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xml"/>
  <Override PartName="/xl/charts/chart13.xml" ContentType="application/vnd.openxmlformats-officedocument.drawingml.chart+xml"/>
  <Override PartName="/xl/drawings/drawing11.xml" ContentType="application/vnd.openxmlformats-officedocument.drawing+xml"/>
  <Override PartName="/xl/charts/chart1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codeName="{3D1A710C-6663-3D7B-7F91-EC182F24A4BC}"/>
  <workbookPr codeName="ThisWorkbook" defaultThemeVersion="124226"/>
  <mc:AlternateContent xmlns:mc="http://schemas.openxmlformats.org/markup-compatibility/2006">
    <mc:Choice Requires="x15">
      <x15ac:absPath xmlns:x15ac="http://schemas.microsoft.com/office/spreadsheetml/2010/11/ac" url="S:\Charging Model and FY Tariffs\FY_2021_22\1 November Forecast\9 Reports Tables Presentations\"/>
    </mc:Choice>
  </mc:AlternateContent>
  <xr:revisionPtr revIDLastSave="0" documentId="13_ncr:1_{87F9E496-D98F-4B43-89C4-F7FDD4419185}" xr6:coauthVersionLast="36" xr6:coauthVersionMax="41" xr10:uidLastSave="{00000000-0000-0000-0000-000000000000}"/>
  <bookViews>
    <workbookView xWindow="-120" yWindow="-120" windowWidth="20730" windowHeight="11160" tabRatio="883" xr2:uid="{00000000-000D-0000-FFFF-FFFF00000000}"/>
  </bookViews>
  <sheets>
    <sheet name="Index" sheetId="5" r:id="rId1"/>
    <sheet name="Residuals" sheetId="15" r:id="rId2"/>
    <sheet name="T1" sheetId="56" r:id="rId3"/>
    <sheet name="T2" sheetId="21" r:id="rId4"/>
    <sheet name="T3 &amp; Fig 1" sheetId="41" r:id="rId5"/>
    <sheet name="T4" sheetId="22" r:id="rId6"/>
    <sheet name="T5" sheetId="59" r:id="rId7"/>
    <sheet name="T6" sheetId="43" r:id="rId8"/>
    <sheet name="T7" sheetId="46" r:id="rId9"/>
    <sheet name="T8" sheetId="55" r:id="rId10"/>
    <sheet name="T9" sheetId="3" r:id="rId11"/>
    <sheet name="T10 &amp; Fig 2" sheetId="39" r:id="rId12"/>
    <sheet name="T11 &amp; Fig 3" sheetId="45" r:id="rId13"/>
    <sheet name="T12 &amp; Fig 4" sheetId="40" r:id="rId14"/>
    <sheet name="T13" sheetId="26" r:id="rId15"/>
    <sheet name="T14" sheetId="29" r:id="rId16"/>
    <sheet name="T15" sheetId="27" r:id="rId17"/>
    <sheet name="T16" sheetId="30" r:id="rId18"/>
    <sheet name="T17" sheetId="28" r:id="rId19"/>
    <sheet name="T18" sheetId="4" r:id="rId20"/>
    <sheet name="S1 - S2" sheetId="69" r:id="rId21"/>
    <sheet name="S3" sheetId="67" r:id="rId22"/>
    <sheet name="S4" sheetId="71" r:id="rId23"/>
    <sheet name="S5" sheetId="65" r:id="rId24"/>
    <sheet name="S6 - S7" sheetId="64" r:id="rId25"/>
    <sheet name="S8 - S9" sheetId="70" r:id="rId26"/>
    <sheet name="S10" sheetId="72" r:id="rId27"/>
    <sheet name="S11 &amp; Fig S1" sheetId="73" r:id="rId28"/>
    <sheet name="S12 &amp; Fig S2" sheetId="74" r:id="rId29"/>
    <sheet name="S13 &amp; Fig S3" sheetId="75" r:id="rId30"/>
    <sheet name="S14" sheetId="76" r:id="rId31"/>
    <sheet name="S15 &amp; Fig S4" sheetId="77" r:id="rId32"/>
    <sheet name="S16 &amp; Fig S5" sheetId="78" r:id="rId33"/>
    <sheet name="T19" sheetId="62" r:id="rId34"/>
    <sheet name="T20" sheetId="57" r:id="rId35"/>
    <sheet name="T21" sheetId="51" r:id="rId36"/>
    <sheet name="T22" sheetId="61" r:id="rId37"/>
    <sheet name="T23" sheetId="58" r:id="rId38"/>
    <sheet name="T24" sheetId="68" r:id="rId39"/>
    <sheet name="T25-28" sheetId="48" r:id="rId40"/>
    <sheet name="T29" sheetId="47" r:id="rId41"/>
  </sheets>
  <functionGroups builtInGroupCount="19"/>
  <externalReferences>
    <externalReference r:id="rId42"/>
  </externalReferences>
  <definedNames>
    <definedName name="_xlnm._FilterDatabase" localSheetId="16" hidden="1">'T15'!$A$12:$E$14</definedName>
    <definedName name="_xlnm._FilterDatabase" localSheetId="8" hidden="1">'T7'!$A$4:$D$26</definedName>
    <definedName name="_Order1" hidden="1">255</definedName>
    <definedName name="_Order2" hidden="1">255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34" i="5" l="1"/>
  <c r="A35" i="5"/>
  <c r="A36" i="5"/>
  <c r="A37" i="5"/>
  <c r="A38" i="5"/>
  <c r="A39" i="5"/>
  <c r="A40" i="5"/>
  <c r="A41" i="5"/>
  <c r="A24" i="5" l="1"/>
  <c r="A23" i="5"/>
  <c r="A22" i="5"/>
  <c r="A21" i="5"/>
  <c r="A7" i="5"/>
  <c r="H9" i="71" l="1"/>
  <c r="H10" i="71" s="1"/>
  <c r="E9" i="71"/>
  <c r="C9" i="71"/>
  <c r="C10" i="71" s="1"/>
  <c r="F9" i="71"/>
  <c r="F10" i="71" s="1"/>
  <c r="D9" i="71"/>
  <c r="B9" i="71"/>
  <c r="D10" i="71" l="1"/>
  <c r="I7" i="71"/>
  <c r="G9" i="71"/>
  <c r="G10" i="71" s="1"/>
  <c r="B10" i="71"/>
  <c r="I9" i="71" l="1"/>
  <c r="I10" i="71" s="1"/>
  <c r="E10" i="71"/>
  <c r="F13" i="69" l="1"/>
  <c r="F12" i="69"/>
  <c r="F11" i="69"/>
  <c r="F10" i="69"/>
  <c r="F9" i="69"/>
  <c r="F8" i="69"/>
  <c r="F7" i="69"/>
  <c r="F6" i="69"/>
  <c r="F5" i="69"/>
  <c r="F12" i="67" l="1"/>
  <c r="F11" i="67"/>
  <c r="E6" i="4"/>
  <c r="E14" i="30"/>
  <c r="F8" i="30"/>
  <c r="F7" i="30"/>
  <c r="E16" i="30" l="1"/>
  <c r="F12" i="30"/>
  <c r="C9" i="27" l="1"/>
  <c r="C14" i="27"/>
  <c r="C19" i="27"/>
  <c r="C25" i="27" l="1"/>
  <c r="D10" i="67" l="1"/>
  <c r="F10" i="67" s="1"/>
  <c r="D24" i="27" l="1"/>
  <c r="J23" i="48"/>
  <c r="D12" i="27" s="1"/>
  <c r="D13" i="27"/>
  <c r="D14" i="27" l="1"/>
  <c r="D18" i="27"/>
  <c r="D17" i="27"/>
  <c r="D19" i="27" s="1"/>
  <c r="J26" i="48"/>
  <c r="U14" i="48" s="1"/>
  <c r="N26" i="48" l="1"/>
  <c r="U15" i="48" s="1"/>
  <c r="F23" i="48"/>
  <c r="D7" i="27" s="1"/>
  <c r="U12" i="48" l="1"/>
  <c r="U11" i="48"/>
  <c r="U10" i="48"/>
  <c r="U7" i="48"/>
  <c r="U6" i="48"/>
  <c r="D22" i="27" l="1"/>
  <c r="F25" i="48"/>
  <c r="F24" i="48"/>
  <c r="F26" i="48" l="1"/>
  <c r="U13" i="48" s="1"/>
  <c r="U16" i="48" s="1"/>
  <c r="D8" i="27"/>
  <c r="D9" i="27" s="1"/>
  <c r="D25" i="27" s="1"/>
  <c r="F9" i="30" s="1"/>
  <c r="M18" i="48" l="1"/>
  <c r="M23" i="48" s="1"/>
  <c r="M26" i="48" s="1"/>
  <c r="T15" i="48" s="1"/>
  <c r="I11" i="48"/>
  <c r="E18" i="48" l="1"/>
  <c r="E23" i="48" s="1"/>
  <c r="E26" i="48" s="1"/>
  <c r="T13" i="48" s="1"/>
  <c r="D17" i="48" l="1"/>
  <c r="E16" i="48"/>
  <c r="L9" i="48"/>
  <c r="H9" i="48"/>
  <c r="I30" i="47" l="1"/>
  <c r="H19" i="61" l="1"/>
  <c r="L19" i="61"/>
  <c r="I19" i="61"/>
  <c r="J19" i="61"/>
  <c r="G30" i="47" l="1"/>
  <c r="E4" i="4" l="1"/>
  <c r="F4" i="4"/>
  <c r="G4" i="4"/>
  <c r="D4" i="4"/>
  <c r="C4" i="28"/>
  <c r="D4" i="28"/>
  <c r="E4" i="28"/>
  <c r="B4" i="28"/>
  <c r="D3" i="40" l="1"/>
  <c r="C3" i="40"/>
  <c r="D3" i="39"/>
  <c r="D4" i="45" s="1"/>
  <c r="C3" i="39"/>
  <c r="C4" i="45" s="1"/>
  <c r="D3" i="55"/>
  <c r="D6" i="55" s="1"/>
  <c r="D12" i="55" s="1"/>
  <c r="C3" i="55"/>
  <c r="C6" i="55" s="1"/>
  <c r="C12" i="55" s="1"/>
  <c r="H14" i="48" l="1"/>
  <c r="I14" i="48" s="1"/>
  <c r="I23" i="48" s="1"/>
  <c r="I26" i="48" s="1"/>
  <c r="T14" i="48" s="1"/>
  <c r="T16" i="48" s="1"/>
  <c r="L17" i="48"/>
  <c r="H10" i="48"/>
  <c r="L14" i="48"/>
  <c r="H17" i="48"/>
  <c r="H23" i="48" l="1"/>
  <c r="H26" i="48" l="1"/>
  <c r="S14" i="48" s="1"/>
  <c r="C3" i="15"/>
  <c r="D3" i="15"/>
  <c r="D7" i="15" s="1"/>
  <c r="B3" i="15"/>
  <c r="A2" i="5" l="1"/>
  <c r="D4" i="27" l="1"/>
  <c r="E4" i="27"/>
  <c r="C4" i="27"/>
  <c r="B4" i="27" l="1"/>
  <c r="C7" i="15"/>
  <c r="B7" i="15"/>
  <c r="J34" i="48" l="1"/>
  <c r="A20" i="5" l="1"/>
  <c r="A18" i="5"/>
  <c r="A6" i="5"/>
  <c r="A15" i="5"/>
  <c r="A9" i="5"/>
  <c r="A8" i="5"/>
  <c r="A5" i="5"/>
  <c r="A19" i="5"/>
  <c r="A3" i="5"/>
  <c r="A10" i="5"/>
  <c r="A14" i="5"/>
  <c r="A13" i="5"/>
  <c r="A12" i="5"/>
  <c r="B30" i="47" l="1"/>
  <c r="D30" i="47"/>
  <c r="C30" i="47"/>
  <c r="E30" i="47"/>
  <c r="A17" i="5" l="1"/>
  <c r="A16" i="5"/>
  <c r="A4" i="5"/>
  <c r="A11" i="5" l="1"/>
  <c r="F30" i="47" l="1"/>
  <c r="D10" i="48" l="1"/>
  <c r="H30" i="47" l="1"/>
  <c r="C11" i="15" l="1"/>
  <c r="B8" i="15" l="1"/>
  <c r="E6" i="45"/>
  <c r="E7" i="45"/>
  <c r="E8" i="45"/>
  <c r="E9" i="45"/>
  <c r="E10" i="45"/>
  <c r="E5" i="45"/>
  <c r="G18" i="51" l="1"/>
  <c r="G5" i="51" l="1"/>
  <c r="G14" i="51"/>
  <c r="G6" i="51"/>
  <c r="G13" i="51"/>
  <c r="G7" i="51"/>
  <c r="G16" i="51"/>
  <c r="G8" i="51"/>
  <c r="G10" i="51"/>
  <c r="G11" i="51"/>
  <c r="G17" i="51"/>
  <c r="G9" i="51"/>
  <c r="G15" i="51"/>
  <c r="G12" i="51"/>
  <c r="L10" i="48" l="1"/>
  <c r="L23" i="48" s="1"/>
  <c r="L26" i="48" l="1"/>
  <c r="S15" i="48" s="1"/>
  <c r="D14" i="48" l="1"/>
  <c r="D23" i="48" s="1"/>
  <c r="D26" i="48" s="1"/>
  <c r="S13" i="48" l="1"/>
  <c r="S16" i="48" s="1"/>
  <c r="K19" i="61" l="1"/>
  <c r="H5" i="51" l="1"/>
  <c r="C19" i="61" l="1"/>
  <c r="H6" i="51"/>
  <c r="E13" i="45" l="1"/>
  <c r="E16" i="45"/>
  <c r="D19" i="61"/>
  <c r="F19" i="61"/>
  <c r="G19" i="61"/>
  <c r="E15" i="45"/>
  <c r="E14" i="45"/>
  <c r="E12" i="45"/>
  <c r="E11" i="45"/>
  <c r="E19" i="61"/>
  <c r="E18" i="45"/>
  <c r="B10" i="15"/>
  <c r="E17" i="45"/>
  <c r="H7" i="51"/>
  <c r="H8" i="51" l="1"/>
  <c r="B9" i="15" l="1"/>
  <c r="B5" i="15"/>
  <c r="B11" i="15"/>
  <c r="D11" i="15" s="1"/>
  <c r="B4" i="15"/>
  <c r="H9" i="51"/>
  <c r="H10" i="51" l="1"/>
  <c r="H11" i="51" l="1"/>
  <c r="H12" i="51" l="1"/>
  <c r="H13" i="51" l="1"/>
  <c r="H14" i="51" l="1"/>
  <c r="H15" i="51" l="1"/>
  <c r="H16" i="51" l="1"/>
  <c r="H17" i="51" l="1"/>
  <c r="H18" i="51" l="1"/>
  <c r="F11" i="30" l="1"/>
  <c r="F13" i="30" s="1"/>
  <c r="F5" i="4" l="1"/>
  <c r="F14" i="30"/>
  <c r="F6" i="4" s="1"/>
  <c r="F16" i="30"/>
  <c r="J8" i="65" l="1"/>
  <c r="J9" i="65" s="1"/>
  <c r="D5" i="67" l="1"/>
  <c r="F5" i="67" s="1"/>
  <c r="C4" i="15"/>
  <c r="D4" i="56"/>
  <c r="D4" i="15" s="1"/>
  <c r="D8" i="67"/>
  <c r="F8" i="67" s="1"/>
  <c r="C5" i="15"/>
  <c r="D6" i="67"/>
  <c r="F6" i="67" s="1"/>
  <c r="D5" i="56"/>
  <c r="D8" i="15" s="1"/>
  <c r="C8" i="15"/>
  <c r="H12" i="41"/>
  <c r="H30" i="41"/>
  <c r="K24" i="41"/>
  <c r="K26" i="41"/>
  <c r="E14" i="41"/>
  <c r="E26" i="41"/>
  <c r="K10" i="41"/>
  <c r="E14" i="39"/>
  <c r="E7" i="41"/>
  <c r="K15" i="41"/>
  <c r="L13" i="39"/>
  <c r="L5" i="39"/>
  <c r="L11" i="39"/>
  <c r="L6" i="39"/>
  <c r="L4" i="39"/>
  <c r="L7" i="39"/>
  <c r="L8" i="39"/>
  <c r="E12" i="39"/>
  <c r="H26" i="41"/>
  <c r="E21" i="41"/>
  <c r="H16" i="41"/>
  <c r="D5" i="15" l="1"/>
  <c r="E9" i="41"/>
  <c r="E12" i="41"/>
  <c r="K21" i="41"/>
  <c r="K18" i="41"/>
  <c r="E23" i="41"/>
  <c r="H31" i="41"/>
  <c r="E18" i="41"/>
  <c r="E8" i="39"/>
  <c r="K20" i="41"/>
  <c r="E22" i="41"/>
  <c r="K32" i="41"/>
  <c r="K7" i="41"/>
  <c r="E33" i="41"/>
  <c r="H20" i="41"/>
  <c r="K27" i="41"/>
  <c r="K9" i="41"/>
  <c r="K22" i="41"/>
  <c r="L16" i="39"/>
  <c r="H29" i="41"/>
  <c r="E20" i="41"/>
  <c r="E29" i="41"/>
  <c r="H19" i="41"/>
  <c r="K19" i="41"/>
  <c r="E27" i="41"/>
  <c r="E16" i="39"/>
  <c r="H18" i="41"/>
  <c r="H21" i="41"/>
  <c r="K16" i="41"/>
  <c r="E25" i="41"/>
  <c r="E17" i="41"/>
  <c r="K25" i="41"/>
  <c r="L17" i="39"/>
  <c r="H25" i="41"/>
  <c r="L10" i="39"/>
  <c r="H8" i="41"/>
  <c r="K12" i="41"/>
  <c r="L14" i="39"/>
  <c r="K28" i="41"/>
  <c r="L15" i="39"/>
  <c r="E9" i="39"/>
  <c r="E16" i="41"/>
  <c r="E15" i="39"/>
  <c r="H7" i="41"/>
  <c r="L12" i="39"/>
  <c r="L9" i="39"/>
  <c r="H9" i="41"/>
  <c r="E17" i="39"/>
  <c r="K23" i="41" l="1"/>
  <c r="E31" i="41"/>
  <c r="K14" i="41"/>
  <c r="K30" i="41"/>
  <c r="H23" i="41"/>
  <c r="E10" i="40"/>
  <c r="H33" i="41"/>
  <c r="H22" i="41"/>
  <c r="E16" i="40"/>
  <c r="E8" i="41"/>
  <c r="H32" i="41"/>
  <c r="K29" i="41"/>
  <c r="E11" i="41"/>
  <c r="K33" i="41"/>
  <c r="E10" i="39"/>
  <c r="E30" i="41"/>
  <c r="H17" i="41"/>
  <c r="E19" i="41"/>
  <c r="H13" i="41"/>
  <c r="K11" i="41"/>
  <c r="E24" i="41"/>
  <c r="K17" i="41"/>
  <c r="E13" i="41"/>
  <c r="H11" i="41"/>
  <c r="H14" i="41"/>
  <c r="H27" i="41"/>
  <c r="E28" i="41"/>
  <c r="H24" i="41"/>
  <c r="K8" i="41"/>
  <c r="E32" i="41"/>
  <c r="H15" i="41"/>
  <c r="H10" i="41"/>
  <c r="H28" i="41"/>
  <c r="K13" i="41"/>
  <c r="K31" i="41"/>
  <c r="E15" i="41"/>
  <c r="E10" i="41"/>
  <c r="E6" i="39"/>
  <c r="E6" i="40"/>
  <c r="E13" i="40" l="1"/>
  <c r="E8" i="40"/>
  <c r="E5" i="40"/>
  <c r="E13" i="39"/>
  <c r="E12" i="40"/>
  <c r="E5" i="39"/>
  <c r="E14" i="40"/>
  <c r="E11" i="40"/>
  <c r="E7" i="39"/>
  <c r="E7" i="40"/>
  <c r="E15" i="40"/>
  <c r="E4" i="39"/>
  <c r="E4" i="40"/>
  <c r="E9" i="40"/>
  <c r="E11" i="39" l="1"/>
  <c r="E17" i="40"/>
  <c r="D7" i="67" l="1"/>
  <c r="F7" i="67" s="1"/>
  <c r="C9" i="15"/>
  <c r="D9" i="15" s="1"/>
  <c r="D9" i="67"/>
  <c r="F9" i="67" s="1"/>
  <c r="C10" i="15"/>
  <c r="D10" i="15" s="1"/>
</calcChain>
</file>

<file path=xl/sharedStrings.xml><?xml version="1.0" encoding="utf-8"?>
<sst xmlns="http://schemas.openxmlformats.org/spreadsheetml/2006/main" count="1441" uniqueCount="748">
  <si>
    <t>Zone</t>
  </si>
  <si>
    <t>Zone Name</t>
  </si>
  <si>
    <t>North Scotland</t>
  </si>
  <si>
    <t>East Aberdeenshire</t>
  </si>
  <si>
    <t>Western Highlands</t>
  </si>
  <si>
    <t>Skye and Lochalsh</t>
  </si>
  <si>
    <t>Eastern Grampian and Tayside</t>
  </si>
  <si>
    <t>Central Grampian</t>
  </si>
  <si>
    <t>Argyll</t>
  </si>
  <si>
    <t>The Trossachs</t>
  </si>
  <si>
    <t>Stirlingshire and Fife</t>
  </si>
  <si>
    <t>Lothian and Borders</t>
  </si>
  <si>
    <t>Solway and Cheviot</t>
  </si>
  <si>
    <t>North East England</t>
  </si>
  <si>
    <t>North Midlands and North Wales</t>
  </si>
  <si>
    <t>Mid Wales and The Midlands</t>
  </si>
  <si>
    <t>Anglesey and Snowdon</t>
  </si>
  <si>
    <t>Pembrokeshire</t>
  </si>
  <si>
    <t>South Wales</t>
  </si>
  <si>
    <t>Cotswold</t>
  </si>
  <si>
    <t>Central London</t>
  </si>
  <si>
    <t>Essex and Kent</t>
  </si>
  <si>
    <t>Oxfordshire, Surrey and Sussex</t>
  </si>
  <si>
    <t>Somerset and Wessex</t>
  </si>
  <si>
    <t>West Devon and Cornwall</t>
  </si>
  <si>
    <t>Northern Scotland</t>
  </si>
  <si>
    <t>Southern Scotland</t>
  </si>
  <si>
    <t>Northern</t>
  </si>
  <si>
    <t>North West</t>
  </si>
  <si>
    <t>Yorkshire</t>
  </si>
  <si>
    <t>N Wales &amp; Mersey</t>
  </si>
  <si>
    <t>East Midlands</t>
  </si>
  <si>
    <t>Midlands</t>
  </si>
  <si>
    <t>Eastern</t>
  </si>
  <si>
    <t>South East</t>
  </si>
  <si>
    <t>London</t>
  </si>
  <si>
    <t>Southern</t>
  </si>
  <si>
    <t>South Western</t>
  </si>
  <si>
    <t>132kV</t>
  </si>
  <si>
    <t>275kV</t>
  </si>
  <si>
    <t>400kV</t>
  </si>
  <si>
    <t>&lt;1320 MW</t>
  </si>
  <si>
    <t>No redundancy</t>
  </si>
  <si>
    <t>Redundancy</t>
  </si>
  <si>
    <t>&gt;=1320 MW</t>
  </si>
  <si>
    <t>Substation Name</t>
  </si>
  <si>
    <t>(£/kW)</t>
  </si>
  <si>
    <t>Offshore Generator</t>
  </si>
  <si>
    <t>Tariff Component (£/kW)</t>
  </si>
  <si>
    <t>Substation</t>
  </si>
  <si>
    <t>Circuit</t>
  </si>
  <si>
    <t>ETUoS</t>
  </si>
  <si>
    <t>Robin Rigg West</t>
  </si>
  <si>
    <t>Barrow</t>
  </si>
  <si>
    <t>Ormonde</t>
  </si>
  <si>
    <t>Walney 1</t>
  </si>
  <si>
    <t>Walney 2</t>
  </si>
  <si>
    <t>Sheringham Shoal</t>
  </si>
  <si>
    <t>Greater Gabbard</t>
  </si>
  <si>
    <t>London Array</t>
  </si>
  <si>
    <t>Contracted TEC</t>
  </si>
  <si>
    <t>Interconnector</t>
  </si>
  <si>
    <t>G</t>
  </si>
  <si>
    <t>D</t>
  </si>
  <si>
    <t>Residual</t>
  </si>
  <si>
    <t>Average Tariff</t>
  </si>
  <si>
    <t>Lincs</t>
  </si>
  <si>
    <t>Thanet</t>
  </si>
  <si>
    <t>NHH Demand (4pm-7pm TWh)</t>
  </si>
  <si>
    <t>Gunfleet</t>
  </si>
  <si>
    <t>West of Duddon Sands</t>
  </si>
  <si>
    <t>Sellindge 400kV</t>
  </si>
  <si>
    <t>IFA Interconnector</t>
  </si>
  <si>
    <t>France</t>
  </si>
  <si>
    <t>Grain 400kV</t>
  </si>
  <si>
    <t>Netherlands</t>
  </si>
  <si>
    <t>Republic of Ireland</t>
  </si>
  <si>
    <t>East - West</t>
  </si>
  <si>
    <t>Auchencrosh 275kV</t>
  </si>
  <si>
    <t>Northern Ireland</t>
  </si>
  <si>
    <t>Moyle</t>
  </si>
  <si>
    <t>Site</t>
  </si>
  <si>
    <t>ElecLink</t>
  </si>
  <si>
    <t>Interconnected
System</t>
  </si>
  <si>
    <t>Generation
Zone</t>
  </si>
  <si>
    <t>Generation (GW)</t>
  </si>
  <si>
    <t>System Peak</t>
  </si>
  <si>
    <t>Shared 
Year Round</t>
  </si>
  <si>
    <t>Not Shared Year Round</t>
  </si>
  <si>
    <t>South West Scotlands</t>
  </si>
  <si>
    <t>North Lancashire and The Lakes</t>
  </si>
  <si>
    <t>South Lancashire, Yorkshire and Humber</t>
  </si>
  <si>
    <t>South Lincolnshire and North Norfolk</t>
  </si>
  <si>
    <t>South Wales &amp; Gloucester</t>
  </si>
  <si>
    <t>Tariff
(£/kW)</t>
  </si>
  <si>
    <t>Change</t>
  </si>
  <si>
    <t>Limit on generation tariff (€/MWh)</t>
  </si>
  <si>
    <t>Total Revenue (£m)</t>
  </si>
  <si>
    <t>R</t>
  </si>
  <si>
    <t>Exchange Rate (€/£)</t>
  </si>
  <si>
    <t>G.R</t>
  </si>
  <si>
    <t>Revenue recovered from demand (£m)</t>
  </si>
  <si>
    <t>D.R</t>
  </si>
  <si>
    <t>% of revenue from generation</t>
  </si>
  <si>
    <t>% of revenue from demand</t>
  </si>
  <si>
    <t>Revenue recovered from generation (£m)</t>
  </si>
  <si>
    <t>Generator residual tariff (£/kW)</t>
  </si>
  <si>
    <t>Demand residual tariff (£/kW)</t>
  </si>
  <si>
    <t>Proportion of revenue recovered from generation (%)</t>
  </si>
  <si>
    <t>Proportion of revenue recovered from demand (%)</t>
  </si>
  <si>
    <t>Total TNUoS revenue (£m)</t>
  </si>
  <si>
    <t>Revenue recovered from the locational element of demand tariffs (£m)</t>
  </si>
  <si>
    <t>Revenue recovered from offshore local tariffs (£m)</t>
  </si>
  <si>
    <t>Revenue recovered from onshore local substation tariffs (£m)</t>
  </si>
  <si>
    <t>Revenue recovered from onshore local circuit tariffs (£m)</t>
  </si>
  <si>
    <t>Generator charging base (GW)</t>
  </si>
  <si>
    <r>
      <t>R</t>
    </r>
    <r>
      <rPr>
        <b/>
        <vertAlign val="subscript"/>
        <sz val="10"/>
        <color rgb="FF000000"/>
        <rFont val="Arial"/>
        <family val="2"/>
      </rPr>
      <t>G</t>
    </r>
  </si>
  <si>
    <r>
      <t>R</t>
    </r>
    <r>
      <rPr>
        <b/>
        <vertAlign val="subscript"/>
        <sz val="10"/>
        <color rgb="FF000000"/>
        <rFont val="Arial"/>
        <family val="2"/>
      </rPr>
      <t>D</t>
    </r>
  </si>
  <si>
    <r>
      <t>Z</t>
    </r>
    <r>
      <rPr>
        <b/>
        <vertAlign val="subscript"/>
        <sz val="10"/>
        <color rgb="FF000000"/>
        <rFont val="Arial"/>
        <family val="2"/>
      </rPr>
      <t>G</t>
    </r>
  </si>
  <si>
    <r>
      <t>Z</t>
    </r>
    <r>
      <rPr>
        <b/>
        <vertAlign val="subscript"/>
        <sz val="10"/>
        <color rgb="FF000000"/>
        <rFont val="Arial"/>
        <family val="2"/>
      </rPr>
      <t>D</t>
    </r>
  </si>
  <si>
    <t>O</t>
  </si>
  <si>
    <r>
      <t>L</t>
    </r>
    <r>
      <rPr>
        <b/>
        <vertAlign val="subscript"/>
        <sz val="10"/>
        <color rgb="FF000000"/>
        <rFont val="Arial"/>
        <family val="2"/>
      </rPr>
      <t>G</t>
    </r>
  </si>
  <si>
    <r>
      <t>S</t>
    </r>
    <r>
      <rPr>
        <b/>
        <vertAlign val="subscript"/>
        <sz val="10"/>
        <color rgb="FF000000"/>
        <rFont val="Arial"/>
        <family val="2"/>
      </rPr>
      <t>G</t>
    </r>
  </si>
  <si>
    <r>
      <t>B</t>
    </r>
    <r>
      <rPr>
        <b/>
        <vertAlign val="subscript"/>
        <sz val="10"/>
        <color rgb="FF000000"/>
        <rFont val="Arial"/>
        <family val="2"/>
      </rPr>
      <t>G</t>
    </r>
  </si>
  <si>
    <r>
      <t>B</t>
    </r>
    <r>
      <rPr>
        <b/>
        <vertAlign val="subscript"/>
        <sz val="10"/>
        <color rgb="FF000000"/>
        <rFont val="Arial"/>
        <family val="2"/>
      </rPr>
      <t>D</t>
    </r>
  </si>
  <si>
    <t>y</t>
  </si>
  <si>
    <t>Error Margin</t>
  </si>
  <si>
    <t>ER</t>
  </si>
  <si>
    <t>MAR</t>
  </si>
  <si>
    <t>GO</t>
  </si>
  <si>
    <t>Gwynt Y Mor</t>
  </si>
  <si>
    <t>Corriegarth</t>
  </si>
  <si>
    <t>Whitelee</t>
  </si>
  <si>
    <t>Whitelee Extension</t>
  </si>
  <si>
    <t>HH Demand (£/kW)</t>
  </si>
  <si>
    <t>Generation (£/kW)</t>
  </si>
  <si>
    <t>NHH Demand (p/kWh)</t>
  </si>
  <si>
    <t>Generation</t>
  </si>
  <si>
    <t>Demand</t>
  </si>
  <si>
    <t>Stronelairg</t>
  </si>
  <si>
    <t>Westermost Rough</t>
  </si>
  <si>
    <t>Price controlled revenue</t>
  </si>
  <si>
    <t>Less income from connections</t>
  </si>
  <si>
    <t>Scottish Power Transmission</t>
  </si>
  <si>
    <t>SHE Transmission</t>
  </si>
  <si>
    <t>Total to Collect from TNUoS</t>
  </si>
  <si>
    <t>Intermittent 40%</t>
  </si>
  <si>
    <t>Humber Gateway</t>
  </si>
  <si>
    <t>CAPEC</t>
  </si>
  <si>
    <t>Generation Output (TWh)</t>
  </si>
  <si>
    <t>Kype Muir</t>
  </si>
  <si>
    <t>Middle Muir</t>
  </si>
  <si>
    <t>Aberdeen Bay</t>
  </si>
  <si>
    <t>BritNed</t>
  </si>
  <si>
    <t>Change in Residual (£/kW)</t>
  </si>
  <si>
    <t>Change (£/kW)</t>
  </si>
  <si>
    <t>Change (p/kWh)</t>
  </si>
  <si>
    <t>16.68km of OHL</t>
  </si>
  <si>
    <t>16.68km of Cable</t>
  </si>
  <si>
    <t>Whitelee Extension 275kV</t>
  </si>
  <si>
    <t>East Kilbride South 275kV</t>
  </si>
  <si>
    <t>6km of OHL</t>
  </si>
  <si>
    <t>6km of Cable</t>
  </si>
  <si>
    <t>Whitelee 275kV</t>
  </si>
  <si>
    <t>10km OHL</t>
  </si>
  <si>
    <t>10km cable</t>
  </si>
  <si>
    <t>Stronelairg 132kV</t>
  </si>
  <si>
    <t>Melgarve 132kV</t>
  </si>
  <si>
    <t>Harestanes</t>
  </si>
  <si>
    <t>15.33km OHL</t>
  </si>
  <si>
    <t>15.33km cable</t>
  </si>
  <si>
    <t>Harestanes 132kV</t>
  </si>
  <si>
    <t>Moffat 132kV</t>
  </si>
  <si>
    <t>Galawhistle II</t>
  </si>
  <si>
    <t>9.7km OHL</t>
  </si>
  <si>
    <t>9.7km cable</t>
  </si>
  <si>
    <t>Galawhistle 132kV</t>
  </si>
  <si>
    <t>Coalburn 132kV</t>
  </si>
  <si>
    <t>Dunmaglass</t>
  </si>
  <si>
    <t>4km OHL</t>
  </si>
  <si>
    <t>4km Cable</t>
  </si>
  <si>
    <t>Dunmaglass 132kV</t>
  </si>
  <si>
    <t>Farigaig 132kV</t>
  </si>
  <si>
    <t>Clyde South</t>
  </si>
  <si>
    <t>7.17km of OHL</t>
  </si>
  <si>
    <t>7.17km of Cable</t>
  </si>
  <si>
    <t>Clyde South 275kV</t>
  </si>
  <si>
    <t>Elvanfoot 275kV</t>
  </si>
  <si>
    <t>Clyde North</t>
  </si>
  <si>
    <t>6.2km of OHL</t>
  </si>
  <si>
    <t>6.2km of Cable</t>
  </si>
  <si>
    <t>Clyde North 275kV</t>
  </si>
  <si>
    <t>Corriegarth 132kV</t>
  </si>
  <si>
    <t>Blacklaw</t>
  </si>
  <si>
    <t>11.46km of OHL</t>
  </si>
  <si>
    <t>11.46km of Cable</t>
  </si>
  <si>
    <t>Blacklaw 132kV</t>
  </si>
  <si>
    <t>Wishaw 132kV</t>
  </si>
  <si>
    <t>Aikengall II</t>
  </si>
  <si>
    <t>3.9km of OHL</t>
  </si>
  <si>
    <t>3.9km of Cable</t>
  </si>
  <si>
    <t>Crystal Rig 132kV</t>
  </si>
  <si>
    <t>Generator</t>
  </si>
  <si>
    <t>Amendment in Transport Model</t>
  </si>
  <si>
    <t>Actual Parameters</t>
  </si>
  <si>
    <t>Node 2</t>
  </si>
  <si>
    <t>Node 1</t>
  </si>
  <si>
    <t>Embedded Export (£/kW)</t>
  </si>
  <si>
    <t>Conventional Carbon 80%</t>
  </si>
  <si>
    <t>Conventional Low Carbon 80%</t>
  </si>
  <si>
    <t>Dyce 132kV</t>
  </si>
  <si>
    <t>Aberdeen Bay 132kV</t>
  </si>
  <si>
    <t>9.5km of Cable</t>
  </si>
  <si>
    <t>9.5km of OHL</t>
  </si>
  <si>
    <t>Wester Dod 132kV</t>
  </si>
  <si>
    <t>Kype Muir 132kV</t>
  </si>
  <si>
    <t>17km cable</t>
  </si>
  <si>
    <t>17km OHL</t>
  </si>
  <si>
    <t>Middle Muir 132kV</t>
  </si>
  <si>
    <t>13km cable</t>
  </si>
  <si>
    <t>13km OHL</t>
  </si>
  <si>
    <t>Embedded Generation Export (GW)</t>
  </si>
  <si>
    <t>Component</t>
  </si>
  <si>
    <t>Residual (£/kW)</t>
  </si>
  <si>
    <t>AGIC (£/kW)</t>
  </si>
  <si>
    <t>Modelled Best View TEC</t>
  </si>
  <si>
    <t>Charging Bases</t>
  </si>
  <si>
    <t>Net Charging</t>
  </si>
  <si>
    <t>Generation Residual</t>
  </si>
  <si>
    <t>Gross Demand Residual</t>
  </si>
  <si>
    <t>EE</t>
  </si>
  <si>
    <t>Amount to be paid to Embedded Export Tariffs (£m)</t>
  </si>
  <si>
    <t>Demand Gross charging base (GW)</t>
  </si>
  <si>
    <t>Residuals and Averages</t>
  </si>
  <si>
    <t xml:space="preserve"> N.B. These generation average tariffs include local tariffs</t>
  </si>
  <si>
    <t>Forecast</t>
  </si>
  <si>
    <t>Power Station</t>
  </si>
  <si>
    <t>Locational Model Demand (MW)</t>
  </si>
  <si>
    <t>GROSS Tariff model Peak Demand (MW)</t>
  </si>
  <si>
    <t>GROSS Tariff Model HH Demand (MW)</t>
  </si>
  <si>
    <t>Tariff model NHH Demand (TWh)</t>
  </si>
  <si>
    <t>Tariff model Embedded Export (MW)</t>
  </si>
  <si>
    <t>Total</t>
  </si>
  <si>
    <t>HH Tariffs</t>
  </si>
  <si>
    <t>Average Tariff (£/kW)</t>
  </si>
  <si>
    <t>EET</t>
  </si>
  <si>
    <t>Phased residual (£/kW)</t>
  </si>
  <si>
    <t>Embedded Export Volume (GW)</t>
  </si>
  <si>
    <t>Total Credit (£m)</t>
  </si>
  <si>
    <t>NHH Tariffs</t>
  </si>
  <si>
    <t>Average (p/kWh)</t>
  </si>
  <si>
    <t>Change since last forecast</t>
  </si>
  <si>
    <t>Changes</t>
  </si>
  <si>
    <t>Year Round (£/kW)</t>
  </si>
  <si>
    <t>Table 18 - Residual Calculation</t>
  </si>
  <si>
    <t>Table 17 - Charging Bases</t>
  </si>
  <si>
    <t>Table 16 - Generation and Demand Revenue Proportions</t>
  </si>
  <si>
    <t>Table 15 - Allowed Revenues</t>
  </si>
  <si>
    <t>Table 14 - Interconnectors</t>
  </si>
  <si>
    <t>Table 13 - Contracted and Modelled TEC</t>
  </si>
  <si>
    <t>Return to Index</t>
  </si>
  <si>
    <t xml:space="preserve"> </t>
  </si>
  <si>
    <t>Notes:</t>
  </si>
  <si>
    <t>Licensee forecasts and budgets are subject to change especially where they are influenced by external stakeholders</t>
  </si>
  <si>
    <t>Greyed out cells are either calculated or not applicable in the year concerned due to the way the licence formula are constructed</t>
  </si>
  <si>
    <t>NIC payments are not included as they do not form part of OFTO Maximum Revenue</t>
  </si>
  <si>
    <t>TNUoS Collected Revenue [T=M-B5-P]</t>
  </si>
  <si>
    <t>Technology</t>
  </si>
  <si>
    <t>Coal</t>
  </si>
  <si>
    <t>Onshore_Wind</t>
  </si>
  <si>
    <t>CCGT_CHP</t>
  </si>
  <si>
    <t>Offshore_Wind</t>
  </si>
  <si>
    <t>Hydro</t>
  </si>
  <si>
    <t>Gas_Oil</t>
  </si>
  <si>
    <t>Pumped_Storage</t>
  </si>
  <si>
    <t>Nuclear</t>
  </si>
  <si>
    <t>Generic ALF</t>
  </si>
  <si>
    <t>Tidal</t>
  </si>
  <si>
    <t>Biomass</t>
  </si>
  <si>
    <t>Wave</t>
  </si>
  <si>
    <t>Pass-Through Items [B=B1+B2+B3+B4+B5+B6+B7+B8+B9+B10]</t>
  </si>
  <si>
    <t>Residual charge for demand:</t>
  </si>
  <si>
    <t>Wider Generation Tariffs (£/kW)</t>
  </si>
  <si>
    <t>Total Average Net Triad (GW)</t>
  </si>
  <si>
    <t>HH  Demand Average Net Triad (GW)</t>
  </si>
  <si>
    <t>Gross charging</t>
  </si>
  <si>
    <t>Total Average Gross Triad (GW)</t>
  </si>
  <si>
    <t>HH Demand Average Gross Triad (GW)</t>
  </si>
  <si>
    <t>Achruach</t>
  </si>
  <si>
    <t>Aigas</t>
  </si>
  <si>
    <t>An Suidhe</t>
  </si>
  <si>
    <t>Arecleoch</t>
  </si>
  <si>
    <t>Baglan Bay</t>
  </si>
  <si>
    <t>Beinneun Wind Farm</t>
  </si>
  <si>
    <t>Bhlaraidh Wind Farm</t>
  </si>
  <si>
    <t>Black Hill</t>
  </si>
  <si>
    <t>BlackCraig Wind Farm</t>
  </si>
  <si>
    <t>Black Law</t>
  </si>
  <si>
    <t>BlackLaw Extension</t>
  </si>
  <si>
    <t>Clyde (North)</t>
  </si>
  <si>
    <t>Clyde (South)</t>
  </si>
  <si>
    <t>Corriemoillie</t>
  </si>
  <si>
    <t>Coryton</t>
  </si>
  <si>
    <t>Cruachan</t>
  </si>
  <si>
    <t>Crystal Rig</t>
  </si>
  <si>
    <t>Culligran</t>
  </si>
  <si>
    <t>Deanie</t>
  </si>
  <si>
    <t>Dersalloch</t>
  </si>
  <si>
    <t>Dinorwig</t>
  </si>
  <si>
    <t>Middleton</t>
  </si>
  <si>
    <t>Dunlaw Extension</t>
  </si>
  <si>
    <t>Dunhill</t>
  </si>
  <si>
    <t>Dumnaglass</t>
  </si>
  <si>
    <t>Edinbane</t>
  </si>
  <si>
    <t>Ewe Hill</t>
  </si>
  <si>
    <t>Fallago</t>
  </si>
  <si>
    <t>Farr</t>
  </si>
  <si>
    <t>Fernoch</t>
  </si>
  <si>
    <t>Ffestiniogg</t>
  </si>
  <si>
    <t>Finlarig</t>
  </si>
  <si>
    <t>Foyers</t>
  </si>
  <si>
    <t>Galawhistle</t>
  </si>
  <si>
    <t>Glendoe</t>
  </si>
  <si>
    <t>Glenglass</t>
  </si>
  <si>
    <t>Gordonbush</t>
  </si>
  <si>
    <t>Griffin Wind</t>
  </si>
  <si>
    <t>Hadyard Hill</t>
  </si>
  <si>
    <t>Hartlepool</t>
  </si>
  <si>
    <t>Invergarry</t>
  </si>
  <si>
    <t>Kilgallioch</t>
  </si>
  <si>
    <t>Kilmorack</t>
  </si>
  <si>
    <t>Langage</t>
  </si>
  <si>
    <t>Lochay</t>
  </si>
  <si>
    <t>Luichart</t>
  </si>
  <si>
    <t>Mark Hill</t>
  </si>
  <si>
    <t>Marchwood</t>
  </si>
  <si>
    <t xml:space="preserve">Millennium Wind </t>
  </si>
  <si>
    <t>Moffat</t>
  </si>
  <si>
    <t>Mossford</t>
  </si>
  <si>
    <t>Nant</t>
  </si>
  <si>
    <t>Necton</t>
  </si>
  <si>
    <t>Rhigos</t>
  </si>
  <si>
    <t>Rocksavage</t>
  </si>
  <si>
    <t>Saltend</t>
  </si>
  <si>
    <t>South Humber Bank</t>
  </si>
  <si>
    <t>Spalding</t>
  </si>
  <si>
    <t>Strathbrora</t>
  </si>
  <si>
    <t>Strathy Wind</t>
  </si>
  <si>
    <t>Wester Dod</t>
  </si>
  <si>
    <t>Dorenell</t>
  </si>
  <si>
    <t>Chargeable TEC</t>
  </si>
  <si>
    <t>Connection
Type</t>
  </si>
  <si>
    <t>Substation
Rating</t>
  </si>
  <si>
    <t>Embedded Export Tariff (£/kW)</t>
  </si>
  <si>
    <t>Figures for historic years represent National Grid's forecast of OFTO revenues at the time final tariffs were calculated for each charging year rather than our current best view.</t>
  </si>
  <si>
    <t>2019/20</t>
  </si>
  <si>
    <t>Connah's Quay 400kV</t>
  </si>
  <si>
    <t>Belgium Interconnector (Nemo)</t>
  </si>
  <si>
    <t>Richborough 400kV</t>
  </si>
  <si>
    <t>Belgium</t>
  </si>
  <si>
    <t>2018/19</t>
  </si>
  <si>
    <t>2019/20 April</t>
  </si>
  <si>
    <t>Licence Term</t>
  </si>
  <si>
    <t>Notes</t>
  </si>
  <si>
    <t>Description</t>
  </si>
  <si>
    <t>Regulatory Year</t>
  </si>
  <si>
    <t>Opening Base Revenue Allowance (2009/10 prices)</t>
  </si>
  <si>
    <t>A1</t>
  </si>
  <si>
    <t>PUt</t>
  </si>
  <si>
    <t>Price Control Financial Model Iteration Adjustment</t>
  </si>
  <si>
    <t>A2</t>
  </si>
  <si>
    <t>MODt</t>
  </si>
  <si>
    <t>RPI True Up</t>
  </si>
  <si>
    <t>A3</t>
  </si>
  <si>
    <t>TRUt</t>
  </si>
  <si>
    <t>RPI Forecast</t>
  </si>
  <si>
    <t>A4</t>
  </si>
  <si>
    <t>RPIFt</t>
  </si>
  <si>
    <t>Base Revenue [A=(A1+A2+A3)*A4]</t>
  </si>
  <si>
    <t>A</t>
  </si>
  <si>
    <t>BRt</t>
  </si>
  <si>
    <t>Temporary Physical Disconnection</t>
  </si>
  <si>
    <t>B2</t>
  </si>
  <si>
    <t>TPDt</t>
  </si>
  <si>
    <t>Inter TSO Compensation</t>
  </si>
  <si>
    <t>B4</t>
  </si>
  <si>
    <t>ITCt</t>
  </si>
  <si>
    <t>B</t>
  </si>
  <si>
    <t>PTt</t>
  </si>
  <si>
    <t>C</t>
  </si>
  <si>
    <t>OIPt</t>
  </si>
  <si>
    <t>Network Innovation Allowance</t>
  </si>
  <si>
    <t>NIAt</t>
  </si>
  <si>
    <t>Future Environmental Discretionary Rewards</t>
  </si>
  <si>
    <t>F</t>
  </si>
  <si>
    <t>EDRt</t>
  </si>
  <si>
    <t>Transmission Investment for Renewable Generation</t>
  </si>
  <si>
    <t>TIRGt</t>
  </si>
  <si>
    <t>Correction Factor</t>
  </si>
  <si>
    <t>Maximum Revenue [M= A+B+C+D+E+F+G+H+I+K]</t>
  </si>
  <si>
    <t>M</t>
  </si>
  <si>
    <t>TOt</t>
  </si>
  <si>
    <t>Pre-vesting connection charges</t>
  </si>
  <si>
    <t>T</t>
  </si>
  <si>
    <t>Office of National Statistics</t>
  </si>
  <si>
    <t>Bank of England Base Rate</t>
  </si>
  <si>
    <t>From Licence</t>
  </si>
  <si>
    <t>Using HM Treasury Forecast</t>
  </si>
  <si>
    <t>Offshore Transmission Revenue Forecast (£m)</t>
  </si>
  <si>
    <t>2014/15</t>
  </si>
  <si>
    <t>2015/16</t>
  </si>
  <si>
    <t>2016/17</t>
  </si>
  <si>
    <t>2017/18</t>
  </si>
  <si>
    <t>Robin Rigg</t>
  </si>
  <si>
    <t>Gwynt y mor</t>
  </si>
  <si>
    <t>Offshore Transmission Pass-Through (B7)</t>
  </si>
  <si>
    <t>Current revenues plus indexation</t>
  </si>
  <si>
    <t>National Grid Forecast</t>
  </si>
  <si>
    <t>HH Demand Tariff (£/kW)</t>
  </si>
  <si>
    <t>NHH Demand Tariff (p/kWh)</t>
  </si>
  <si>
    <t>2019/20 June (£/kW)</t>
  </si>
  <si>
    <t>Peak (£/kW)</t>
  </si>
  <si>
    <t>Residual £/kW</t>
  </si>
  <si>
    <t>EET Locational £/kW</t>
  </si>
  <si>
    <t>AGIC £/kW</t>
  </si>
  <si>
    <t>EET Revenue £m</t>
  </si>
  <si>
    <t>Nov Draft</t>
  </si>
  <si>
    <t>Burbo Bank</t>
  </si>
  <si>
    <t>Dudgeon</t>
  </si>
  <si>
    <t>Demand Zone</t>
  </si>
  <si>
    <t>Locational (£/kW)</t>
  </si>
  <si>
    <t>Table 20 - Demand Locational Tariffs</t>
  </si>
  <si>
    <t>Table 21 - Breakdown of the Embedded Export Tariff</t>
  </si>
  <si>
    <t>Table 22 - Demand Profiles</t>
  </si>
  <si>
    <t>Figure 4 - Variation in Generation Zonal Tariffs</t>
  </si>
  <si>
    <t>National Grid Electricity Transmission</t>
  </si>
  <si>
    <t>July Forecast</t>
  </si>
  <si>
    <t>2020/21</t>
  </si>
  <si>
    <t>All monies are  nominal 'money of the day' prices unless stated otherwise</t>
  </si>
  <si>
    <t>Commentary</t>
  </si>
  <si>
    <t xml:space="preserve">All reasonable care has been taken in the preparation of these illustrative tables and the data therein. </t>
  </si>
  <si>
    <t xml:space="preserve">TOs offer this data without prejudice and cannot be held responsible for any loss that might be attributed to the use of this data.  </t>
  </si>
  <si>
    <t>TOs do not accept or assume responsibility for the use of this information by any person or any person to whom this information is shown or any person to whom this information otherwise becomes available.</t>
  </si>
  <si>
    <t>This forecast contains as much information as can be currently made available.</t>
  </si>
  <si>
    <t>This respects commercial confidentiality and disclosure considerations.</t>
  </si>
  <si>
    <t>All £ figures are in money of the day</t>
  </si>
  <si>
    <t>Information provided in £m to one decimal place</t>
  </si>
  <si>
    <t>March Forecast</t>
  </si>
  <si>
    <t>Jan Final</t>
  </si>
  <si>
    <t>Pass-Through Business Rates &amp; Licence fee</t>
  </si>
  <si>
    <t>B1+B3</t>
  </si>
  <si>
    <t>Reliability Incentive Adjustment, stakeholder Satisfaction Adjustment and SF6 Gas Emission Adjustment</t>
  </si>
  <si>
    <t>C1+C2+C3</t>
  </si>
  <si>
    <t>RIt+SSOt+SFIt</t>
  </si>
  <si>
    <t>Outputs Incentive Revenue [C=C1+C2+C3]</t>
  </si>
  <si>
    <t>Embedded Offshore Pass-Through (OFETt)</t>
  </si>
  <si>
    <t>Network Innovation Competition (NICFt)</t>
  </si>
  <si>
    <t>Term</t>
  </si>
  <si>
    <t>ESO Network Innovation Allowance (NIAt)</t>
  </si>
  <si>
    <t>NGESO TNUoS Other Pass-Through</t>
  </si>
  <si>
    <t>-K</t>
  </si>
  <si>
    <t>Rental Site</t>
  </si>
  <si>
    <t>S1</t>
  </si>
  <si>
    <t>S2</t>
  </si>
  <si>
    <t>RBt+LFt</t>
  </si>
  <si>
    <t>NIC payments are listed separately, as they do not form part of TOs Maximum Revenue</t>
  </si>
  <si>
    <t>Financial facility (FINt)</t>
  </si>
  <si>
    <t>Financial Facility</t>
  </si>
  <si>
    <t>FINt</t>
  </si>
  <si>
    <t>IFA2 Interconnector</t>
  </si>
  <si>
    <t>Chilling 400KV Substation</t>
  </si>
  <si>
    <t>NS Link</t>
  </si>
  <si>
    <t>Blyth</t>
  </si>
  <si>
    <t>£m Nominal</t>
  </si>
  <si>
    <t>National Grid Electricity System Operator</t>
  </si>
  <si>
    <t>Other Pass-through from TNUoS</t>
  </si>
  <si>
    <t>Example tariffs for a generator of each technology type</t>
  </si>
  <si>
    <t>Aberarder</t>
  </si>
  <si>
    <t>New Deer</t>
  </si>
  <si>
    <t>Norway</t>
  </si>
  <si>
    <t>NGET Income from TNUoS</t>
  </si>
  <si>
    <t>SPT Income from TNUoS</t>
  </si>
  <si>
    <t>SHE Income from TNUoS</t>
  </si>
  <si>
    <t>Forecast to asset transfer to OFTO in 2020/21</t>
  </si>
  <si>
    <t>SPT revenue pass-through (TSPt)</t>
  </si>
  <si>
    <t>SHETL revenue pass-through (TSHt)</t>
  </si>
  <si>
    <t>Revenue recovered from the wider locational element of generator tariffs (£m)</t>
  </si>
  <si>
    <t>n/a</t>
  </si>
  <si>
    <t>Financial Incentive for Timely Connections Output</t>
  </si>
  <si>
    <t>C5</t>
  </si>
  <si>
    <t>-CONADJt</t>
  </si>
  <si>
    <t>Site Specific Charges Discrepancy (DISt)</t>
  </si>
  <si>
    <t>Termination Sums (TSt)</t>
  </si>
  <si>
    <t>Race Bank</t>
  </si>
  <si>
    <t>NGET revenue pas-through (NGETTOt)*</t>
  </si>
  <si>
    <t xml:space="preserve"> - </t>
  </si>
  <si>
    <t>2021/22 March Tariff £/kW</t>
  </si>
  <si>
    <t>2021/22 Local Substation Tariff (£/kW)</t>
  </si>
  <si>
    <t>2021/22 March (£/kW)</t>
  </si>
  <si>
    <t>2021/22 TNUoS Revenue</t>
  </si>
  <si>
    <t>Galloper</t>
  </si>
  <si>
    <t>2021/22</t>
  </si>
  <si>
    <t>Forecast to asset transfer to OFTO in 2021/22</t>
  </si>
  <si>
    <t>Glen Kyllachy</t>
  </si>
  <si>
    <t>Generation Tariffs 
(£/kW)</t>
  </si>
  <si>
    <t>Average Generation Tariff*</t>
  </si>
  <si>
    <t>*N.B. These generation average tariffs include local tariffs</t>
  </si>
  <si>
    <t>Tariffs (£/kW)</t>
  </si>
  <si>
    <t>Change in Residual</t>
  </si>
  <si>
    <t>2021/22 Tariffs</t>
  </si>
  <si>
    <t>Final</t>
  </si>
  <si>
    <t>March</t>
  </si>
  <si>
    <t xml:space="preserve">Draft </t>
  </si>
  <si>
    <t>Generation MW</t>
  </si>
  <si>
    <t>Transport Model  Peak</t>
  </si>
  <si>
    <t>Transport Model  Year Round</t>
  </si>
  <si>
    <t xml:space="preserve">Charging Base </t>
  </si>
  <si>
    <t>Code</t>
  </si>
  <si>
    <t>Revenue</t>
  </si>
  <si>
    <t>Wider locational generator Revenue (£m)</t>
  </si>
  <si>
    <t>Charges on assets required for connection (£m)</t>
  </si>
  <si>
    <t>Name</t>
  </si>
  <si>
    <t>Title</t>
  </si>
  <si>
    <t>Effect of proposed change</t>
  </si>
  <si>
    <t>Possible implementation</t>
  </si>
  <si>
    <t>CMP280</t>
  </si>
  <si>
    <t>‘Creation of a New Generator TNUoS Demand Tariff which Removes Liability for TNUoS Demand Residual Charges from Generation and Storage Users'</t>
  </si>
  <si>
    <t>Change the structure of demand TNUoS charges applied to storage and, potentially other generators.</t>
  </si>
  <si>
    <t> April 2021, if approved</t>
  </si>
  <si>
    <t>CMP286</t>
  </si>
  <si>
    <t>Improving TNUoS Predictability through Increased Notice of the Target Revenue used in the TNUoS Tariff Setting Process v1</t>
  </si>
  <si>
    <t>Fixes target revenue to be recovered from the TNUoS setting process earlier, to provide more stability to future tariffs.</t>
  </si>
  <si>
    <t>CMP287</t>
  </si>
  <si>
    <t>Improving TNUoS Predictability Through Increased Notice of Inputs Used in the TNUoS Tariff Setting Process.</t>
  </si>
  <si>
    <t>Fixes parameters associated with the TNUoS setting process earlier, to provide more stability to future tariffs.</t>
  </si>
  <si>
    <t>CMP292</t>
  </si>
  <si>
    <t>Introducing a Section 8 cut-off date for changes to the Charging Methodologies</t>
  </si>
  <si>
    <t>Introduces a cut off for changes to the charging methodologies to bring more stability and predictability to following years’ charges</t>
  </si>
  <si>
    <t>September 2020, If approved</t>
  </si>
  <si>
    <t>CMP301</t>
  </si>
  <si>
    <t>Clarification on the treatment of project costs associated with HVDC and subsea circuits</t>
  </si>
  <si>
    <t>Clarification of the legal text to ensure that it is clear that AC substation costs are not included in the circuit expansion factor calculation for HVDC and subsea circuits. We already calculate in this manner.</t>
  </si>
  <si>
    <t>Implemented, No impact on charges </t>
  </si>
  <si>
    <t>CMP303</t>
  </si>
  <si>
    <t>Improving local circuit charge cost-reflectivity</t>
  </si>
  <si>
    <t>Remove some of the cost of the HVDC and subsea circuits from the calculation of the local circuit, reducing the local circuit tariffs for these circuits.</t>
  </si>
  <si>
    <t>April 2020, no immediate impact on charges</t>
  </si>
  <si>
    <t>CMP316</t>
  </si>
  <si>
    <t xml:space="preserve">TNUoS Arrangements for Co-located Generation Sites </t>
  </si>
  <si>
    <t>Develop a cost-reflective TNUoS arrangement for generation sites with multiple technology types</t>
  </si>
  <si>
    <t>April 2021, if approved</t>
  </si>
  <si>
    <t xml:space="preserve">Identification and exclusion of Assets Required for Connection when setting TNUoS charges </t>
  </si>
  <si>
    <t>Removal of revenue linked to “generator only spurs” from the calculation of generation revenue cap under the EU rules, and setting generation residual tariff to 0</t>
  </si>
  <si>
    <t>Generation Re-zoning</t>
  </si>
  <si>
    <t>Revise TNUoS generation zoning methodology</t>
  </si>
  <si>
    <t>Creation of a New Generator TNUoS Demand Tariff which Removes Liability for TNUoS Demand Residual Charges from Generation and Storage Users</t>
  </si>
  <si>
    <t>CMP324 &amp; CMP325</t>
  </si>
  <si>
    <t>CMP317 &amp; CMP327</t>
  </si>
  <si>
    <t>Remove demand residual charges from generation and storage</t>
  </si>
  <si>
    <t>Demand Residual</t>
  </si>
  <si>
    <t>August Forecast</t>
  </si>
  <si>
    <t>Table 24 - Connected Generation Changes</t>
  </si>
  <si>
    <t>MW Change</t>
  </si>
  <si>
    <t>Node</t>
  </si>
  <si>
    <t>Generation Zone</t>
  </si>
  <si>
    <t>Burwell (Tertiary)</t>
  </si>
  <si>
    <t>Exeter (Tertiary)</t>
  </si>
  <si>
    <t>Fallago Rig 2</t>
  </si>
  <si>
    <t>Kirkby (Tertiary)</t>
  </si>
  <si>
    <t>Millennium South</t>
  </si>
  <si>
    <t>North Killingholme Power Project</t>
  </si>
  <si>
    <t>Oldbury (Tertiary)</t>
  </si>
  <si>
    <t>Seabank (Tertiary)</t>
  </si>
  <si>
    <t>Sellindge (Tertiary)</t>
  </si>
  <si>
    <t>Tralorg Wind Farm</t>
  </si>
  <si>
    <t>BURW40</t>
  </si>
  <si>
    <t>EXET40</t>
  </si>
  <si>
    <t>FALL40</t>
  </si>
  <si>
    <t>KILL40</t>
  </si>
  <si>
    <t>KIBY20</t>
  </si>
  <si>
    <t>OLDB4A</t>
  </si>
  <si>
    <t>BRFO40</t>
  </si>
  <si>
    <t>SEAB40</t>
  </si>
  <si>
    <t>SELL40</t>
  </si>
  <si>
    <t>MAHI20</t>
  </si>
  <si>
    <t>Table 2 - Generation Wider Tariffs</t>
  </si>
  <si>
    <t>Table 3 - Generation Tariff Changes</t>
  </si>
  <si>
    <t>Table 4 - Local Substation Tariffs</t>
  </si>
  <si>
    <t>Table 5 - Onshore Local Circuit Tariffs</t>
  </si>
  <si>
    <t>Table 6 - CMP203: Circuits subject to one-off charges</t>
  </si>
  <si>
    <t>Table 7 - Offshore Local Tariffs</t>
  </si>
  <si>
    <t>Table 8 - Summary of Demand Tariffs</t>
  </si>
  <si>
    <t>Table 9 - Demand Tariffs</t>
  </si>
  <si>
    <t>Table 10 - Change in HH Demand Tariffs</t>
  </si>
  <si>
    <t>Table 11 - Embedded Export Tariff</t>
  </si>
  <si>
    <t>Table 12 - NHH Demand Tariff Changes</t>
  </si>
  <si>
    <t>Table 23 - Generic Annual Load Factors</t>
  </si>
  <si>
    <t>August</t>
  </si>
  <si>
    <t>Offshore Transmission Revenue (OFTOt) and Interconnectors Cap&amp;Floor Revenue Adjustment (TICFt)</t>
  </si>
  <si>
    <t>2021/22 Draft</t>
  </si>
  <si>
    <t>2021/22 August</t>
  </si>
  <si>
    <t>Walney 3</t>
  </si>
  <si>
    <t>Walney 4</t>
  </si>
  <si>
    <t>CMP344</t>
  </si>
  <si>
    <t>Clarification of Transmission Licensee revenue recovery and the treatment of revenue adjustments in the Charging Methodology</t>
  </si>
  <si>
    <t xml:space="preserve">Fixing the TNUoS revenue at each onshore price control period for onshore TOs, and at the point of asset transfer for OFTOs. </t>
  </si>
  <si>
    <t>CMP353</t>
  </si>
  <si>
    <t>Stabilising the Expansion Constant and non-specific Onshore Expansion Factors from 1st April 2021</t>
  </si>
  <si>
    <t>To stabilise the locational signal at the start of the RIIO-2 period at the RIIO-1 value plus relevant inflation in each charging year until such time as the effect of any change in the locational signal can be better understood.</t>
  </si>
  <si>
    <t>April 2022 or beyond, if approved</t>
  </si>
  <si>
    <t>Approved and implemented in this forecast</t>
  </si>
  <si>
    <t xml:space="preserve">*Note: </t>
  </si>
  <si>
    <t>1. ALF figures for Wave and Tidal technology are generic figures provided by BEIS due to no metered data being available.</t>
  </si>
  <si>
    <t>2. 2020 draft ALFs (including generic and station-specific ALFs) will be published on 30th November</t>
  </si>
  <si>
    <t>Sandy Knowe 132kV</t>
  </si>
  <si>
    <t>7km of cable</t>
  </si>
  <si>
    <t>7km of OHL</t>
  </si>
  <si>
    <t>Sandy Knowe</t>
  </si>
  <si>
    <t xml:space="preserve">Sandy Knowe </t>
  </si>
  <si>
    <t>Glen Glass 132kV</t>
  </si>
  <si>
    <t>Offshore (plus interconnector contribution / allowance)</t>
  </si>
  <si>
    <t>2021/22 
Base Case</t>
  </si>
  <si>
    <t>2021/22 Congestion Management Sensitivity</t>
  </si>
  <si>
    <t xml:space="preserve">£/kW </t>
  </si>
  <si>
    <t>Average HH demand tariff</t>
  </si>
  <si>
    <t>Average NHH demand tariff</t>
  </si>
  <si>
    <t xml:space="preserve">p/kWh </t>
  </si>
  <si>
    <t>Average EET tariff</t>
  </si>
  <si>
    <t>Revenue from Generation</t>
  </si>
  <si>
    <t xml:space="preserve">£m </t>
  </si>
  <si>
    <t xml:space="preserve">Revenue from Demand </t>
  </si>
  <si>
    <t>*N.B These generation tariffs include local tariffs</t>
  </si>
  <si>
    <t>2021/22 CMP344 Sensitivity</t>
  </si>
  <si>
    <t>OFTO Local Revenue (£m)</t>
  </si>
  <si>
    <t>Revenue from Generation (£m)</t>
  </si>
  <si>
    <t>Revenue from Demand (£m)</t>
  </si>
  <si>
    <t>Change from base case (£/kW)</t>
  </si>
  <si>
    <t>2021/22 Revenue</t>
  </si>
  <si>
    <t>RICH40</t>
  </si>
  <si>
    <t>Abedare</t>
  </si>
  <si>
    <t>UPPB21</t>
  </si>
  <si>
    <t>Aberthaw</t>
  </si>
  <si>
    <t>ABTH20</t>
  </si>
  <si>
    <t>Capenhurst 275KV Substation</t>
  </si>
  <si>
    <t>CAPE20</t>
  </si>
  <si>
    <t>Thurrock</t>
  </si>
  <si>
    <t>TILB20</t>
  </si>
  <si>
    <t>Bramford (Tertiary PP)</t>
  </si>
  <si>
    <t>Nemo Link (correction)</t>
  </si>
  <si>
    <t>Peak Security (£m)</t>
  </si>
  <si>
    <t>Year Round Shared (£m)</t>
  </si>
  <si>
    <t>Year Round Not Shared (£m)</t>
  </si>
  <si>
    <t>Residual (£m)</t>
  </si>
  <si>
    <t>Onshore Local Circuit (£m)</t>
  </si>
  <si>
    <t>Onshore Local Substation (£m)</t>
  </si>
  <si>
    <t>Offshore Local (£m)</t>
  </si>
  <si>
    <t>Total (£m)</t>
  </si>
  <si>
    <t>Base case</t>
  </si>
  <si>
    <t>GOS sensitivity</t>
  </si>
  <si>
    <t>Generation adjustment factor (residual) (£/kW)</t>
  </si>
  <si>
    <t>Variation</t>
  </si>
  <si>
    <t>NGET Base Revenue (£m)</t>
  </si>
  <si>
    <t>SHETL Base Revenue (£m)</t>
  </si>
  <si>
    <t>SPT Base Revenue (£m)</t>
  </si>
  <si>
    <t>Base case (£m)</t>
  </si>
  <si>
    <t>Revenue Sensitivity (£m)</t>
  </si>
  <si>
    <t>Variation (£m)</t>
  </si>
  <si>
    <t>Other NGET revenue items (£m)*</t>
  </si>
  <si>
    <t>Other SPT revenue items (£m)*</t>
  </si>
  <si>
    <t>Other SHETL revenue items (£m)*</t>
  </si>
  <si>
    <t>Other ESO revenue items (£m)**</t>
  </si>
  <si>
    <t>Assumption on financial parameters***</t>
  </si>
  <si>
    <t>2. Assuming generic asset life of 50 years</t>
  </si>
  <si>
    <t>3. Assuming onshore TOs' base revenue figures reflect regulated asset base only, and is proportional to the total of (annuity factor + overhead factor).</t>
  </si>
  <si>
    <t>1. Assuming "other revenue items" in onshore TOs' revenue breakdown, remain the same as in the August forecast.</t>
  </si>
  <si>
    <t>* Onshore TOs' other revenue items include pass-through (business rate, licence fee etc), output incentives and other miscellaneous items, minus pre-vesting charge</t>
  </si>
  <si>
    <t>** ESO's other revenue items include OFTO revenue, interconnector adjustment, network innovation competition (NIC), and other miscellaneous items</t>
  </si>
  <si>
    <t>*** The sensitivity analysis is based on the following assumptions -</t>
  </si>
  <si>
    <t>ESO assumes that onshore TOs based their revenue forecast on the same annuity and overhead factors as in RIIO-T1 (5.81%+ 1.8%). The sensitivity analysis uses an alternative annuity factor (4.79%) which is in line with CMA's decision on water utilities price control, and same overhead factor (1.8%) as in RIIO-T1</t>
  </si>
  <si>
    <t>Table 1 - Changes to Average Generation Tariffs</t>
  </si>
  <si>
    <t>Table S1 &amp; S2 – The effect of including CMP344</t>
  </si>
  <si>
    <t>Table S3 – The effect of including congestion management</t>
  </si>
  <si>
    <t>Table 19 - Summary of in flight CUSC modification proposals</t>
  </si>
  <si>
    <t>Table S4 - Generation revenue breakdown and adjustment tariff under GOS sensitivity</t>
  </si>
  <si>
    <t>Table S5 - Generation revenue breakdown and adjustment tariff under GOS sensitivity</t>
  </si>
  <si>
    <t>Table S6 - Demand tariffs under security factor at 2d.p.</t>
  </si>
  <si>
    <t>Table S7 - Generation tariffs under security factor at 2d.p.</t>
  </si>
  <si>
    <t>Table S8 - Demand tariffs under security factor at 8d.p.</t>
  </si>
  <si>
    <t>Table S9 - Generation tariffs under security factor at 8d.p.</t>
  </si>
  <si>
    <t>Table 29 - Offshore Revenues</t>
  </si>
  <si>
    <t>INDEX - click the links below to navigate</t>
  </si>
  <si>
    <t>Tables S6 &amp; S7- Impact of security factor at 2d.p.</t>
  </si>
  <si>
    <t>Tables S8 &amp; S9- Impact of security factor at 2d.p.</t>
  </si>
  <si>
    <t>Tables 25-28 - Revenue Breakdown</t>
  </si>
  <si>
    <t>SHE Transmission Commentary</t>
  </si>
  <si>
    <t>All reasonable care has been taken in the preparation of these illustrative tables and the data therein.  SHET offers the data without prejudice and cannot be held responsible for any loss that might be attributed to the use of this data.  SHET does not accept or assume responsibility for the use of this information by any person or any person to whom this information is shown or any person to whom this information otherwise becomes available.</t>
  </si>
  <si>
    <t xml:space="preserve">The base revenue forecasts for the RIIO-T1 period (2019/20 to 2020/21, inclusive) reflect the figures authorised by Ofgem in the RIIO-T1 Final Proposals.  </t>
  </si>
  <si>
    <t>The maximum revenue awarded for the RIIO-T2 period from 2021/22 inclusive, reflects the SHETL T2 business plan submission. CPI has therefore been adopted for indexation purposes and figures have accordingly been indexed up at a flat CPI rate of 2% to reflect the submitted plan.</t>
  </si>
  <si>
    <t>This forecast contains as much information as can be currently made available.  Generally, allowances determined by Ofgem are shown; whilst those for which Ofgem determinations are expected are not. This respects commercial confidentiality and disclosure considerations.</t>
  </si>
  <si>
    <t>It should be noted that the years relating to RIIO-T2 (2021/22 to 2025/26) represent an extrapolation of numbers based on the SHETL business plan and therefore do not reflect anything beyond a high level estimation of a potential scenario. These numbers represent a base programme, constructed from an internal 5 year model which has projected on the assumption that the submitted plan will be enacted in full.</t>
  </si>
  <si>
    <t xml:space="preserve">Note that actual revenues may vary from those currently forecast.  </t>
  </si>
  <si>
    <t>SHE Transmssion Assumptions</t>
  </si>
  <si>
    <t>The charging year runs from 1st April to 31st March, with charges set one year in advance. The information available at the time will be reflected in those charges.</t>
  </si>
  <si>
    <t xml:space="preserve">For 2021/22, which is the first year of RIIO-T2, maximum revenue reflects a number of assumptions and changes to key parameters: 
- increase in base allowed totex to align with projected portfolio impacting fast money expectations for 2021/22 and overall Company RAV; plus
- an expectation of TIRG revenue following TIRG RAV being reflected within Core RAV - this is expected to occur at the beginning of RIIO-T2; plus
- an increase in the Business Rates allowance to reflect the actual increase in rates which have been projected for RIIO-T2; 
- an increase in tax revenue allowance assuming that tax is treated as a pass through item; 
- an increase in WACC based on adjusted parameters and transition from RPI to CPI.
Other inputs around incentives have been assumed as nil, given ongoing discussions over RIIO-T1 close out and implications for RIIO-T2. </t>
  </si>
  <si>
    <t>Note, due to the RIIO-T2 ongoing settlement discussions following draft determinations, the current forecast does not constitute the expression of SHE Transmission's plans or expectations at an individual  input level (i.e. by a particular incentive); but rather on an overall basis representing revenue collected under the current proposed business plan.</t>
  </si>
  <si>
    <t xml:space="preserve">The forecast does not account for close out adjustments at the end of RIIO-T1 for any of the two year lag items. </t>
  </si>
  <si>
    <t xml:space="preserve">SPT offers this data without prejudice and cannot be held responsible for any loss that might be attributed to the use of this data.  </t>
  </si>
  <si>
    <t>SPT does not accept or assume responsibility for the use of this information by any person or any person to whom this information is shown or any person to whom this information otherwise becomes available.</t>
  </si>
  <si>
    <t xml:space="preserve">The base revenue forecasts for the RIIO-ET1 period (2013/14 to 2020/21, inclusive) reflect the figures authorised by Ofgem in the the RIIO-ET1 Final Proposals.  </t>
  </si>
  <si>
    <t>The base revenue for the RIIO-ET2 period from 2021/22 is equivalent to the SPT Dec 19 Business Plan submission as provided in the published Licence Model (LiMo).</t>
  </si>
  <si>
    <t>Within the bounds of commercial confidentiality, this forecast provides as much information as possible.</t>
  </si>
  <si>
    <t>Generally, allowances determined by Ofgem are shown; and we also include forecasts for anticipated future Ofgem determinations in respect of the Iteration adjustment reflecting our latest view of totex, changes to allowed totex and cost of debt.</t>
  </si>
  <si>
    <t>SPT Commentary</t>
  </si>
  <si>
    <t>NGET Commentary</t>
  </si>
  <si>
    <t>RIIO-2 Final Determinations are anticipated to be published by Ofgem in December 2020.</t>
  </si>
  <si>
    <t>In our business plan submission, we highlighted a flat consumer bill from RIIO-1 to RIIO-2.  Our business plan talks about consumers bills pre inflation in RIIO-2 whereas these figures published for charge setting include inflation.</t>
  </si>
  <si>
    <t>In RIIO-2 plan, we were clear that we referenced average bills across RIIO-2 versus average bills across RIIO-1. Revenues at the end of the RIIO-1 period are depressed because of the negative MOD adjustments in the latter years of RIIO-1 mainly as a result of decrease in volume drivers and reduction in cost of debt.</t>
  </si>
  <si>
    <r>
      <t>The indicative exit charges are based on revenues derived from National Grid’s proposed RIIO-2 framework as set out in our business plan submission of 9</t>
    </r>
    <r>
      <rPr>
        <vertAlign val="superscript"/>
        <sz val="10"/>
        <rFont val="Arial"/>
        <family val="2"/>
      </rPr>
      <t>th</t>
    </r>
    <r>
      <rPr>
        <sz val="10"/>
        <rFont val="Arial"/>
        <family val="2"/>
      </rPr>
      <t xml:space="preserve"> December 2019.</t>
    </r>
  </si>
  <si>
    <t>Note</t>
  </si>
  <si>
    <t>Table S10 - Summary of Demand Tariffs (Base Case vs RIIO-2 EC&amp;F Update)</t>
  </si>
  <si>
    <r>
      <t xml:space="preserve">2021/22 Draft </t>
    </r>
    <r>
      <rPr>
        <b/>
        <sz val="8"/>
        <color rgb="FFFFFFFF"/>
        <rFont val="Arial"/>
        <family val="2"/>
      </rPr>
      <t>(Base Case)</t>
    </r>
  </si>
  <si>
    <r>
      <rPr>
        <b/>
        <sz val="10"/>
        <color rgb="FFFFFFFF"/>
        <rFont val="Arial"/>
        <family val="2"/>
      </rPr>
      <t>2021/22 Draft</t>
    </r>
    <r>
      <rPr>
        <b/>
        <sz val="8"/>
        <color rgb="FFFFFFFF"/>
        <rFont val="Arial"/>
        <family val="2"/>
      </rPr>
      <t xml:space="preserve"> (EC&amp;F RIIO-2 Update)</t>
    </r>
  </si>
  <si>
    <t>Table S11 - Change in HH Demand Tariffs (Base Case vs RIIO-2 EC&amp;F Update)</t>
  </si>
  <si>
    <t>Figure S1 - HH Demand Tariffs (Base Case vs RIIO-2 EC&amp;F Update)</t>
  </si>
  <si>
    <t>2021/22 Draft (£/kW)</t>
  </si>
  <si>
    <t>2021/22 Draft (£/kW) (EC&amp;F RIIO-2 Update)</t>
  </si>
  <si>
    <t>Table 14</t>
  </si>
  <si>
    <t>Small Gen Discount (£/kW)</t>
  </si>
  <si>
    <t>Table S12 - Embedded Export Tariff (Base Case vs RIIO-2 EC&amp;F Update)</t>
  </si>
  <si>
    <t>Figure S2 - Embedded Export Tariff (Base Case vs RIIO-2 EC&amp;F Update)</t>
  </si>
  <si>
    <t xml:space="preserve">2021/22 Phased Residual £/kW </t>
  </si>
  <si>
    <t>Final Tariff £/kW</t>
  </si>
  <si>
    <t>Table S13 - NHH Demand Tariff Changes (Base Case vs RIIO-2 EC&amp;F Update)</t>
  </si>
  <si>
    <t>Figure S3 - NHH Demand Tariffs (Base Case vs RIIO-2 EC&amp;F Update)</t>
  </si>
  <si>
    <t>2018/19
Feb Forecast
(p/kWh)</t>
  </si>
  <si>
    <t>2021/22 Draft (p/kWh)</t>
  </si>
  <si>
    <t>2021/22 Draft (p/kWh) (EC&amp;F RIIO-2 Update)</t>
  </si>
  <si>
    <t>Table S14 - Changes to Average Tariffs (Base Case vs RIIO-2 EC&amp;F Update)</t>
  </si>
  <si>
    <t>Generation Tariffs (£/kW)</t>
  </si>
  <si>
    <t>2021/22 Draft  (EC&amp;F RIIO-2 Update)</t>
  </si>
  <si>
    <t>Average Generation Tariff</t>
  </si>
  <si>
    <t>N.B. These generation average tariffs include local tariffs</t>
  </si>
  <si>
    <t>Table S15 - Generation Wider Tariffs (Base Case vs RIIO-2 EC&amp;F Update)</t>
  </si>
  <si>
    <t>Figure S4 - Generation Wider Tariffs Profile (Base Case vs RIIO-2 EC&amp;F Update)</t>
  </si>
  <si>
    <t>Example tariffs for a generator of each technology type:</t>
  </si>
  <si>
    <t>Small Generation Discount (£/kW)</t>
  </si>
  <si>
    <t>Table S16 - Generation Tariff Changes (Base Case vs RIIO-2 EC&amp;F Update)</t>
  </si>
  <si>
    <t>Figure S5 - Variation in Generation Zonal Tariffs (Base Case vs RIIO-2 EC&amp;F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</si>
</sst>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0_)"/>
    <numFmt numFmtId="167" formatCode="0_)"/>
    <numFmt numFmtId="168" formatCode="0.000000_)"/>
    <numFmt numFmtId="169" formatCode="_-[$€-2]* #,##0.00_-;\-[$€-2]* #,##0.00_-;_-[$€-2]* &quot;-&quot;??_-"/>
    <numFmt numFmtId="170" formatCode="&quot;$&quot;#,##0_);[Red]\(&quot;$&quot;#,##0\)"/>
    <numFmt numFmtId="171" formatCode="_(* #,##0.0_);_(* \(#,##0.0\);_(* &quot;-&quot;??_);_(@_)"/>
    <numFmt numFmtId="172" formatCode="#,##0.0"/>
    <numFmt numFmtId="173" formatCode="0.0000000000000000000000000"/>
    <numFmt numFmtId="174" formatCode="0.0"/>
    <numFmt numFmtId="175" formatCode="0.000"/>
    <numFmt numFmtId="176" formatCode="#,##0.000000"/>
    <numFmt numFmtId="177" formatCode="0.000000"/>
    <numFmt numFmtId="178" formatCode="#,##0.0;[Red]\(#,##0.0\)"/>
    <numFmt numFmtId="179" formatCode="#,##0.0_ ;[Red]\-#,##0.0\ "/>
    <numFmt numFmtId="180" formatCode="0.0000%"/>
    <numFmt numFmtId="181" formatCode="0.0000"/>
    <numFmt numFmtId="182" formatCode="_-* #,##0.000000_-;\ \ \-* #,##0.000000_-;_-* &quot;-&quot;??_-;_-@"/>
    <numFmt numFmtId="183" formatCode="_-* #,##0.00_-;\ \ \-* #,##0.00_-;_-* &quot;-&quot;??_-;_-@"/>
    <numFmt numFmtId="184" formatCode="_-* #,##0.0_-;\ \ \-* #,##0.0_-;_-* &quot;-&quot;??_-;_-@"/>
    <numFmt numFmtId="185" formatCode="_-* 0.0%_-;\ \ \-* 0.0%_-;_-* &quot;-&quot;??_-;_-@"/>
    <numFmt numFmtId="186" formatCode="_-* #,##0.00000_-;\ \ \-* #,##0.00000_-;_-* &quot;-&quot;??_-;_-@"/>
    <numFmt numFmtId="187" formatCode="_-* #,##0_-;\ \ \-* #,##0_-;_-* &quot;-&quot;??_-;_-@"/>
    <numFmt numFmtId="188" formatCode="_(&quot;£&quot;* #,##0.00_);[Red]_(&quot;£&quot;* \(#,##0.00\);_(&quot;£&quot;* &quot;-&quot;??_);_(@_)"/>
    <numFmt numFmtId="189" formatCode="_(&quot;£&quot;* #,##0.0_);[Red]_(&quot;£&quot;* \(#,##0.0\);_(&quot;£&quot;* &quot;-&quot;??_);_(@_)"/>
    <numFmt numFmtId="190" formatCode="_-* #,##0.000000_-;\-* #,##0.000000_-;_-* &quot;-&quot;??_-;_-@_-"/>
    <numFmt numFmtId="191" formatCode="_-* #,##0.00000_-;\-* #,##0.00000_-;_-* &quot;-&quot;??_-;_-@_-"/>
    <numFmt numFmtId="192" formatCode="_-* #,##0.000000_-;\-* #,##0.000000_-;_-* &quot;-&quot;??????_-;_-@_-"/>
    <numFmt numFmtId="193" formatCode="_-* #,##0.00_-;\-* #,##0.00_-;_-* &quot;-&quot;??????_-;_-@_-"/>
    <numFmt numFmtId="194" formatCode="0.00000000000000"/>
    <numFmt numFmtId="195" formatCode="#,##0.000000_ ;\-#,##0.000000\ "/>
  </numFmts>
  <fonts count="106">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name val="Arial"/>
      <family val="2"/>
    </font>
    <font>
      <sz val="12"/>
      <name val="Arial"/>
      <family val="2"/>
    </font>
    <font>
      <sz val="10"/>
      <color indexed="8"/>
      <name val="Arial"/>
      <family val="2"/>
    </font>
    <font>
      <b/>
      <sz val="10"/>
      <color indexed="8"/>
      <name val="Arial"/>
      <family val="2"/>
    </font>
    <font>
      <sz val="10"/>
      <color indexed="10"/>
      <name val="Arial"/>
      <family val="2"/>
    </font>
    <font>
      <b/>
      <sz val="12"/>
      <color indexed="8"/>
      <name val="Arial"/>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0"/>
      <name val="Helv"/>
      <charset val="204"/>
    </font>
    <font>
      <b/>
      <sz val="10"/>
      <color indexed="39"/>
      <name val="Arial"/>
      <family val="2"/>
    </font>
    <font>
      <sz val="10"/>
      <color indexed="39"/>
      <name val="Arial"/>
      <family val="2"/>
    </font>
    <font>
      <sz val="19"/>
      <color indexed="48"/>
      <name val="Arial"/>
      <family val="2"/>
    </font>
    <font>
      <b/>
      <sz val="10"/>
      <color theme="1"/>
      <name val="Arial"/>
      <family val="2"/>
    </font>
    <font>
      <b/>
      <sz val="10"/>
      <color rgb="FF000000"/>
      <name val="Arial"/>
      <family val="2"/>
    </font>
    <font>
      <sz val="10"/>
      <color rgb="FF000000"/>
      <name val="Arial"/>
      <family val="2"/>
    </font>
    <font>
      <b/>
      <vertAlign val="subscript"/>
      <sz val="10"/>
      <color rgb="FF000000"/>
      <name val="Arial"/>
      <family val="2"/>
    </font>
    <font>
      <sz val="10"/>
      <color theme="1"/>
      <name val="Arial"/>
      <family val="2"/>
    </font>
    <font>
      <i/>
      <sz val="10"/>
      <name val="Arial"/>
      <family val="2"/>
    </font>
    <font>
      <sz val="10"/>
      <name val="Times New Roman"/>
      <family val="1"/>
    </font>
    <font>
      <sz val="10"/>
      <name val="Arial"/>
      <family val="2"/>
    </font>
    <font>
      <b/>
      <sz val="10"/>
      <color theme="0"/>
      <name val="Arial"/>
      <family val="2"/>
    </font>
    <font>
      <sz val="10"/>
      <color theme="0"/>
      <name val="Arial"/>
      <family val="2"/>
    </font>
    <font>
      <u/>
      <sz val="11"/>
      <color theme="10"/>
      <name val="Calibri"/>
      <family val="2"/>
      <scheme val="minor"/>
    </font>
    <font>
      <b/>
      <sz val="18"/>
      <color theme="3"/>
      <name val="Cambria"/>
      <family val="2"/>
      <scheme val="major"/>
    </font>
    <font>
      <sz val="10"/>
      <color indexed="17"/>
      <name val="Arial"/>
      <family val="2"/>
    </font>
    <font>
      <sz val="10"/>
      <color indexed="20"/>
      <name val="Arial"/>
      <family val="2"/>
    </font>
    <font>
      <b/>
      <sz val="10"/>
      <color indexed="9"/>
      <name val="Arial"/>
      <family val="2"/>
    </font>
    <font>
      <sz val="10"/>
      <color indexed="9"/>
      <name val="Arial"/>
      <family val="2"/>
    </font>
    <font>
      <sz val="8"/>
      <name val="Tahoma"/>
      <family val="2"/>
    </font>
    <font>
      <b/>
      <sz val="10"/>
      <color indexed="10"/>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i/>
      <sz val="10"/>
      <color indexed="23"/>
      <name val="Arial"/>
      <family val="2"/>
    </font>
    <font>
      <b/>
      <sz val="15"/>
      <color indexed="62"/>
      <name val="Arial"/>
      <family val="2"/>
    </font>
    <font>
      <b/>
      <sz val="13"/>
      <color indexed="62"/>
      <name val="Arial"/>
      <family val="2"/>
    </font>
    <font>
      <b/>
      <sz val="11"/>
      <color theme="1"/>
      <name val="Arial"/>
      <family val="2"/>
    </font>
    <font>
      <sz val="11"/>
      <color theme="1"/>
      <name val="Arial"/>
      <family val="2"/>
    </font>
    <font>
      <sz val="11"/>
      <color indexed="16"/>
      <name val="Calibri"/>
      <family val="2"/>
    </font>
    <font>
      <b/>
      <sz val="11"/>
      <color indexed="53"/>
      <name val="Calibri"/>
      <family val="2"/>
    </font>
    <font>
      <b/>
      <sz val="11"/>
      <color indexed="62"/>
      <name val="Arial"/>
      <family val="2"/>
    </font>
    <font>
      <u/>
      <sz val="10"/>
      <color indexed="12"/>
      <name val="Arial"/>
      <family val="2"/>
    </font>
    <font>
      <sz val="11"/>
      <color indexed="48"/>
      <name val="Calibri"/>
      <family val="2"/>
    </font>
    <font>
      <sz val="11"/>
      <color rgb="FF000000"/>
      <name val="Calibri"/>
      <family val="2"/>
      <scheme val="minor"/>
    </font>
    <font>
      <b/>
      <sz val="12"/>
      <name val="Arial"/>
      <family val="2"/>
    </font>
    <font>
      <b/>
      <sz val="11"/>
      <name val="Arial"/>
      <family val="2"/>
    </font>
    <font>
      <u/>
      <sz val="10"/>
      <color theme="10"/>
      <name val="Arial"/>
      <family val="2"/>
    </font>
    <font>
      <b/>
      <sz val="10"/>
      <color rgb="FFFFFFFF"/>
      <name val="Arial"/>
      <family val="2"/>
    </font>
    <font>
      <sz val="10"/>
      <color theme="1"/>
      <name val="Calibri"/>
      <family val="2"/>
      <scheme val="minor"/>
    </font>
    <font>
      <u/>
      <sz val="11"/>
      <color theme="10"/>
      <name val="Arial"/>
      <family val="2"/>
    </font>
    <font>
      <b/>
      <sz val="10"/>
      <color rgb="FFFF0000"/>
      <name val="Arial"/>
      <family val="2"/>
    </font>
    <font>
      <sz val="18"/>
      <color theme="1"/>
      <name val="Arial"/>
      <family val="2"/>
    </font>
    <font>
      <b/>
      <sz val="11"/>
      <color theme="0"/>
      <name val="Arial"/>
      <family val="2"/>
    </font>
    <font>
      <sz val="20"/>
      <color theme="0" tint="-0.14999847407452621"/>
      <name val="Arial"/>
      <family val="2"/>
    </font>
    <font>
      <sz val="10"/>
      <color theme="0" tint="-0.14999847407452621"/>
      <name val="Arial"/>
      <family val="2"/>
    </font>
    <font>
      <b/>
      <sz val="12"/>
      <color theme="0"/>
      <name val="Arial"/>
      <family val="2"/>
    </font>
    <font>
      <sz val="12"/>
      <color theme="1"/>
      <name val="Arial"/>
      <family val="2"/>
    </font>
    <font>
      <b/>
      <sz val="12"/>
      <color theme="1"/>
      <name val="Arial"/>
      <family val="2"/>
    </font>
    <font>
      <sz val="12"/>
      <color indexed="8"/>
      <name val="Arial"/>
      <family val="2"/>
    </font>
    <font>
      <b/>
      <sz val="10"/>
      <color theme="0" tint="-0.14999847407452621"/>
      <name val="Arial"/>
      <family val="2"/>
    </font>
    <font>
      <sz val="11"/>
      <name val="Arial"/>
      <family val="2"/>
    </font>
    <font>
      <b/>
      <sz val="9"/>
      <color theme="0"/>
      <name val="Arial"/>
      <family val="2"/>
    </font>
    <font>
      <sz val="10"/>
      <color rgb="FF454545"/>
      <name val="Arial"/>
      <family val="2"/>
    </font>
    <font>
      <b/>
      <sz val="11"/>
      <color theme="0"/>
      <name val="Calibri"/>
      <family val="2"/>
      <scheme val="minor"/>
    </font>
    <font>
      <b/>
      <sz val="20"/>
      <color theme="0"/>
      <name val="Arial"/>
      <family val="2"/>
    </font>
    <font>
      <sz val="12"/>
      <name val="Calibri"/>
      <family val="2"/>
      <scheme val="minor"/>
    </font>
    <font>
      <sz val="11"/>
      <name val="Calibri"/>
      <family val="2"/>
      <scheme val="minor"/>
    </font>
    <font>
      <b/>
      <u/>
      <sz val="10"/>
      <name val="Arial"/>
      <family val="2"/>
    </font>
    <font>
      <sz val="10"/>
      <name val="Calibri"/>
      <family val="2"/>
      <scheme val="minor"/>
    </font>
    <font>
      <vertAlign val="superscript"/>
      <sz val="10"/>
      <name val="Arial"/>
      <family val="2"/>
    </font>
    <font>
      <b/>
      <sz val="8"/>
      <color rgb="FFFFFFFF"/>
      <name val="Arial"/>
      <family val="2"/>
    </font>
    <font>
      <sz val="9"/>
      <name val="Arial"/>
      <family val="2"/>
    </font>
  </fonts>
  <fills count="11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26"/>
        <bgColor indexed="26"/>
      </patternFill>
    </fill>
    <fill>
      <patternFill patternType="solid">
        <fgColor indexed="47"/>
        <bgColor indexed="47"/>
      </patternFill>
    </fill>
    <fill>
      <patternFill patternType="solid">
        <fgColor indexed="22"/>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0"/>
        <bgColor indexed="64"/>
      </patternFill>
    </fill>
    <fill>
      <patternFill patternType="solid">
        <fgColor indexed="43"/>
        <bgColor indexed="64"/>
      </patternFill>
    </fill>
    <fill>
      <patternFill patternType="solid">
        <fgColor indexed="44"/>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7030A0"/>
        <bgColor indexed="64"/>
      </patternFill>
    </fill>
    <fill>
      <patternFill patternType="solid">
        <fgColor rgb="FF6A2C91"/>
        <bgColor indexed="64"/>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solid">
        <fgColor indexed="42"/>
        <bgColor indexed="42"/>
      </patternFill>
    </fill>
    <fill>
      <patternFill patternType="solid">
        <fgColor theme="0" tint="-0.14999847407452621"/>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indexed="9"/>
        <bgColor indexed="64"/>
      </patternFill>
    </fill>
    <fill>
      <patternFill patternType="solid">
        <fgColor rgb="FF7030A0"/>
        <bgColor rgb="FF000000"/>
      </patternFill>
    </fill>
    <fill>
      <patternFill patternType="solid">
        <fgColor rgb="FF0070C0"/>
        <bgColor indexed="64"/>
      </patternFill>
    </fill>
    <fill>
      <patternFill patternType="solid">
        <fgColor rgb="FFD31145"/>
        <bgColor indexed="64"/>
      </patternFill>
    </fill>
    <fill>
      <patternFill patternType="solid">
        <fgColor rgb="FF0079C1"/>
        <bgColor indexed="64"/>
      </patternFill>
    </fill>
    <fill>
      <patternFill patternType="solid">
        <fgColor rgb="FFC2CD23"/>
        <bgColor indexed="64"/>
      </patternFill>
    </fill>
    <fill>
      <patternFill patternType="solid">
        <fgColor rgb="FF9D8D85"/>
        <bgColor indexed="64"/>
      </patternFill>
    </fill>
    <fill>
      <patternFill patternType="solid">
        <fgColor rgb="FF009DDC"/>
        <bgColor indexed="64"/>
      </patternFill>
    </fill>
    <fill>
      <patternFill patternType="solid">
        <fgColor rgb="FF7030A0"/>
        <bgColor indexed="0"/>
      </patternFill>
    </fill>
    <fill>
      <patternFill patternType="darkGray">
        <fgColor theme="0"/>
        <bgColor theme="0" tint="-0.24994659260841701"/>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249977111117893"/>
        <bgColor indexed="64"/>
      </patternFill>
    </fill>
    <fill>
      <patternFill patternType="solid">
        <fgColor theme="9"/>
        <bgColor indexed="64"/>
      </patternFill>
    </fill>
    <fill>
      <patternFill patternType="solid">
        <fgColor theme="9" tint="0.39997558519241921"/>
        <bgColor indexed="64"/>
      </patternFill>
    </fill>
    <fill>
      <patternFill patternType="solid">
        <fgColor rgb="FFFFFFCC"/>
        <bgColor indexed="64"/>
      </patternFill>
    </fill>
  </fills>
  <borders count="21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style="medium">
        <color indexed="64"/>
      </left>
      <right style="thin">
        <color indexed="64"/>
      </right>
      <top style="thin">
        <color indexed="64"/>
      </top>
      <bottom style="medium">
        <color indexed="64"/>
      </bottom>
      <diagonal/>
    </border>
    <border>
      <left/>
      <right/>
      <top style="thin">
        <color indexed="56"/>
      </top>
      <bottom style="double">
        <color indexed="56"/>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right/>
      <top style="thin">
        <color indexed="56"/>
      </top>
      <bottom style="double">
        <color indexed="56"/>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top style="thin">
        <color indexed="64"/>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indexed="64"/>
      </right>
      <top style="thin">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auto="1"/>
      </left>
      <right/>
      <top/>
      <bottom/>
      <diagonal/>
    </border>
    <border>
      <left style="medium">
        <color indexed="64"/>
      </left>
      <right style="thin">
        <color indexed="64"/>
      </right>
      <top style="medium">
        <color indexed="64"/>
      </top>
      <bottom style="thin">
        <color auto="1"/>
      </bottom>
      <diagonal/>
    </border>
    <border>
      <left/>
      <right/>
      <top style="thin">
        <color auto="1"/>
      </top>
      <bottom style="thin">
        <color auto="1"/>
      </bottom>
      <diagonal/>
    </border>
    <border>
      <left style="thin">
        <color auto="1"/>
      </left>
      <right style="thin">
        <color indexed="64"/>
      </right>
      <top/>
      <bottom/>
      <diagonal/>
    </border>
    <border>
      <left/>
      <right style="medium">
        <color indexed="64"/>
      </right>
      <top style="medium">
        <color indexed="64"/>
      </top>
      <bottom style="thin">
        <color indexed="64"/>
      </bottom>
      <diagonal/>
    </border>
    <border>
      <left style="thin">
        <color auto="1"/>
      </left>
      <right style="thin">
        <color indexed="64"/>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auto="1"/>
      </left>
      <right style="thin">
        <color indexed="64"/>
      </right>
      <top style="thin">
        <color auto="1"/>
      </top>
      <bottom style="thin">
        <color auto="1"/>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auto="1"/>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style="medium">
        <color indexed="64"/>
      </bottom>
      <diagonal/>
    </border>
    <border>
      <left style="medium">
        <color indexed="64"/>
      </left>
      <right/>
      <top/>
      <bottom/>
      <diagonal/>
    </border>
    <border>
      <left/>
      <right/>
      <top style="medium">
        <color auto="1"/>
      </top>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bottom style="thick">
        <color indexed="48"/>
      </bottom>
      <diagonal/>
    </border>
    <border>
      <left/>
      <right/>
      <top/>
      <bottom style="medium">
        <color indexed="2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auto="1"/>
      </left>
      <right style="thin">
        <color indexed="64"/>
      </right>
      <top style="thin">
        <color auto="1"/>
      </top>
      <bottom style="thin">
        <color auto="1"/>
      </bottom>
      <diagonal/>
    </border>
    <border>
      <left/>
      <right/>
      <top style="thin">
        <color indexed="62"/>
      </top>
      <bottom style="double">
        <color indexed="62"/>
      </bottom>
      <diagonal/>
    </border>
    <border>
      <left style="thin">
        <color auto="1"/>
      </left>
      <right style="thin">
        <color indexed="64"/>
      </right>
      <top style="thin">
        <color auto="1"/>
      </top>
      <bottom/>
      <diagonal/>
    </border>
    <border>
      <left style="thin">
        <color auto="1"/>
      </left>
      <right/>
      <top style="thin">
        <color auto="1"/>
      </top>
      <bottom/>
      <diagonal/>
    </border>
    <border>
      <left/>
      <right style="thin">
        <color indexed="64"/>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auto="1"/>
      </top>
      <bottom style="thin">
        <color auto="1"/>
      </bottom>
      <diagonal/>
    </border>
    <border>
      <left style="medium">
        <color indexed="64"/>
      </left>
      <right/>
      <top style="medium">
        <color indexed="64"/>
      </top>
      <bottom style="thin">
        <color auto="1"/>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auto="1"/>
      </top>
      <bottom style="medium">
        <color indexed="64"/>
      </bottom>
      <diagonal/>
    </border>
    <border>
      <left style="thick">
        <color auto="1"/>
      </left>
      <right style="thin">
        <color indexed="64"/>
      </right>
      <top style="thin">
        <color auto="1"/>
      </top>
      <bottom/>
      <diagonal/>
    </border>
    <border>
      <left style="thin">
        <color auto="1"/>
      </left>
      <right style="thick">
        <color auto="1"/>
      </right>
      <top style="thin">
        <color auto="1"/>
      </top>
      <bottom/>
      <diagonal/>
    </border>
    <border>
      <left style="thin">
        <color indexed="64"/>
      </left>
      <right style="thin">
        <color indexed="64"/>
      </right>
      <top style="thin">
        <color indexed="64"/>
      </top>
      <bottom style="medium">
        <color indexed="64"/>
      </bottom>
      <diagonal/>
    </border>
    <border>
      <left/>
      <right style="medium">
        <color indexed="64"/>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auto="1"/>
      </right>
      <top/>
      <bottom/>
      <diagonal/>
    </border>
    <border>
      <left/>
      <right style="thin">
        <color auto="1"/>
      </right>
      <top/>
      <bottom style="thin">
        <color indexed="64"/>
      </bottom>
      <diagonal/>
    </border>
    <border>
      <left style="medium">
        <color indexed="64"/>
      </left>
      <right/>
      <top style="thin">
        <color indexed="64"/>
      </top>
      <bottom style="thin">
        <color indexed="64"/>
      </bottom>
      <diagonal/>
    </border>
    <border>
      <left style="thin">
        <color auto="1"/>
      </left>
      <right/>
      <top style="thin">
        <color indexed="64"/>
      </top>
      <bottom style="medium">
        <color indexed="64"/>
      </bottom>
      <diagonal/>
    </border>
    <border>
      <left style="thin">
        <color indexed="64"/>
      </left>
      <right/>
      <top style="medium">
        <color auto="1"/>
      </top>
      <bottom/>
      <diagonal/>
    </border>
    <border>
      <left style="medium">
        <color auto="1"/>
      </left>
      <right/>
      <top style="medium">
        <color auto="1"/>
      </top>
      <bottom/>
      <diagonal/>
    </border>
    <border>
      <left/>
      <right style="medium">
        <color indexed="64"/>
      </right>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auto="1"/>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thin">
        <color auto="1"/>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auto="1"/>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auto="1"/>
      </left>
      <right style="thin">
        <color indexed="64"/>
      </right>
      <top style="hair">
        <color auto="1"/>
      </top>
      <bottom style="thin">
        <color auto="1"/>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auto="1"/>
      </left>
      <right style="thin">
        <color indexed="64"/>
      </right>
      <top style="thin">
        <color auto="1"/>
      </top>
      <bottom style="hair">
        <color auto="1"/>
      </bottom>
      <diagonal/>
    </border>
    <border>
      <left style="thin">
        <color indexed="64"/>
      </left>
      <right style="medium">
        <color indexed="64"/>
      </right>
      <top style="thin">
        <color indexed="64"/>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dashed">
        <color auto="1"/>
      </top>
      <bottom style="dashed">
        <color auto="1"/>
      </bottom>
      <diagonal/>
    </border>
    <border>
      <left style="thin">
        <color auto="1"/>
      </left>
      <right style="thin">
        <color indexed="64"/>
      </right>
      <top style="dashed">
        <color auto="1"/>
      </top>
      <bottom style="dashed">
        <color auto="1"/>
      </bottom>
      <diagonal/>
    </border>
    <border>
      <left style="thin">
        <color indexed="64"/>
      </left>
      <right style="medium">
        <color indexed="64"/>
      </right>
      <top style="dashed">
        <color auto="1"/>
      </top>
      <bottom style="dashed">
        <color auto="1"/>
      </bottom>
      <diagonal/>
    </border>
    <border>
      <left style="medium">
        <color indexed="64"/>
      </left>
      <right style="thin">
        <color indexed="64"/>
      </right>
      <top style="dashed">
        <color auto="1"/>
      </top>
      <bottom style="medium">
        <color indexed="64"/>
      </bottom>
      <diagonal/>
    </border>
    <border>
      <left style="thin">
        <color indexed="64"/>
      </left>
      <right style="thin">
        <color indexed="64"/>
      </right>
      <top style="dashed">
        <color auto="1"/>
      </top>
      <bottom style="medium">
        <color indexed="64"/>
      </bottom>
      <diagonal/>
    </border>
    <border>
      <left style="thin">
        <color indexed="64"/>
      </left>
      <right style="medium">
        <color indexed="64"/>
      </right>
      <top style="dashed">
        <color auto="1"/>
      </top>
      <bottom style="medium">
        <color indexed="64"/>
      </bottom>
      <diagonal/>
    </border>
    <border>
      <left style="medium">
        <color indexed="64"/>
      </left>
      <right/>
      <top/>
      <bottom style="thin">
        <color indexed="64"/>
      </bottom>
      <diagonal/>
    </border>
    <border>
      <left style="thin">
        <color indexed="64"/>
      </left>
      <right/>
      <top style="thin">
        <color auto="1"/>
      </top>
      <bottom style="hair">
        <color indexed="64"/>
      </bottom>
      <diagonal/>
    </border>
    <border>
      <left/>
      <right/>
      <top style="thin">
        <color auto="1"/>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diagonal/>
    </border>
  </borders>
  <cellStyleXfs count="6342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0" applyNumberFormat="0" applyFill="0" applyBorder="0" applyAlignment="0" applyProtection="0"/>
    <xf numFmtId="0" fontId="10" fillId="6"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7" borderId="0" applyNumberFormat="0" applyBorder="0" applyAlignment="0" applyProtection="0"/>
    <xf numFmtId="0" fontId="3" fillId="0" borderId="0"/>
    <xf numFmtId="0" fontId="21" fillId="0" borderId="0"/>
    <xf numFmtId="0" fontId="3" fillId="4" borderId="7" applyNumberFormat="0" applyFont="0" applyAlignment="0" applyProtection="0"/>
    <xf numFmtId="0" fontId="17" fillId="16"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15" fillId="0" borderId="0" applyNumberFormat="0" applyFill="0" applyBorder="0" applyAlignment="0" applyProtection="0"/>
    <xf numFmtId="168" fontId="1" fillId="0" borderId="0"/>
    <xf numFmtId="0" fontId="3" fillId="0" borderId="0"/>
    <xf numFmtId="0" fontId="3" fillId="0" borderId="0"/>
    <xf numFmtId="0" fontId="33" fillId="0" borderId="0"/>
    <xf numFmtId="0" fontId="3" fillId="0" borderId="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5" fillId="30" borderId="0" applyNumberFormat="0" applyBorder="0" applyAlignment="0" applyProtection="0"/>
    <xf numFmtId="0" fontId="5" fillId="14"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5" fillId="33" borderId="0" applyNumberFormat="0" applyBorder="0" applyAlignment="0" applyProtection="0"/>
    <xf numFmtId="0" fontId="5" fillId="22"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 fillId="25" borderId="0" applyNumberFormat="0" applyBorder="0" applyAlignment="0" applyProtection="0"/>
    <xf numFmtId="0" fontId="5" fillId="13" borderId="0" applyNumberFormat="0" applyBorder="0" applyAlignment="0" applyProtection="0"/>
    <xf numFmtId="0" fontId="4" fillId="35" borderId="0" applyNumberFormat="0" applyBorder="0" applyAlignment="0" applyProtection="0"/>
    <xf numFmtId="0" fontId="4" fillId="29" borderId="0" applyNumberFormat="0" applyBorder="0" applyAlignment="0" applyProtection="0"/>
    <xf numFmtId="0" fontId="5" fillId="36"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14" applyNumberFormat="0" applyAlignment="0" applyProtection="0"/>
    <xf numFmtId="0" fontId="8" fillId="17" borderId="2" applyNumberFormat="0" applyAlignment="0" applyProtection="0"/>
    <xf numFmtId="165" fontId="3" fillId="0" borderId="0" applyFont="0" applyFill="0" applyBorder="0" applyAlignment="0" applyProtection="0"/>
    <xf numFmtId="164" fontId="3" fillId="0" borderId="0" applyFont="0" applyFill="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5" applyNumberFormat="0" applyFill="0" applyAlignment="0" applyProtection="0"/>
    <xf numFmtId="0" fontId="28" fillId="0" borderId="16" applyNumberFormat="0" applyFill="0" applyAlignment="0" applyProtection="0"/>
    <xf numFmtId="0" fontId="29" fillId="0" borderId="17" applyNumberFormat="0" applyFill="0" applyAlignment="0" applyProtection="0"/>
    <xf numFmtId="0" fontId="29" fillId="0" borderId="0" applyNumberFormat="0" applyFill="0" applyBorder="0" applyAlignment="0" applyProtection="0"/>
    <xf numFmtId="0" fontId="14" fillId="5" borderId="14" applyNumberFormat="0" applyAlignment="0" applyProtection="0"/>
    <xf numFmtId="0" fontId="30" fillId="0" borderId="18" applyNumberFormat="0" applyFill="0" applyAlignment="0" applyProtection="0"/>
    <xf numFmtId="0" fontId="31" fillId="7" borderId="0" applyNumberFormat="0" applyBorder="0" applyAlignment="0" applyProtection="0"/>
    <xf numFmtId="170" fontId="3" fillId="0" borderId="0"/>
    <xf numFmtId="0" fontId="3" fillId="0" borderId="0"/>
    <xf numFmtId="0" fontId="3" fillId="0" borderId="0"/>
    <xf numFmtId="169" fontId="3" fillId="0" borderId="0"/>
    <xf numFmtId="170" fontId="3" fillId="0" borderId="0"/>
    <xf numFmtId="169" fontId="3" fillId="0" borderId="0"/>
    <xf numFmtId="0" fontId="3" fillId="4" borderId="19" applyNumberFormat="0" applyFont="0" applyAlignment="0" applyProtection="0"/>
    <xf numFmtId="0" fontId="17" fillId="37" borderId="20" applyNumberFormat="0" applyAlignment="0" applyProtection="0"/>
    <xf numFmtId="9" fontId="3" fillId="0" borderId="0" applyFont="0" applyFill="0" applyBorder="0" applyAlignment="0" applyProtection="0"/>
    <xf numFmtId="4" fontId="23" fillId="7" borderId="21" applyNumberFormat="0" applyProtection="0">
      <alignment vertical="center"/>
    </xf>
    <xf numFmtId="4" fontId="34" fillId="7" borderId="21" applyNumberFormat="0" applyProtection="0">
      <alignment vertical="center"/>
    </xf>
    <xf numFmtId="4" fontId="23" fillId="7" borderId="21" applyNumberFormat="0" applyProtection="0">
      <alignment horizontal="left" vertical="center" indent="1"/>
    </xf>
    <xf numFmtId="0" fontId="23" fillId="7" borderId="21" applyNumberFormat="0" applyProtection="0">
      <alignment horizontal="left" vertical="top" indent="1"/>
    </xf>
    <xf numFmtId="4" fontId="23" fillId="41" borderId="0" applyNumberFormat="0" applyProtection="0">
      <alignment horizontal="left" vertical="center" indent="1"/>
    </xf>
    <xf numFmtId="4" fontId="22" fillId="8" borderId="21" applyNumberFormat="0" applyProtection="0">
      <alignment horizontal="right" vertical="center"/>
    </xf>
    <xf numFmtId="4" fontId="22" fillId="3" borderId="21" applyNumberFormat="0" applyProtection="0">
      <alignment horizontal="right" vertical="center"/>
    </xf>
    <xf numFmtId="4" fontId="22" fillId="14" borderId="21" applyNumberFormat="0" applyProtection="0">
      <alignment horizontal="right" vertical="center"/>
    </xf>
    <xf numFmtId="4" fontId="22" fillId="10" borderId="21" applyNumberFormat="0" applyProtection="0">
      <alignment horizontal="right" vertical="center"/>
    </xf>
    <xf numFmtId="4" fontId="22" fillId="23" borderId="21" applyNumberFormat="0" applyProtection="0">
      <alignment horizontal="right" vertical="center"/>
    </xf>
    <xf numFmtId="4" fontId="22" fillId="9" borderId="21" applyNumberFormat="0" applyProtection="0">
      <alignment horizontal="right" vertical="center"/>
    </xf>
    <xf numFmtId="4" fontId="22" fillId="34" borderId="21" applyNumberFormat="0" applyProtection="0">
      <alignment horizontal="right" vertical="center"/>
    </xf>
    <xf numFmtId="4" fontId="22" fillId="42" borderId="21" applyNumberFormat="0" applyProtection="0">
      <alignment horizontal="right" vertical="center"/>
    </xf>
    <xf numFmtId="4" fontId="22" fillId="20" borderId="21" applyNumberFormat="0" applyProtection="0">
      <alignment horizontal="right" vertical="center"/>
    </xf>
    <xf numFmtId="4" fontId="23" fillId="43" borderId="22" applyNumberFormat="0" applyProtection="0">
      <alignment horizontal="left" vertical="center" indent="1"/>
    </xf>
    <xf numFmtId="4" fontId="22" fillId="44" borderId="0" applyNumberFormat="0" applyProtection="0">
      <alignment horizontal="left" vertical="center" indent="1"/>
    </xf>
    <xf numFmtId="4" fontId="25" fillId="12" borderId="0" applyNumberFormat="0" applyProtection="0">
      <alignment horizontal="left" vertical="center" indent="1"/>
    </xf>
    <xf numFmtId="4" fontId="22" fillId="41" borderId="21" applyNumberFormat="0" applyProtection="0">
      <alignment horizontal="right" vertical="center"/>
    </xf>
    <xf numFmtId="4" fontId="22" fillId="44" borderId="0" applyNumberFormat="0" applyProtection="0">
      <alignment horizontal="left" vertical="center" indent="1"/>
    </xf>
    <xf numFmtId="4" fontId="22" fillId="41" borderId="0" applyNumberFormat="0" applyProtection="0">
      <alignment horizontal="left" vertical="center" indent="1"/>
    </xf>
    <xf numFmtId="0" fontId="3" fillId="12" borderId="21" applyNumberFormat="0" applyProtection="0">
      <alignment horizontal="left" vertical="center" indent="1"/>
    </xf>
    <xf numFmtId="0" fontId="3" fillId="12" borderId="21" applyNumberFormat="0" applyProtection="0">
      <alignment horizontal="left" vertical="top" indent="1"/>
    </xf>
    <xf numFmtId="0" fontId="3" fillId="41" borderId="21" applyNumberFormat="0" applyProtection="0">
      <alignment horizontal="left" vertical="center" indent="1"/>
    </xf>
    <xf numFmtId="0" fontId="3" fillId="41" borderId="21" applyNumberFormat="0" applyProtection="0">
      <alignment horizontal="left" vertical="top" indent="1"/>
    </xf>
    <xf numFmtId="0" fontId="3" fillId="2" borderId="21" applyNumberFormat="0" applyProtection="0">
      <alignment horizontal="left" vertical="center" indent="1"/>
    </xf>
    <xf numFmtId="0" fontId="3" fillId="2" borderId="21" applyNumberFormat="0" applyProtection="0">
      <alignment horizontal="left" vertical="top" indent="1"/>
    </xf>
    <xf numFmtId="0" fontId="3" fillId="44" borderId="21" applyNumberFormat="0" applyProtection="0">
      <alignment horizontal="left" vertical="center" indent="1"/>
    </xf>
    <xf numFmtId="0" fontId="3" fillId="44" borderId="21" applyNumberFormat="0" applyProtection="0">
      <alignment horizontal="left" vertical="top" indent="1"/>
    </xf>
    <xf numFmtId="0" fontId="3" fillId="16" borderId="13" applyNumberFormat="0">
      <protection locked="0"/>
    </xf>
    <xf numFmtId="4" fontId="22" fillId="4" borderId="21" applyNumberFormat="0" applyProtection="0">
      <alignment vertical="center"/>
    </xf>
    <xf numFmtId="4" fontId="35" fillId="4" borderId="21" applyNumberFormat="0" applyProtection="0">
      <alignment vertical="center"/>
    </xf>
    <xf numFmtId="4" fontId="22" fillId="4" borderId="21" applyNumberFormat="0" applyProtection="0">
      <alignment horizontal="left" vertical="center" indent="1"/>
    </xf>
    <xf numFmtId="0" fontId="22" fillId="4" borderId="21" applyNumberFormat="0" applyProtection="0">
      <alignment horizontal="left" vertical="top" indent="1"/>
    </xf>
    <xf numFmtId="4" fontId="22" fillId="44" borderId="21" applyNumberFormat="0" applyProtection="0">
      <alignment horizontal="right" vertical="center"/>
    </xf>
    <xf numFmtId="4" fontId="35" fillId="44" borderId="21" applyNumberFormat="0" applyProtection="0">
      <alignment horizontal="right" vertical="center"/>
    </xf>
    <xf numFmtId="4" fontId="22" fillId="41" borderId="21" applyNumberFormat="0" applyProtection="0">
      <alignment horizontal="left" vertical="center" indent="1"/>
    </xf>
    <xf numFmtId="0" fontId="22" fillId="41" borderId="21" applyNumberFormat="0" applyProtection="0">
      <alignment horizontal="left" vertical="top" indent="1"/>
    </xf>
    <xf numFmtId="4" fontId="36" fillId="45" borderId="0" applyNumberFormat="0" applyProtection="0">
      <alignment horizontal="left" vertical="center" indent="1"/>
    </xf>
    <xf numFmtId="4" fontId="24" fillId="44" borderId="21" applyNumberFormat="0" applyProtection="0">
      <alignment horizontal="right" vertical="center"/>
    </xf>
    <xf numFmtId="0" fontId="18" fillId="0" borderId="0" applyNumberFormat="0" applyFill="0" applyBorder="0" applyAlignment="0" applyProtection="0"/>
    <xf numFmtId="0" fontId="3" fillId="0" borderId="0" applyFont="0" applyFill="0" applyBorder="0" applyAlignment="0" applyProtection="0"/>
    <xf numFmtId="0" fontId="32" fillId="0" borderId="0" applyNumberFormat="0" applyFill="0" applyBorder="0" applyAlignment="0" applyProtection="0"/>
    <xf numFmtId="0" fontId="19" fillId="0" borderId="23" applyNumberFormat="0" applyFill="0" applyAlignment="0" applyProtection="0"/>
    <xf numFmtId="0" fontId="15" fillId="0" borderId="0" applyNumberFormat="0" applyFill="0" applyBorder="0" applyAlignment="0" applyProtection="0"/>
    <xf numFmtId="0" fontId="3" fillId="16" borderId="13" applyNumberFormat="0">
      <protection locked="0"/>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7" fillId="16" borderId="14" applyNumberFormat="0" applyAlignment="0" applyProtection="0"/>
    <xf numFmtId="0" fontId="8" fillId="17" borderId="2" applyNumberFormat="0" applyAlignment="0" applyProtection="0"/>
    <xf numFmtId="0" fontId="9" fillId="0" borderId="0" applyNumberFormat="0" applyFill="0" applyBorder="0" applyAlignment="0" applyProtection="0"/>
    <xf numFmtId="0" fontId="10" fillId="6"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4" applyNumberFormat="0" applyAlignment="0" applyProtection="0"/>
    <xf numFmtId="0" fontId="15" fillId="0" borderId="6" applyNumberFormat="0" applyFill="0" applyAlignment="0" applyProtection="0"/>
    <xf numFmtId="0" fontId="16" fillId="7" borderId="0" applyNumberFormat="0" applyBorder="0" applyAlignment="0" applyProtection="0"/>
    <xf numFmtId="0" fontId="3" fillId="0" borderId="0"/>
    <xf numFmtId="0" fontId="17" fillId="16" borderId="8" applyNumberFormat="0" applyAlignment="0" applyProtection="0"/>
    <xf numFmtId="0" fontId="3" fillId="4" borderId="19" applyNumberFormat="0" applyFont="0" applyAlignment="0" applyProtection="0"/>
    <xf numFmtId="0" fontId="17" fillId="16" borderId="8" applyNumberFormat="0" applyAlignment="0" applyProtection="0"/>
    <xf numFmtId="0" fontId="18" fillId="0" borderId="0" applyNumberFormat="0" applyFill="0" applyBorder="0" applyAlignment="0" applyProtection="0"/>
    <xf numFmtId="0" fontId="19" fillId="0" borderId="2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 fillId="4" borderId="19" applyNumberFormat="0" applyFont="0" applyAlignment="0" applyProtection="0"/>
    <xf numFmtId="0" fontId="5" fillId="27"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13" borderId="0" applyNumberFormat="0" applyBorder="0" applyAlignment="0" applyProtection="0"/>
    <xf numFmtId="0" fontId="5" fillId="22" borderId="0" applyNumberFormat="0" applyBorder="0" applyAlignment="0" applyProtection="0"/>
    <xf numFmtId="0" fontId="5" fillId="27" borderId="0" applyNumberFormat="0" applyBorder="0" applyAlignment="0" applyProtection="0"/>
    <xf numFmtId="0" fontId="5" fillId="20" borderId="0" applyNumberFormat="0" applyBorder="0" applyAlignment="0" applyProtection="0"/>
    <xf numFmtId="0" fontId="5" fillId="3" borderId="0" applyNumberFormat="0" applyBorder="0" applyAlignment="0" applyProtection="0"/>
    <xf numFmtId="0" fontId="5" fillId="21" borderId="0" applyNumberFormat="0" applyBorder="0" applyAlignment="0" applyProtection="0"/>
    <xf numFmtId="0" fontId="5" fillId="14" borderId="0" applyNumberFormat="0" applyBorder="0" applyAlignment="0" applyProtection="0"/>
    <xf numFmtId="0" fontId="4" fillId="10" borderId="0" applyNumberFormat="0" applyBorder="0" applyAlignment="0" applyProtection="0"/>
    <xf numFmtId="0" fontId="4" fillId="2" borderId="0" applyNumberFormat="0" applyBorder="0" applyAlignment="0" applyProtection="0"/>
    <xf numFmtId="0" fontId="4" fillId="15" borderId="0" applyNumberFormat="0" applyBorder="0" applyAlignment="0" applyProtection="0"/>
    <xf numFmtId="0" fontId="5" fillId="34" borderId="0" applyNumberFormat="0" applyBorder="0" applyAlignment="0" applyProtection="0"/>
    <xf numFmtId="0" fontId="4" fillId="20"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5" fillId="22"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15" borderId="0" applyNumberFormat="0" applyBorder="0" applyAlignment="0" applyProtection="0"/>
    <xf numFmtId="0" fontId="5" fillId="13" borderId="0" applyNumberFormat="0" applyBorder="0" applyAlignment="0" applyProtection="0"/>
    <xf numFmtId="0" fontId="4" fillId="19" borderId="0" applyNumberFormat="0" applyBorder="0" applyAlignment="0" applyProtection="0"/>
    <xf numFmtId="0" fontId="4" fillId="8" borderId="0" applyNumberFormat="0" applyBorder="0" applyAlignment="0" applyProtection="0"/>
    <xf numFmtId="0" fontId="4" fillId="18"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14" applyNumberFormat="0" applyAlignment="0" applyProtection="0"/>
    <xf numFmtId="0" fontId="8" fillId="17" borderId="2" applyNumberFormat="0" applyAlignment="0" applyProtection="0"/>
    <xf numFmtId="165" fontId="3" fillId="0" borderId="0" applyFont="0" applyFill="0" applyBorder="0" applyAlignment="0" applyProtection="0"/>
    <xf numFmtId="0" fontId="15" fillId="0" borderId="6" applyNumberFormat="0" applyFill="0" applyAlignment="0" applyProtection="0"/>
    <xf numFmtId="0" fontId="14" fillId="7" borderId="31" applyNumberFormat="0" applyAlignment="0" applyProtection="0"/>
    <xf numFmtId="0" fontId="13" fillId="0" borderId="0" applyNumberFormat="0" applyFill="0" applyBorder="0" applyAlignment="0" applyProtection="0"/>
    <xf numFmtId="0" fontId="5" fillId="27"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5" applyNumberFormat="0" applyFill="0" applyAlignment="0" applyProtection="0"/>
    <xf numFmtId="0" fontId="28" fillId="0" borderId="16" applyNumberFormat="0" applyFill="0" applyAlignment="0" applyProtection="0"/>
    <xf numFmtId="0" fontId="29" fillId="0" borderId="17" applyNumberFormat="0" applyFill="0" applyAlignment="0" applyProtection="0"/>
    <xf numFmtId="0" fontId="29" fillId="0" borderId="0" applyNumberFormat="0" applyFill="0" applyBorder="0" applyAlignment="0" applyProtection="0"/>
    <xf numFmtId="0" fontId="14" fillId="5" borderId="14" applyNumberFormat="0" applyAlignment="0" applyProtection="0"/>
    <xf numFmtId="0" fontId="30" fillId="0" borderId="18" applyNumberFormat="0" applyFill="0" applyAlignment="0" applyProtection="0"/>
    <xf numFmtId="0" fontId="31" fillId="7" borderId="0" applyNumberFormat="0" applyBorder="0" applyAlignment="0" applyProtection="0"/>
    <xf numFmtId="0" fontId="3" fillId="4" borderId="19" applyNumberFormat="0" applyFont="0" applyAlignment="0" applyProtection="0"/>
    <xf numFmtId="0" fontId="15" fillId="0" borderId="0" applyNumberFormat="0" applyFill="0" applyBorder="0" applyAlignment="0" applyProtection="0"/>
    <xf numFmtId="0" fontId="19" fillId="0" borderId="25" applyNumberFormat="0" applyFill="0" applyAlignment="0" applyProtection="0"/>
    <xf numFmtId="0" fontId="18" fillId="0" borderId="0" applyNumberFormat="0" applyFill="0" applyBorder="0" applyAlignment="0" applyProtection="0"/>
    <xf numFmtId="0" fontId="3" fillId="4" borderId="19" applyNumberFormat="0" applyFont="0" applyAlignment="0" applyProtection="0"/>
    <xf numFmtId="0" fontId="17" fillId="37" borderId="8" applyNumberFormat="0" applyAlignment="0" applyProtection="0"/>
    <xf numFmtId="9" fontId="3" fillId="0" borderId="0" applyFont="0" applyFill="0" applyBorder="0" applyAlignment="0" applyProtection="0"/>
    <xf numFmtId="0" fontId="17" fillId="16" borderId="8" applyNumberFormat="0" applyAlignment="0" applyProtection="0"/>
    <xf numFmtId="0" fontId="3" fillId="0" borderId="0"/>
    <xf numFmtId="0" fontId="16" fillId="7" borderId="0" applyNumberFormat="0" applyBorder="0" applyAlignment="0" applyProtection="0"/>
    <xf numFmtId="0" fontId="15" fillId="0" borderId="6" applyNumberFormat="0" applyFill="0" applyAlignment="0" applyProtection="0"/>
    <xf numFmtId="0" fontId="14" fillId="7" borderId="14" applyNumberFormat="0" applyAlignment="0" applyProtection="0"/>
    <xf numFmtId="0" fontId="13" fillId="0" borderId="0" applyNumberFormat="0" applyFill="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7" fillId="16" borderId="14"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3" fillId="16" borderId="26" applyNumberFormat="0">
      <protection locked="0"/>
    </xf>
    <xf numFmtId="0" fontId="4" fillId="8"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3" fillId="0" borderId="0"/>
    <xf numFmtId="0" fontId="32" fillId="0" borderId="0" applyNumberFormat="0" applyFill="0" applyBorder="0" applyAlignment="0" applyProtection="0"/>
    <xf numFmtId="0" fontId="19" fillId="0" borderId="23" applyNumberFormat="0" applyFill="0" applyAlignment="0" applyProtection="0"/>
    <xf numFmtId="0" fontId="15" fillId="0" borderId="0" applyNumberFormat="0" applyFill="0" applyBorder="0" applyAlignment="0" applyProtection="0"/>
    <xf numFmtId="0" fontId="3" fillId="16" borderId="26" applyNumberFormat="0">
      <protection locked="0"/>
    </xf>
    <xf numFmtId="0" fontId="5" fillId="20" borderId="0" applyNumberFormat="0" applyBorder="0" applyAlignment="0" applyProtection="0"/>
    <xf numFmtId="0" fontId="5" fillId="3" borderId="0" applyNumberFormat="0" applyBorder="0" applyAlignment="0" applyProtection="0"/>
    <xf numFmtId="0" fontId="5" fillId="21" borderId="0" applyNumberFormat="0" applyBorder="0" applyAlignment="0" applyProtection="0"/>
    <xf numFmtId="0" fontId="5" fillId="14" borderId="0" applyNumberFormat="0" applyBorder="0" applyAlignment="0" applyProtection="0"/>
    <xf numFmtId="0" fontId="4" fillId="10" borderId="0" applyNumberFormat="0" applyBorder="0" applyAlignment="0" applyProtection="0"/>
    <xf numFmtId="0" fontId="4" fillId="2" borderId="0" applyNumberFormat="0" applyBorder="0" applyAlignment="0" applyProtection="0"/>
    <xf numFmtId="0" fontId="4" fillId="15" borderId="0" applyNumberFormat="0" applyBorder="0" applyAlignment="0" applyProtection="0"/>
    <xf numFmtId="0" fontId="5" fillId="34" borderId="0" applyNumberFormat="0" applyBorder="0" applyAlignment="0" applyProtection="0"/>
    <xf numFmtId="0" fontId="4" fillId="20"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5" fillId="22"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15" borderId="0" applyNumberFormat="0" applyBorder="0" applyAlignment="0" applyProtection="0"/>
    <xf numFmtId="0" fontId="5" fillId="13" borderId="0" applyNumberFormat="0" applyBorder="0" applyAlignment="0" applyProtection="0"/>
    <xf numFmtId="0" fontId="4" fillId="19" borderId="0" applyNumberFormat="0" applyBorder="0" applyAlignment="0" applyProtection="0"/>
    <xf numFmtId="0" fontId="4" fillId="8" borderId="0" applyNumberFormat="0" applyBorder="0" applyAlignment="0" applyProtection="0"/>
    <xf numFmtId="0" fontId="4" fillId="18"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14" applyNumberFormat="0" applyAlignment="0" applyProtection="0"/>
    <xf numFmtId="0" fontId="8" fillId="17" borderId="2" applyNumberFormat="0" applyAlignment="0" applyProtection="0"/>
    <xf numFmtId="165" fontId="3" fillId="0" borderId="0" applyFont="0" applyFill="0" applyBorder="0" applyAlignment="0" applyProtection="0"/>
    <xf numFmtId="0" fontId="16" fillId="7" borderId="0" applyNumberFormat="0" applyBorder="0" applyAlignment="0" applyProtection="0"/>
    <xf numFmtId="0" fontId="3" fillId="0" borderId="0"/>
    <xf numFmtId="0" fontId="4" fillId="7" borderId="0" applyNumberFormat="0" applyBorder="0" applyAlignment="0" applyProtection="0"/>
    <xf numFmtId="0" fontId="3" fillId="4" borderId="27" applyNumberFormat="0" applyFont="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5" applyNumberFormat="0" applyFill="0" applyAlignment="0" applyProtection="0"/>
    <xf numFmtId="0" fontId="28" fillId="0" borderId="16" applyNumberFormat="0" applyFill="0" applyAlignment="0" applyProtection="0"/>
    <xf numFmtId="0" fontId="29" fillId="0" borderId="17" applyNumberFormat="0" applyFill="0" applyAlignment="0" applyProtection="0"/>
    <xf numFmtId="0" fontId="29" fillId="0" borderId="0" applyNumberFormat="0" applyFill="0" applyBorder="0" applyAlignment="0" applyProtection="0"/>
    <xf numFmtId="0" fontId="14" fillId="5" borderId="14" applyNumberFormat="0" applyAlignment="0" applyProtection="0"/>
    <xf numFmtId="0" fontId="30" fillId="0" borderId="18" applyNumberFormat="0" applyFill="0" applyAlignment="0" applyProtection="0"/>
    <xf numFmtId="0" fontId="31" fillId="7"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19" fillId="0" borderId="25" applyNumberFormat="0" applyFill="0" applyAlignment="0" applyProtection="0"/>
    <xf numFmtId="0" fontId="18" fillId="0" borderId="0" applyNumberFormat="0" applyFill="0" applyBorder="0" applyAlignment="0" applyProtection="0"/>
    <xf numFmtId="0" fontId="3" fillId="4" borderId="19" applyNumberFormat="0" applyFont="0" applyAlignment="0" applyProtection="0"/>
    <xf numFmtId="0" fontId="17" fillId="37" borderId="8" applyNumberFormat="0" applyAlignment="0" applyProtection="0"/>
    <xf numFmtId="9" fontId="3" fillId="0" borderId="0" applyFont="0" applyFill="0" applyBorder="0" applyAlignment="0" applyProtection="0"/>
    <xf numFmtId="0" fontId="4" fillId="4" borderId="0" applyNumberFormat="0" applyBorder="0" applyAlignment="0" applyProtection="0"/>
    <xf numFmtId="0" fontId="3" fillId="0" borderId="0"/>
    <xf numFmtId="0" fontId="16" fillId="7" borderId="0" applyNumberFormat="0" applyBorder="0" applyAlignment="0" applyProtection="0"/>
    <xf numFmtId="0" fontId="15" fillId="0" borderId="6" applyNumberFormat="0" applyFill="0" applyAlignment="0" applyProtection="0"/>
    <xf numFmtId="0" fontId="14" fillId="7" borderId="14" applyNumberFormat="0" applyAlignment="0" applyProtection="0"/>
    <xf numFmtId="0" fontId="13" fillId="0" borderId="0" applyNumberFormat="0" applyFill="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7" fillId="16" borderId="14"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3" fillId="16" borderId="26" applyNumberFormat="0">
      <protection locked="0"/>
    </xf>
    <xf numFmtId="0" fontId="4" fillId="8"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3" fillId="0" borderId="0"/>
    <xf numFmtId="0" fontId="32" fillId="0" borderId="0" applyNumberFormat="0" applyFill="0" applyBorder="0" applyAlignment="0" applyProtection="0"/>
    <xf numFmtId="0" fontId="19" fillId="0" borderId="23" applyNumberFormat="0" applyFill="0" applyAlignment="0" applyProtection="0"/>
    <xf numFmtId="0" fontId="15" fillId="0" borderId="0" applyNumberFormat="0" applyFill="0" applyBorder="0" applyAlignment="0" applyProtection="0"/>
    <xf numFmtId="0" fontId="3" fillId="16" borderId="26" applyNumberFormat="0">
      <protection locked="0"/>
    </xf>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5" fillId="14" borderId="0" applyNumberFormat="0" applyBorder="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5" fillId="34" borderId="0" applyNumberFormat="0" applyBorder="0" applyAlignment="0" applyProtection="0"/>
    <xf numFmtId="0" fontId="7" fillId="16" borderId="31"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14" applyNumberFormat="0" applyAlignment="0" applyProtection="0"/>
    <xf numFmtId="0" fontId="8" fillId="17" borderId="2" applyNumberFormat="0" applyAlignment="0" applyProtection="0"/>
    <xf numFmtId="165" fontId="3" fillId="0" borderId="0" applyFont="0" applyFill="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5" applyNumberFormat="0" applyFill="0" applyAlignment="0" applyProtection="0"/>
    <xf numFmtId="0" fontId="28" fillId="0" borderId="16" applyNumberFormat="0" applyFill="0" applyAlignment="0" applyProtection="0"/>
    <xf numFmtId="0" fontId="29" fillId="0" borderId="17" applyNumberFormat="0" applyFill="0" applyAlignment="0" applyProtection="0"/>
    <xf numFmtId="0" fontId="29" fillId="0" borderId="0" applyNumberFormat="0" applyFill="0" applyBorder="0" applyAlignment="0" applyProtection="0"/>
    <xf numFmtId="0" fontId="14" fillId="5" borderId="14" applyNumberFormat="0" applyAlignment="0" applyProtection="0"/>
    <xf numFmtId="0" fontId="30" fillId="0" borderId="18" applyNumberFormat="0" applyFill="0" applyAlignment="0" applyProtection="0"/>
    <xf numFmtId="0" fontId="31" fillId="7" borderId="0" applyNumberFormat="0" applyBorder="0" applyAlignment="0" applyProtection="0"/>
    <xf numFmtId="0" fontId="5"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3" fillId="4" borderId="27" applyNumberFormat="0" applyFont="0" applyAlignment="0" applyProtection="0"/>
    <xf numFmtId="0" fontId="17" fillId="37" borderId="28" applyNumberFormat="0" applyAlignment="0" applyProtection="0"/>
    <xf numFmtId="9" fontId="3" fillId="0" borderId="0" applyFont="0" applyFill="0" applyBorder="0" applyAlignment="0" applyProtection="0"/>
    <xf numFmtId="4" fontId="23" fillId="7" borderId="29" applyNumberFormat="0" applyProtection="0">
      <alignment vertical="center"/>
    </xf>
    <xf numFmtId="4" fontId="34" fillId="7" borderId="29" applyNumberFormat="0" applyProtection="0">
      <alignment vertical="center"/>
    </xf>
    <xf numFmtId="4" fontId="23" fillId="7" borderId="29" applyNumberFormat="0" applyProtection="0">
      <alignment horizontal="left" vertical="center" indent="1"/>
    </xf>
    <xf numFmtId="0" fontId="23" fillId="7" borderId="29" applyNumberFormat="0" applyProtection="0">
      <alignment horizontal="left" vertical="top" indent="1"/>
    </xf>
    <xf numFmtId="0" fontId="4" fillId="5" borderId="0" applyNumberFormat="0" applyBorder="0" applyAlignment="0" applyProtection="0"/>
    <xf numFmtId="4" fontId="22" fillId="8" borderId="29" applyNumberFormat="0" applyProtection="0">
      <alignment horizontal="right" vertical="center"/>
    </xf>
    <xf numFmtId="4" fontId="22" fillId="3" borderId="29" applyNumberFormat="0" applyProtection="0">
      <alignment horizontal="right" vertical="center"/>
    </xf>
    <xf numFmtId="4" fontId="22" fillId="14" borderId="29" applyNumberFormat="0" applyProtection="0">
      <alignment horizontal="right" vertical="center"/>
    </xf>
    <xf numFmtId="4" fontId="22" fillId="10" borderId="29" applyNumberFormat="0" applyProtection="0">
      <alignment horizontal="right" vertical="center"/>
    </xf>
    <xf numFmtId="4" fontId="22" fillId="23" borderId="29" applyNumberFormat="0" applyProtection="0">
      <alignment horizontal="right" vertical="center"/>
    </xf>
    <xf numFmtId="4" fontId="22" fillId="9" borderId="29" applyNumberFormat="0" applyProtection="0">
      <alignment horizontal="right" vertical="center"/>
    </xf>
    <xf numFmtId="4" fontId="22" fillId="34" borderId="29" applyNumberFormat="0" applyProtection="0">
      <alignment horizontal="right" vertical="center"/>
    </xf>
    <xf numFmtId="4" fontId="22" fillId="42" borderId="29" applyNumberFormat="0" applyProtection="0">
      <alignment horizontal="right" vertical="center"/>
    </xf>
    <xf numFmtId="4" fontId="22" fillId="20" borderId="29" applyNumberFormat="0" applyProtection="0">
      <alignment horizontal="right" vertical="center"/>
    </xf>
    <xf numFmtId="0" fontId="4" fillId="4"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4" fontId="22" fillId="41" borderId="29" applyNumberFormat="0" applyProtection="0">
      <alignment horizontal="right" vertical="center"/>
    </xf>
    <xf numFmtId="0" fontId="3" fillId="0" borderId="0"/>
    <xf numFmtId="0" fontId="3" fillId="12" borderId="29" applyNumberFormat="0" applyProtection="0">
      <alignment horizontal="left" vertical="center" indent="1"/>
    </xf>
    <xf numFmtId="0" fontId="3" fillId="12" borderId="29" applyNumberFormat="0" applyProtection="0">
      <alignment horizontal="left" vertical="top" indent="1"/>
    </xf>
    <xf numFmtId="0" fontId="3" fillId="41" borderId="29" applyNumberFormat="0" applyProtection="0">
      <alignment horizontal="left" vertical="center" indent="1"/>
    </xf>
    <xf numFmtId="0" fontId="3" fillId="41" borderId="29" applyNumberFormat="0" applyProtection="0">
      <alignment horizontal="left" vertical="top" indent="1"/>
    </xf>
    <xf numFmtId="0" fontId="3" fillId="2" borderId="29" applyNumberFormat="0" applyProtection="0">
      <alignment horizontal="left" vertical="center" indent="1"/>
    </xf>
    <xf numFmtId="0" fontId="3" fillId="2" borderId="29" applyNumberFormat="0" applyProtection="0">
      <alignment horizontal="left" vertical="top" indent="1"/>
    </xf>
    <xf numFmtId="0" fontId="3" fillId="44" borderId="29" applyNumberFormat="0" applyProtection="0">
      <alignment horizontal="left" vertical="center" indent="1"/>
    </xf>
    <xf numFmtId="0" fontId="3" fillId="44" borderId="29" applyNumberFormat="0" applyProtection="0">
      <alignment horizontal="left" vertical="top" indent="1"/>
    </xf>
    <xf numFmtId="0" fontId="3" fillId="16" borderId="26" applyNumberFormat="0">
      <protection locked="0"/>
    </xf>
    <xf numFmtId="4" fontId="22" fillId="4" borderId="29" applyNumberFormat="0" applyProtection="0">
      <alignment vertical="center"/>
    </xf>
    <xf numFmtId="4" fontId="35" fillId="4" borderId="29" applyNumberFormat="0" applyProtection="0">
      <alignment vertical="center"/>
    </xf>
    <xf numFmtId="4" fontId="22" fillId="4" borderId="29" applyNumberFormat="0" applyProtection="0">
      <alignment horizontal="left" vertical="center" indent="1"/>
    </xf>
    <xf numFmtId="0" fontId="22" fillId="4" borderId="29" applyNumberFormat="0" applyProtection="0">
      <alignment horizontal="left" vertical="top" indent="1"/>
    </xf>
    <xf numFmtId="4" fontId="22" fillId="44" borderId="29" applyNumberFormat="0" applyProtection="0">
      <alignment horizontal="right" vertical="center"/>
    </xf>
    <xf numFmtId="4" fontId="35" fillId="44" borderId="29" applyNumberFormat="0" applyProtection="0">
      <alignment horizontal="right" vertical="center"/>
    </xf>
    <xf numFmtId="4" fontId="22" fillId="41" borderId="29" applyNumberFormat="0" applyProtection="0">
      <alignment horizontal="left" vertical="center" indent="1"/>
    </xf>
    <xf numFmtId="0" fontId="22" fillId="41" borderId="29" applyNumberFormat="0" applyProtection="0">
      <alignment horizontal="left" vertical="top" indent="1"/>
    </xf>
    <xf numFmtId="4" fontId="24" fillId="44" borderId="29" applyNumberFormat="0" applyProtection="0">
      <alignment horizontal="right" vertical="center"/>
    </xf>
    <xf numFmtId="0" fontId="32" fillId="0" borderId="0" applyNumberFormat="0" applyFill="0" applyBorder="0" applyAlignment="0" applyProtection="0"/>
    <xf numFmtId="0" fontId="19" fillId="0" borderId="30" applyNumberFormat="0" applyFill="0" applyAlignment="0" applyProtection="0"/>
    <xf numFmtId="0" fontId="15" fillId="0" borderId="0" applyNumberFormat="0" applyFill="0" applyBorder="0" applyAlignment="0" applyProtection="0"/>
    <xf numFmtId="0" fontId="3" fillId="16" borderId="26" applyNumberFormat="0">
      <protection locked="0"/>
    </xf>
    <xf numFmtId="0" fontId="17" fillId="16" borderId="28" applyNumberFormat="0" applyAlignment="0" applyProtection="0"/>
    <xf numFmtId="0" fontId="18" fillId="0" borderId="0" applyNumberFormat="0" applyFill="0" applyBorder="0" applyAlignment="0" applyProtection="0"/>
    <xf numFmtId="0" fontId="19" fillId="0" borderId="32" applyNumberFormat="0" applyFill="0" applyAlignment="0" applyProtection="0"/>
    <xf numFmtId="0" fontId="15" fillId="0" borderId="0" applyNumberFormat="0" applyFill="0" applyBorder="0" applyAlignment="0" applyProtection="0"/>
    <xf numFmtId="0" fontId="4" fillId="4" borderId="0" applyNumberFormat="0" applyBorder="0" applyAlignment="0" applyProtection="0"/>
    <xf numFmtId="0" fontId="4" fillId="3" borderId="0" applyNumberFormat="0" applyBorder="0" applyAlignment="0" applyProtection="0"/>
    <xf numFmtId="0" fontId="19" fillId="0" borderId="32" applyNumberFormat="0" applyFill="0" applyAlignment="0" applyProtection="0"/>
    <xf numFmtId="0" fontId="18" fillId="0" borderId="0" applyNumberFormat="0" applyFill="0" applyBorder="0" applyAlignment="0" applyProtection="0"/>
    <xf numFmtId="0" fontId="17" fillId="16" borderId="28" applyNumberFormat="0" applyAlignment="0" applyProtection="0"/>
    <xf numFmtId="0" fontId="3" fillId="4" borderId="27" applyNumberFormat="0" applyFont="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4" fillId="7" borderId="0" applyNumberFormat="0" applyBorder="0" applyAlignment="0" applyProtection="0"/>
    <xf numFmtId="0" fontId="3" fillId="0" borderId="0"/>
    <xf numFmtId="0" fontId="16" fillId="7" borderId="0" applyNumberFormat="0" applyBorder="0" applyAlignment="0" applyProtection="0"/>
    <xf numFmtId="0" fontId="5" fillId="27" borderId="0" applyNumberFormat="0" applyBorder="0" applyAlignment="0" applyProtection="0"/>
    <xf numFmtId="0" fontId="15" fillId="0" borderId="6" applyNumberFormat="0" applyFill="0" applyAlignment="0" applyProtection="0"/>
    <xf numFmtId="0" fontId="14" fillId="7" borderId="31" applyNumberFormat="0" applyAlignment="0" applyProtection="0"/>
    <xf numFmtId="0" fontId="13" fillId="0" borderId="0" applyNumberFormat="0" applyFill="0" applyBorder="0" applyAlignment="0" applyProtection="0"/>
    <xf numFmtId="0" fontId="5" fillId="14" borderId="0" applyNumberFormat="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5" fillId="34" borderId="0" applyNumberFormat="0" applyBorder="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5" fillId="22" borderId="0" applyNumberFormat="0" applyBorder="0" applyAlignment="0" applyProtection="0"/>
    <xf numFmtId="0" fontId="7" fillId="16" borderId="31"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31" applyNumberFormat="0" applyAlignment="0" applyProtection="0"/>
    <xf numFmtId="0" fontId="8" fillId="17" borderId="2" applyNumberFormat="0" applyAlignment="0" applyProtection="0"/>
    <xf numFmtId="165" fontId="3" fillId="0" borderId="0" applyFont="0" applyFill="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5" applyNumberFormat="0" applyFill="0" applyAlignment="0" applyProtection="0"/>
    <xf numFmtId="0" fontId="28" fillId="0" borderId="16" applyNumberFormat="0" applyFill="0" applyAlignment="0" applyProtection="0"/>
    <xf numFmtId="0" fontId="29" fillId="0" borderId="17" applyNumberFormat="0" applyFill="0" applyAlignment="0" applyProtection="0"/>
    <xf numFmtId="0" fontId="29" fillId="0" borderId="0" applyNumberFormat="0" applyFill="0" applyBorder="0" applyAlignment="0" applyProtection="0"/>
    <xf numFmtId="0" fontId="14" fillId="5" borderId="31" applyNumberFormat="0" applyAlignment="0" applyProtection="0"/>
    <xf numFmtId="0" fontId="30" fillId="0" borderId="18" applyNumberFormat="0" applyFill="0" applyAlignment="0" applyProtection="0"/>
    <xf numFmtId="0" fontId="31" fillId="7"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3" fillId="4" borderId="27" applyNumberFormat="0" applyFont="0" applyAlignment="0" applyProtection="0"/>
    <xf numFmtId="0" fontId="17" fillId="37" borderId="28" applyNumberFormat="0" applyAlignment="0" applyProtection="0"/>
    <xf numFmtId="9" fontId="3" fillId="0" borderId="0" applyFont="0" applyFill="0" applyBorder="0" applyAlignment="0" applyProtection="0"/>
    <xf numFmtId="4" fontId="23" fillId="7" borderId="29" applyNumberFormat="0" applyProtection="0">
      <alignment vertical="center"/>
    </xf>
    <xf numFmtId="4" fontId="34" fillId="7" borderId="29" applyNumberFormat="0" applyProtection="0">
      <alignment vertical="center"/>
    </xf>
    <xf numFmtId="4" fontId="23" fillId="7" borderId="29" applyNumberFormat="0" applyProtection="0">
      <alignment horizontal="left" vertical="center" indent="1"/>
    </xf>
    <xf numFmtId="0" fontId="23" fillId="7" borderId="29" applyNumberFormat="0" applyProtection="0">
      <alignment horizontal="left" vertical="top" indent="1"/>
    </xf>
    <xf numFmtId="0" fontId="4" fillId="6" borderId="0" applyNumberFormat="0" applyBorder="0" applyAlignment="0" applyProtection="0"/>
    <xf numFmtId="4" fontId="22" fillId="8" borderId="29" applyNumberFormat="0" applyProtection="0">
      <alignment horizontal="right" vertical="center"/>
    </xf>
    <xf numFmtId="4" fontId="22" fillId="3" borderId="29" applyNumberFormat="0" applyProtection="0">
      <alignment horizontal="right" vertical="center"/>
    </xf>
    <xf numFmtId="4" fontId="22" fillId="14" borderId="29" applyNumberFormat="0" applyProtection="0">
      <alignment horizontal="right" vertical="center"/>
    </xf>
    <xf numFmtId="4" fontId="22" fillId="10" borderId="29" applyNumberFormat="0" applyProtection="0">
      <alignment horizontal="right" vertical="center"/>
    </xf>
    <xf numFmtId="4" fontId="22" fillId="23" borderId="29" applyNumberFormat="0" applyProtection="0">
      <alignment horizontal="right" vertical="center"/>
    </xf>
    <xf numFmtId="4" fontId="22" fillId="9" borderId="29" applyNumberFormat="0" applyProtection="0">
      <alignment horizontal="right" vertical="center"/>
    </xf>
    <xf numFmtId="4" fontId="22" fillId="34" borderId="29" applyNumberFormat="0" applyProtection="0">
      <alignment horizontal="right" vertical="center"/>
    </xf>
    <xf numFmtId="4" fontId="22" fillId="42" borderId="29" applyNumberFormat="0" applyProtection="0">
      <alignment horizontal="right" vertical="center"/>
    </xf>
    <xf numFmtId="4" fontId="22" fillId="20" borderId="29" applyNumberFormat="0" applyProtection="0">
      <alignment horizontal="right" vertical="center"/>
    </xf>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4" fontId="22" fillId="41" borderId="29" applyNumberFormat="0" applyProtection="0">
      <alignment horizontal="right" vertical="center"/>
    </xf>
    <xf numFmtId="0" fontId="4" fillId="4" borderId="0" applyNumberFormat="0" applyBorder="0" applyAlignment="0" applyProtection="0"/>
    <xf numFmtId="0" fontId="4" fillId="3" borderId="0" applyNumberFormat="0" applyBorder="0" applyAlignment="0" applyProtection="0"/>
    <xf numFmtId="0" fontId="3" fillId="12" borderId="29" applyNumberFormat="0" applyProtection="0">
      <alignment horizontal="left" vertical="center" indent="1"/>
    </xf>
    <xf numFmtId="0" fontId="3" fillId="12" borderId="29" applyNumberFormat="0" applyProtection="0">
      <alignment horizontal="left" vertical="top" indent="1"/>
    </xf>
    <xf numFmtId="0" fontId="3" fillId="41" borderId="29" applyNumberFormat="0" applyProtection="0">
      <alignment horizontal="left" vertical="center" indent="1"/>
    </xf>
    <xf numFmtId="0" fontId="3" fillId="41" borderId="29" applyNumberFormat="0" applyProtection="0">
      <alignment horizontal="left" vertical="top" indent="1"/>
    </xf>
    <xf numFmtId="0" fontId="3" fillId="2" borderId="29" applyNumberFormat="0" applyProtection="0">
      <alignment horizontal="left" vertical="center" indent="1"/>
    </xf>
    <xf numFmtId="0" fontId="3" fillId="2" borderId="29" applyNumberFormat="0" applyProtection="0">
      <alignment horizontal="left" vertical="top" indent="1"/>
    </xf>
    <xf numFmtId="0" fontId="3" fillId="44" borderId="29" applyNumberFormat="0" applyProtection="0">
      <alignment horizontal="left" vertical="center" indent="1"/>
    </xf>
    <xf numFmtId="0" fontId="3" fillId="44" borderId="29" applyNumberFormat="0" applyProtection="0">
      <alignment horizontal="left" vertical="top" indent="1"/>
    </xf>
    <xf numFmtId="0" fontId="3" fillId="16" borderId="26" applyNumberFormat="0">
      <protection locked="0"/>
    </xf>
    <xf numFmtId="4" fontId="22" fillId="4" borderId="29" applyNumberFormat="0" applyProtection="0">
      <alignment vertical="center"/>
    </xf>
    <xf numFmtId="4" fontId="35" fillId="4" borderId="29" applyNumberFormat="0" applyProtection="0">
      <alignment vertical="center"/>
    </xf>
    <xf numFmtId="4" fontId="22" fillId="4" borderId="29" applyNumberFormat="0" applyProtection="0">
      <alignment horizontal="left" vertical="center" indent="1"/>
    </xf>
    <xf numFmtId="0" fontId="22" fillId="4" borderId="29" applyNumberFormat="0" applyProtection="0">
      <alignment horizontal="left" vertical="top" indent="1"/>
    </xf>
    <xf numFmtId="4" fontId="22" fillId="44" borderId="29" applyNumberFormat="0" applyProtection="0">
      <alignment horizontal="right" vertical="center"/>
    </xf>
    <xf numFmtId="4" fontId="35" fillId="44" borderId="29" applyNumberFormat="0" applyProtection="0">
      <alignment horizontal="right" vertical="center"/>
    </xf>
    <xf numFmtId="4" fontId="22" fillId="41" borderId="29" applyNumberFormat="0" applyProtection="0">
      <alignment horizontal="left" vertical="center" indent="1"/>
    </xf>
    <xf numFmtId="0" fontId="22" fillId="41" borderId="29" applyNumberFormat="0" applyProtection="0">
      <alignment horizontal="left" vertical="top" indent="1"/>
    </xf>
    <xf numFmtId="0" fontId="4" fillId="2" borderId="0" applyNumberFormat="0" applyBorder="0" applyAlignment="0" applyProtection="0"/>
    <xf numFmtId="4" fontId="24" fillId="44" borderId="29" applyNumberFormat="0" applyProtection="0">
      <alignment horizontal="right" vertical="center"/>
    </xf>
    <xf numFmtId="0" fontId="3" fillId="0" borderId="0"/>
    <xf numFmtId="0" fontId="32" fillId="0" borderId="0" applyNumberFormat="0" applyFill="0" applyBorder="0" applyAlignment="0" applyProtection="0"/>
    <xf numFmtId="0" fontId="19" fillId="0" borderId="30" applyNumberFormat="0" applyFill="0" applyAlignment="0" applyProtection="0"/>
    <xf numFmtId="0" fontId="15" fillId="0" borderId="0" applyNumberFormat="0" applyFill="0" applyBorder="0" applyAlignment="0" applyProtection="0"/>
    <xf numFmtId="0" fontId="3" fillId="16" borderId="26" applyNumberFormat="0">
      <protection locked="0"/>
    </xf>
    <xf numFmtId="0" fontId="15" fillId="0" borderId="0" applyNumberFormat="0" applyFill="0" applyBorder="0" applyAlignment="0" applyProtection="0"/>
    <xf numFmtId="0" fontId="4" fillId="4" borderId="0" applyNumberFormat="0" applyBorder="0" applyAlignment="0" applyProtection="0"/>
    <xf numFmtId="0" fontId="4" fillId="3" borderId="0" applyNumberFormat="0" applyBorder="0" applyAlignment="0" applyProtection="0"/>
    <xf numFmtId="0" fontId="19" fillId="0" borderId="32" applyNumberFormat="0" applyFill="0" applyAlignment="0" applyProtection="0"/>
    <xf numFmtId="0" fontId="18" fillId="0" borderId="0" applyNumberFormat="0" applyFill="0" applyBorder="0" applyAlignment="0" applyProtection="0"/>
    <xf numFmtId="0" fontId="17" fillId="16" borderId="28" applyNumberFormat="0" applyAlignment="0" applyProtection="0"/>
    <xf numFmtId="0" fontId="3" fillId="4" borderId="27" applyNumberFormat="0" applyFont="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4" fillId="7" borderId="0" applyNumberFormat="0" applyBorder="0" applyAlignment="0" applyProtection="0"/>
    <xf numFmtId="0" fontId="3" fillId="0" borderId="0"/>
    <xf numFmtId="0" fontId="16" fillId="7" borderId="0" applyNumberFormat="0" applyBorder="0" applyAlignment="0" applyProtection="0"/>
    <xf numFmtId="0" fontId="5" fillId="27" borderId="0" applyNumberFormat="0" applyBorder="0" applyAlignment="0" applyProtection="0"/>
    <xf numFmtId="0" fontId="15" fillId="0" borderId="6" applyNumberFormat="0" applyFill="0" applyAlignment="0" applyProtection="0"/>
    <xf numFmtId="0" fontId="14" fillId="7" borderId="31" applyNumberFormat="0" applyAlignment="0" applyProtection="0"/>
    <xf numFmtId="0" fontId="13" fillId="0" borderId="0" applyNumberFormat="0" applyFill="0" applyBorder="0" applyAlignment="0" applyProtection="0"/>
    <xf numFmtId="0" fontId="5" fillId="14" borderId="0" applyNumberFormat="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5" fillId="34" borderId="0" applyNumberFormat="0" applyBorder="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5" fillId="22" borderId="0" applyNumberFormat="0" applyBorder="0" applyAlignment="0" applyProtection="0"/>
    <xf numFmtId="0" fontId="7" fillId="16" borderId="31"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31" applyNumberFormat="0" applyAlignment="0" applyProtection="0"/>
    <xf numFmtId="0" fontId="8" fillId="17" borderId="2" applyNumberFormat="0" applyAlignment="0" applyProtection="0"/>
    <xf numFmtId="165" fontId="3" fillId="0" borderId="0" applyFont="0" applyFill="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5" applyNumberFormat="0" applyFill="0" applyAlignment="0" applyProtection="0"/>
    <xf numFmtId="0" fontId="28" fillId="0" borderId="16" applyNumberFormat="0" applyFill="0" applyAlignment="0" applyProtection="0"/>
    <xf numFmtId="0" fontId="29" fillId="0" borderId="17" applyNumberFormat="0" applyFill="0" applyAlignment="0" applyProtection="0"/>
    <xf numFmtId="0" fontId="29" fillId="0" borderId="0" applyNumberFormat="0" applyFill="0" applyBorder="0" applyAlignment="0" applyProtection="0"/>
    <xf numFmtId="0" fontId="14" fillId="5" borderId="31" applyNumberFormat="0" applyAlignment="0" applyProtection="0"/>
    <xf numFmtId="0" fontId="30" fillId="0" borderId="18" applyNumberFormat="0" applyFill="0" applyAlignment="0" applyProtection="0"/>
    <xf numFmtId="0" fontId="31" fillId="7"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3" fillId="4" borderId="27" applyNumberFormat="0" applyFont="0" applyAlignment="0" applyProtection="0"/>
    <xf numFmtId="0" fontId="17" fillId="37" borderId="28" applyNumberFormat="0" applyAlignment="0" applyProtection="0"/>
    <xf numFmtId="9" fontId="3" fillId="0" borderId="0" applyFont="0" applyFill="0" applyBorder="0" applyAlignment="0" applyProtection="0"/>
    <xf numFmtId="4" fontId="23" fillId="7" borderId="29" applyNumberFormat="0" applyProtection="0">
      <alignment vertical="center"/>
    </xf>
    <xf numFmtId="4" fontId="34" fillId="7" borderId="29" applyNumberFormat="0" applyProtection="0">
      <alignment vertical="center"/>
    </xf>
    <xf numFmtId="4" fontId="23" fillId="7" borderId="29" applyNumberFormat="0" applyProtection="0">
      <alignment horizontal="left" vertical="center" indent="1"/>
    </xf>
    <xf numFmtId="0" fontId="23" fillId="7" borderId="29" applyNumberFormat="0" applyProtection="0">
      <alignment horizontal="left" vertical="top" indent="1"/>
    </xf>
    <xf numFmtId="0" fontId="4" fillId="6" borderId="0" applyNumberFormat="0" applyBorder="0" applyAlignment="0" applyProtection="0"/>
    <xf numFmtId="4" fontId="22" fillId="8" borderId="29" applyNumberFormat="0" applyProtection="0">
      <alignment horizontal="right" vertical="center"/>
    </xf>
    <xf numFmtId="4" fontId="22" fillId="3" borderId="29" applyNumberFormat="0" applyProtection="0">
      <alignment horizontal="right" vertical="center"/>
    </xf>
    <xf numFmtId="4" fontId="22" fillId="14" borderId="29" applyNumberFormat="0" applyProtection="0">
      <alignment horizontal="right" vertical="center"/>
    </xf>
    <xf numFmtId="4" fontId="22" fillId="10" borderId="29" applyNumberFormat="0" applyProtection="0">
      <alignment horizontal="right" vertical="center"/>
    </xf>
    <xf numFmtId="4" fontId="22" fillId="23" borderId="29" applyNumberFormat="0" applyProtection="0">
      <alignment horizontal="right" vertical="center"/>
    </xf>
    <xf numFmtId="4" fontId="22" fillId="9" borderId="29" applyNumberFormat="0" applyProtection="0">
      <alignment horizontal="right" vertical="center"/>
    </xf>
    <xf numFmtId="4" fontId="22" fillId="34" borderId="29" applyNumberFormat="0" applyProtection="0">
      <alignment horizontal="right" vertical="center"/>
    </xf>
    <xf numFmtId="4" fontId="22" fillId="42" borderId="29" applyNumberFormat="0" applyProtection="0">
      <alignment horizontal="right" vertical="center"/>
    </xf>
    <xf numFmtId="4" fontId="22" fillId="20" borderId="29" applyNumberFormat="0" applyProtection="0">
      <alignment horizontal="right" vertical="center"/>
    </xf>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4" fontId="22" fillId="41" borderId="29" applyNumberFormat="0" applyProtection="0">
      <alignment horizontal="right" vertical="center"/>
    </xf>
    <xf numFmtId="0" fontId="4" fillId="4" borderId="0" applyNumberFormat="0" applyBorder="0" applyAlignment="0" applyProtection="0"/>
    <xf numFmtId="0" fontId="4" fillId="3" borderId="0" applyNumberFormat="0" applyBorder="0" applyAlignment="0" applyProtection="0"/>
    <xf numFmtId="0" fontId="3" fillId="12" borderId="29" applyNumberFormat="0" applyProtection="0">
      <alignment horizontal="left" vertical="center" indent="1"/>
    </xf>
    <xf numFmtId="0" fontId="3" fillId="12" borderId="29" applyNumberFormat="0" applyProtection="0">
      <alignment horizontal="left" vertical="top" indent="1"/>
    </xf>
    <xf numFmtId="0" fontId="3" fillId="41" borderId="29" applyNumberFormat="0" applyProtection="0">
      <alignment horizontal="left" vertical="center" indent="1"/>
    </xf>
    <xf numFmtId="0" fontId="3" fillId="41" borderId="29" applyNumberFormat="0" applyProtection="0">
      <alignment horizontal="left" vertical="top" indent="1"/>
    </xf>
    <xf numFmtId="0" fontId="3" fillId="2" borderId="29" applyNumberFormat="0" applyProtection="0">
      <alignment horizontal="left" vertical="center" indent="1"/>
    </xf>
    <xf numFmtId="0" fontId="3" fillId="2" borderId="29" applyNumberFormat="0" applyProtection="0">
      <alignment horizontal="left" vertical="top" indent="1"/>
    </xf>
    <xf numFmtId="0" fontId="3" fillId="44" borderId="29" applyNumberFormat="0" applyProtection="0">
      <alignment horizontal="left" vertical="center" indent="1"/>
    </xf>
    <xf numFmtId="0" fontId="3" fillId="44" borderId="29" applyNumberFormat="0" applyProtection="0">
      <alignment horizontal="left" vertical="top" indent="1"/>
    </xf>
    <xf numFmtId="0" fontId="3" fillId="16" borderId="26" applyNumberFormat="0">
      <protection locked="0"/>
    </xf>
    <xf numFmtId="4" fontId="22" fillId="4" borderId="29" applyNumberFormat="0" applyProtection="0">
      <alignment vertical="center"/>
    </xf>
    <xf numFmtId="4" fontId="35" fillId="4" borderId="29" applyNumberFormat="0" applyProtection="0">
      <alignment vertical="center"/>
    </xf>
    <xf numFmtId="4" fontId="22" fillId="4" borderId="29" applyNumberFormat="0" applyProtection="0">
      <alignment horizontal="left" vertical="center" indent="1"/>
    </xf>
    <xf numFmtId="0" fontId="22" fillId="4" borderId="29" applyNumberFormat="0" applyProtection="0">
      <alignment horizontal="left" vertical="top" indent="1"/>
    </xf>
    <xf numFmtId="4" fontId="22" fillId="44" borderId="29" applyNumberFormat="0" applyProtection="0">
      <alignment horizontal="right" vertical="center"/>
    </xf>
    <xf numFmtId="4" fontId="35" fillId="44" borderId="29" applyNumberFormat="0" applyProtection="0">
      <alignment horizontal="right" vertical="center"/>
    </xf>
    <xf numFmtId="4" fontId="22" fillId="41" borderId="29" applyNumberFormat="0" applyProtection="0">
      <alignment horizontal="left" vertical="center" indent="1"/>
    </xf>
    <xf numFmtId="0" fontId="22" fillId="41" borderId="29" applyNumberFormat="0" applyProtection="0">
      <alignment horizontal="left" vertical="top" indent="1"/>
    </xf>
    <xf numFmtId="0" fontId="4" fillId="2" borderId="0" applyNumberFormat="0" applyBorder="0" applyAlignment="0" applyProtection="0"/>
    <xf numFmtId="4" fontId="24" fillId="44" borderId="29" applyNumberFormat="0" applyProtection="0">
      <alignment horizontal="right" vertical="center"/>
    </xf>
    <xf numFmtId="0" fontId="32" fillId="0" borderId="0" applyNumberFormat="0" applyFill="0" applyBorder="0" applyAlignment="0" applyProtection="0"/>
    <xf numFmtId="0" fontId="19" fillId="0" borderId="30" applyNumberFormat="0" applyFill="0" applyAlignment="0" applyProtection="0"/>
    <xf numFmtId="0" fontId="15" fillId="0" borderId="0" applyNumberFormat="0" applyFill="0" applyBorder="0" applyAlignment="0" applyProtection="0"/>
    <xf numFmtId="0" fontId="3" fillId="16" borderId="26" applyNumberFormat="0">
      <protection locked="0"/>
    </xf>
    <xf numFmtId="0" fontId="15" fillId="0" borderId="0" applyNumberFormat="0" applyFill="0" applyBorder="0" applyAlignment="0" applyProtection="0"/>
    <xf numFmtId="0" fontId="4" fillId="4" borderId="0" applyNumberFormat="0" applyBorder="0" applyAlignment="0" applyProtection="0"/>
    <xf numFmtId="0" fontId="4" fillId="3" borderId="0" applyNumberFormat="0" applyBorder="0" applyAlignment="0" applyProtection="0"/>
    <xf numFmtId="0" fontId="19" fillId="0" borderId="38" applyNumberFormat="0" applyFill="0" applyAlignment="0" applyProtection="0"/>
    <xf numFmtId="0" fontId="18" fillId="0" borderId="0" applyNumberFormat="0" applyFill="0" applyBorder="0" applyAlignment="0" applyProtection="0"/>
    <xf numFmtId="0" fontId="17" fillId="16" borderId="35" applyNumberFormat="0" applyAlignment="0" applyProtection="0"/>
    <xf numFmtId="0" fontId="3" fillId="4" borderId="34" applyNumberFormat="0" applyFont="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4" fillId="8" borderId="0" applyNumberFormat="0" applyBorder="0" applyAlignment="0" applyProtection="0"/>
    <xf numFmtId="0" fontId="3" fillId="0" borderId="0"/>
    <xf numFmtId="0" fontId="16" fillId="7" borderId="0" applyNumberFormat="0" applyBorder="0" applyAlignment="0" applyProtection="0"/>
    <xf numFmtId="0" fontId="5" fillId="27" borderId="0" applyNumberFormat="0" applyBorder="0" applyAlignment="0" applyProtection="0"/>
    <xf numFmtId="0" fontId="15" fillId="0" borderId="6" applyNumberFormat="0" applyFill="0" applyAlignment="0" applyProtection="0"/>
    <xf numFmtId="0" fontId="14" fillId="7" borderId="33" applyNumberFormat="0" applyAlignment="0" applyProtection="0"/>
    <xf numFmtId="0" fontId="13" fillId="0" borderId="0" applyNumberFormat="0" applyFill="0" applyBorder="0" applyAlignment="0" applyProtection="0"/>
    <xf numFmtId="0" fontId="5" fillId="14" borderId="0" applyNumberFormat="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5" fillId="34" borderId="0" applyNumberFormat="0" applyBorder="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5" fillId="22" borderId="0" applyNumberFormat="0" applyBorder="0" applyAlignment="0" applyProtection="0"/>
    <xf numFmtId="0" fontId="7" fillId="16" borderId="33"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33" applyNumberFormat="0" applyAlignment="0" applyProtection="0"/>
    <xf numFmtId="0" fontId="8" fillId="17" borderId="2" applyNumberFormat="0" applyAlignment="0" applyProtection="0"/>
    <xf numFmtId="165" fontId="3" fillId="0" borderId="0" applyFont="0" applyFill="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5" applyNumberFormat="0" applyFill="0" applyAlignment="0" applyProtection="0"/>
    <xf numFmtId="0" fontId="28" fillId="0" borderId="16" applyNumberFormat="0" applyFill="0" applyAlignment="0" applyProtection="0"/>
    <xf numFmtId="0" fontId="29" fillId="0" borderId="17" applyNumberFormat="0" applyFill="0" applyAlignment="0" applyProtection="0"/>
    <xf numFmtId="0" fontId="29" fillId="0" borderId="0" applyNumberFormat="0" applyFill="0" applyBorder="0" applyAlignment="0" applyProtection="0"/>
    <xf numFmtId="0" fontId="14" fillId="5" borderId="33" applyNumberFormat="0" applyAlignment="0" applyProtection="0"/>
    <xf numFmtId="0" fontId="30" fillId="0" borderId="18" applyNumberFormat="0" applyFill="0" applyAlignment="0" applyProtection="0"/>
    <xf numFmtId="0" fontId="31" fillId="7"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3" fillId="4" borderId="34" applyNumberFormat="0" applyFont="0" applyAlignment="0" applyProtection="0"/>
    <xf numFmtId="0" fontId="17" fillId="37" borderId="35" applyNumberFormat="0" applyAlignment="0" applyProtection="0"/>
    <xf numFmtId="9" fontId="3" fillId="0" borderId="0" applyFont="0" applyFill="0" applyBorder="0" applyAlignment="0" applyProtection="0"/>
    <xf numFmtId="4" fontId="23" fillId="7" borderId="36" applyNumberFormat="0" applyProtection="0">
      <alignment vertical="center"/>
    </xf>
    <xf numFmtId="4" fontId="34" fillId="7" borderId="36" applyNumberFormat="0" applyProtection="0">
      <alignment vertical="center"/>
    </xf>
    <xf numFmtId="4" fontId="23" fillId="7" borderId="36" applyNumberFormat="0" applyProtection="0">
      <alignment horizontal="left" vertical="center" indent="1"/>
    </xf>
    <xf numFmtId="0" fontId="23" fillId="7" borderId="36" applyNumberFormat="0" applyProtection="0">
      <alignment horizontal="left" vertical="top" indent="1"/>
    </xf>
    <xf numFmtId="0" fontId="4" fillId="6" borderId="0" applyNumberFormat="0" applyBorder="0" applyAlignment="0" applyProtection="0"/>
    <xf numFmtId="4" fontId="22" fillId="8" borderId="36" applyNumberFormat="0" applyProtection="0">
      <alignment horizontal="right" vertical="center"/>
    </xf>
    <xf numFmtId="4" fontId="22" fillId="3" borderId="36" applyNumberFormat="0" applyProtection="0">
      <alignment horizontal="right" vertical="center"/>
    </xf>
    <xf numFmtId="4" fontId="22" fillId="14" borderId="36" applyNumberFormat="0" applyProtection="0">
      <alignment horizontal="right" vertical="center"/>
    </xf>
    <xf numFmtId="4" fontId="22" fillId="10" borderId="36" applyNumberFormat="0" applyProtection="0">
      <alignment horizontal="right" vertical="center"/>
    </xf>
    <xf numFmtId="4" fontId="22" fillId="23" borderId="36" applyNumberFormat="0" applyProtection="0">
      <alignment horizontal="right" vertical="center"/>
    </xf>
    <xf numFmtId="4" fontId="22" fillId="9" borderId="36" applyNumberFormat="0" applyProtection="0">
      <alignment horizontal="right" vertical="center"/>
    </xf>
    <xf numFmtId="4" fontId="22" fillId="34" borderId="36" applyNumberFormat="0" applyProtection="0">
      <alignment horizontal="right" vertical="center"/>
    </xf>
    <xf numFmtId="4" fontId="22" fillId="42" borderId="36" applyNumberFormat="0" applyProtection="0">
      <alignment horizontal="right" vertical="center"/>
    </xf>
    <xf numFmtId="4" fontId="22" fillId="20" borderId="36" applyNumberFormat="0" applyProtection="0">
      <alignment horizontal="right" vertical="center"/>
    </xf>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4" fontId="22" fillId="41" borderId="36" applyNumberFormat="0" applyProtection="0">
      <alignment horizontal="right" vertical="center"/>
    </xf>
    <xf numFmtId="0" fontId="4" fillId="4" borderId="0" applyNumberFormat="0" applyBorder="0" applyAlignment="0" applyProtection="0"/>
    <xf numFmtId="0" fontId="4" fillId="3" borderId="0" applyNumberFormat="0" applyBorder="0" applyAlignment="0" applyProtection="0"/>
    <xf numFmtId="0" fontId="3" fillId="12" borderId="36" applyNumberFormat="0" applyProtection="0">
      <alignment horizontal="left" vertical="center" indent="1"/>
    </xf>
    <xf numFmtId="0" fontId="3" fillId="12" borderId="36" applyNumberFormat="0" applyProtection="0">
      <alignment horizontal="left" vertical="top" indent="1"/>
    </xf>
    <xf numFmtId="0" fontId="3" fillId="41" borderId="36" applyNumberFormat="0" applyProtection="0">
      <alignment horizontal="left" vertical="center" indent="1"/>
    </xf>
    <xf numFmtId="0" fontId="3" fillId="41" borderId="36" applyNumberFormat="0" applyProtection="0">
      <alignment horizontal="left" vertical="top" indent="1"/>
    </xf>
    <xf numFmtId="0" fontId="3" fillId="2" borderId="36" applyNumberFormat="0" applyProtection="0">
      <alignment horizontal="left" vertical="center" indent="1"/>
    </xf>
    <xf numFmtId="0" fontId="3" fillId="2" borderId="36" applyNumberFormat="0" applyProtection="0">
      <alignment horizontal="left" vertical="top" indent="1"/>
    </xf>
    <xf numFmtId="0" fontId="3" fillId="44" borderId="36" applyNumberFormat="0" applyProtection="0">
      <alignment horizontal="left" vertical="center" indent="1"/>
    </xf>
    <xf numFmtId="0" fontId="3" fillId="44" borderId="36" applyNumberFormat="0" applyProtection="0">
      <alignment horizontal="left" vertical="top" indent="1"/>
    </xf>
    <xf numFmtId="0" fontId="3" fillId="16" borderId="26" applyNumberFormat="0">
      <protection locked="0"/>
    </xf>
    <xf numFmtId="4" fontId="22" fillId="4" borderId="36" applyNumberFormat="0" applyProtection="0">
      <alignment vertical="center"/>
    </xf>
    <xf numFmtId="4" fontId="35" fillId="4" borderId="36" applyNumberFormat="0" applyProtection="0">
      <alignment vertical="center"/>
    </xf>
    <xf numFmtId="4" fontId="22" fillId="4" borderId="36" applyNumberFormat="0" applyProtection="0">
      <alignment horizontal="left" vertical="center" indent="1"/>
    </xf>
    <xf numFmtId="0" fontId="22" fillId="4" borderId="36" applyNumberFormat="0" applyProtection="0">
      <alignment horizontal="left" vertical="top" indent="1"/>
    </xf>
    <xf numFmtId="4" fontId="22" fillId="44" borderId="36" applyNumberFormat="0" applyProtection="0">
      <alignment horizontal="right" vertical="center"/>
    </xf>
    <xf numFmtId="4" fontId="35" fillId="44" borderId="36" applyNumberFormat="0" applyProtection="0">
      <alignment horizontal="right" vertical="center"/>
    </xf>
    <xf numFmtId="4" fontId="22" fillId="41" borderId="36" applyNumberFormat="0" applyProtection="0">
      <alignment horizontal="left" vertical="center" indent="1"/>
    </xf>
    <xf numFmtId="0" fontId="22" fillId="41" borderId="36" applyNumberFormat="0" applyProtection="0">
      <alignment horizontal="left" vertical="top" indent="1"/>
    </xf>
    <xf numFmtId="0" fontId="4" fillId="2" borderId="0" applyNumberFormat="0" applyBorder="0" applyAlignment="0" applyProtection="0"/>
    <xf numFmtId="4" fontId="24" fillId="44" borderId="36" applyNumberFormat="0" applyProtection="0">
      <alignment horizontal="right" vertical="center"/>
    </xf>
    <xf numFmtId="0" fontId="32" fillId="0" borderId="0" applyNumberFormat="0" applyFill="0" applyBorder="0" applyAlignment="0" applyProtection="0"/>
    <xf numFmtId="0" fontId="19" fillId="0" borderId="37" applyNumberFormat="0" applyFill="0" applyAlignment="0" applyProtection="0"/>
    <xf numFmtId="0" fontId="15" fillId="0" borderId="0" applyNumberFormat="0" applyFill="0" applyBorder="0" applyAlignment="0" applyProtection="0"/>
    <xf numFmtId="0" fontId="3" fillId="16" borderId="26" applyNumberFormat="0">
      <protection locked="0"/>
    </xf>
    <xf numFmtId="0" fontId="15" fillId="0" borderId="0" applyNumberFormat="0" applyFill="0" applyBorder="0" applyAlignment="0" applyProtection="0"/>
    <xf numFmtId="0" fontId="5" fillId="6" borderId="0" applyNumberFormat="0" applyBorder="0" applyAlignment="0" applyProtection="0"/>
    <xf numFmtId="0" fontId="4" fillId="7" borderId="0" applyNumberFormat="0" applyBorder="0" applyAlignment="0" applyProtection="0"/>
    <xf numFmtId="0" fontId="15" fillId="0" borderId="0" applyNumberFormat="0" applyFill="0" applyBorder="0" applyAlignment="0" applyProtection="0"/>
    <xf numFmtId="0" fontId="19" fillId="0" borderId="38" applyNumberFormat="0" applyFill="0" applyAlignment="0" applyProtection="0"/>
    <xf numFmtId="0" fontId="18" fillId="0" borderId="0" applyNumberFormat="0" applyFill="0" applyBorder="0" applyAlignment="0" applyProtection="0"/>
    <xf numFmtId="0" fontId="17" fillId="16" borderId="35" applyNumberFormat="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3" fillId="4" borderId="34" applyNumberFormat="0" applyFont="0" applyAlignment="0" applyProtection="0"/>
    <xf numFmtId="0" fontId="4" fillId="8" borderId="0" applyNumberFormat="0" applyBorder="0" applyAlignment="0" applyProtection="0"/>
    <xf numFmtId="0" fontId="3" fillId="0" borderId="0"/>
    <xf numFmtId="0" fontId="5" fillId="27" borderId="0" applyNumberFormat="0" applyBorder="0" applyAlignment="0" applyProtection="0"/>
    <xf numFmtId="0" fontId="16" fillId="7" borderId="0" applyNumberFormat="0" applyBorder="0" applyAlignment="0" applyProtection="0"/>
    <xf numFmtId="0" fontId="15" fillId="0" borderId="6" applyNumberFormat="0" applyFill="0" applyAlignment="0" applyProtection="0"/>
    <xf numFmtId="0" fontId="14" fillId="7" borderId="33" applyNumberFormat="0" applyAlignment="0" applyProtection="0"/>
    <xf numFmtId="0" fontId="5" fillId="14" borderId="0" applyNumberFormat="0" applyBorder="0" applyAlignment="0" applyProtection="0"/>
    <xf numFmtId="0" fontId="13" fillId="0" borderId="0" applyNumberFormat="0" applyFill="0" applyBorder="0" applyAlignment="0" applyProtection="0"/>
    <xf numFmtId="0" fontId="13" fillId="0" borderId="5" applyNumberFormat="0" applyFill="0" applyAlignment="0" applyProtection="0"/>
    <xf numFmtId="0" fontId="12" fillId="0" borderId="4" applyNumberFormat="0" applyFill="0" applyAlignment="0" applyProtection="0"/>
    <xf numFmtId="0" fontId="5" fillId="34" borderId="0" applyNumberFormat="0" applyBorder="0" applyAlignment="0" applyProtection="0"/>
    <xf numFmtId="0" fontId="11" fillId="0" borderId="3" applyNumberFormat="0" applyFill="0" applyAlignment="0" applyProtection="0"/>
    <xf numFmtId="0" fontId="10" fillId="6" borderId="0" applyNumberFormat="0" applyBorder="0" applyAlignment="0" applyProtection="0"/>
    <xf numFmtId="0" fontId="9" fillId="0" borderId="0" applyNumberFormat="0" applyFill="0" applyBorder="0" applyAlignment="0" applyProtection="0"/>
    <xf numFmtId="0" fontId="5" fillId="22" borderId="0" applyNumberFormat="0" applyBorder="0" applyAlignment="0" applyProtection="0"/>
    <xf numFmtId="0" fontId="8" fillId="17" borderId="2" applyNumberFormat="0" applyAlignment="0" applyProtection="0"/>
    <xf numFmtId="0" fontId="7" fillId="16" borderId="33" applyNumberFormat="0" applyAlignment="0" applyProtection="0"/>
    <xf numFmtId="0" fontId="6" fillId="15"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33" applyNumberFormat="0" applyAlignment="0" applyProtection="0"/>
    <xf numFmtId="0" fontId="8" fillId="17" borderId="2" applyNumberFormat="0" applyAlignment="0" applyProtection="0"/>
    <xf numFmtId="165" fontId="3" fillId="0" borderId="0" applyFont="0" applyFill="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5" applyNumberFormat="0" applyFill="0" applyAlignment="0" applyProtection="0"/>
    <xf numFmtId="0" fontId="28" fillId="0" borderId="16" applyNumberFormat="0" applyFill="0" applyAlignment="0" applyProtection="0"/>
    <xf numFmtId="0" fontId="29" fillId="0" borderId="17" applyNumberFormat="0" applyFill="0" applyAlignment="0" applyProtection="0"/>
    <xf numFmtId="0" fontId="29" fillId="0" borderId="0" applyNumberFormat="0" applyFill="0" applyBorder="0" applyAlignment="0" applyProtection="0"/>
    <xf numFmtId="0" fontId="14" fillId="5" borderId="33" applyNumberFormat="0" applyAlignment="0" applyProtection="0"/>
    <xf numFmtId="0" fontId="30" fillId="0" borderId="18" applyNumberFormat="0" applyFill="0" applyAlignment="0" applyProtection="0"/>
    <xf numFmtId="0" fontId="31" fillId="7"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3" fillId="4" borderId="34" applyNumberFormat="0" applyFont="0" applyAlignment="0" applyProtection="0"/>
    <xf numFmtId="0" fontId="17" fillId="37" borderId="35" applyNumberFormat="0" applyAlignment="0" applyProtection="0"/>
    <xf numFmtId="9" fontId="3" fillId="0" borderId="0" applyFont="0" applyFill="0" applyBorder="0" applyAlignment="0" applyProtection="0"/>
    <xf numFmtId="4" fontId="23" fillId="7" borderId="36" applyNumberFormat="0" applyProtection="0">
      <alignment vertical="center"/>
    </xf>
    <xf numFmtId="4" fontId="34" fillId="7" borderId="36" applyNumberFormat="0" applyProtection="0">
      <alignment vertical="center"/>
    </xf>
    <xf numFmtId="4" fontId="23" fillId="7" borderId="36" applyNumberFormat="0" applyProtection="0">
      <alignment horizontal="left" vertical="center" indent="1"/>
    </xf>
    <xf numFmtId="0" fontId="23" fillId="7" borderId="36" applyNumberFormat="0" applyProtection="0">
      <alignment horizontal="left" vertical="top" indent="1"/>
    </xf>
    <xf numFmtId="0" fontId="4" fillId="3" borderId="0" applyNumberFormat="0" applyBorder="0" applyAlignment="0" applyProtection="0"/>
    <xf numFmtId="4" fontId="22" fillId="8" borderId="36" applyNumberFormat="0" applyProtection="0">
      <alignment horizontal="right" vertical="center"/>
    </xf>
    <xf numFmtId="4" fontId="22" fillId="3" borderId="36" applyNumberFormat="0" applyProtection="0">
      <alignment horizontal="right" vertical="center"/>
    </xf>
    <xf numFmtId="4" fontId="22" fillId="14" borderId="36" applyNumberFormat="0" applyProtection="0">
      <alignment horizontal="right" vertical="center"/>
    </xf>
    <xf numFmtId="4" fontId="22" fillId="10" borderId="36" applyNumberFormat="0" applyProtection="0">
      <alignment horizontal="right" vertical="center"/>
    </xf>
    <xf numFmtId="4" fontId="22" fillId="23" borderId="36" applyNumberFormat="0" applyProtection="0">
      <alignment horizontal="right" vertical="center"/>
    </xf>
    <xf numFmtId="4" fontId="22" fillId="9" borderId="36" applyNumberFormat="0" applyProtection="0">
      <alignment horizontal="right" vertical="center"/>
    </xf>
    <xf numFmtId="4" fontId="22" fillId="34" borderId="36" applyNumberFormat="0" applyProtection="0">
      <alignment horizontal="right" vertical="center"/>
    </xf>
    <xf numFmtId="4" fontId="22" fillId="42" borderId="36" applyNumberFormat="0" applyProtection="0">
      <alignment horizontal="right" vertical="center"/>
    </xf>
    <xf numFmtId="4" fontId="22" fillId="20" borderId="36" applyNumberFormat="0" applyProtection="0">
      <alignment horizontal="right" vertical="center"/>
    </xf>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4" fontId="22" fillId="41" borderId="36" applyNumberFormat="0" applyProtection="0">
      <alignment horizontal="right" vertical="center"/>
    </xf>
    <xf numFmtId="0" fontId="4" fillId="5" borderId="0" applyNumberFormat="0" applyBorder="0" applyAlignment="0" applyProtection="0"/>
    <xf numFmtId="0" fontId="4" fillId="4" borderId="0" applyNumberFormat="0" applyBorder="0" applyAlignment="0" applyProtection="0"/>
    <xf numFmtId="0" fontId="3" fillId="12" borderId="36" applyNumberFormat="0" applyProtection="0">
      <alignment horizontal="left" vertical="center" indent="1"/>
    </xf>
    <xf numFmtId="0" fontId="3" fillId="12" borderId="36" applyNumberFormat="0" applyProtection="0">
      <alignment horizontal="left" vertical="top" indent="1"/>
    </xf>
    <xf numFmtId="0" fontId="3" fillId="41" borderId="36" applyNumberFormat="0" applyProtection="0">
      <alignment horizontal="left" vertical="center" indent="1"/>
    </xf>
    <xf numFmtId="0" fontId="3" fillId="41" borderId="36" applyNumberFormat="0" applyProtection="0">
      <alignment horizontal="left" vertical="top" indent="1"/>
    </xf>
    <xf numFmtId="0" fontId="3" fillId="2" borderId="36" applyNumberFormat="0" applyProtection="0">
      <alignment horizontal="left" vertical="center" indent="1"/>
    </xf>
    <xf numFmtId="0" fontId="3" fillId="2" borderId="36" applyNumberFormat="0" applyProtection="0">
      <alignment horizontal="left" vertical="top" indent="1"/>
    </xf>
    <xf numFmtId="0" fontId="3" fillId="44" borderId="36" applyNumberFormat="0" applyProtection="0">
      <alignment horizontal="left" vertical="center" indent="1"/>
    </xf>
    <xf numFmtId="0" fontId="3" fillId="44" borderId="36" applyNumberFormat="0" applyProtection="0">
      <alignment horizontal="left" vertical="top" indent="1"/>
    </xf>
    <xf numFmtId="0" fontId="3" fillId="16" borderId="26" applyNumberFormat="0">
      <protection locked="0"/>
    </xf>
    <xf numFmtId="4" fontId="22" fillId="4" borderId="36" applyNumberFormat="0" applyProtection="0">
      <alignment vertical="center"/>
    </xf>
    <xf numFmtId="4" fontId="35" fillId="4" borderId="36" applyNumberFormat="0" applyProtection="0">
      <alignment vertical="center"/>
    </xf>
    <xf numFmtId="4" fontId="22" fillId="4" borderId="36" applyNumberFormat="0" applyProtection="0">
      <alignment horizontal="left" vertical="center" indent="1"/>
    </xf>
    <xf numFmtId="0" fontId="22" fillId="4" borderId="36" applyNumberFormat="0" applyProtection="0">
      <alignment horizontal="left" vertical="top" indent="1"/>
    </xf>
    <xf numFmtId="4" fontId="22" fillId="44" borderId="36" applyNumberFormat="0" applyProtection="0">
      <alignment horizontal="right" vertical="center"/>
    </xf>
    <xf numFmtId="4" fontId="35" fillId="44" borderId="36" applyNumberFormat="0" applyProtection="0">
      <alignment horizontal="right" vertical="center"/>
    </xf>
    <xf numFmtId="4" fontId="22" fillId="41" borderId="36" applyNumberFormat="0" applyProtection="0">
      <alignment horizontal="left" vertical="center" indent="1"/>
    </xf>
    <xf numFmtId="0" fontId="22" fillId="41" borderId="36" applyNumberFormat="0" applyProtection="0">
      <alignment horizontal="left" vertical="top" indent="1"/>
    </xf>
    <xf numFmtId="0" fontId="4" fillId="3" borderId="0" applyNumberFormat="0" applyBorder="0" applyAlignment="0" applyProtection="0"/>
    <xf numFmtId="4" fontId="24" fillId="44" borderId="36" applyNumberFormat="0" applyProtection="0">
      <alignment horizontal="right" vertical="center"/>
    </xf>
    <xf numFmtId="0" fontId="4" fillId="2" borderId="0" applyNumberFormat="0" applyBorder="0" applyAlignment="0" applyProtection="0"/>
    <xf numFmtId="0" fontId="32" fillId="0" borderId="0" applyNumberFormat="0" applyFill="0" applyBorder="0" applyAlignment="0" applyProtection="0"/>
    <xf numFmtId="0" fontId="19" fillId="0" borderId="37" applyNumberFormat="0" applyFill="0" applyAlignment="0" applyProtection="0"/>
    <xf numFmtId="0" fontId="15" fillId="0" borderId="0" applyNumberFormat="0" applyFill="0" applyBorder="0" applyAlignment="0" applyProtection="0"/>
    <xf numFmtId="0" fontId="3" fillId="16" borderId="26" applyNumberFormat="0">
      <protection locked="0"/>
    </xf>
    <xf numFmtId="0" fontId="5" fillId="6" borderId="0" applyNumberFormat="0" applyBorder="0" applyAlignment="0" applyProtection="0"/>
    <xf numFmtId="0" fontId="4" fillId="7" borderId="0" applyNumberFormat="0" applyBorder="0" applyAlignment="0" applyProtection="0"/>
    <xf numFmtId="0" fontId="15" fillId="0" borderId="0" applyNumberFormat="0" applyFill="0" applyBorder="0" applyAlignment="0" applyProtection="0"/>
    <xf numFmtId="0" fontId="19" fillId="0" borderId="44" applyNumberFormat="0" applyFill="0" applyAlignment="0" applyProtection="0"/>
    <xf numFmtId="0" fontId="18" fillId="0" borderId="0" applyNumberFormat="0" applyFill="0" applyBorder="0" applyAlignment="0" applyProtection="0"/>
    <xf numFmtId="0" fontId="17" fillId="16" borderId="41" applyNumberFormat="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3" fillId="4" borderId="40" applyNumberFormat="0" applyFont="0" applyAlignment="0" applyProtection="0"/>
    <xf numFmtId="0" fontId="3" fillId="0" borderId="0"/>
    <xf numFmtId="0" fontId="5" fillId="27" borderId="0" applyNumberFormat="0" applyBorder="0" applyAlignment="0" applyProtection="0"/>
    <xf numFmtId="0" fontId="16" fillId="7" borderId="0" applyNumberFormat="0" applyBorder="0" applyAlignment="0" applyProtection="0"/>
    <xf numFmtId="0" fontId="15" fillId="0" borderId="6" applyNumberFormat="0" applyFill="0" applyAlignment="0" applyProtection="0"/>
    <xf numFmtId="0" fontId="14" fillId="7" borderId="39" applyNumberFormat="0" applyAlignment="0" applyProtection="0"/>
    <xf numFmtId="0" fontId="5" fillId="14" borderId="0" applyNumberFormat="0" applyBorder="0" applyAlignment="0" applyProtection="0"/>
    <xf numFmtId="0" fontId="13" fillId="0" borderId="0" applyNumberFormat="0" applyFill="0" applyBorder="0" applyAlignment="0" applyProtection="0"/>
    <xf numFmtId="0" fontId="13" fillId="0" borderId="5" applyNumberFormat="0" applyFill="0" applyAlignment="0" applyProtection="0"/>
    <xf numFmtId="0" fontId="12" fillId="0" borderId="4" applyNumberFormat="0" applyFill="0" applyAlignment="0" applyProtection="0"/>
    <xf numFmtId="0" fontId="5" fillId="34" borderId="0" applyNumberFormat="0" applyBorder="0" applyAlignment="0" applyProtection="0"/>
    <xf numFmtId="0" fontId="11" fillId="0" borderId="3" applyNumberFormat="0" applyFill="0" applyAlignment="0" applyProtection="0"/>
    <xf numFmtId="0" fontId="10" fillId="6" borderId="0" applyNumberFormat="0" applyBorder="0" applyAlignment="0" applyProtection="0"/>
    <xf numFmtId="0" fontId="9" fillId="0" borderId="0" applyNumberFormat="0" applyFill="0" applyBorder="0" applyAlignment="0" applyProtection="0"/>
    <xf numFmtId="0" fontId="5" fillId="22" borderId="0" applyNumberFormat="0" applyBorder="0" applyAlignment="0" applyProtection="0"/>
    <xf numFmtId="0" fontId="8" fillId="17" borderId="2" applyNumberFormat="0" applyAlignment="0" applyProtection="0"/>
    <xf numFmtId="0" fontId="7" fillId="16" borderId="39" applyNumberFormat="0" applyAlignment="0" applyProtection="0"/>
    <xf numFmtId="0" fontId="6" fillId="15"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39" applyNumberFormat="0" applyAlignment="0" applyProtection="0"/>
    <xf numFmtId="0" fontId="8" fillId="17" borderId="2" applyNumberFormat="0" applyAlignment="0" applyProtection="0"/>
    <xf numFmtId="165" fontId="3" fillId="0" borderId="0" applyFont="0" applyFill="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5" applyNumberFormat="0" applyFill="0" applyAlignment="0" applyProtection="0"/>
    <xf numFmtId="0" fontId="28" fillId="0" borderId="16" applyNumberFormat="0" applyFill="0" applyAlignment="0" applyProtection="0"/>
    <xf numFmtId="0" fontId="29" fillId="0" borderId="17" applyNumberFormat="0" applyFill="0" applyAlignment="0" applyProtection="0"/>
    <xf numFmtId="0" fontId="29" fillId="0" borderId="0" applyNumberFormat="0" applyFill="0" applyBorder="0" applyAlignment="0" applyProtection="0"/>
    <xf numFmtId="0" fontId="14" fillId="5" borderId="39" applyNumberFormat="0" applyAlignment="0" applyProtection="0"/>
    <xf numFmtId="0" fontId="30" fillId="0" borderId="18" applyNumberFormat="0" applyFill="0" applyAlignment="0" applyProtection="0"/>
    <xf numFmtId="0" fontId="31" fillId="7"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3" fillId="4" borderId="40" applyNumberFormat="0" applyFont="0" applyAlignment="0" applyProtection="0"/>
    <xf numFmtId="0" fontId="17" fillId="37" borderId="41" applyNumberFormat="0" applyAlignment="0" applyProtection="0"/>
    <xf numFmtId="9" fontId="3" fillId="0" borderId="0" applyFont="0" applyFill="0" applyBorder="0" applyAlignment="0" applyProtection="0"/>
    <xf numFmtId="4" fontId="23" fillId="7" borderId="42" applyNumberFormat="0" applyProtection="0">
      <alignment vertical="center"/>
    </xf>
    <xf numFmtId="4" fontId="34" fillId="7" borderId="42" applyNumberFormat="0" applyProtection="0">
      <alignment vertical="center"/>
    </xf>
    <xf numFmtId="4" fontId="23" fillId="7" borderId="42" applyNumberFormat="0" applyProtection="0">
      <alignment horizontal="left" vertical="center" indent="1"/>
    </xf>
    <xf numFmtId="0" fontId="23" fillId="7" borderId="42" applyNumberFormat="0" applyProtection="0">
      <alignment horizontal="left" vertical="top" indent="1"/>
    </xf>
    <xf numFmtId="0" fontId="4" fillId="3" borderId="0" applyNumberFormat="0" applyBorder="0" applyAlignment="0" applyProtection="0"/>
    <xf numFmtId="4" fontId="22" fillId="8" borderId="42" applyNumberFormat="0" applyProtection="0">
      <alignment horizontal="right" vertical="center"/>
    </xf>
    <xf numFmtId="4" fontId="22" fillId="3" borderId="42" applyNumberFormat="0" applyProtection="0">
      <alignment horizontal="right" vertical="center"/>
    </xf>
    <xf numFmtId="4" fontId="22" fillId="14" borderId="42" applyNumberFormat="0" applyProtection="0">
      <alignment horizontal="right" vertical="center"/>
    </xf>
    <xf numFmtId="4" fontId="22" fillId="10" borderId="42" applyNumberFormat="0" applyProtection="0">
      <alignment horizontal="right" vertical="center"/>
    </xf>
    <xf numFmtId="4" fontId="22" fillId="23" borderId="42" applyNumberFormat="0" applyProtection="0">
      <alignment horizontal="right" vertical="center"/>
    </xf>
    <xf numFmtId="4" fontId="22" fillId="9" borderId="42" applyNumberFormat="0" applyProtection="0">
      <alignment horizontal="right" vertical="center"/>
    </xf>
    <xf numFmtId="4" fontId="22" fillId="34" borderId="42" applyNumberFormat="0" applyProtection="0">
      <alignment horizontal="right" vertical="center"/>
    </xf>
    <xf numFmtId="4" fontId="22" fillId="42" borderId="42" applyNumberFormat="0" applyProtection="0">
      <alignment horizontal="right" vertical="center"/>
    </xf>
    <xf numFmtId="4" fontId="22" fillId="20" borderId="42" applyNumberFormat="0" applyProtection="0">
      <alignment horizontal="right" vertical="center"/>
    </xf>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4" fontId="22" fillId="41" borderId="42" applyNumberFormat="0" applyProtection="0">
      <alignment horizontal="right" vertical="center"/>
    </xf>
    <xf numFmtId="0" fontId="4" fillId="5" borderId="0" applyNumberFormat="0" applyBorder="0" applyAlignment="0" applyProtection="0"/>
    <xf numFmtId="0" fontId="4" fillId="4" borderId="0" applyNumberFormat="0" applyBorder="0" applyAlignment="0" applyProtection="0"/>
    <xf numFmtId="0" fontId="3" fillId="12" borderId="42" applyNumberFormat="0" applyProtection="0">
      <alignment horizontal="left" vertical="center" indent="1"/>
    </xf>
    <xf numFmtId="0" fontId="3" fillId="12" borderId="42" applyNumberFormat="0" applyProtection="0">
      <alignment horizontal="left" vertical="top" indent="1"/>
    </xf>
    <xf numFmtId="0" fontId="3" fillId="41" borderId="42" applyNumberFormat="0" applyProtection="0">
      <alignment horizontal="left" vertical="center" indent="1"/>
    </xf>
    <xf numFmtId="0" fontId="3" fillId="41" borderId="42" applyNumberFormat="0" applyProtection="0">
      <alignment horizontal="left" vertical="top" indent="1"/>
    </xf>
    <xf numFmtId="0" fontId="3" fillId="2" borderId="42" applyNumberFormat="0" applyProtection="0">
      <alignment horizontal="left" vertical="center" indent="1"/>
    </xf>
    <xf numFmtId="0" fontId="3" fillId="2" borderId="42" applyNumberFormat="0" applyProtection="0">
      <alignment horizontal="left" vertical="top" indent="1"/>
    </xf>
    <xf numFmtId="0" fontId="3" fillId="44" borderId="42" applyNumberFormat="0" applyProtection="0">
      <alignment horizontal="left" vertical="center" indent="1"/>
    </xf>
    <xf numFmtId="0" fontId="3" fillId="44" borderId="42" applyNumberFormat="0" applyProtection="0">
      <alignment horizontal="left" vertical="top" indent="1"/>
    </xf>
    <xf numFmtId="0" fontId="3" fillId="16" borderId="26" applyNumberFormat="0">
      <protection locked="0"/>
    </xf>
    <xf numFmtId="4" fontId="22" fillId="4" borderId="42" applyNumberFormat="0" applyProtection="0">
      <alignment vertical="center"/>
    </xf>
    <xf numFmtId="4" fontId="35" fillId="4" borderId="42" applyNumberFormat="0" applyProtection="0">
      <alignment vertical="center"/>
    </xf>
    <xf numFmtId="4" fontId="22" fillId="4" borderId="42" applyNumberFormat="0" applyProtection="0">
      <alignment horizontal="left" vertical="center" indent="1"/>
    </xf>
    <xf numFmtId="0" fontId="22" fillId="4" borderId="42" applyNumberFormat="0" applyProtection="0">
      <alignment horizontal="left" vertical="top" indent="1"/>
    </xf>
    <xf numFmtId="4" fontId="22" fillId="44" borderId="42" applyNumberFormat="0" applyProtection="0">
      <alignment horizontal="right" vertical="center"/>
    </xf>
    <xf numFmtId="4" fontId="35" fillId="44" borderId="42" applyNumberFormat="0" applyProtection="0">
      <alignment horizontal="right" vertical="center"/>
    </xf>
    <xf numFmtId="4" fontId="22" fillId="41" borderId="42" applyNumberFormat="0" applyProtection="0">
      <alignment horizontal="left" vertical="center" indent="1"/>
    </xf>
    <xf numFmtId="0" fontId="22" fillId="41" borderId="42" applyNumberFormat="0" applyProtection="0">
      <alignment horizontal="left" vertical="top" indent="1"/>
    </xf>
    <xf numFmtId="0" fontId="4" fillId="3" borderId="0" applyNumberFormat="0" applyBorder="0" applyAlignment="0" applyProtection="0"/>
    <xf numFmtId="4" fontId="24" fillId="44" borderId="42" applyNumberFormat="0" applyProtection="0">
      <alignment horizontal="right" vertical="center"/>
    </xf>
    <xf numFmtId="0" fontId="4" fillId="2" borderId="0" applyNumberFormat="0" applyBorder="0" applyAlignment="0" applyProtection="0"/>
    <xf numFmtId="0" fontId="32" fillId="0" borderId="0" applyNumberFormat="0" applyFill="0" applyBorder="0" applyAlignment="0" applyProtection="0"/>
    <xf numFmtId="0" fontId="19" fillId="0" borderId="43" applyNumberFormat="0" applyFill="0" applyAlignment="0" applyProtection="0"/>
    <xf numFmtId="0" fontId="15" fillId="0" borderId="0" applyNumberFormat="0" applyFill="0" applyBorder="0" applyAlignment="0" applyProtection="0"/>
    <xf numFmtId="0" fontId="3" fillId="16" borderId="26" applyNumberFormat="0">
      <protection locked="0"/>
    </xf>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14" borderId="0" applyNumberFormat="0" applyBorder="0" applyAlignment="0" applyProtection="0"/>
    <xf numFmtId="0" fontId="5" fillId="34"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39" applyNumberFormat="0" applyAlignment="0" applyProtection="0"/>
    <xf numFmtId="0" fontId="8" fillId="17" borderId="2" applyNumberFormat="0" applyAlignment="0" applyProtection="0"/>
    <xf numFmtId="165" fontId="3" fillId="0" borderId="0" applyFont="0" applyFill="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5" applyNumberFormat="0" applyFill="0" applyAlignment="0" applyProtection="0"/>
    <xf numFmtId="0" fontId="28" fillId="0" borderId="16" applyNumberFormat="0" applyFill="0" applyAlignment="0" applyProtection="0"/>
    <xf numFmtId="0" fontId="29" fillId="0" borderId="17" applyNumberFormat="0" applyFill="0" applyAlignment="0" applyProtection="0"/>
    <xf numFmtId="0" fontId="29" fillId="0" borderId="0" applyNumberFormat="0" applyFill="0" applyBorder="0" applyAlignment="0" applyProtection="0"/>
    <xf numFmtId="0" fontId="14" fillId="5" borderId="39" applyNumberFormat="0" applyAlignment="0" applyProtection="0"/>
    <xf numFmtId="0" fontId="30" fillId="0" borderId="18" applyNumberFormat="0" applyFill="0" applyAlignment="0" applyProtection="0"/>
    <xf numFmtId="0" fontId="31" fillId="7" borderId="0" applyNumberFormat="0" applyBorder="0" applyAlignment="0" applyProtection="0"/>
    <xf numFmtId="0" fontId="3" fillId="4" borderId="40" applyNumberFormat="0" applyFont="0" applyAlignment="0" applyProtection="0"/>
    <xf numFmtId="0" fontId="17" fillId="37" borderId="41" applyNumberFormat="0" applyAlignment="0" applyProtection="0"/>
    <xf numFmtId="9" fontId="3" fillId="0" borderId="0" applyFont="0" applyFill="0" applyBorder="0" applyAlignment="0" applyProtection="0"/>
    <xf numFmtId="4" fontId="23" fillId="7" borderId="42" applyNumberFormat="0" applyProtection="0">
      <alignment vertical="center"/>
    </xf>
    <xf numFmtId="4" fontId="34" fillId="7" borderId="42" applyNumberFormat="0" applyProtection="0">
      <alignment vertical="center"/>
    </xf>
    <xf numFmtId="4" fontId="23" fillId="7" borderId="42" applyNumberFormat="0" applyProtection="0">
      <alignment horizontal="left" vertical="center" indent="1"/>
    </xf>
    <xf numFmtId="0" fontId="23" fillId="7" borderId="42" applyNumberFormat="0" applyProtection="0">
      <alignment horizontal="left" vertical="top" indent="1"/>
    </xf>
    <xf numFmtId="4" fontId="22" fillId="8" borderId="42" applyNumberFormat="0" applyProtection="0">
      <alignment horizontal="right" vertical="center"/>
    </xf>
    <xf numFmtId="4" fontId="22" fillId="3" borderId="42" applyNumberFormat="0" applyProtection="0">
      <alignment horizontal="right" vertical="center"/>
    </xf>
    <xf numFmtId="4" fontId="22" fillId="14" borderId="42" applyNumberFormat="0" applyProtection="0">
      <alignment horizontal="right" vertical="center"/>
    </xf>
    <xf numFmtId="4" fontId="22" fillId="10" borderId="42" applyNumberFormat="0" applyProtection="0">
      <alignment horizontal="right" vertical="center"/>
    </xf>
    <xf numFmtId="4" fontId="22" fillId="23" borderId="42" applyNumberFormat="0" applyProtection="0">
      <alignment horizontal="right" vertical="center"/>
    </xf>
    <xf numFmtId="4" fontId="22" fillId="9" borderId="42" applyNumberFormat="0" applyProtection="0">
      <alignment horizontal="right" vertical="center"/>
    </xf>
    <xf numFmtId="4" fontId="22" fillId="34" borderId="42" applyNumberFormat="0" applyProtection="0">
      <alignment horizontal="right" vertical="center"/>
    </xf>
    <xf numFmtId="4" fontId="22" fillId="42" borderId="42" applyNumberFormat="0" applyProtection="0">
      <alignment horizontal="right" vertical="center"/>
    </xf>
    <xf numFmtId="4" fontId="22" fillId="20" borderId="42" applyNumberFormat="0" applyProtection="0">
      <alignment horizontal="right" vertical="center"/>
    </xf>
    <xf numFmtId="4" fontId="22" fillId="41" borderId="42" applyNumberFormat="0" applyProtection="0">
      <alignment horizontal="right" vertical="center"/>
    </xf>
    <xf numFmtId="0" fontId="3" fillId="12" borderId="42" applyNumberFormat="0" applyProtection="0">
      <alignment horizontal="left" vertical="center" indent="1"/>
    </xf>
    <xf numFmtId="0" fontId="3" fillId="12" borderId="42" applyNumberFormat="0" applyProtection="0">
      <alignment horizontal="left" vertical="top" indent="1"/>
    </xf>
    <xf numFmtId="0" fontId="3" fillId="41" borderId="42" applyNumberFormat="0" applyProtection="0">
      <alignment horizontal="left" vertical="center" indent="1"/>
    </xf>
    <xf numFmtId="0" fontId="3" fillId="41" borderId="42" applyNumberFormat="0" applyProtection="0">
      <alignment horizontal="left" vertical="top" indent="1"/>
    </xf>
    <xf numFmtId="0" fontId="3" fillId="2" borderId="42" applyNumberFormat="0" applyProtection="0">
      <alignment horizontal="left" vertical="center" indent="1"/>
    </xf>
    <xf numFmtId="0" fontId="3" fillId="2" borderId="42" applyNumberFormat="0" applyProtection="0">
      <alignment horizontal="left" vertical="top" indent="1"/>
    </xf>
    <xf numFmtId="0" fontId="3" fillId="44" borderId="42" applyNumberFormat="0" applyProtection="0">
      <alignment horizontal="left" vertical="center" indent="1"/>
    </xf>
    <xf numFmtId="0" fontId="3" fillId="44" borderId="42" applyNumberFormat="0" applyProtection="0">
      <alignment horizontal="left" vertical="top" indent="1"/>
    </xf>
    <xf numFmtId="0" fontId="3" fillId="16" borderId="26" applyNumberFormat="0">
      <protection locked="0"/>
    </xf>
    <xf numFmtId="4" fontId="22" fillId="4" borderId="42" applyNumberFormat="0" applyProtection="0">
      <alignment vertical="center"/>
    </xf>
    <xf numFmtId="4" fontId="35" fillId="4" borderId="42" applyNumberFormat="0" applyProtection="0">
      <alignment vertical="center"/>
    </xf>
    <xf numFmtId="4" fontId="22" fillId="4" borderId="42" applyNumberFormat="0" applyProtection="0">
      <alignment horizontal="left" vertical="center" indent="1"/>
    </xf>
    <xf numFmtId="0" fontId="22" fillId="4" borderId="42" applyNumberFormat="0" applyProtection="0">
      <alignment horizontal="left" vertical="top" indent="1"/>
    </xf>
    <xf numFmtId="4" fontId="22" fillId="44" borderId="42" applyNumberFormat="0" applyProtection="0">
      <alignment horizontal="right" vertical="center"/>
    </xf>
    <xf numFmtId="4" fontId="35" fillId="44" borderId="42" applyNumberFormat="0" applyProtection="0">
      <alignment horizontal="right" vertical="center"/>
    </xf>
    <xf numFmtId="4" fontId="22" fillId="41" borderId="42" applyNumberFormat="0" applyProtection="0">
      <alignment horizontal="left" vertical="center" indent="1"/>
    </xf>
    <xf numFmtId="0" fontId="22" fillId="41" borderId="42" applyNumberFormat="0" applyProtection="0">
      <alignment horizontal="left" vertical="top" indent="1"/>
    </xf>
    <xf numFmtId="4" fontId="24" fillId="44" borderId="42" applyNumberFormat="0" applyProtection="0">
      <alignment horizontal="right" vertical="center"/>
    </xf>
    <xf numFmtId="0" fontId="32" fillId="0" borderId="0" applyNumberFormat="0" applyFill="0" applyBorder="0" applyAlignment="0" applyProtection="0"/>
    <xf numFmtId="0" fontId="19" fillId="0" borderId="43" applyNumberFormat="0" applyFill="0" applyAlignment="0" applyProtection="0"/>
    <xf numFmtId="0" fontId="15" fillId="0" borderId="0" applyNumberFormat="0" applyFill="0" applyBorder="0" applyAlignment="0" applyProtection="0"/>
    <xf numFmtId="0" fontId="3" fillId="16" borderId="26" applyNumberFormat="0">
      <protection locked="0"/>
    </xf>
    <xf numFmtId="165" fontId="1" fillId="0" borderId="0" applyFont="0" applyFill="0" applyBorder="0" applyAlignment="0" applyProtection="0"/>
    <xf numFmtId="9" fontId="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3" fillId="0" borderId="0" applyFont="0" applyFill="0" applyBorder="0" applyAlignment="0" applyProtection="0"/>
    <xf numFmtId="164" fontId="4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4" fillId="0" borderId="0"/>
    <xf numFmtId="0" fontId="5" fillId="9"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22" borderId="0" applyNumberFormat="0" applyBorder="0" applyAlignment="0" applyProtection="0"/>
    <xf numFmtId="0" fontId="5" fillId="34" borderId="0" applyNumberFormat="0" applyBorder="0" applyAlignment="0" applyProtection="0"/>
    <xf numFmtId="0" fontId="5" fillId="27" borderId="0" applyNumberFormat="0" applyBorder="0" applyAlignment="0" applyProtection="0"/>
    <xf numFmtId="0" fontId="5" fillId="14" borderId="0" applyNumberFormat="0" applyBorder="0" applyAlignment="0" applyProtection="0"/>
    <xf numFmtId="0" fontId="5" fillId="34"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4" borderId="0" applyNumberFormat="0" applyBorder="0" applyAlignment="0" applyProtection="0"/>
    <xf numFmtId="0" fontId="26" fillId="37" borderId="52" applyNumberFormat="0" applyAlignment="0" applyProtection="0"/>
    <xf numFmtId="0" fontId="3" fillId="47" borderId="0">
      <protection locked="0"/>
    </xf>
    <xf numFmtId="0" fontId="5" fillId="27" borderId="0" applyNumberFormat="0" applyBorder="0" applyAlignment="0" applyProtection="0"/>
    <xf numFmtId="0" fontId="3" fillId="48" borderId="51">
      <alignment horizontal="center" vertical="center"/>
      <protection locked="0"/>
    </xf>
    <xf numFmtId="165" fontId="44" fillId="0" borderId="0" applyFont="0" applyFill="0" applyBorder="0" applyAlignment="0" applyProtection="0"/>
    <xf numFmtId="165" fontId="44" fillId="0" borderId="0" applyFont="0" applyFill="0" applyBorder="0" applyAlignment="0" applyProtection="0"/>
    <xf numFmtId="0" fontId="5" fillId="13" borderId="0" applyNumberFormat="0" applyBorder="0" applyAlignment="0" applyProtection="0"/>
    <xf numFmtId="0" fontId="5" fillId="22" borderId="0" applyNumberFormat="0" applyBorder="0" applyAlignment="0" applyProtection="0"/>
    <xf numFmtId="0" fontId="5" fillId="34" borderId="0" applyNumberFormat="0" applyBorder="0" applyAlignment="0" applyProtection="0"/>
    <xf numFmtId="165" fontId="3" fillId="0" borderId="0" applyFont="0" applyFill="0" applyBorder="0" applyAlignment="0" applyProtection="0"/>
    <xf numFmtId="0" fontId="5" fillId="14" borderId="0" applyNumberFormat="0" applyBorder="0" applyAlignment="0" applyProtection="0"/>
    <xf numFmtId="0" fontId="5" fillId="27" borderId="0" applyNumberFormat="0" applyBorder="0" applyAlignment="0" applyProtection="0"/>
    <xf numFmtId="0" fontId="14" fillId="5" borderId="52"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73" fontId="3" fillId="0" borderId="0"/>
    <xf numFmtId="173" fontId="3" fillId="0" borderId="0"/>
    <xf numFmtId="173" fontId="3" fillId="0" borderId="0"/>
    <xf numFmtId="169" fontId="3" fillId="0" borderId="0"/>
    <xf numFmtId="169" fontId="3" fillId="0" borderId="0"/>
    <xf numFmtId="170" fontId="3" fillId="0" borderId="0"/>
    <xf numFmtId="0" fontId="3" fillId="0" borderId="0"/>
    <xf numFmtId="0" fontId="3" fillId="0" borderId="0"/>
    <xf numFmtId="169" fontId="3" fillId="0" borderId="0"/>
    <xf numFmtId="169" fontId="3" fillId="0" borderId="0"/>
    <xf numFmtId="0" fontId="4" fillId="0" borderId="0"/>
    <xf numFmtId="0" fontId="3" fillId="0" borderId="0"/>
    <xf numFmtId="0" fontId="3" fillId="0" borderId="0"/>
    <xf numFmtId="173" fontId="4" fillId="0" borderId="0"/>
    <xf numFmtId="0" fontId="4" fillId="0" borderId="0"/>
    <xf numFmtId="173" fontId="4" fillId="0" borderId="0"/>
    <xf numFmtId="173" fontId="4" fillId="0" borderId="0"/>
    <xf numFmtId="169" fontId="3" fillId="0" borderId="0"/>
    <xf numFmtId="173" fontId="3" fillId="0" borderId="0"/>
    <xf numFmtId="173" fontId="3" fillId="0" borderId="0"/>
    <xf numFmtId="173" fontId="3" fillId="0" borderId="0"/>
    <xf numFmtId="169" fontId="3" fillId="0" borderId="0"/>
    <xf numFmtId="169" fontId="3" fillId="0" borderId="0"/>
    <xf numFmtId="170" fontId="3" fillId="0" borderId="0"/>
    <xf numFmtId="0" fontId="4" fillId="4" borderId="53" applyNumberFormat="0" applyFont="0" applyAlignment="0" applyProtection="0"/>
    <xf numFmtId="0" fontId="4"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9" fontId="44" fillId="0" borderId="0" applyFont="0" applyFill="0" applyBorder="0" applyAlignment="0" applyProtection="0"/>
    <xf numFmtId="9" fontId="44" fillId="0" borderId="0" applyFont="0" applyFill="0" applyBorder="0" applyAlignment="0" applyProtection="0"/>
    <xf numFmtId="9" fontId="4" fillId="0" borderId="0" applyFont="0" applyFill="0" applyBorder="0" applyAlignment="0" applyProtection="0"/>
    <xf numFmtId="0" fontId="3" fillId="48" borderId="50">
      <alignment vertical="center"/>
      <protection locked="0"/>
    </xf>
    <xf numFmtId="0" fontId="19" fillId="0" borderId="55" applyNumberFormat="0" applyFill="0" applyAlignment="0" applyProtection="0"/>
    <xf numFmtId="0" fontId="5" fillId="9" borderId="0" applyNumberFormat="0" applyBorder="0" applyAlignment="0" applyProtection="0"/>
    <xf numFmtId="0" fontId="5" fillId="13" borderId="0" applyNumberFormat="0" applyBorder="0" applyAlignment="0" applyProtection="0"/>
    <xf numFmtId="0" fontId="5" fillId="22" borderId="0" applyNumberFormat="0" applyBorder="0" applyAlignment="0" applyProtection="0"/>
    <xf numFmtId="0" fontId="5" fillId="34" borderId="0" applyNumberFormat="0" applyBorder="0" applyAlignment="0" applyProtection="0"/>
    <xf numFmtId="0" fontId="5" fillId="14" borderId="0" applyNumberFormat="0" applyBorder="0" applyAlignment="0" applyProtection="0"/>
    <xf numFmtId="0" fontId="5" fillId="27" borderId="0" applyNumberFormat="0" applyBorder="0" applyAlignment="0" applyProtection="0"/>
    <xf numFmtId="0" fontId="26" fillId="37" borderId="52" applyNumberFormat="0" applyAlignment="0" applyProtection="0"/>
    <xf numFmtId="0" fontId="3" fillId="48" borderId="64">
      <alignment horizontal="center" vertical="center"/>
      <protection locked="0"/>
    </xf>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14" fillId="5" borderId="52" applyNumberFormat="0" applyAlignment="0" applyProtection="0"/>
    <xf numFmtId="0" fontId="3" fillId="0" borderId="0"/>
    <xf numFmtId="0" fontId="3" fillId="0" borderId="0"/>
    <xf numFmtId="169" fontId="3" fillId="0" borderId="0"/>
    <xf numFmtId="0" fontId="3" fillId="0" borderId="0"/>
    <xf numFmtId="169" fontId="3" fillId="0" borderId="0"/>
    <xf numFmtId="0" fontId="3" fillId="0" borderId="0"/>
    <xf numFmtId="169" fontId="3" fillId="0" borderId="0"/>
    <xf numFmtId="0" fontId="3" fillId="0" borderId="0"/>
    <xf numFmtId="169" fontId="3" fillId="0" borderId="0"/>
    <xf numFmtId="0" fontId="3" fillId="0" borderId="0"/>
    <xf numFmtId="169" fontId="3" fillId="0" borderId="0"/>
    <xf numFmtId="0" fontId="3" fillId="0" borderId="0"/>
    <xf numFmtId="169" fontId="3" fillId="0" borderId="0"/>
    <xf numFmtId="169" fontId="3" fillId="0" borderId="0"/>
    <xf numFmtId="0" fontId="3" fillId="0" borderId="0"/>
    <xf numFmtId="169" fontId="3" fillId="0" borderId="0"/>
    <xf numFmtId="170" fontId="3" fillId="0" borderId="0"/>
    <xf numFmtId="0" fontId="3" fillId="0" borderId="0"/>
    <xf numFmtId="169" fontId="3" fillId="0" borderId="0"/>
    <xf numFmtId="170" fontId="3" fillId="0" borderId="0"/>
    <xf numFmtId="170" fontId="3" fillId="0" borderId="0"/>
    <xf numFmtId="170" fontId="3" fillId="0" borderId="0"/>
    <xf numFmtId="170" fontId="3" fillId="0" borderId="0"/>
    <xf numFmtId="170" fontId="3" fillId="0" borderId="0"/>
    <xf numFmtId="0" fontId="3" fillId="0" borderId="0"/>
    <xf numFmtId="0" fontId="3" fillId="0" borderId="0"/>
    <xf numFmtId="169" fontId="3" fillId="0" borderId="0"/>
    <xf numFmtId="0" fontId="3" fillId="0" borderId="0"/>
    <xf numFmtId="169" fontId="3" fillId="0" borderId="0"/>
    <xf numFmtId="0" fontId="3" fillId="0" borderId="0"/>
    <xf numFmtId="169" fontId="3" fillId="0" borderId="0"/>
    <xf numFmtId="0" fontId="3" fillId="0" borderId="0"/>
    <xf numFmtId="169" fontId="3" fillId="0" borderId="0"/>
    <xf numFmtId="0" fontId="3" fillId="0" borderId="0"/>
    <xf numFmtId="169" fontId="3" fillId="0" borderId="0"/>
    <xf numFmtId="0" fontId="3" fillId="0" borderId="0"/>
    <xf numFmtId="169" fontId="3" fillId="0" borderId="0"/>
    <xf numFmtId="0" fontId="4" fillId="0" borderId="0"/>
    <xf numFmtId="0" fontId="1" fillId="0" borderId="0"/>
    <xf numFmtId="169" fontId="3"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0" fontId="3" fillId="0" borderId="0"/>
    <xf numFmtId="0" fontId="3"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0" fontId="4" fillId="0" borderId="0"/>
    <xf numFmtId="0" fontId="4" fillId="0" borderId="0"/>
    <xf numFmtId="173" fontId="4" fillId="0" borderId="0"/>
    <xf numFmtId="173" fontId="4" fillId="0" borderId="0"/>
    <xf numFmtId="173" fontId="4" fillId="0" borderId="0"/>
    <xf numFmtId="173" fontId="4" fillId="0" borderId="0"/>
    <xf numFmtId="173" fontId="4" fillId="0" borderId="0"/>
    <xf numFmtId="169" fontId="3" fillId="0" borderId="0"/>
    <xf numFmtId="0" fontId="3" fillId="0" borderId="0"/>
    <xf numFmtId="0" fontId="3" fillId="0" borderId="0"/>
    <xf numFmtId="0" fontId="3" fillId="0" borderId="0"/>
    <xf numFmtId="0" fontId="3" fillId="0" borderId="0"/>
    <xf numFmtId="0" fontId="3" fillId="0" borderId="0"/>
    <xf numFmtId="169" fontId="3" fillId="0" borderId="0"/>
    <xf numFmtId="173" fontId="4" fillId="0" borderId="0"/>
    <xf numFmtId="0" fontId="3" fillId="0" borderId="0"/>
    <xf numFmtId="0" fontId="3" fillId="0" borderId="0"/>
    <xf numFmtId="169" fontId="3" fillId="0" borderId="0"/>
    <xf numFmtId="173" fontId="4" fillId="0" borderId="0"/>
    <xf numFmtId="173" fontId="4" fillId="0" borderId="0"/>
    <xf numFmtId="169" fontId="3" fillId="0" borderId="0"/>
    <xf numFmtId="173" fontId="1" fillId="0" borderId="0"/>
    <xf numFmtId="173" fontId="1" fillId="0" borderId="0"/>
    <xf numFmtId="169" fontId="3" fillId="0" borderId="0"/>
    <xf numFmtId="169" fontId="3" fillId="0" borderId="0"/>
    <xf numFmtId="0" fontId="3" fillId="0" borderId="0"/>
    <xf numFmtId="170" fontId="3" fillId="0" borderId="0"/>
    <xf numFmtId="0" fontId="3" fillId="0" borderId="0"/>
    <xf numFmtId="169" fontId="3" fillId="0" borderId="0"/>
    <xf numFmtId="170" fontId="3" fillId="0" borderId="0"/>
    <xf numFmtId="170" fontId="3" fillId="0" borderId="0"/>
    <xf numFmtId="170" fontId="3" fillId="0" borderId="0"/>
    <xf numFmtId="170" fontId="3" fillId="0" borderId="0"/>
    <xf numFmtId="170" fontId="3" fillId="0" borderId="0"/>
    <xf numFmtId="0" fontId="3" fillId="0" borderId="0"/>
    <xf numFmtId="0" fontId="3" fillId="0" borderId="0"/>
    <xf numFmtId="169"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4" borderId="53" applyNumberFormat="0" applyFont="0" applyAlignment="0" applyProtection="0"/>
    <xf numFmtId="0" fontId="17" fillId="37" borderId="54" applyNumberFormat="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19" fillId="0" borderId="55" applyNumberFormat="0" applyFill="0" applyAlignment="0" applyProtection="0"/>
    <xf numFmtId="0" fontId="3" fillId="0" borderId="0"/>
    <xf numFmtId="0" fontId="47" fillId="0" borderId="0" applyNumberFormat="0" applyFill="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26" fillId="37" borderId="76" applyNumberFormat="0" applyAlignment="0" applyProtection="0"/>
    <xf numFmtId="0" fontId="26" fillId="37" borderId="76" applyNumberFormat="0" applyAlignment="0" applyProtection="0"/>
    <xf numFmtId="0" fontId="26" fillId="37" borderId="76" applyNumberFormat="0" applyAlignment="0" applyProtection="0"/>
    <xf numFmtId="0" fontId="26" fillId="37" borderId="76" applyNumberFormat="0" applyAlignment="0" applyProtection="0"/>
    <xf numFmtId="0" fontId="26" fillId="37" borderId="76" applyNumberFormat="0" applyAlignment="0" applyProtection="0"/>
    <xf numFmtId="0" fontId="3" fillId="0" borderId="0" applyFont="0" applyFill="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4" fillId="5" borderId="76" applyNumberFormat="0" applyAlignment="0" applyProtection="0"/>
    <xf numFmtId="0" fontId="14" fillId="5" borderId="76" applyNumberFormat="0" applyAlignment="0" applyProtection="0"/>
    <xf numFmtId="0" fontId="14" fillId="5" borderId="76" applyNumberFormat="0" applyAlignment="0" applyProtection="0"/>
    <xf numFmtId="0" fontId="14" fillId="5" borderId="76" applyNumberFormat="0" applyAlignment="0" applyProtection="0"/>
    <xf numFmtId="0" fontId="14" fillId="5" borderId="76" applyNumberFormat="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 fillId="4" borderId="77" applyNumberFormat="0" applyFont="0" applyAlignment="0" applyProtection="0"/>
    <xf numFmtId="0" fontId="3" fillId="4" borderId="77" applyNumberFormat="0" applyFont="0" applyAlignment="0" applyProtection="0"/>
    <xf numFmtId="0" fontId="3" fillId="4" borderId="77" applyNumberFormat="0" applyFont="0" applyAlignment="0" applyProtection="0"/>
    <xf numFmtId="0" fontId="3" fillId="4" borderId="77" applyNumberFormat="0" applyFont="0" applyAlignment="0" applyProtection="0"/>
    <xf numFmtId="0" fontId="3" fillId="4" borderId="77" applyNumberFormat="0" applyFont="0" applyAlignment="0" applyProtection="0"/>
    <xf numFmtId="0" fontId="17" fillId="37" borderId="78" applyNumberFormat="0" applyAlignment="0" applyProtection="0"/>
    <xf numFmtId="0" fontId="17" fillId="37" borderId="78" applyNumberFormat="0" applyAlignment="0" applyProtection="0"/>
    <xf numFmtId="0" fontId="17" fillId="37" borderId="78" applyNumberFormat="0" applyAlignment="0" applyProtection="0"/>
    <xf numFmtId="0" fontId="17" fillId="37" borderId="78" applyNumberFormat="0" applyAlignment="0" applyProtection="0"/>
    <xf numFmtId="0" fontId="17" fillId="37" borderId="78"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9" fillId="0" borderId="79" applyNumberFormat="0" applyFill="0" applyAlignment="0" applyProtection="0"/>
    <xf numFmtId="0" fontId="19" fillId="0" borderId="79" applyNumberFormat="0" applyFill="0" applyAlignment="0" applyProtection="0"/>
    <xf numFmtId="0" fontId="19" fillId="0" borderId="79" applyNumberFormat="0" applyFill="0" applyAlignment="0" applyProtection="0"/>
    <xf numFmtId="0" fontId="19" fillId="0" borderId="79" applyNumberFormat="0" applyFill="0" applyAlignment="0" applyProtection="0"/>
    <xf numFmtId="0" fontId="19" fillId="0" borderId="79" applyNumberFormat="0" applyFill="0" applyAlignment="0" applyProtection="0"/>
    <xf numFmtId="0" fontId="3" fillId="0" borderId="0"/>
    <xf numFmtId="0" fontId="1" fillId="0" borderId="0"/>
    <xf numFmtId="0" fontId="26" fillId="37"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3" fillId="0" borderId="0"/>
    <xf numFmtId="0" fontId="61" fillId="53" borderId="70" applyNumberFormat="0" applyAlignment="0" applyProtection="0"/>
    <xf numFmtId="0" fontId="60" fillId="52" borderId="0" applyNumberFormat="0" applyBorder="0" applyAlignment="0" applyProtection="0"/>
    <xf numFmtId="0" fontId="59" fillId="51" borderId="0" applyNumberFormat="0" applyBorder="0" applyAlignment="0" applyProtection="0"/>
    <xf numFmtId="0" fontId="58" fillId="50" borderId="0" applyNumberFormat="0" applyBorder="0" applyAlignment="0" applyProtection="0"/>
    <xf numFmtId="0" fontId="57" fillId="0" borderId="0" applyNumberFormat="0" applyFill="0" applyBorder="0" applyAlignment="0" applyProtection="0"/>
    <xf numFmtId="0" fontId="57" fillId="0" borderId="69" applyNumberFormat="0" applyFill="0" applyAlignment="0" applyProtection="0"/>
    <xf numFmtId="0" fontId="56" fillId="0" borderId="68" applyNumberFormat="0" applyFill="0" applyAlignment="0" applyProtection="0"/>
    <xf numFmtId="0" fontId="55" fillId="0" borderId="67" applyNumberFormat="0" applyFill="0" applyAlignment="0" applyProtection="0"/>
    <xf numFmtId="0" fontId="48" fillId="0" borderId="0" applyNumberFormat="0" applyFill="0" applyBorder="0" applyAlignment="0" applyProtection="0"/>
    <xf numFmtId="0" fontId="53" fillId="0" borderId="0"/>
    <xf numFmtId="0" fontId="53" fillId="0" borderId="0"/>
    <xf numFmtId="0" fontId="62" fillId="54" borderId="71" applyNumberFormat="0" applyAlignment="0" applyProtection="0"/>
    <xf numFmtId="0" fontId="63" fillId="54" borderId="70" applyNumberFormat="0" applyAlignment="0" applyProtection="0"/>
    <xf numFmtId="0" fontId="64" fillId="0" borderId="72" applyNumberFormat="0" applyFill="0" applyAlignment="0" applyProtection="0"/>
    <xf numFmtId="0" fontId="45" fillId="55" borderId="73"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37" fillId="0" borderId="75" applyNumberFormat="0" applyFill="0" applyAlignment="0" applyProtection="0"/>
    <xf numFmtId="0" fontId="46" fillId="57" borderId="0" applyNumberFormat="0" applyBorder="0" applyAlignment="0" applyProtection="0"/>
    <xf numFmtId="0" fontId="41" fillId="58" borderId="0" applyNumberFormat="0" applyBorder="0" applyAlignment="0" applyProtection="0"/>
    <xf numFmtId="0" fontId="41" fillId="59" borderId="0" applyNumberFormat="0" applyBorder="0" applyAlignment="0" applyProtection="0"/>
    <xf numFmtId="0" fontId="46" fillId="60" borderId="0" applyNumberFormat="0" applyBorder="0" applyAlignment="0" applyProtection="0"/>
    <xf numFmtId="0" fontId="46" fillId="61" borderId="0" applyNumberFormat="0" applyBorder="0" applyAlignment="0" applyProtection="0"/>
    <xf numFmtId="0" fontId="41" fillId="62" borderId="0" applyNumberFormat="0" applyBorder="0" applyAlignment="0" applyProtection="0"/>
    <xf numFmtId="0" fontId="41" fillId="63" borderId="0" applyNumberFormat="0" applyBorder="0" applyAlignment="0" applyProtection="0"/>
    <xf numFmtId="0" fontId="46" fillId="64" borderId="0" applyNumberFormat="0" applyBorder="0" applyAlignment="0" applyProtection="0"/>
    <xf numFmtId="0" fontId="46" fillId="65" borderId="0" applyNumberFormat="0" applyBorder="0" applyAlignment="0" applyProtection="0"/>
    <xf numFmtId="0" fontId="41" fillId="66" borderId="0" applyNumberFormat="0" applyBorder="0" applyAlignment="0" applyProtection="0"/>
    <xf numFmtId="0" fontId="41" fillId="67" borderId="0" applyNumberFormat="0" applyBorder="0" applyAlignment="0" applyProtection="0"/>
    <xf numFmtId="0" fontId="46" fillId="68" borderId="0" applyNumberFormat="0" applyBorder="0" applyAlignment="0" applyProtection="0"/>
    <xf numFmtId="0" fontId="46" fillId="69" borderId="0" applyNumberFormat="0" applyBorder="0" applyAlignment="0" applyProtection="0"/>
    <xf numFmtId="0" fontId="41" fillId="70" borderId="0" applyNumberFormat="0" applyBorder="0" applyAlignment="0" applyProtection="0"/>
    <xf numFmtId="0" fontId="41" fillId="71" borderId="0" applyNumberFormat="0" applyBorder="0" applyAlignment="0" applyProtection="0"/>
    <xf numFmtId="0" fontId="46" fillId="72" borderId="0" applyNumberFormat="0" applyBorder="0" applyAlignment="0" applyProtection="0"/>
    <xf numFmtId="0" fontId="46" fillId="73" borderId="0" applyNumberFormat="0" applyBorder="0" applyAlignment="0" applyProtection="0"/>
    <xf numFmtId="0" fontId="41" fillId="74" borderId="0" applyNumberFormat="0" applyBorder="0" applyAlignment="0" applyProtection="0"/>
    <xf numFmtId="0" fontId="41" fillId="75" borderId="0" applyNumberFormat="0" applyBorder="0" applyAlignment="0" applyProtection="0"/>
    <xf numFmtId="0" fontId="46" fillId="76" borderId="0" applyNumberFormat="0" applyBorder="0" applyAlignment="0" applyProtection="0"/>
    <xf numFmtId="0" fontId="46" fillId="77" borderId="0" applyNumberFormat="0" applyBorder="0" applyAlignment="0" applyProtection="0"/>
    <xf numFmtId="0" fontId="41" fillId="78" borderId="0" applyNumberFormat="0" applyBorder="0" applyAlignment="0" applyProtection="0"/>
    <xf numFmtId="0" fontId="41" fillId="79" borderId="0" applyNumberFormat="0" applyBorder="0" applyAlignment="0" applyProtection="0"/>
    <xf numFmtId="0" fontId="46" fillId="80" borderId="0" applyNumberFormat="0" applyBorder="0" applyAlignment="0" applyProtection="0"/>
    <xf numFmtId="0" fontId="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19" fillId="0" borderId="55" applyNumberFormat="0" applyFill="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7" fillId="37" borderId="54" applyNumberFormat="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 fillId="4" borderId="53" applyNumberFormat="0" applyFont="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14" fillId="5" borderId="52" applyNumberFormat="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56" borderId="74" applyNumberFormat="0" applyFont="0" applyAlignment="0" applyProtection="0"/>
    <xf numFmtId="0" fontId="53" fillId="4" borderId="53" applyNumberFormat="0" applyFont="0" applyAlignment="0" applyProtection="0"/>
    <xf numFmtId="0" fontId="22" fillId="56" borderId="74" applyNumberFormat="0" applyFont="0" applyAlignment="0" applyProtection="0"/>
    <xf numFmtId="0" fontId="22" fillId="56" borderId="74" applyNumberFormat="0" applyFont="0" applyAlignment="0" applyProtection="0"/>
    <xf numFmtId="0" fontId="22" fillId="56" borderId="74" applyNumberFormat="0" applyFont="0" applyAlignment="0" applyProtection="0"/>
    <xf numFmtId="0" fontId="22" fillId="56" borderId="74" applyNumberFormat="0" applyFont="0" applyAlignment="0" applyProtection="0"/>
    <xf numFmtId="0" fontId="53" fillId="4" borderId="53" applyNumberFormat="0" applyFont="0" applyAlignment="0" applyProtection="0"/>
    <xf numFmtId="0" fontId="22" fillId="56" borderId="74" applyNumberFormat="0" applyFont="0" applyAlignment="0" applyProtection="0"/>
    <xf numFmtId="0" fontId="22" fillId="56" borderId="74" applyNumberFormat="0" applyFont="0" applyAlignment="0" applyProtection="0"/>
    <xf numFmtId="0" fontId="22" fillId="56" borderId="74" applyNumberFormat="0" applyFont="0" applyAlignment="0" applyProtection="0"/>
    <xf numFmtId="0" fontId="22" fillId="56" borderId="74"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22" fillId="56" borderId="74" applyNumberFormat="0" applyFont="0" applyAlignment="0" applyProtection="0"/>
    <xf numFmtId="0" fontId="22" fillId="56" borderId="74" applyNumberFormat="0" applyFont="0" applyAlignment="0" applyProtection="0"/>
    <xf numFmtId="0" fontId="22" fillId="56" borderId="74" applyNumberFormat="0" applyFont="0" applyAlignment="0" applyProtection="0"/>
    <xf numFmtId="0" fontId="22" fillId="56" borderId="74"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22" fillId="56" borderId="74" applyNumberFormat="0" applyFont="0" applyAlignment="0" applyProtection="0"/>
    <xf numFmtId="0" fontId="22" fillId="56" borderId="74" applyNumberFormat="0" applyFont="0" applyAlignment="0" applyProtection="0"/>
    <xf numFmtId="0" fontId="22" fillId="56" borderId="74" applyNumberFormat="0" applyFont="0" applyAlignment="0" applyProtection="0"/>
    <xf numFmtId="0" fontId="22" fillId="56" borderId="74" applyNumberFormat="0" applyFont="0" applyAlignment="0" applyProtection="0"/>
    <xf numFmtId="0" fontId="53" fillId="4" borderId="53" applyNumberFormat="0" applyFont="0" applyAlignment="0" applyProtection="0"/>
    <xf numFmtId="0" fontId="22" fillId="56" borderId="74" applyNumberFormat="0" applyFont="0" applyAlignment="0" applyProtection="0"/>
    <xf numFmtId="0" fontId="22" fillId="56" borderId="74" applyNumberFormat="0" applyFont="0" applyAlignment="0" applyProtection="0"/>
    <xf numFmtId="0" fontId="22" fillId="56" borderId="74" applyNumberFormat="0" applyFont="0" applyAlignment="0" applyProtection="0"/>
    <xf numFmtId="0" fontId="22" fillId="56" borderId="74" applyNumberFormat="0" applyFont="0" applyAlignment="0" applyProtection="0"/>
    <xf numFmtId="0" fontId="3" fillId="4" borderId="53" applyNumberFormat="0" applyFont="0" applyAlignment="0" applyProtection="0"/>
    <xf numFmtId="0" fontId="22" fillId="56" borderId="74" applyNumberFormat="0" applyFont="0" applyAlignment="0" applyProtection="0"/>
    <xf numFmtId="0" fontId="22" fillId="56" borderId="74" applyNumberFormat="0" applyFont="0" applyAlignment="0" applyProtection="0"/>
    <xf numFmtId="0" fontId="22" fillId="56" borderId="74" applyNumberFormat="0" applyFont="0" applyAlignment="0" applyProtection="0"/>
    <xf numFmtId="0" fontId="22" fillId="56" borderId="74"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22" fillId="56" borderId="74" applyNumberFormat="0" applyFont="0" applyAlignment="0" applyProtection="0"/>
    <xf numFmtId="0" fontId="22" fillId="56" borderId="74" applyNumberFormat="0" applyFont="0" applyAlignment="0" applyProtection="0"/>
    <xf numFmtId="0" fontId="22" fillId="56" borderId="74" applyNumberFormat="0" applyFont="0" applyAlignment="0" applyProtection="0"/>
    <xf numFmtId="0" fontId="53" fillId="4" borderId="53" applyNumberFormat="0" applyFont="0" applyAlignment="0" applyProtection="0"/>
    <xf numFmtId="0" fontId="22" fillId="56" borderId="74" applyNumberFormat="0" applyFont="0" applyAlignment="0" applyProtection="0"/>
    <xf numFmtId="0" fontId="22" fillId="56" borderId="74"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22" fillId="56" borderId="74"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22" fillId="56" borderId="74" applyNumberFormat="0" applyFont="0" applyAlignment="0" applyProtection="0"/>
    <xf numFmtId="0" fontId="22" fillId="56" borderId="74" applyNumberFormat="0" applyFont="0" applyAlignment="0" applyProtection="0"/>
    <xf numFmtId="0" fontId="22" fillId="56" borderId="74" applyNumberFormat="0" applyFont="0" applyAlignment="0" applyProtection="0"/>
    <xf numFmtId="0" fontId="22" fillId="56" borderId="74" applyNumberFormat="0" applyFont="0" applyAlignment="0" applyProtection="0"/>
    <xf numFmtId="0" fontId="22" fillId="56" borderId="74" applyNumberFormat="0" applyFont="0" applyAlignment="0" applyProtection="0"/>
    <xf numFmtId="0" fontId="22" fillId="56" borderId="74" applyNumberFormat="0" applyFont="0" applyAlignment="0" applyProtection="0"/>
    <xf numFmtId="0" fontId="22" fillId="56" borderId="74"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22" fillId="56" borderId="74" applyNumberFormat="0" applyFont="0" applyAlignment="0" applyProtection="0"/>
    <xf numFmtId="0" fontId="53" fillId="4" borderId="53" applyNumberFormat="0" applyFont="0" applyAlignment="0" applyProtection="0"/>
    <xf numFmtId="0" fontId="22" fillId="56" borderId="74" applyNumberFormat="0" applyFont="0" applyAlignment="0" applyProtection="0"/>
    <xf numFmtId="0" fontId="53" fillId="4" borderId="53" applyNumberFormat="0" applyFont="0" applyAlignment="0" applyProtection="0"/>
    <xf numFmtId="0" fontId="22" fillId="56" borderId="74"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22" fillId="56" borderId="74"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22" fillId="56" borderId="74"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22" fillId="56" borderId="74" applyNumberFormat="0" applyFont="0" applyAlignment="0" applyProtection="0"/>
    <xf numFmtId="0" fontId="53" fillId="4" borderId="53" applyNumberFormat="0" applyFont="0" applyAlignment="0" applyProtection="0"/>
    <xf numFmtId="0" fontId="22" fillId="56" borderId="74" applyNumberFormat="0" applyFont="0" applyAlignment="0" applyProtection="0"/>
    <xf numFmtId="0" fontId="53" fillId="4" borderId="53" applyNumberFormat="0" applyFont="0" applyAlignment="0" applyProtection="0"/>
    <xf numFmtId="0" fontId="22" fillId="56" borderId="74" applyNumberFormat="0" applyFont="0" applyAlignment="0" applyProtection="0"/>
    <xf numFmtId="0" fontId="53" fillId="4" borderId="53" applyNumberFormat="0" applyFont="0" applyAlignment="0" applyProtection="0"/>
    <xf numFmtId="0" fontId="41" fillId="56" borderId="74"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22" fillId="56" borderId="74"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22" fillId="56" borderId="74" applyNumberFormat="0" applyFont="0" applyAlignment="0" applyProtection="0"/>
    <xf numFmtId="0" fontId="3" fillId="4" borderId="53" applyNumberFormat="0" applyFont="0" applyAlignment="0" applyProtection="0"/>
    <xf numFmtId="0" fontId="22" fillId="56" borderId="74" applyNumberFormat="0" applyFont="0" applyAlignment="0" applyProtection="0"/>
    <xf numFmtId="0" fontId="3" fillId="4" borderId="53" applyNumberFormat="0" applyFont="0" applyAlignment="0" applyProtection="0"/>
    <xf numFmtId="0" fontId="22" fillId="56" borderId="74"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22" fillId="56" borderId="74" applyNumberFormat="0" applyFont="0" applyAlignment="0" applyProtection="0"/>
    <xf numFmtId="0" fontId="22" fillId="56" borderId="74" applyNumberFormat="0" applyFont="0" applyAlignment="0" applyProtection="0"/>
    <xf numFmtId="0" fontId="22" fillId="56" borderId="74" applyNumberFormat="0" applyFont="0" applyAlignment="0" applyProtection="0"/>
    <xf numFmtId="0" fontId="22" fillId="56" borderId="74" applyNumberFormat="0" applyFont="0" applyAlignment="0" applyProtection="0"/>
    <xf numFmtId="0" fontId="53" fillId="4" borderId="53" applyNumberFormat="0" applyFont="0" applyAlignment="0" applyProtection="0"/>
    <xf numFmtId="0" fontId="22" fillId="56" borderId="74" applyNumberFormat="0" applyFont="0" applyAlignment="0" applyProtection="0"/>
    <xf numFmtId="0" fontId="22" fillId="56" borderId="74" applyNumberFormat="0" applyFont="0" applyAlignment="0" applyProtection="0"/>
    <xf numFmtId="0" fontId="22" fillId="56" borderId="74" applyNumberFormat="0" applyFont="0" applyAlignment="0" applyProtection="0"/>
    <xf numFmtId="0" fontId="22" fillId="56" borderId="74"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9" fillId="0" borderId="55" applyNumberFormat="0" applyFill="0" applyAlignment="0" applyProtection="0"/>
    <xf numFmtId="0" fontId="4" fillId="3"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8" borderId="0" applyNumberFormat="0" applyBorder="0" applyAlignment="0" applyProtection="0"/>
    <xf numFmtId="0" fontId="4" fillId="18" borderId="0" applyNumberFormat="0" applyBorder="0" applyAlignment="0" applyProtection="0"/>
    <xf numFmtId="0" fontId="3" fillId="0" borderId="0"/>
    <xf numFmtId="0" fontId="26" fillId="37"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6" fillId="8" borderId="0" applyNumberFormat="0" applyBorder="0" applyAlignment="0" applyProtection="0"/>
    <xf numFmtId="0" fontId="26" fillId="37" borderId="52" applyNumberFormat="0" applyAlignment="0" applyProtection="0"/>
    <xf numFmtId="0" fontId="8" fillId="17" borderId="2" applyNumberFormat="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5" applyNumberFormat="0" applyFill="0" applyAlignment="0" applyProtection="0"/>
    <xf numFmtId="0" fontId="28" fillId="0" borderId="16" applyNumberFormat="0" applyFill="0" applyAlignment="0" applyProtection="0"/>
    <xf numFmtId="0" fontId="29" fillId="0" borderId="17" applyNumberFormat="0" applyFill="0" applyAlignment="0" applyProtection="0"/>
    <xf numFmtId="0" fontId="29" fillId="0" borderId="0" applyNumberFormat="0" applyFill="0" applyBorder="0" applyAlignment="0" applyProtection="0"/>
    <xf numFmtId="0" fontId="14" fillId="5" borderId="52" applyNumberFormat="0" applyAlignment="0" applyProtection="0"/>
    <xf numFmtId="0" fontId="30" fillId="0" borderId="18" applyNumberFormat="0" applyFill="0" applyAlignment="0" applyProtection="0"/>
    <xf numFmtId="0" fontId="31" fillId="7" borderId="0" applyNumberFormat="0" applyBorder="0" applyAlignment="0" applyProtection="0"/>
    <xf numFmtId="0" fontId="3" fillId="4" borderId="53" applyNumberFormat="0" applyFont="0" applyAlignment="0" applyProtection="0"/>
    <xf numFmtId="0" fontId="17" fillId="37" borderId="54" applyNumberFormat="0" applyAlignment="0" applyProtection="0"/>
    <xf numFmtId="0" fontId="32" fillId="0" borderId="0" applyNumberFormat="0" applyFill="0" applyBorder="0" applyAlignment="0" applyProtection="0"/>
    <xf numFmtId="0" fontId="19" fillId="0" borderId="55" applyNumberFormat="0" applyFill="0" applyAlignment="0" applyProtection="0"/>
    <xf numFmtId="0" fontId="15" fillId="0" borderId="0" applyNumberFormat="0" applyFill="0" applyBorder="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17" fillId="37" borderId="54"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26" fillId="37" borderId="52" applyNumberFormat="0" applyAlignment="0" applyProtection="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0" borderId="0"/>
    <xf numFmtId="0" fontId="26" fillId="37"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4" fillId="5" borderId="52" applyNumberFormat="0" applyAlignment="0" applyProtection="0"/>
    <xf numFmtId="0" fontId="3" fillId="4" borderId="53" applyNumberFormat="0" applyFon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26" fillId="37" borderId="52" applyNumberFormat="0" applyAlignment="0" applyProtection="0"/>
    <xf numFmtId="0" fontId="17" fillId="37" borderId="54" applyNumberFormat="0" applyAlignment="0" applyProtection="0"/>
    <xf numFmtId="0" fontId="17" fillId="37" borderId="54" applyNumberFormat="0" applyAlignment="0" applyProtection="0"/>
    <xf numFmtId="0" fontId="3" fillId="4" borderId="53" applyNumberFormat="0" applyFont="0" applyAlignment="0" applyProtection="0"/>
    <xf numFmtId="0" fontId="14" fillId="5" borderId="52" applyNumberFormat="0" applyAlignment="0" applyProtection="0"/>
    <xf numFmtId="0" fontId="19" fillId="0" borderId="55" applyNumberFormat="0" applyFill="0" applyAlignment="0" applyProtection="0"/>
    <xf numFmtId="0" fontId="26" fillId="37" borderId="52" applyNumberFormat="0" applyAlignment="0" applyProtection="0"/>
    <xf numFmtId="0" fontId="26" fillId="37"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7" fillId="37" borderId="54" applyNumberFormat="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7" fillId="37" borderId="54" applyNumberForma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14" fillId="5" borderId="52" applyNumberFormat="0" applyAlignment="0" applyProtection="0"/>
    <xf numFmtId="0" fontId="26" fillId="37" borderId="52" applyNumberFormat="0" applyAlignment="0" applyProtection="0"/>
    <xf numFmtId="0" fontId="26" fillId="37" borderId="52" applyNumberFormat="0" applyAlignment="0" applyProtection="0"/>
    <xf numFmtId="0" fontId="17" fillId="37" borderId="54" applyNumberForma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3" fillId="0" borderId="0"/>
    <xf numFmtId="0" fontId="3" fillId="4" borderId="53" applyNumberFormat="0" applyFont="0" applyAlignment="0" applyProtection="0"/>
    <xf numFmtId="0" fontId="26" fillId="37" borderId="52" applyNumberForma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26" fillId="37" borderId="52"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53" fillId="4" borderId="53" applyNumberFormat="0" applyFont="0" applyAlignment="0" applyProtection="0"/>
    <xf numFmtId="0" fontId="17" fillId="37" borderId="54" applyNumberFormat="0" applyAlignment="0" applyProtection="0"/>
    <xf numFmtId="0" fontId="53" fillId="4" borderId="53" applyNumberFormat="0" applyFont="0" applyAlignment="0" applyProtection="0"/>
    <xf numFmtId="0" fontId="1" fillId="0" borderId="0"/>
    <xf numFmtId="0" fontId="53" fillId="4" borderId="53" applyNumberFormat="0" applyFont="0" applyAlignment="0" applyProtection="0"/>
    <xf numFmtId="0" fontId="19" fillId="0" borderId="55" applyNumberFormat="0" applyFill="0" applyAlignment="0" applyProtection="0"/>
    <xf numFmtId="0" fontId="5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5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26" fillId="37" borderId="52"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17" fillId="37" borderId="54" applyNumberFormat="0" applyAlignment="0" applyProtection="0"/>
    <xf numFmtId="0" fontId="53" fillId="4" borderId="53" applyNumberFormat="0" applyFont="0" applyAlignment="0" applyProtection="0"/>
    <xf numFmtId="0" fontId="14" fillId="5" borderId="52" applyNumberFormat="0" applyAlignment="0" applyProtection="0"/>
    <xf numFmtId="0" fontId="17" fillId="37" borderId="54" applyNumberForma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17" fillId="37" borderId="54"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3" fillId="4" borderId="53" applyNumberFormat="0" applyFont="0" applyAlignment="0" applyProtection="0"/>
    <xf numFmtId="0" fontId="53" fillId="4" borderId="53" applyNumberFormat="0" applyFon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17" fillId="37" borderId="54" applyNumberFormat="0" applyAlignment="0" applyProtection="0"/>
    <xf numFmtId="0" fontId="1" fillId="0" borderId="0"/>
    <xf numFmtId="0" fontId="26" fillId="37"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26" fillId="37" borderId="52" applyNumberFormat="0" applyAlignment="0" applyProtection="0"/>
    <xf numFmtId="0" fontId="26" fillId="37"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14" fillId="5" borderId="52" applyNumberFormat="0" applyAlignment="0" applyProtection="0"/>
    <xf numFmtId="0" fontId="17" fillId="37" borderId="54" applyNumberFormat="0" applyAlignment="0" applyProtection="0"/>
    <xf numFmtId="0" fontId="14" fillId="5" borderId="52" applyNumberFormat="0" applyAlignment="0" applyProtection="0"/>
    <xf numFmtId="0" fontId="26" fillId="37" borderId="52" applyNumberFormat="0" applyAlignment="0" applyProtection="0"/>
    <xf numFmtId="0" fontId="14" fillId="5"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26" fillId="37"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9" fillId="0" borderId="55" applyNumberFormat="0" applyFill="0" applyAlignment="0" applyProtection="0"/>
    <xf numFmtId="0" fontId="3" fillId="4" borderId="53" applyNumberFormat="0" applyFont="0" applyAlignment="0" applyProtection="0"/>
    <xf numFmtId="0" fontId="3" fillId="0" borderId="0"/>
    <xf numFmtId="0" fontId="26" fillId="37" borderId="52" applyNumberFormat="0" applyAlignment="0" applyProtection="0"/>
    <xf numFmtId="0" fontId="26" fillId="37"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26" fillId="37" borderId="52"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7" fillId="37" borderId="54" applyNumberFormat="0" applyAlignment="0" applyProtection="0"/>
    <xf numFmtId="0" fontId="19" fillId="0" borderId="55" applyNumberFormat="0" applyFill="0" applyAlignment="0" applyProtection="0"/>
    <xf numFmtId="0" fontId="3" fillId="4" borderId="53" applyNumberFormat="0" applyFont="0" applyAlignment="0" applyProtection="0"/>
    <xf numFmtId="0" fontId="1" fillId="0" borderId="0"/>
    <xf numFmtId="0" fontId="14" fillId="5" borderId="52" applyNumberFormat="0" applyAlignment="0" applyProtection="0"/>
    <xf numFmtId="0" fontId="19" fillId="0" borderId="55" applyNumberFormat="0" applyFill="0" applyAlignment="0" applyProtection="0"/>
    <xf numFmtId="0" fontId="53" fillId="4" borderId="53" applyNumberFormat="0" applyFont="0" applyAlignment="0" applyProtection="0"/>
    <xf numFmtId="0" fontId="26" fillId="37" borderId="52" applyNumberFormat="0" applyAlignment="0" applyProtection="0"/>
    <xf numFmtId="0" fontId="14" fillId="5" borderId="52" applyNumberFormat="0" applyAlignment="0" applyProtection="0"/>
    <xf numFmtId="0" fontId="3" fillId="0" borderId="0"/>
    <xf numFmtId="0" fontId="14" fillId="5" borderId="52" applyNumberFormat="0" applyAlignment="0" applyProtection="0"/>
    <xf numFmtId="0" fontId="53" fillId="4" borderId="53" applyNumberFormat="0" applyFont="0" applyAlignment="0" applyProtection="0"/>
    <xf numFmtId="0" fontId="26" fillId="37" borderId="52" applyNumberFormat="0" applyAlignment="0" applyProtection="0"/>
    <xf numFmtId="0" fontId="14" fillId="5" borderId="52" applyNumberFormat="0" applyAlignment="0" applyProtection="0"/>
    <xf numFmtId="0" fontId="17" fillId="37" borderId="54" applyNumberFormat="0" applyAlignment="0" applyProtection="0"/>
    <xf numFmtId="0" fontId="17" fillId="37" borderId="54" applyNumberFormat="0" applyAlignment="0" applyProtection="0"/>
    <xf numFmtId="0" fontId="14" fillId="5"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17" fillId="37" borderId="54" applyNumberForma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19" fillId="0" borderId="55" applyNumberFormat="0" applyFill="0" applyAlignment="0" applyProtection="0"/>
    <xf numFmtId="0" fontId="17" fillId="37" borderId="54" applyNumberFormat="0" applyAlignment="0" applyProtection="0"/>
    <xf numFmtId="0" fontId="17" fillId="37" borderId="54"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0" borderId="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53" fillId="4" borderId="53" applyNumberFormat="0" applyFont="0" applyAlignment="0" applyProtection="0"/>
    <xf numFmtId="0" fontId="53" fillId="4" borderId="53" applyNumberFormat="0" applyFont="0" applyAlignment="0" applyProtection="0"/>
    <xf numFmtId="0" fontId="26" fillId="37"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 fillId="0" borderId="0"/>
    <xf numFmtId="0" fontId="3" fillId="4" borderId="53" applyNumberFormat="0" applyFont="0" applyAlignment="0" applyProtection="0"/>
    <xf numFmtId="0" fontId="26" fillId="37" borderId="52" applyNumberFormat="0" applyAlignment="0" applyProtection="0"/>
    <xf numFmtId="0" fontId="26" fillId="37"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26" fillId="37" borderId="52" applyNumberFormat="0" applyAlignment="0" applyProtection="0"/>
    <xf numFmtId="0" fontId="3" fillId="4" borderId="53" applyNumberFormat="0" applyFont="0" applyAlignment="0" applyProtection="0"/>
    <xf numFmtId="0" fontId="26" fillId="37" borderId="52" applyNumberFormat="0" applyAlignment="0" applyProtection="0"/>
    <xf numFmtId="0" fontId="26" fillId="37" borderId="52" applyNumberFormat="0" applyAlignment="0" applyProtection="0"/>
    <xf numFmtId="0" fontId="53" fillId="4" borderId="53" applyNumberFormat="0" applyFont="0" applyAlignment="0" applyProtection="0"/>
    <xf numFmtId="0" fontId="26" fillId="37" borderId="52" applyNumberFormat="0" applyAlignment="0" applyProtection="0"/>
    <xf numFmtId="0" fontId="3" fillId="4" borderId="53" applyNumberFormat="0" applyFont="0" applyAlignment="0" applyProtection="0"/>
    <xf numFmtId="0" fontId="19" fillId="0" borderId="55" applyNumberFormat="0" applyFill="0" applyAlignment="0" applyProtection="0"/>
    <xf numFmtId="0" fontId="26" fillId="37" borderId="52" applyNumberFormat="0" applyAlignment="0" applyProtection="0"/>
    <xf numFmtId="0" fontId="19" fillId="0" borderId="55" applyNumberFormat="0" applyFill="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5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26" fillId="37"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26" fillId="37" borderId="52" applyNumberFormat="0" applyAlignment="0" applyProtection="0"/>
    <xf numFmtId="0" fontId="26" fillId="37" borderId="52"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1" fillId="0" borderId="0"/>
    <xf numFmtId="0" fontId="17" fillId="37" borderId="54" applyNumberFormat="0" applyAlignment="0" applyProtection="0"/>
    <xf numFmtId="0" fontId="5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7" fillId="37" borderId="54" applyNumberFormat="0" applyAlignment="0" applyProtection="0"/>
    <xf numFmtId="0" fontId="3" fillId="4" borderId="53" applyNumberFormat="0" applyFon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7" fillId="37" borderId="54" applyNumberForma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3" fillId="4" borderId="53" applyNumberFormat="0" applyFon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3" fillId="4" borderId="53" applyNumberFormat="0" applyFont="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1" fillId="0" borderId="0"/>
    <xf numFmtId="0" fontId="26" fillId="37" borderId="52" applyNumberFormat="0" applyAlignment="0" applyProtection="0"/>
    <xf numFmtId="0" fontId="26" fillId="37" borderId="52" applyNumberFormat="0" applyAlignment="0" applyProtection="0"/>
    <xf numFmtId="0" fontId="1" fillId="0" borderId="0"/>
    <xf numFmtId="0" fontId="19" fillId="0" borderId="55" applyNumberFormat="0" applyFill="0" applyAlignment="0" applyProtection="0"/>
    <xf numFmtId="0" fontId="14" fillId="5" borderId="52" applyNumberFormat="0" applyAlignment="0" applyProtection="0"/>
    <xf numFmtId="0" fontId="19" fillId="0" borderId="55" applyNumberFormat="0" applyFill="0" applyAlignment="0" applyProtection="0"/>
    <xf numFmtId="0" fontId="26" fillId="37" borderId="52" applyNumberForma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26" fillId="37"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26" fillId="37" borderId="52" applyNumberFormat="0" applyAlignment="0" applyProtection="0"/>
    <xf numFmtId="0" fontId="19" fillId="0" borderId="55" applyNumberFormat="0" applyFill="0" applyAlignment="0" applyProtection="0"/>
    <xf numFmtId="0" fontId="53" fillId="4" borderId="53" applyNumberFormat="0" applyFont="0" applyAlignment="0" applyProtection="0"/>
    <xf numFmtId="0" fontId="17" fillId="37" borderId="54" applyNumberFormat="0" applyAlignment="0" applyProtection="0"/>
    <xf numFmtId="0" fontId="3" fillId="0" borderId="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26" fillId="37"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7" fillId="37" borderId="54" applyNumberFormat="0" applyAlignment="0" applyProtection="0"/>
    <xf numFmtId="0" fontId="14" fillId="5" borderId="52" applyNumberFormat="0" applyAlignment="0" applyProtection="0"/>
    <xf numFmtId="0" fontId="3" fillId="0" borderId="0"/>
    <xf numFmtId="0" fontId="19" fillId="0" borderId="55" applyNumberFormat="0" applyFill="0" applyAlignment="0" applyProtection="0"/>
    <xf numFmtId="0" fontId="14" fillId="5" borderId="52" applyNumberFormat="0" applyAlignment="0" applyProtection="0"/>
    <xf numFmtId="0" fontId="17" fillId="37" borderId="54"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5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26" fillId="37" borderId="52" applyNumberFormat="0" applyAlignment="0" applyProtection="0"/>
    <xf numFmtId="0" fontId="26" fillId="37"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4" fillId="5" borderId="52" applyNumberFormat="0" applyAlignment="0" applyProtection="0"/>
    <xf numFmtId="0" fontId="26" fillId="37" borderId="52" applyNumberFormat="0" applyAlignment="0" applyProtection="0"/>
    <xf numFmtId="0" fontId="17" fillId="37" borderId="54" applyNumberFormat="0" applyAlignment="0" applyProtection="0"/>
    <xf numFmtId="0" fontId="53" fillId="4" borderId="53" applyNumberFormat="0" applyFont="0" applyAlignment="0" applyProtection="0"/>
    <xf numFmtId="0" fontId="14" fillId="5" borderId="52" applyNumberFormat="0" applyAlignment="0" applyProtection="0"/>
    <xf numFmtId="0" fontId="26" fillId="37" borderId="52" applyNumberFormat="0" applyAlignment="0" applyProtection="0"/>
    <xf numFmtId="0" fontId="17" fillId="37" borderId="54" applyNumberFormat="0" applyAlignment="0" applyProtection="0"/>
    <xf numFmtId="0" fontId="3" fillId="4" borderId="53" applyNumberFormat="0" applyFont="0" applyAlignment="0" applyProtection="0"/>
    <xf numFmtId="0" fontId="14" fillId="5" borderId="52" applyNumberFormat="0" applyAlignment="0" applyProtection="0"/>
    <xf numFmtId="0" fontId="17" fillId="37" borderId="54" applyNumberFormat="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26" fillId="37" borderId="52" applyNumberFormat="0" applyAlignment="0" applyProtection="0"/>
    <xf numFmtId="0" fontId="3" fillId="4" borderId="53" applyNumberFormat="0" applyFont="0" applyAlignment="0" applyProtection="0"/>
    <xf numFmtId="0" fontId="26" fillId="37" borderId="52" applyNumberFormat="0" applyAlignment="0" applyProtection="0"/>
    <xf numFmtId="0" fontId="26" fillId="37"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26" fillId="37" borderId="52" applyNumberFormat="0" applyAlignment="0" applyProtection="0"/>
    <xf numFmtId="0" fontId="19" fillId="0" borderId="55" applyNumberFormat="0" applyFill="0" applyAlignment="0" applyProtection="0"/>
    <xf numFmtId="0" fontId="17" fillId="37" borderId="54" applyNumberFormat="0" applyAlignment="0" applyProtection="0"/>
    <xf numFmtId="0" fontId="53" fillId="4" borderId="53" applyNumberFormat="0" applyFont="0" applyAlignment="0" applyProtection="0"/>
    <xf numFmtId="0" fontId="14" fillId="5" borderId="52" applyNumberFormat="0" applyAlignment="0" applyProtection="0"/>
    <xf numFmtId="0" fontId="3" fillId="0" borderId="0"/>
    <xf numFmtId="0" fontId="26" fillId="37"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9" fillId="0" borderId="55" applyNumberFormat="0" applyFill="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7" fillId="37" borderId="54" applyNumberFormat="0" applyAlignment="0" applyProtection="0"/>
    <xf numFmtId="0" fontId="17" fillId="37" borderId="54" applyNumberFormat="0" applyAlignment="0" applyProtection="0"/>
    <xf numFmtId="0" fontId="19" fillId="0" borderId="55" applyNumberFormat="0" applyFill="0" applyAlignment="0" applyProtection="0"/>
    <xf numFmtId="0" fontId="3" fillId="4" borderId="53" applyNumberFormat="0" applyFont="0" applyAlignment="0" applyProtection="0"/>
    <xf numFmtId="0" fontId="17" fillId="37" borderId="54" applyNumberFormat="0" applyAlignment="0" applyProtection="0"/>
    <xf numFmtId="0" fontId="14" fillId="5" borderId="52" applyNumberFormat="0" applyAlignment="0" applyProtection="0"/>
    <xf numFmtId="0" fontId="26" fillId="37" borderId="52" applyNumberFormat="0" applyAlignment="0" applyProtection="0"/>
    <xf numFmtId="0" fontId="14" fillId="5" borderId="52" applyNumberFormat="0" applyAlignment="0" applyProtection="0"/>
    <xf numFmtId="0" fontId="1" fillId="0" borderId="0"/>
    <xf numFmtId="0" fontId="14" fillId="5" borderId="52" applyNumberFormat="0" applyAlignment="0" applyProtection="0"/>
    <xf numFmtId="0" fontId="26" fillId="37"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26" fillId="37" borderId="52" applyNumberFormat="0" applyAlignment="0" applyProtection="0"/>
    <xf numFmtId="0" fontId="19" fillId="0" borderId="55" applyNumberFormat="0" applyFill="0" applyAlignment="0" applyProtection="0"/>
    <xf numFmtId="0" fontId="17" fillId="37" borderId="54" applyNumberFormat="0" applyAlignment="0" applyProtection="0"/>
    <xf numFmtId="0" fontId="3" fillId="4" borderId="53" applyNumberFormat="0" applyFon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17" fillId="37" borderId="54" applyNumberForma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7" fillId="37" borderId="54" applyNumberFormat="0" applyAlignment="0" applyProtection="0"/>
    <xf numFmtId="0" fontId="3" fillId="4" borderId="53" applyNumberFormat="0" applyFont="0" applyAlignment="0" applyProtection="0"/>
    <xf numFmtId="0" fontId="14" fillId="5" borderId="52" applyNumberForma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19" fillId="0" borderId="55" applyNumberFormat="0" applyFill="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 fillId="0" borderId="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3" fillId="4" borderId="53" applyNumberFormat="0" applyFon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 fillId="0" borderId="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19" fillId="0" borderId="55" applyNumberFormat="0" applyFill="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26" fillId="37"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26" fillId="37" borderId="52" applyNumberFormat="0" applyAlignment="0" applyProtection="0"/>
    <xf numFmtId="0" fontId="14" fillId="5" borderId="52" applyNumberFormat="0" applyAlignment="0" applyProtection="0"/>
    <xf numFmtId="0" fontId="26" fillId="37"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26" fillId="37" borderId="52"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53" fillId="4" borderId="53" applyNumberFormat="0" applyFont="0" applyAlignment="0" applyProtection="0"/>
    <xf numFmtId="0" fontId="26" fillId="37" borderId="52" applyNumberFormat="0" applyAlignment="0" applyProtection="0"/>
    <xf numFmtId="0" fontId="26" fillId="37" borderId="52" applyNumberFormat="0" applyAlignment="0" applyProtection="0"/>
    <xf numFmtId="0" fontId="19" fillId="0" borderId="55" applyNumberFormat="0" applyFill="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4" fillId="5" borderId="52" applyNumberFormat="0" applyAlignment="0" applyProtection="0"/>
    <xf numFmtId="0" fontId="17" fillId="37" borderId="54" applyNumberFormat="0" applyAlignment="0" applyProtection="0"/>
    <xf numFmtId="0" fontId="17" fillId="37" borderId="54" applyNumberFormat="0" applyAlignment="0" applyProtection="0"/>
    <xf numFmtId="0" fontId="19" fillId="0" borderId="55" applyNumberFormat="0" applyFill="0" applyAlignment="0" applyProtection="0"/>
    <xf numFmtId="0" fontId="26" fillId="37" borderId="52" applyNumberFormat="0" applyAlignment="0" applyProtection="0"/>
    <xf numFmtId="0" fontId="14" fillId="5" borderId="52" applyNumberFormat="0" applyAlignment="0" applyProtection="0"/>
    <xf numFmtId="0" fontId="17" fillId="37" borderId="54" applyNumberForma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19" fillId="0" borderId="55" applyNumberFormat="0" applyFill="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7" fillId="37" borderId="54" applyNumberFormat="0" applyAlignment="0" applyProtection="0"/>
    <xf numFmtId="0" fontId="26" fillId="37" borderId="52"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9" fillId="0" borderId="55" applyNumberFormat="0" applyFill="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1" fillId="0" borderId="0"/>
    <xf numFmtId="0" fontId="26" fillId="37" borderId="52"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7" fillId="37" borderId="54" applyNumberForma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7" fillId="37" borderId="54" applyNumberFormat="0" applyAlignment="0" applyProtection="0"/>
    <xf numFmtId="0" fontId="19" fillId="0" borderId="55" applyNumberFormat="0" applyFill="0" applyAlignment="0" applyProtection="0"/>
    <xf numFmtId="0" fontId="26" fillId="37"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26" fillId="37" borderId="52" applyNumberFormat="0" applyAlignment="0" applyProtection="0"/>
    <xf numFmtId="0" fontId="14" fillId="5" borderId="52" applyNumberFormat="0" applyAlignment="0" applyProtection="0"/>
    <xf numFmtId="0" fontId="3" fillId="4" borderId="53" applyNumberFormat="0" applyFont="0" applyAlignment="0" applyProtection="0"/>
    <xf numFmtId="0" fontId="26" fillId="37" borderId="52"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3" fillId="4" borderId="53" applyNumberFormat="0" applyFont="0" applyAlignment="0" applyProtection="0"/>
    <xf numFmtId="0" fontId="26" fillId="37" borderId="52" applyNumberFormat="0" applyAlignment="0" applyProtection="0"/>
    <xf numFmtId="0" fontId="14" fillId="5" borderId="52" applyNumberFormat="0" applyAlignment="0" applyProtection="0"/>
    <xf numFmtId="0" fontId="17" fillId="37" borderId="54" applyNumberFormat="0" applyAlignment="0" applyProtection="0"/>
    <xf numFmtId="0" fontId="14" fillId="5" borderId="52"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26" fillId="37" borderId="52" applyNumberFormat="0" applyAlignment="0" applyProtection="0"/>
    <xf numFmtId="0" fontId="17" fillId="37" borderId="54"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3" fillId="0" borderId="0"/>
    <xf numFmtId="0" fontId="14" fillId="5" borderId="52" applyNumberFormat="0" applyAlignment="0" applyProtection="0"/>
    <xf numFmtId="0" fontId="3" fillId="4" borderId="53" applyNumberFormat="0" applyFont="0" applyAlignment="0" applyProtection="0"/>
    <xf numFmtId="0" fontId="26" fillId="37" borderId="52" applyNumberFormat="0" applyAlignment="0" applyProtection="0"/>
    <xf numFmtId="0" fontId="53" fillId="4" borderId="53" applyNumberFormat="0" applyFont="0" applyAlignment="0" applyProtection="0"/>
    <xf numFmtId="0" fontId="19" fillId="0" borderId="55" applyNumberFormat="0" applyFill="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4" fillId="5" borderId="52"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26" fillId="37"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7" fillId="37" borderId="54" applyNumberFormat="0" applyAlignment="0" applyProtection="0"/>
    <xf numFmtId="0" fontId="17" fillId="37" borderId="54" applyNumberFormat="0" applyAlignment="0" applyProtection="0"/>
    <xf numFmtId="0" fontId="3" fillId="4" borderId="53" applyNumberFormat="0" applyFont="0" applyAlignment="0" applyProtection="0"/>
    <xf numFmtId="0" fontId="14" fillId="5"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1" fillId="0" borderId="0"/>
    <xf numFmtId="0" fontId="1" fillId="0" borderId="0"/>
    <xf numFmtId="0" fontId="53" fillId="4" borderId="53" applyNumberFormat="0" applyFon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26" fillId="37" borderId="52"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3" fillId="4" borderId="53" applyNumberFormat="0" applyFont="0" applyAlignment="0" applyProtection="0"/>
    <xf numFmtId="0" fontId="53" fillId="4" borderId="53" applyNumberFormat="0" applyFont="0" applyAlignment="0" applyProtection="0"/>
    <xf numFmtId="0" fontId="3" fillId="0" borderId="0"/>
    <xf numFmtId="0" fontId="19" fillId="0" borderId="55" applyNumberFormat="0" applyFill="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26" fillId="37" borderId="52" applyNumberFormat="0" applyAlignment="0" applyProtection="0"/>
    <xf numFmtId="0" fontId="26" fillId="37" borderId="52" applyNumberFormat="0" applyAlignment="0" applyProtection="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26" fillId="37" borderId="52" applyNumberFormat="0" applyAlignment="0" applyProtection="0"/>
    <xf numFmtId="0" fontId="1" fillId="0" borderId="0"/>
    <xf numFmtId="0" fontId="14" fillId="5" borderId="52" applyNumberFormat="0" applyAlignment="0" applyProtection="0"/>
    <xf numFmtId="0" fontId="26" fillId="37"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7" fillId="37" borderId="54" applyNumberForma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4" fillId="5"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9" fillId="0" borderId="55" applyNumberFormat="0" applyFill="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26" fillId="37" borderId="52" applyNumberFormat="0" applyAlignment="0" applyProtection="0"/>
    <xf numFmtId="0" fontId="19" fillId="0" borderId="55" applyNumberFormat="0" applyFill="0" applyAlignment="0" applyProtection="0"/>
    <xf numFmtId="0" fontId="17" fillId="37" borderId="54" applyNumberFormat="0" applyAlignment="0" applyProtection="0"/>
    <xf numFmtId="0" fontId="1" fillId="0" borderId="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26" fillId="37" borderId="52"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9" fillId="0" borderId="55" applyNumberFormat="0" applyFill="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3" fillId="4" borderId="53" applyNumberFormat="0" applyFont="0" applyAlignment="0" applyProtection="0"/>
    <xf numFmtId="0" fontId="26" fillId="37"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26" fillId="37" borderId="52" applyNumberFormat="0" applyAlignment="0" applyProtection="0"/>
    <xf numFmtId="0" fontId="14" fillId="5" borderId="52" applyNumberFormat="0" applyAlignment="0" applyProtection="0"/>
    <xf numFmtId="0" fontId="26" fillId="37" borderId="52" applyNumberFormat="0" applyAlignment="0" applyProtection="0"/>
    <xf numFmtId="0" fontId="14" fillId="5" borderId="52" applyNumberFormat="0" applyAlignment="0" applyProtection="0"/>
    <xf numFmtId="0" fontId="26" fillId="37" borderId="52" applyNumberFormat="0" applyAlignment="0" applyProtection="0"/>
    <xf numFmtId="0" fontId="3" fillId="4" borderId="53" applyNumberFormat="0" applyFont="0" applyAlignment="0" applyProtection="0"/>
    <xf numFmtId="0" fontId="14" fillId="5" borderId="52" applyNumberFormat="0" applyAlignment="0" applyProtection="0"/>
    <xf numFmtId="0" fontId="26" fillId="37"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3" fillId="4" borderId="53" applyNumberFormat="0" applyFont="0" applyAlignment="0" applyProtection="0"/>
    <xf numFmtId="0" fontId="14" fillId="5" borderId="52" applyNumberFormat="0" applyAlignment="0" applyProtection="0"/>
    <xf numFmtId="0" fontId="26" fillId="37"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9" fillId="0" borderId="55" applyNumberFormat="0" applyFill="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7" fillId="37" borderId="54"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17" fillId="37" borderId="54" applyNumberForma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7" fillId="37" borderId="54" applyNumberFormat="0" applyAlignment="0" applyProtection="0"/>
    <xf numFmtId="0" fontId="26" fillId="37" borderId="52" applyNumberFormat="0" applyAlignment="0" applyProtection="0"/>
    <xf numFmtId="0" fontId="19" fillId="0" borderId="55" applyNumberFormat="0" applyFill="0" applyAlignment="0" applyProtection="0"/>
    <xf numFmtId="0" fontId="17" fillId="37" borderId="54" applyNumberFormat="0" applyAlignment="0" applyProtection="0"/>
    <xf numFmtId="0" fontId="14" fillId="5" borderId="52" applyNumberFormat="0" applyAlignment="0" applyProtection="0"/>
    <xf numFmtId="0" fontId="17" fillId="37" borderId="54" applyNumberFormat="0" applyAlignment="0" applyProtection="0"/>
    <xf numFmtId="0" fontId="17" fillId="37" borderId="54" applyNumberFormat="0" applyAlignment="0" applyProtection="0"/>
    <xf numFmtId="0" fontId="1" fillId="0" borderId="0"/>
    <xf numFmtId="0" fontId="53" fillId="4" borderId="53" applyNumberFormat="0" applyFont="0" applyAlignment="0" applyProtection="0"/>
    <xf numFmtId="0" fontId="26" fillId="37" borderId="52" applyNumberFormat="0" applyAlignment="0" applyProtection="0"/>
    <xf numFmtId="0" fontId="53" fillId="4" borderId="53" applyNumberFormat="0" applyFont="0" applyAlignment="0" applyProtection="0"/>
    <xf numFmtId="0" fontId="26" fillId="37" borderId="52" applyNumberFormat="0" applyAlignment="0" applyProtection="0"/>
    <xf numFmtId="0" fontId="26" fillId="37" borderId="52" applyNumberFormat="0" applyAlignment="0" applyProtection="0"/>
    <xf numFmtId="0" fontId="53" fillId="4" borderId="53" applyNumberFormat="0" applyFon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0" borderId="0"/>
    <xf numFmtId="0" fontId="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26" fillId="37" borderId="52" applyNumberFormat="0" applyAlignment="0" applyProtection="0"/>
    <xf numFmtId="0" fontId="14" fillId="5" borderId="52" applyNumberFormat="0" applyAlignment="0" applyProtection="0"/>
    <xf numFmtId="0" fontId="3" fillId="4" borderId="53" applyNumberFormat="0" applyFont="0" applyAlignment="0" applyProtection="0"/>
    <xf numFmtId="0" fontId="26" fillId="37"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26" fillId="37" borderId="52" applyNumberFormat="0" applyAlignment="0" applyProtection="0"/>
    <xf numFmtId="0" fontId="14" fillId="5" borderId="52" applyNumberFormat="0" applyAlignment="0" applyProtection="0"/>
    <xf numFmtId="0" fontId="3" fillId="4" borderId="53" applyNumberFormat="0" applyFon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26" fillId="37"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26" fillId="37" borderId="52" applyNumberFormat="0" applyAlignment="0" applyProtection="0"/>
    <xf numFmtId="0" fontId="26" fillId="37"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26" fillId="37" borderId="52" applyNumberFormat="0" applyAlignment="0" applyProtection="0"/>
    <xf numFmtId="0" fontId="1" fillId="0" borderId="0"/>
    <xf numFmtId="0" fontId="53" fillId="4" borderId="53" applyNumberFormat="0" applyFont="0" applyAlignment="0" applyProtection="0"/>
    <xf numFmtId="0" fontId="14" fillId="5" borderId="52" applyNumberFormat="0" applyAlignment="0" applyProtection="0"/>
    <xf numFmtId="0" fontId="19" fillId="0" borderId="55" applyNumberFormat="0" applyFill="0" applyAlignment="0" applyProtection="0"/>
    <xf numFmtId="0" fontId="3" fillId="4" borderId="53" applyNumberFormat="0" applyFont="0" applyAlignment="0" applyProtection="0"/>
    <xf numFmtId="0" fontId="14" fillId="5" borderId="52" applyNumberFormat="0" applyAlignment="0" applyProtection="0"/>
    <xf numFmtId="0" fontId="26" fillId="37" borderId="52" applyNumberFormat="0" applyAlignment="0" applyProtection="0"/>
    <xf numFmtId="0" fontId="26" fillId="37"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7" fillId="37" borderId="54" applyNumberFormat="0" applyAlignment="0" applyProtection="0"/>
    <xf numFmtId="0" fontId="19" fillId="0" borderId="55" applyNumberFormat="0" applyFill="0" applyAlignment="0" applyProtection="0"/>
    <xf numFmtId="0" fontId="17" fillId="37" borderId="54" applyNumberFormat="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53" fillId="4" borderId="53" applyNumberFormat="0" applyFont="0" applyAlignment="0" applyProtection="0"/>
    <xf numFmtId="0" fontId="14" fillId="5" borderId="52" applyNumberFormat="0" applyAlignment="0" applyProtection="0"/>
    <xf numFmtId="0" fontId="26" fillId="37"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3" fillId="0" borderId="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9" fillId="0" borderId="55" applyNumberFormat="0" applyFill="0" applyAlignment="0" applyProtection="0"/>
    <xf numFmtId="0" fontId="1" fillId="0" borderId="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26" fillId="37" borderId="52"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26" fillId="37" borderId="52"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3" fillId="0" borderId="0"/>
    <xf numFmtId="0" fontId="53" fillId="4" borderId="53" applyNumberFormat="0" applyFon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26" fillId="37"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26" fillId="37"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26" fillId="37"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1" fillId="0" borderId="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19" fillId="0" borderId="55" applyNumberFormat="0" applyFill="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 fillId="0" borderId="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26" fillId="37"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17" fillId="37" borderId="54" applyNumberFormat="0" applyAlignment="0" applyProtection="0"/>
    <xf numFmtId="0" fontId="14" fillId="5" borderId="52" applyNumberFormat="0" applyAlignment="0" applyProtection="0"/>
    <xf numFmtId="0" fontId="26" fillId="37" borderId="52" applyNumberForma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53" fillId="4" borderId="53" applyNumberFormat="0" applyFon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1" fillId="0" borderId="0"/>
    <xf numFmtId="0" fontId="26" fillId="37" borderId="52" applyNumberFormat="0" applyAlignment="0" applyProtection="0"/>
    <xf numFmtId="0" fontId="19" fillId="0" borderId="55" applyNumberFormat="0" applyFill="0" applyAlignment="0" applyProtection="0"/>
    <xf numFmtId="0" fontId="17" fillId="37" borderId="54" applyNumberFormat="0" applyAlignment="0" applyProtection="0"/>
    <xf numFmtId="0" fontId="53" fillId="4" borderId="53" applyNumberFormat="0" applyFont="0" applyAlignment="0" applyProtection="0"/>
    <xf numFmtId="0" fontId="19" fillId="0" borderId="55" applyNumberFormat="0" applyFill="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5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3" fillId="4" borderId="53" applyNumberFormat="0" applyFont="0" applyAlignment="0" applyProtection="0"/>
    <xf numFmtId="0" fontId="26" fillId="37"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26" fillId="37"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3" fillId="4" borderId="53" applyNumberFormat="0" applyFont="0" applyAlignment="0" applyProtection="0"/>
    <xf numFmtId="0" fontId="26" fillId="37"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26" fillId="37" borderId="52"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3" fillId="4" borderId="53" applyNumberFormat="0" applyFont="0" applyAlignment="0" applyProtection="0"/>
    <xf numFmtId="0" fontId="17" fillId="37" borderId="54"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26" fillId="37" borderId="52" applyNumberFormat="0" applyAlignment="0" applyProtection="0"/>
    <xf numFmtId="0" fontId="17" fillId="37" borderId="54" applyNumberFormat="0" applyAlignment="0" applyProtection="0"/>
    <xf numFmtId="0" fontId="1" fillId="0" borderId="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17" fillId="37" borderId="54" applyNumberFormat="0" applyAlignment="0" applyProtection="0"/>
    <xf numFmtId="0" fontId="5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9" fillId="0" borderId="55" applyNumberFormat="0" applyFill="0" applyAlignment="0" applyProtection="0"/>
    <xf numFmtId="0" fontId="26" fillId="37"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26" fillId="37"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3" fillId="4" borderId="53" applyNumberFormat="0" applyFont="0" applyAlignment="0" applyProtection="0"/>
    <xf numFmtId="0" fontId="3" fillId="4" borderId="53" applyNumberFormat="0" applyFont="0" applyAlignment="0" applyProtection="0"/>
    <xf numFmtId="0" fontId="1" fillId="0" borderId="0"/>
    <xf numFmtId="0" fontId="3" fillId="0" borderId="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26" fillId="37" borderId="52" applyNumberFormat="0" applyAlignment="0" applyProtection="0"/>
    <xf numFmtId="0" fontId="26" fillId="37"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26" fillId="37"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17" fillId="37" borderId="54" applyNumberFormat="0" applyAlignment="0" applyProtection="0"/>
    <xf numFmtId="0" fontId="53" fillId="4" borderId="53" applyNumberFormat="0" applyFont="0" applyAlignment="0" applyProtection="0"/>
    <xf numFmtId="0" fontId="17" fillId="37" borderId="54" applyNumberFormat="0" applyAlignment="0" applyProtection="0"/>
    <xf numFmtId="0" fontId="53" fillId="4" borderId="53" applyNumberFormat="0" applyFont="0" applyAlignment="0" applyProtection="0"/>
    <xf numFmtId="0" fontId="19" fillId="0" borderId="55" applyNumberFormat="0" applyFill="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26" fillId="37"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26" fillId="37" borderId="52" applyNumberFormat="0" applyAlignment="0" applyProtection="0"/>
    <xf numFmtId="0" fontId="26" fillId="37" borderId="52"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19" fillId="0" borderId="55" applyNumberFormat="0" applyFill="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4" fillId="5" borderId="52" applyNumberFormat="0" applyAlignment="0" applyProtection="0"/>
    <xf numFmtId="0" fontId="26" fillId="37" borderId="52" applyNumberFormat="0" applyAlignment="0" applyProtection="0"/>
    <xf numFmtId="0" fontId="17" fillId="37" borderId="54" applyNumberFormat="0" applyAlignment="0" applyProtection="0"/>
    <xf numFmtId="0" fontId="14" fillId="5" borderId="52" applyNumberFormat="0" applyAlignment="0" applyProtection="0"/>
    <xf numFmtId="0" fontId="19" fillId="0" borderId="55" applyNumberFormat="0" applyFill="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14" fillId="5" borderId="52" applyNumberFormat="0" applyAlignment="0" applyProtection="0"/>
    <xf numFmtId="0" fontId="26" fillId="37" borderId="52" applyNumberFormat="0" applyAlignment="0" applyProtection="0"/>
    <xf numFmtId="0" fontId="1" fillId="0" borderId="0"/>
    <xf numFmtId="0" fontId="5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26" fillId="37" borderId="52" applyNumberFormat="0" applyAlignment="0" applyProtection="0"/>
    <xf numFmtId="0" fontId="17" fillId="37" borderId="54" applyNumberFormat="0" applyAlignment="0" applyProtection="0"/>
    <xf numFmtId="0" fontId="26" fillId="37"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26" fillId="37" borderId="52" applyNumberFormat="0" applyAlignment="0" applyProtection="0"/>
    <xf numFmtId="0" fontId="17" fillId="37" borderId="54"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19" fillId="0" borderId="55" applyNumberFormat="0" applyFill="0" applyAlignment="0" applyProtection="0"/>
    <xf numFmtId="0" fontId="53" fillId="4" borderId="53" applyNumberFormat="0" applyFont="0" applyAlignment="0" applyProtection="0"/>
    <xf numFmtId="0" fontId="19" fillId="0" borderId="55" applyNumberFormat="0" applyFill="0" applyAlignment="0" applyProtection="0"/>
    <xf numFmtId="0" fontId="17" fillId="37" borderId="54" applyNumberFormat="0" applyAlignment="0" applyProtection="0"/>
    <xf numFmtId="0" fontId="14" fillId="5" borderId="52" applyNumberFormat="0" applyAlignment="0" applyProtection="0"/>
    <xf numFmtId="0" fontId="26" fillId="37"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19" fillId="0" borderId="55" applyNumberFormat="0" applyFill="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3" fillId="4" borderId="53" applyNumberFormat="0" applyFont="0" applyAlignment="0" applyProtection="0"/>
    <xf numFmtId="0" fontId="3" fillId="4" borderId="53" applyNumberFormat="0" applyFont="0" applyAlignment="0" applyProtection="0"/>
    <xf numFmtId="0" fontId="26" fillId="37"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53" fillId="4" borderId="53" applyNumberFormat="0" applyFont="0" applyAlignment="0" applyProtection="0"/>
    <xf numFmtId="0" fontId="3" fillId="4" borderId="53" applyNumberFormat="0" applyFont="0" applyAlignment="0" applyProtection="0"/>
    <xf numFmtId="0" fontId="26" fillId="37"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26" fillId="37"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53" fillId="4" borderId="53" applyNumberFormat="0" applyFont="0" applyAlignment="0" applyProtection="0"/>
    <xf numFmtId="0" fontId="1" fillId="0" borderId="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19" fillId="0" borderId="55" applyNumberFormat="0" applyFill="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19" fillId="0" borderId="55" applyNumberFormat="0" applyFill="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3" fillId="0" borderId="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26" fillId="37" borderId="52"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26" fillId="37" borderId="52" applyNumberFormat="0" applyAlignment="0" applyProtection="0"/>
    <xf numFmtId="0" fontId="17" fillId="37" borderId="54" applyNumberFormat="0" applyAlignment="0" applyProtection="0"/>
    <xf numFmtId="0" fontId="14" fillId="5" borderId="52"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14" fillId="5" borderId="52" applyNumberFormat="0" applyAlignment="0" applyProtection="0"/>
    <xf numFmtId="0" fontId="26" fillId="37" borderId="52" applyNumberFormat="0" applyAlignment="0" applyProtection="0"/>
    <xf numFmtId="0" fontId="26" fillId="37"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1" fillId="0" borderId="0"/>
    <xf numFmtId="0" fontId="26" fillId="37"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9" fillId="0" borderId="55" applyNumberFormat="0" applyFill="0" applyAlignment="0" applyProtection="0"/>
    <xf numFmtId="0" fontId="3" fillId="4" borderId="53" applyNumberFormat="0" applyFon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14" fillId="5" borderId="52" applyNumberFormat="0" applyAlignment="0" applyProtection="0"/>
    <xf numFmtId="0" fontId="19" fillId="0" borderId="55" applyNumberFormat="0" applyFill="0" applyAlignment="0" applyProtection="0"/>
    <xf numFmtId="0" fontId="17" fillId="37" borderId="54" applyNumberFormat="0" applyAlignment="0" applyProtection="0"/>
    <xf numFmtId="0" fontId="3" fillId="4" borderId="53" applyNumberFormat="0" applyFont="0" applyAlignment="0" applyProtection="0"/>
    <xf numFmtId="0" fontId="53" fillId="4" borderId="53" applyNumberFormat="0" applyFont="0" applyAlignment="0" applyProtection="0"/>
    <xf numFmtId="0" fontId="26" fillId="37" borderId="52" applyNumberForma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7" fillId="37" borderId="54" applyNumberFormat="0" applyAlignment="0" applyProtection="0"/>
    <xf numFmtId="0" fontId="53" fillId="4" borderId="53" applyNumberFormat="0" applyFont="0" applyAlignment="0" applyProtection="0"/>
    <xf numFmtId="0" fontId="3" fillId="4" borderId="53" applyNumberFormat="0" applyFont="0" applyAlignment="0" applyProtection="0"/>
    <xf numFmtId="0" fontId="19" fillId="0" borderId="55" applyNumberFormat="0" applyFill="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53" fillId="4" borderId="53" applyNumberFormat="0" applyFon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26" fillId="37" borderId="52" applyNumberFormat="0" applyAlignment="0" applyProtection="0"/>
    <xf numFmtId="0" fontId="14" fillId="5"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26" fillId="37" borderId="52" applyNumberFormat="0" applyAlignment="0" applyProtection="0"/>
    <xf numFmtId="0" fontId="3" fillId="0" borderId="0"/>
    <xf numFmtId="0" fontId="19" fillId="0" borderId="55" applyNumberFormat="0" applyFill="0" applyAlignment="0" applyProtection="0"/>
    <xf numFmtId="0" fontId="3" fillId="4" borderId="53" applyNumberFormat="0" applyFont="0" applyAlignment="0" applyProtection="0"/>
    <xf numFmtId="0" fontId="26" fillId="37" borderId="52" applyNumberFormat="0" applyAlignment="0" applyProtection="0"/>
    <xf numFmtId="0" fontId="17" fillId="37" borderId="54" applyNumberFormat="0" applyAlignment="0" applyProtection="0"/>
    <xf numFmtId="0" fontId="26" fillId="37"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3" fillId="4" borderId="53" applyNumberFormat="0" applyFont="0" applyAlignment="0" applyProtection="0"/>
    <xf numFmtId="0" fontId="17" fillId="37" borderId="54" applyNumberFormat="0" applyAlignment="0" applyProtection="0"/>
    <xf numFmtId="0" fontId="26" fillId="37"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14" fillId="5" borderId="52" applyNumberFormat="0" applyAlignment="0" applyProtection="0"/>
    <xf numFmtId="0" fontId="1" fillId="0" borderId="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26" fillId="37" borderId="52" applyNumberFormat="0" applyAlignment="0" applyProtection="0"/>
    <xf numFmtId="0" fontId="3" fillId="4" borderId="53" applyNumberFormat="0" applyFon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26" fillId="37" borderId="52" applyNumberFormat="0" applyAlignment="0" applyProtection="0"/>
    <xf numFmtId="0" fontId="53" fillId="4" borderId="53" applyNumberFormat="0" applyFont="0" applyAlignment="0" applyProtection="0"/>
    <xf numFmtId="0" fontId="26" fillId="37"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26" fillId="37"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26" fillId="37" borderId="52" applyNumberFormat="0" applyAlignment="0" applyProtection="0"/>
    <xf numFmtId="0" fontId="3" fillId="4" borderId="53" applyNumberFormat="0" applyFont="0" applyAlignment="0" applyProtection="0"/>
    <xf numFmtId="0" fontId="26" fillId="37" borderId="52" applyNumberFormat="0" applyAlignment="0" applyProtection="0"/>
    <xf numFmtId="0" fontId="3" fillId="4" borderId="53" applyNumberFormat="0" applyFont="0" applyAlignment="0" applyProtection="0"/>
    <xf numFmtId="0" fontId="26" fillId="37"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53" fillId="4" borderId="53" applyNumberFormat="0" applyFon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7" fillId="37" borderId="54" applyNumberForma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9" fillId="0" borderId="55" applyNumberFormat="0" applyFill="0" applyAlignment="0" applyProtection="0"/>
    <xf numFmtId="0" fontId="19" fillId="0" borderId="55" applyNumberFormat="0" applyFill="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 fillId="0" borderId="0"/>
    <xf numFmtId="0" fontId="19" fillId="0" borderId="55" applyNumberFormat="0" applyFill="0" applyAlignment="0" applyProtection="0"/>
    <xf numFmtId="0" fontId="26" fillId="37" borderId="52" applyNumberFormat="0" applyAlignment="0" applyProtection="0"/>
    <xf numFmtId="0" fontId="26" fillId="37"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26" fillId="37" borderId="52" applyNumberForma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19" fillId="0" borderId="55" applyNumberFormat="0" applyFill="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26" fillId="37"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3" fillId="4" borderId="53" applyNumberFormat="0" applyFon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53" fillId="4" borderId="53" applyNumberFormat="0" applyFont="0" applyAlignment="0" applyProtection="0"/>
    <xf numFmtId="0" fontId="53" fillId="4" borderId="53" applyNumberFormat="0" applyFon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3" fillId="4" borderId="53" applyNumberFormat="0" applyFon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3" fillId="4" borderId="53" applyNumberFormat="0" applyFont="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26" fillId="37" borderId="52" applyNumberFormat="0" applyAlignment="0" applyProtection="0"/>
    <xf numFmtId="0" fontId="3" fillId="4" borderId="53" applyNumberFormat="0" applyFont="0" applyAlignment="0" applyProtection="0"/>
    <xf numFmtId="0" fontId="26" fillId="37"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26" fillId="37" borderId="52" applyNumberFormat="0" applyAlignment="0" applyProtection="0"/>
    <xf numFmtId="0" fontId="26" fillId="37" borderId="52" applyNumberFormat="0" applyAlignment="0" applyProtection="0"/>
    <xf numFmtId="0" fontId="53" fillId="4" borderId="53" applyNumberFormat="0" applyFont="0" applyAlignment="0" applyProtection="0"/>
    <xf numFmtId="0" fontId="26" fillId="37"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26" fillId="37" borderId="52"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26" fillId="37"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9" fillId="0" borderId="55" applyNumberFormat="0" applyFill="0" applyAlignment="0" applyProtection="0"/>
    <xf numFmtId="0" fontId="26" fillId="37" borderId="52" applyNumberFormat="0" applyAlignment="0" applyProtection="0"/>
    <xf numFmtId="0" fontId="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26" fillId="37" borderId="52" applyNumberFormat="0" applyAlignment="0" applyProtection="0"/>
    <xf numFmtId="0" fontId="19" fillId="0" borderId="55" applyNumberFormat="0" applyFill="0" applyAlignment="0" applyProtection="0"/>
    <xf numFmtId="0" fontId="17" fillId="37" borderId="54"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3" fillId="4" borderId="53" applyNumberFormat="0" applyFont="0" applyAlignment="0" applyProtection="0"/>
    <xf numFmtId="0" fontId="14" fillId="5" borderId="52" applyNumberFormat="0" applyAlignment="0" applyProtection="0"/>
    <xf numFmtId="0" fontId="26" fillId="37"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1" fillId="0" borderId="0"/>
    <xf numFmtId="0" fontId="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26" fillId="37"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14" fillId="5" borderId="52" applyNumberFormat="0" applyAlignment="0" applyProtection="0"/>
    <xf numFmtId="0" fontId="26" fillId="37"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26" fillId="37"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26" fillId="37" borderId="52" applyNumberFormat="0" applyAlignment="0" applyProtection="0"/>
    <xf numFmtId="0" fontId="53" fillId="4" borderId="53" applyNumberFormat="0" applyFont="0" applyAlignment="0" applyProtection="0"/>
    <xf numFmtId="0" fontId="17" fillId="37" borderId="54" applyNumberFormat="0" applyAlignment="0" applyProtection="0"/>
    <xf numFmtId="0" fontId="3" fillId="0" borderId="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4" fillId="5" borderId="52" applyNumberFormat="0" applyAlignment="0" applyProtection="0"/>
    <xf numFmtId="0" fontId="53" fillId="4" borderId="53" applyNumberFormat="0" applyFont="0" applyAlignment="0" applyProtection="0"/>
    <xf numFmtId="0" fontId="19" fillId="0" borderId="55" applyNumberFormat="0" applyFill="0" applyAlignment="0" applyProtection="0"/>
    <xf numFmtId="0" fontId="3" fillId="4" borderId="53" applyNumberFormat="0" applyFont="0" applyAlignment="0" applyProtection="0"/>
    <xf numFmtId="0" fontId="19" fillId="0" borderId="55" applyNumberFormat="0" applyFill="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26" fillId="37" borderId="52" applyNumberFormat="0" applyAlignment="0" applyProtection="0"/>
    <xf numFmtId="0" fontId="3" fillId="4" borderId="53" applyNumberFormat="0" applyFont="0" applyAlignment="0" applyProtection="0"/>
    <xf numFmtId="0" fontId="19" fillId="0" borderId="55" applyNumberFormat="0" applyFill="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4" fillId="5" borderId="52" applyNumberFormat="0" applyAlignment="0" applyProtection="0"/>
    <xf numFmtId="0" fontId="17" fillId="37" borderId="54" applyNumberFormat="0" applyAlignment="0" applyProtection="0"/>
    <xf numFmtId="0" fontId="17" fillId="37" borderId="54"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26" fillId="37" borderId="52" applyNumberFormat="0" applyAlignment="0" applyProtection="0"/>
    <xf numFmtId="0" fontId="26" fillId="37"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1" fillId="0" borderId="0"/>
    <xf numFmtId="0" fontId="26" fillId="37" borderId="52" applyNumberFormat="0" applyAlignment="0" applyProtection="0"/>
    <xf numFmtId="0" fontId="19" fillId="0" borderId="55" applyNumberFormat="0" applyFill="0" applyAlignment="0" applyProtection="0"/>
    <xf numFmtId="0" fontId="17" fillId="37" borderId="54" applyNumberFormat="0" applyAlignment="0" applyProtection="0"/>
    <xf numFmtId="0" fontId="26" fillId="37" borderId="52" applyNumberFormat="0" applyAlignment="0" applyProtection="0"/>
    <xf numFmtId="0" fontId="19" fillId="0" borderId="55" applyNumberFormat="0" applyFill="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17" fillId="37" borderId="54" applyNumberFormat="0" applyAlignment="0" applyProtection="0"/>
    <xf numFmtId="0" fontId="14" fillId="5" borderId="52" applyNumberFormat="0" applyAlignment="0" applyProtection="0"/>
    <xf numFmtId="0" fontId="17" fillId="37" borderId="54" applyNumberFormat="0" applyAlignment="0" applyProtection="0"/>
    <xf numFmtId="0" fontId="17" fillId="37" borderId="54"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3" fillId="4" borderId="53" applyNumberFormat="0" applyFont="0" applyAlignment="0" applyProtection="0"/>
    <xf numFmtId="0" fontId="26" fillId="37"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14" fillId="5" borderId="52" applyNumberFormat="0" applyAlignment="0" applyProtection="0"/>
    <xf numFmtId="0" fontId="26" fillId="37" borderId="52" applyNumberFormat="0" applyAlignment="0" applyProtection="0"/>
    <xf numFmtId="0" fontId="53" fillId="4" borderId="53" applyNumberFormat="0" applyFont="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1" fillId="0" borderId="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17" fillId="37" borderId="54" applyNumberForma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3" fillId="4" borderId="53" applyNumberFormat="0" applyFont="0" applyAlignment="0" applyProtection="0"/>
    <xf numFmtId="0" fontId="26" fillId="37" borderId="52" applyNumberFormat="0" applyAlignment="0" applyProtection="0"/>
    <xf numFmtId="0" fontId="14" fillId="5"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26" fillId="37"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4" fillId="5" borderId="52" applyNumberFormat="0" applyAlignment="0" applyProtection="0"/>
    <xf numFmtId="0" fontId="17" fillId="37" borderId="54" applyNumberFormat="0" applyAlignment="0" applyProtection="0"/>
    <xf numFmtId="0" fontId="3" fillId="0" borderId="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19" fillId="0" borderId="55" applyNumberFormat="0" applyFill="0" applyAlignment="0" applyProtection="0"/>
    <xf numFmtId="0" fontId="5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9" fillId="0" borderId="55" applyNumberFormat="0" applyFill="0" applyAlignment="0" applyProtection="0"/>
    <xf numFmtId="0" fontId="26" fillId="37"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26" fillId="37" borderId="52" applyNumberFormat="0" applyAlignment="0" applyProtection="0"/>
    <xf numFmtId="0" fontId="26" fillId="37" borderId="52"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4" fillId="5" borderId="52" applyNumberFormat="0" applyAlignment="0" applyProtection="0"/>
    <xf numFmtId="0" fontId="53" fillId="4" borderId="53" applyNumberFormat="0" applyFont="0" applyAlignment="0" applyProtection="0"/>
    <xf numFmtId="0" fontId="19" fillId="0" borderId="55" applyNumberFormat="0" applyFill="0" applyAlignment="0" applyProtection="0"/>
    <xf numFmtId="0" fontId="17" fillId="37" borderId="54" applyNumberFormat="0" applyAlignment="0" applyProtection="0"/>
    <xf numFmtId="0" fontId="26" fillId="37"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26" fillId="37" borderId="52" applyNumberFormat="0" applyAlignment="0" applyProtection="0"/>
    <xf numFmtId="0" fontId="14" fillId="5" borderId="52" applyNumberForma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 fillId="0" borderId="0"/>
    <xf numFmtId="0" fontId="3" fillId="4" borderId="53" applyNumberFormat="0" applyFont="0" applyAlignment="0" applyProtection="0"/>
    <xf numFmtId="0" fontId="14" fillId="5" borderId="52" applyNumberFormat="0" applyAlignment="0" applyProtection="0"/>
    <xf numFmtId="0" fontId="17" fillId="37" borderId="54" applyNumberFormat="0" applyAlignment="0" applyProtection="0"/>
    <xf numFmtId="0" fontId="17" fillId="37" borderId="54" applyNumberFormat="0" applyAlignment="0" applyProtection="0"/>
    <xf numFmtId="0" fontId="3" fillId="4" borderId="53" applyNumberFormat="0" applyFont="0" applyAlignment="0" applyProtection="0"/>
    <xf numFmtId="0" fontId="3" fillId="4" borderId="53" applyNumberFormat="0" applyFont="0" applyAlignment="0" applyProtection="0"/>
    <xf numFmtId="0" fontId="26" fillId="37" borderId="52" applyNumberFormat="0" applyAlignment="0" applyProtection="0"/>
    <xf numFmtId="0" fontId="26" fillId="37" borderId="52" applyNumberFormat="0" applyAlignment="0" applyProtection="0"/>
    <xf numFmtId="0" fontId="1" fillId="0" borderId="0"/>
    <xf numFmtId="0" fontId="19" fillId="0" borderId="55" applyNumberFormat="0" applyFill="0" applyAlignment="0" applyProtection="0"/>
    <xf numFmtId="0" fontId="17" fillId="37" borderId="54"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7" fillId="37" borderId="54"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4" fillId="5" borderId="52" applyNumberFormat="0" applyAlignment="0" applyProtection="0"/>
    <xf numFmtId="0" fontId="17" fillId="37" borderId="54" applyNumberFormat="0" applyAlignment="0" applyProtection="0"/>
    <xf numFmtId="0" fontId="53" fillId="4" borderId="53" applyNumberFormat="0" applyFont="0" applyAlignment="0" applyProtection="0"/>
    <xf numFmtId="0" fontId="14" fillId="5" borderId="52" applyNumberFormat="0" applyAlignment="0" applyProtection="0"/>
    <xf numFmtId="0" fontId="19" fillId="0" borderId="55" applyNumberFormat="0" applyFill="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5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14" fillId="5" borderId="52" applyNumberFormat="0" applyAlignment="0" applyProtection="0"/>
    <xf numFmtId="0" fontId="26" fillId="37"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26" fillId="37"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26" fillId="37"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26" fillId="37" borderId="52" applyNumberFormat="0" applyAlignment="0" applyProtection="0"/>
    <xf numFmtId="0" fontId="26" fillId="37"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9" fillId="0" borderId="55" applyNumberFormat="0" applyFill="0" applyAlignment="0" applyProtection="0"/>
    <xf numFmtId="0" fontId="17" fillId="37" borderId="54" applyNumberFormat="0" applyAlignment="0" applyProtection="0"/>
    <xf numFmtId="0" fontId="14" fillId="5" borderId="52" applyNumberFormat="0" applyAlignment="0" applyProtection="0"/>
    <xf numFmtId="0" fontId="19" fillId="0" borderId="55" applyNumberFormat="0" applyFill="0" applyAlignment="0" applyProtection="0"/>
    <xf numFmtId="0" fontId="17" fillId="37" borderId="54" applyNumberFormat="0" applyAlignment="0" applyProtection="0"/>
    <xf numFmtId="0" fontId="26" fillId="37" borderId="52" applyNumberFormat="0" applyAlignment="0" applyProtection="0"/>
    <xf numFmtId="0" fontId="26" fillId="37" borderId="52" applyNumberFormat="0" applyAlignment="0" applyProtection="0"/>
    <xf numFmtId="0" fontId="17" fillId="37" borderId="54" applyNumberFormat="0" applyAlignment="0" applyProtection="0"/>
    <xf numFmtId="0" fontId="3" fillId="4" borderId="53" applyNumberFormat="0" applyFont="0" applyAlignment="0" applyProtection="0"/>
    <xf numFmtId="0" fontId="3" fillId="4" borderId="53" applyNumberFormat="0" applyFont="0" applyAlignment="0" applyProtection="0"/>
    <xf numFmtId="0" fontId="19" fillId="0" borderId="55" applyNumberFormat="0" applyFill="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26" fillId="37"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26" fillId="37" borderId="52" applyNumberFormat="0" applyAlignment="0" applyProtection="0"/>
    <xf numFmtId="0" fontId="53" fillId="4" borderId="53" applyNumberFormat="0" applyFont="0" applyAlignment="0" applyProtection="0"/>
    <xf numFmtId="0" fontId="19" fillId="0" borderId="55" applyNumberFormat="0" applyFill="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26" fillId="37" borderId="52" applyNumberFormat="0" applyAlignment="0" applyProtection="0"/>
    <xf numFmtId="0" fontId="14" fillId="5" borderId="52" applyNumberFormat="0" applyAlignment="0" applyProtection="0"/>
    <xf numFmtId="0" fontId="26" fillId="37" borderId="52" applyNumberFormat="0" applyAlignment="0" applyProtection="0"/>
    <xf numFmtId="0" fontId="3" fillId="4" borderId="53" applyNumberFormat="0" applyFont="0" applyAlignment="0" applyProtection="0"/>
    <xf numFmtId="0" fontId="26" fillId="37" borderId="52" applyNumberFormat="0" applyAlignment="0" applyProtection="0"/>
    <xf numFmtId="0" fontId="3" fillId="4" borderId="53" applyNumberFormat="0" applyFont="0" applyAlignment="0" applyProtection="0"/>
    <xf numFmtId="0" fontId="14" fillId="5"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17" fillId="37" borderId="54" applyNumberFormat="0" applyAlignment="0" applyProtection="0"/>
    <xf numFmtId="0" fontId="14" fillId="5" borderId="52" applyNumberFormat="0" applyAlignment="0" applyProtection="0"/>
    <xf numFmtId="0" fontId="17" fillId="37" borderId="54" applyNumberFormat="0" applyAlignment="0" applyProtection="0"/>
    <xf numFmtId="0" fontId="26" fillId="37" borderId="52" applyNumberFormat="0" applyAlignment="0" applyProtection="0"/>
    <xf numFmtId="0" fontId="14" fillId="5" borderId="52" applyNumberFormat="0" applyAlignment="0" applyProtection="0"/>
    <xf numFmtId="0" fontId="26" fillId="37"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19" fillId="0" borderId="55" applyNumberFormat="0" applyFill="0" applyAlignment="0" applyProtection="0"/>
    <xf numFmtId="0" fontId="3" fillId="4" borderId="53" applyNumberFormat="0" applyFont="0" applyAlignment="0" applyProtection="0"/>
    <xf numFmtId="0" fontId="17" fillId="37" borderId="54" applyNumberForma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53" fillId="4" borderId="53" applyNumberFormat="0" applyFont="0" applyAlignment="0" applyProtection="0"/>
    <xf numFmtId="0" fontId="14" fillId="5" borderId="52" applyNumberFormat="0" applyAlignment="0" applyProtection="0"/>
    <xf numFmtId="0" fontId="3" fillId="0" borderId="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26" fillId="37"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53" fillId="4" borderId="53" applyNumberFormat="0" applyFont="0" applyAlignment="0" applyProtection="0"/>
    <xf numFmtId="0" fontId="3" fillId="4" borderId="53" applyNumberFormat="0" applyFon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26" fillId="37"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26" fillId="37" borderId="52" applyNumberFormat="0" applyAlignment="0" applyProtection="0"/>
    <xf numFmtId="0" fontId="3" fillId="4" borderId="53" applyNumberFormat="0" applyFont="0" applyAlignment="0" applyProtection="0"/>
    <xf numFmtId="0" fontId="26" fillId="37" borderId="52" applyNumberFormat="0" applyAlignment="0" applyProtection="0"/>
    <xf numFmtId="0" fontId="3" fillId="4" borderId="53" applyNumberFormat="0" applyFont="0" applyAlignment="0" applyProtection="0"/>
    <xf numFmtId="0" fontId="26" fillId="37"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53" fillId="4" borderId="53" applyNumberFormat="0" applyFon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53" fillId="4" borderId="53" applyNumberFormat="0" applyFont="0" applyAlignment="0" applyProtection="0"/>
    <xf numFmtId="0" fontId="19" fillId="0" borderId="55" applyNumberFormat="0" applyFill="0" applyAlignment="0" applyProtection="0"/>
    <xf numFmtId="0" fontId="17" fillId="37" borderId="54" applyNumberFormat="0" applyAlignment="0" applyProtection="0"/>
    <xf numFmtId="0" fontId="17" fillId="37" borderId="54" applyNumberFormat="0" applyAlignment="0" applyProtection="0"/>
    <xf numFmtId="0" fontId="14" fillId="5" borderId="52" applyNumberFormat="0" applyAlignment="0" applyProtection="0"/>
    <xf numFmtId="0" fontId="17" fillId="37" borderId="54"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26" fillId="37" borderId="52" applyNumberFormat="0" applyAlignment="0" applyProtection="0"/>
    <xf numFmtId="0" fontId="19" fillId="0" borderId="55" applyNumberFormat="0" applyFill="0" applyAlignment="0" applyProtection="0"/>
    <xf numFmtId="0" fontId="17" fillId="37" borderId="54" applyNumberFormat="0" applyAlignment="0" applyProtection="0"/>
    <xf numFmtId="0" fontId="17" fillId="37" borderId="54" applyNumberFormat="0" applyAlignment="0" applyProtection="0"/>
    <xf numFmtId="0" fontId="14" fillId="5" borderId="52" applyNumberFormat="0" applyAlignment="0" applyProtection="0"/>
    <xf numFmtId="0" fontId="19" fillId="0" borderId="55" applyNumberFormat="0" applyFill="0" applyAlignment="0" applyProtection="0"/>
    <xf numFmtId="0" fontId="17" fillId="37" borderId="54" applyNumberForma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26" fillId="37" borderId="52" applyNumberFormat="0" applyAlignment="0" applyProtection="0"/>
    <xf numFmtId="0" fontId="26" fillId="37"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19" fillId="0" borderId="55" applyNumberFormat="0" applyFill="0" applyAlignment="0" applyProtection="0"/>
    <xf numFmtId="0" fontId="53" fillId="4" borderId="53" applyNumberFormat="0" applyFont="0" applyAlignment="0" applyProtection="0"/>
    <xf numFmtId="0" fontId="3" fillId="4" borderId="53" applyNumberFormat="0" applyFon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7" fillId="37" borderId="54" applyNumberForma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19" fillId="0" borderId="55" applyNumberFormat="0" applyFill="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14" fillId="5" borderId="52"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 fillId="0" borderId="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53" fillId="4" borderId="53" applyNumberFormat="0" applyFon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26" fillId="37"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26" fillId="37" borderId="52" applyNumberFormat="0" applyAlignment="0" applyProtection="0"/>
    <xf numFmtId="0" fontId="26" fillId="37" borderId="52" applyNumberFormat="0" applyAlignment="0" applyProtection="0"/>
    <xf numFmtId="0" fontId="19" fillId="0" borderId="55" applyNumberFormat="0" applyFill="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3" fillId="0" borderId="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26" fillId="37"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26" fillId="37" borderId="52" applyNumberFormat="0" applyAlignment="0" applyProtection="0"/>
    <xf numFmtId="0" fontId="53" fillId="4" borderId="53" applyNumberFormat="0" applyFont="0" applyAlignment="0" applyProtection="0"/>
    <xf numFmtId="0" fontId="26" fillId="37" borderId="52" applyNumberFormat="0" applyAlignment="0" applyProtection="0"/>
    <xf numFmtId="0" fontId="53" fillId="4" borderId="53" applyNumberFormat="0" applyFont="0" applyAlignment="0" applyProtection="0"/>
    <xf numFmtId="0" fontId="26" fillId="37"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26" fillId="37"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26" fillId="37"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26" fillId="37" borderId="52" applyNumberFormat="0" applyAlignment="0" applyProtection="0"/>
    <xf numFmtId="0" fontId="53" fillId="4" borderId="53" applyNumberFormat="0" applyFont="0" applyAlignment="0" applyProtection="0"/>
    <xf numFmtId="0" fontId="26" fillId="37" borderId="52" applyNumberFormat="0" applyAlignment="0" applyProtection="0"/>
    <xf numFmtId="0" fontId="53" fillId="4" borderId="53" applyNumberFormat="0" applyFont="0" applyAlignment="0" applyProtection="0"/>
    <xf numFmtId="0" fontId="26" fillId="37" borderId="52" applyNumberFormat="0" applyAlignment="0" applyProtection="0"/>
    <xf numFmtId="0" fontId="53" fillId="4" borderId="53" applyNumberFormat="0" applyFont="0" applyAlignment="0" applyProtection="0"/>
    <xf numFmtId="0" fontId="26" fillId="37"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26" fillId="37"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26" fillId="37" borderId="52" applyNumberFormat="0" applyAlignment="0" applyProtection="0"/>
    <xf numFmtId="0" fontId="3" fillId="4" borderId="53" applyNumberFormat="0" applyFont="0" applyAlignment="0" applyProtection="0"/>
    <xf numFmtId="0" fontId="26" fillId="37" borderId="52" applyNumberFormat="0" applyAlignment="0" applyProtection="0"/>
    <xf numFmtId="0" fontId="3" fillId="4" borderId="53" applyNumberFormat="0" applyFont="0" applyAlignment="0" applyProtection="0"/>
    <xf numFmtId="0" fontId="26" fillId="37"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26" fillId="37" borderId="52" applyNumberFormat="0" applyAlignment="0" applyProtection="0"/>
    <xf numFmtId="0" fontId="26" fillId="37" borderId="52" applyNumberFormat="0" applyAlignment="0" applyProtection="0"/>
    <xf numFmtId="0" fontId="5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17" fillId="37" borderId="54" applyNumberFormat="0" applyAlignment="0" applyProtection="0"/>
    <xf numFmtId="0" fontId="53" fillId="4" borderId="53" applyNumberFormat="0" applyFont="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 fillId="0" borderId="0"/>
    <xf numFmtId="0" fontId="26" fillId="37" borderId="52" applyNumberFormat="0" applyAlignment="0" applyProtection="0"/>
    <xf numFmtId="0" fontId="19" fillId="0" borderId="55" applyNumberFormat="0" applyFill="0" applyAlignment="0" applyProtection="0"/>
    <xf numFmtId="0" fontId="14" fillId="5" borderId="52" applyNumberForma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17" fillId="37" borderId="54" applyNumberFormat="0" applyAlignment="0" applyProtection="0"/>
    <xf numFmtId="0" fontId="26" fillId="37" borderId="52" applyNumberFormat="0" applyAlignment="0" applyProtection="0"/>
    <xf numFmtId="0" fontId="19" fillId="0" borderId="55" applyNumberFormat="0" applyFill="0" applyAlignment="0" applyProtection="0"/>
    <xf numFmtId="0" fontId="3" fillId="4" borderId="53" applyNumberFormat="0" applyFont="0" applyAlignment="0" applyProtection="0"/>
    <xf numFmtId="0" fontId="3" fillId="4" borderId="53" applyNumberFormat="0" applyFon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53" fillId="4" borderId="53" applyNumberFormat="0" applyFont="0" applyAlignment="0" applyProtection="0"/>
    <xf numFmtId="0" fontId="53" fillId="4" borderId="53" applyNumberFormat="0" applyFont="0" applyAlignment="0" applyProtection="0"/>
    <xf numFmtId="0" fontId="26" fillId="37" borderId="52" applyNumberFormat="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7" fillId="37" borderId="54" applyNumberFormat="0" applyAlignment="0" applyProtection="0"/>
    <xf numFmtId="0" fontId="14" fillId="5" borderId="52" applyNumberFormat="0" applyAlignment="0" applyProtection="0"/>
    <xf numFmtId="0" fontId="26" fillId="37" borderId="52" applyNumberFormat="0" applyAlignment="0" applyProtection="0"/>
    <xf numFmtId="0" fontId="3" fillId="0" borderId="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 fillId="0" borderId="0"/>
    <xf numFmtId="0" fontId="19" fillId="0" borderId="55" applyNumberFormat="0" applyFill="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3" fillId="0" borderId="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53" fillId="4" borderId="53" applyNumberFormat="0" applyFont="0" applyAlignment="0" applyProtection="0"/>
    <xf numFmtId="0" fontId="26" fillId="37" borderId="52" applyNumberFormat="0" applyAlignment="0" applyProtection="0"/>
    <xf numFmtId="0" fontId="26" fillId="37"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26" fillId="37"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 fillId="0" borderId="0"/>
    <xf numFmtId="0" fontId="19" fillId="0" borderId="55" applyNumberFormat="0" applyFill="0" applyAlignment="0" applyProtection="0"/>
    <xf numFmtId="0" fontId="19" fillId="0" borderId="55" applyNumberFormat="0" applyFill="0" applyAlignment="0" applyProtection="0"/>
    <xf numFmtId="0" fontId="53" fillId="4" borderId="53" applyNumberFormat="0" applyFont="0" applyAlignment="0" applyProtection="0"/>
    <xf numFmtId="0" fontId="26" fillId="37" borderId="52" applyNumberFormat="0" applyAlignment="0" applyProtection="0"/>
    <xf numFmtId="0" fontId="17" fillId="37" borderId="54" applyNumberForma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1" fillId="0" borderId="0"/>
    <xf numFmtId="0" fontId="26" fillId="37" borderId="52" applyNumberFormat="0" applyAlignment="0" applyProtection="0"/>
    <xf numFmtId="0" fontId="19" fillId="0" borderId="55" applyNumberFormat="0" applyFill="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5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26" fillId="37" borderId="52" applyNumberFormat="0" applyAlignment="0" applyProtection="0"/>
    <xf numFmtId="0" fontId="17" fillId="37" borderId="54"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5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9" fillId="0" borderId="55" applyNumberFormat="0" applyFill="0" applyAlignment="0" applyProtection="0"/>
    <xf numFmtId="0" fontId="14" fillId="5" borderId="52" applyNumberFormat="0" applyAlignment="0" applyProtection="0"/>
    <xf numFmtId="0" fontId="19" fillId="0" borderId="55" applyNumberFormat="0" applyFill="0" applyAlignment="0" applyProtection="0"/>
    <xf numFmtId="0" fontId="17" fillId="37" borderId="54" applyNumberForma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14" fillId="5" borderId="52" applyNumberFormat="0" applyAlignment="0" applyProtection="0"/>
    <xf numFmtId="0" fontId="19" fillId="0" borderId="55" applyNumberFormat="0" applyFill="0" applyAlignment="0" applyProtection="0"/>
    <xf numFmtId="0" fontId="17" fillId="37" borderId="54" applyNumberFormat="0" applyAlignment="0" applyProtection="0"/>
    <xf numFmtId="0" fontId="3" fillId="0" borderId="0"/>
    <xf numFmtId="0" fontId="53" fillId="4" borderId="53" applyNumberFormat="0" applyFont="0" applyAlignment="0" applyProtection="0"/>
    <xf numFmtId="0" fontId="3" fillId="0" borderId="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26" fillId="37"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26" fillId="37" borderId="52" applyNumberFormat="0" applyAlignment="0" applyProtection="0"/>
    <xf numFmtId="0" fontId="26" fillId="37"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26" fillId="37"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3" fillId="4" borderId="53" applyNumberFormat="0" applyFont="0" applyAlignment="0" applyProtection="0"/>
    <xf numFmtId="0" fontId="17" fillId="37" borderId="54" applyNumberFormat="0" applyAlignment="0" applyProtection="0"/>
    <xf numFmtId="0" fontId="5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26" fillId="37"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26" fillId="37"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53" fillId="4" borderId="53" applyNumberFormat="0" applyFont="0" applyAlignment="0" applyProtection="0"/>
    <xf numFmtId="0" fontId="17" fillId="37" borderId="54"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26" fillId="37" borderId="52" applyNumberFormat="0" applyAlignment="0" applyProtection="0"/>
    <xf numFmtId="0" fontId="19" fillId="0" borderId="55" applyNumberFormat="0" applyFill="0" applyAlignment="0" applyProtection="0"/>
    <xf numFmtId="0" fontId="3" fillId="0" borderId="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26" fillId="37" borderId="52" applyNumberFormat="0" applyAlignment="0" applyProtection="0"/>
    <xf numFmtId="0" fontId="26" fillId="37"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9" fillId="0" borderId="55" applyNumberFormat="0" applyFill="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7" fillId="37" borderId="54"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17" fillId="37" borderId="54" applyNumberFormat="0" applyAlignment="0" applyProtection="0"/>
    <xf numFmtId="0" fontId="14" fillId="5" borderId="52" applyNumberFormat="0" applyAlignment="0" applyProtection="0"/>
    <xf numFmtId="0" fontId="17" fillId="37" borderId="54" applyNumberForma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19" fillId="0" borderId="55" applyNumberFormat="0" applyFill="0" applyAlignment="0" applyProtection="0"/>
    <xf numFmtId="0" fontId="26" fillId="37" borderId="52" applyNumberFormat="0" applyAlignment="0" applyProtection="0"/>
    <xf numFmtId="0" fontId="53" fillId="4" borderId="53" applyNumberFormat="0" applyFont="0" applyAlignment="0" applyProtection="0"/>
    <xf numFmtId="0" fontId="26" fillId="37"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26" fillId="37" borderId="52" applyNumberFormat="0" applyAlignment="0" applyProtection="0"/>
    <xf numFmtId="0" fontId="53" fillId="4" borderId="53" applyNumberFormat="0" applyFont="0" applyAlignment="0" applyProtection="0"/>
    <xf numFmtId="0" fontId="3" fillId="0" borderId="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26" fillId="37" borderId="52" applyNumberFormat="0" applyAlignment="0" applyProtection="0"/>
    <xf numFmtId="0" fontId="26" fillId="37"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53" fillId="4" borderId="53" applyNumberFormat="0" applyFont="0" applyAlignment="0" applyProtection="0"/>
    <xf numFmtId="0" fontId="3" fillId="4" borderId="53" applyNumberFormat="0" applyFont="0" applyAlignment="0" applyProtection="0"/>
    <xf numFmtId="0" fontId="19" fillId="0" borderId="55" applyNumberFormat="0" applyFill="0" applyAlignment="0" applyProtection="0"/>
    <xf numFmtId="0" fontId="53" fillId="4" borderId="53" applyNumberFormat="0" applyFont="0" applyAlignment="0" applyProtection="0"/>
    <xf numFmtId="0" fontId="3" fillId="0" borderId="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14" fillId="5" borderId="52" applyNumberFormat="0" applyAlignment="0" applyProtection="0"/>
    <xf numFmtId="0" fontId="3" fillId="0" borderId="0"/>
    <xf numFmtId="0" fontId="19" fillId="0" borderId="55" applyNumberFormat="0" applyFill="0" applyAlignment="0" applyProtection="0"/>
    <xf numFmtId="0" fontId="53" fillId="4" borderId="53" applyNumberFormat="0" applyFont="0" applyAlignment="0" applyProtection="0"/>
    <xf numFmtId="0" fontId="14" fillId="5" borderId="52" applyNumberFormat="0" applyAlignment="0" applyProtection="0"/>
    <xf numFmtId="0" fontId="19" fillId="0" borderId="55" applyNumberFormat="0" applyFill="0" applyAlignment="0" applyProtection="0"/>
    <xf numFmtId="0" fontId="26" fillId="37"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26" fillId="37"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3" fillId="4" borderId="53" applyNumberFormat="0" applyFont="0" applyAlignment="0" applyProtection="0"/>
    <xf numFmtId="0" fontId="19" fillId="0" borderId="55" applyNumberFormat="0" applyFill="0" applyAlignment="0" applyProtection="0"/>
    <xf numFmtId="0" fontId="3" fillId="0" borderId="0"/>
    <xf numFmtId="0" fontId="17" fillId="37" borderId="54" applyNumberFormat="0" applyAlignment="0" applyProtection="0"/>
    <xf numFmtId="0" fontId="26" fillId="37" borderId="52"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0" borderId="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19" fillId="0" borderId="55" applyNumberFormat="0" applyFill="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26" fillId="37"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 fillId="0" borderId="0"/>
    <xf numFmtId="0" fontId="53" fillId="4" borderId="53" applyNumberFormat="0" applyFont="0" applyAlignment="0" applyProtection="0"/>
    <xf numFmtId="0" fontId="14" fillId="5" borderId="52" applyNumberFormat="0" applyAlignment="0" applyProtection="0"/>
    <xf numFmtId="0" fontId="26" fillId="37"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26" fillId="37"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53" fillId="4" borderId="53" applyNumberFormat="0" applyFont="0" applyAlignment="0" applyProtection="0"/>
    <xf numFmtId="0" fontId="3" fillId="0" borderId="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26" fillId="37" borderId="52" applyNumberFormat="0" applyAlignment="0" applyProtection="0"/>
    <xf numFmtId="0" fontId="53" fillId="4" borderId="53" applyNumberFormat="0" applyFont="0" applyAlignment="0" applyProtection="0"/>
    <xf numFmtId="0" fontId="19" fillId="0" borderId="55" applyNumberFormat="0" applyFill="0" applyAlignment="0" applyProtection="0"/>
    <xf numFmtId="0" fontId="26" fillId="37"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14" fillId="5"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3" fillId="0" borderId="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26" fillId="37" borderId="52" applyNumberFormat="0" applyAlignment="0" applyProtection="0"/>
    <xf numFmtId="0" fontId="53" fillId="4" borderId="53" applyNumberFormat="0" applyFon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7" fillId="37" borderId="54" applyNumberFormat="0" applyAlignment="0" applyProtection="0"/>
    <xf numFmtId="0" fontId="17" fillId="37" borderId="54" applyNumberFormat="0" applyAlignment="0" applyProtection="0"/>
    <xf numFmtId="0" fontId="53" fillId="4" borderId="53" applyNumberFormat="0" applyFont="0" applyAlignment="0" applyProtection="0"/>
    <xf numFmtId="0" fontId="26" fillId="37"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3" fillId="0" borderId="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26" fillId="37"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3" fillId="0" borderId="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26" fillId="37"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26" fillId="37"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3" fillId="0" borderId="0"/>
    <xf numFmtId="175" fontId="3" fillId="0" borderId="0"/>
    <xf numFmtId="175" fontId="3" fillId="0" borderId="0"/>
    <xf numFmtId="0" fontId="3" fillId="0" borderId="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2" fillId="2" borderId="0" applyNumberFormat="0" applyBorder="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2" fillId="3" borderId="0" applyNumberFormat="0" applyBorder="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2" fillId="4" borderId="0" applyNumberFormat="0" applyBorder="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2" fillId="5" borderId="0" applyNumberFormat="0" applyBorder="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2" fillId="6" borderId="0" applyNumberFormat="0" applyBorder="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2" fillId="4" borderId="0" applyNumberFormat="0" applyBorder="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2" fillId="6" borderId="0" applyNumberFormat="0" applyBorder="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2" fillId="3" borderId="0" applyNumberFormat="0" applyBorder="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2" fillId="7" borderId="0" applyNumberFormat="0" applyBorder="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2" fillId="8" borderId="0" applyNumberFormat="0" applyBorder="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2" fillId="6" borderId="0" applyNumberFormat="0" applyBorder="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50" fillId="15" borderId="0" applyNumberFormat="0" applyBorder="0" applyAlignment="0" applyProtection="0"/>
    <xf numFmtId="0" fontId="22" fillId="4" borderId="0" applyNumberFormat="0" applyBorder="0" applyAlignment="0" applyProtection="0"/>
    <xf numFmtId="0" fontId="52" fillId="14" borderId="0" applyNumberFormat="0" applyBorder="0" applyAlignment="0" applyProtection="0"/>
    <xf numFmtId="0" fontId="52" fillId="6" borderId="0" applyNumberFormat="0" applyBorder="0" applyAlignment="0" applyProtection="0"/>
    <xf numFmtId="0" fontId="52" fillId="13" borderId="0" applyNumberFormat="0" applyBorder="0" applyAlignment="0" applyProtection="0"/>
    <xf numFmtId="0" fontId="52" fillId="9" borderId="0" applyNumberFormat="0" applyBorder="0" applyAlignment="0" applyProtection="0"/>
    <xf numFmtId="0" fontId="52" fillId="12"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6" borderId="0" applyNumberFormat="0" applyBorder="0" applyAlignment="0" applyProtection="0"/>
    <xf numFmtId="0" fontId="52" fillId="11"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11" borderId="0" applyNumberFormat="0" applyBorder="0" applyAlignment="0" applyProtection="0"/>
    <xf numFmtId="0" fontId="52" fillId="9" borderId="0" applyNumberFormat="0" applyBorder="0" applyAlignment="0" applyProtection="0"/>
    <xf numFmtId="0" fontId="52" fillId="6" borderId="0" applyNumberFormat="0" applyBorder="0" applyAlignment="0" applyProtection="0"/>
    <xf numFmtId="0" fontId="52" fillId="10" borderId="0" applyNumberFormat="0" applyBorder="0" applyAlignment="0" applyProtection="0"/>
    <xf numFmtId="0" fontId="52" fillId="8" borderId="0" applyNumberFormat="0" applyBorder="0" applyAlignment="0" applyProtection="0"/>
    <xf numFmtId="0" fontId="52" fillId="12" borderId="0" applyNumberFormat="0" applyBorder="0" applyAlignment="0" applyProtection="0"/>
    <xf numFmtId="0" fontId="52" fillId="10" borderId="0" applyNumberFormat="0" applyBorder="0" applyAlignment="0" applyProtection="0"/>
    <xf numFmtId="0" fontId="52" fillId="13" borderId="0" applyNumberFormat="0" applyBorder="0" applyAlignment="0" applyProtection="0"/>
    <xf numFmtId="0" fontId="52" fillId="9" borderId="0" applyNumberFormat="0" applyBorder="0" applyAlignment="0" applyProtection="0"/>
    <xf numFmtId="0" fontId="52" fillId="14" borderId="0" applyNumberFormat="0" applyBorder="0" applyAlignment="0" applyProtection="0"/>
    <xf numFmtId="0" fontId="52" fillId="6" borderId="0" applyNumberFormat="0" applyBorder="0" applyAlignment="0" applyProtection="0"/>
    <xf numFmtId="0" fontId="50" fillId="15" borderId="0" applyNumberFormat="0" applyBorder="0" applyAlignment="0" applyProtection="0"/>
    <xf numFmtId="0" fontId="22" fillId="4" borderId="0" applyNumberFormat="0" applyBorder="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54" fillId="16"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2" fillId="6" borderId="0" applyNumberFormat="0" applyBorder="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51" fillId="17" borderId="2" applyNumberFormat="0" applyAlignment="0" applyProtection="0"/>
    <xf numFmtId="0" fontId="22" fillId="8" borderId="0" applyNumberFormat="0" applyBorder="0" applyAlignment="0" applyProtection="0"/>
    <xf numFmtId="0" fontId="22" fillId="7" borderId="0" applyNumberFormat="0" applyBorder="0" applyAlignment="0" applyProtection="0"/>
    <xf numFmtId="0" fontId="22" fillId="3"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5" borderId="0" applyNumberFormat="0" applyBorder="0" applyAlignment="0" applyProtection="0"/>
    <xf numFmtId="0" fontId="67" fillId="0" borderId="0" applyNumberFormat="0" applyFill="0" applyBorder="0" applyAlignment="0" applyProtection="0"/>
    <xf numFmtId="0" fontId="22" fillId="4" borderId="0" applyNumberFormat="0" applyBorder="0" applyAlignment="0" applyProtection="0"/>
    <xf numFmtId="0" fontId="49" fillId="6" borderId="0" applyNumberFormat="0" applyBorder="0" applyAlignment="0" applyProtection="0"/>
    <xf numFmtId="0" fontId="22" fillId="3" borderId="0" applyNumberFormat="0" applyBorder="0" applyAlignment="0" applyProtection="0"/>
    <xf numFmtId="0" fontId="68" fillId="0" borderId="3" applyNumberFormat="0" applyFill="0" applyAlignment="0" applyProtection="0"/>
    <xf numFmtId="0" fontId="22" fillId="2" borderId="0" applyNumberFormat="0" applyBorder="0" applyAlignment="0" applyProtection="0"/>
    <xf numFmtId="0" fontId="69" fillId="0" borderId="4" applyNumberFormat="0" applyFill="0" applyAlignment="0" applyProtection="0"/>
    <xf numFmtId="0" fontId="14" fillId="5" borderId="52" applyNumberFormat="0" applyAlignment="0" applyProtection="0"/>
    <xf numFmtId="0" fontId="1" fillId="0" borderId="0"/>
    <xf numFmtId="0" fontId="3" fillId="4" borderId="53" applyNumberFormat="0" applyFont="0" applyAlignment="0" applyProtection="0"/>
    <xf numFmtId="0" fontId="17" fillId="37" borderId="54" applyNumberFormat="0" applyAlignment="0" applyProtection="0"/>
    <xf numFmtId="0" fontId="3" fillId="0" borderId="0"/>
    <xf numFmtId="0" fontId="19" fillId="0" borderId="55" applyNumberFormat="0" applyFill="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54" fillId="16"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26" fillId="37" borderId="52" applyNumberFormat="0" applyAlignment="0" applyProtection="0"/>
    <xf numFmtId="0" fontId="51" fillId="17" borderId="2" applyNumberFormat="0" applyAlignment="0" applyProtection="0"/>
    <xf numFmtId="0" fontId="67" fillId="0" borderId="0" applyNumberFormat="0" applyFill="0" applyBorder="0" applyAlignment="0" applyProtection="0"/>
    <xf numFmtId="0" fontId="49" fillId="6"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14" fillId="5" borderId="52" applyNumberFormat="0" applyAlignment="0" applyProtection="0"/>
    <xf numFmtId="0" fontId="1" fillId="0" borderId="0"/>
    <xf numFmtId="0" fontId="3" fillId="4" borderId="53" applyNumberFormat="0" applyFont="0" applyAlignment="0" applyProtection="0"/>
    <xf numFmtId="0" fontId="17" fillId="37" borderId="54" applyNumberFormat="0" applyAlignment="0" applyProtection="0"/>
    <xf numFmtId="0" fontId="3" fillId="0" borderId="0"/>
    <xf numFmtId="0" fontId="19" fillId="0" borderId="55"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3" fontId="4" fillId="0" borderId="0"/>
    <xf numFmtId="173" fontId="4" fillId="0" borderId="0"/>
    <xf numFmtId="0" fontId="3" fillId="0" borderId="0"/>
    <xf numFmtId="172" fontId="3" fillId="0" borderId="0"/>
    <xf numFmtId="172" fontId="1" fillId="0" borderId="0"/>
    <xf numFmtId="0" fontId="1" fillId="0" borderId="0"/>
    <xf numFmtId="0" fontId="3" fillId="0" borderId="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14" borderId="0" applyNumberFormat="0" applyBorder="0" applyAlignment="0" applyProtection="0"/>
    <xf numFmtId="0" fontId="5" fillId="34"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52" applyNumberFormat="0" applyAlignment="0" applyProtection="0"/>
    <xf numFmtId="0" fontId="8" fillId="17" borderId="2" applyNumberFormat="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5" applyNumberFormat="0" applyFill="0" applyAlignment="0" applyProtection="0"/>
    <xf numFmtId="0" fontId="28" fillId="0" borderId="16" applyNumberFormat="0" applyFill="0" applyAlignment="0" applyProtection="0"/>
    <xf numFmtId="0" fontId="29" fillId="0" borderId="17" applyNumberFormat="0" applyFill="0" applyAlignment="0" applyProtection="0"/>
    <xf numFmtId="0" fontId="29" fillId="0" borderId="0" applyNumberFormat="0" applyFill="0" applyBorder="0" applyAlignment="0" applyProtection="0"/>
    <xf numFmtId="0" fontId="14" fillId="5" borderId="52" applyNumberFormat="0" applyAlignment="0" applyProtection="0"/>
    <xf numFmtId="0" fontId="30" fillId="0" borderId="18" applyNumberFormat="0" applyFill="0" applyAlignment="0" applyProtection="0"/>
    <xf numFmtId="0" fontId="31" fillId="7" borderId="0" applyNumberFormat="0" applyBorder="0" applyAlignment="0" applyProtection="0"/>
    <xf numFmtId="0" fontId="3" fillId="4" borderId="53" applyNumberFormat="0" applyFont="0" applyAlignment="0" applyProtection="0"/>
    <xf numFmtId="0" fontId="17" fillId="37" borderId="54" applyNumberFormat="0" applyAlignment="0" applyProtection="0"/>
    <xf numFmtId="0" fontId="32" fillId="0" borderId="0" applyNumberFormat="0" applyFill="0" applyBorder="0" applyAlignment="0" applyProtection="0"/>
    <xf numFmtId="0" fontId="19" fillId="0" borderId="55" applyNumberFormat="0" applyFill="0" applyAlignment="0" applyProtection="0"/>
    <xf numFmtId="0" fontId="15" fillId="0" borderId="0" applyNumberFormat="0" applyFill="0" applyBorder="0" applyAlignment="0" applyProtection="0"/>
    <xf numFmtId="0" fontId="1" fillId="0" borderId="0"/>
    <xf numFmtId="0" fontId="1" fillId="0" borderId="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17" fillId="37" borderId="54"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3" fillId="4" borderId="53" applyNumberFormat="0" applyFont="0" applyAlignment="0" applyProtection="0"/>
    <xf numFmtId="0" fontId="14" fillId="5" borderId="52" applyNumberFormat="0" applyAlignment="0" applyProtection="0"/>
    <xf numFmtId="0" fontId="19" fillId="0" borderId="55" applyNumberFormat="0" applyFill="0" applyAlignment="0" applyProtection="0"/>
    <xf numFmtId="0" fontId="3" fillId="4" borderId="53" applyNumberFormat="0" applyFont="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7" fillId="37" borderId="54" applyNumberFormat="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7" fillId="37" borderId="54" applyNumberForma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53" fillId="4" borderId="53" applyNumberFormat="0" applyFont="0" applyAlignment="0" applyProtection="0"/>
    <xf numFmtId="0" fontId="17" fillId="37" borderId="54" applyNumberFormat="0" applyAlignment="0" applyProtection="0"/>
    <xf numFmtId="0" fontId="53" fillId="4" borderId="53" applyNumberFormat="0" applyFont="0" applyAlignment="0" applyProtection="0"/>
    <xf numFmtId="0" fontId="1" fillId="0" borderId="0"/>
    <xf numFmtId="0" fontId="53" fillId="4" borderId="53" applyNumberFormat="0" applyFont="0" applyAlignment="0" applyProtection="0"/>
    <xf numFmtId="0" fontId="19" fillId="0" borderId="55" applyNumberFormat="0" applyFill="0" applyAlignment="0" applyProtection="0"/>
    <xf numFmtId="0" fontId="5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5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7" fillId="37" borderId="54" applyNumberFormat="0" applyAlignment="0" applyProtection="0"/>
    <xf numFmtId="0" fontId="53" fillId="4" borderId="53" applyNumberFormat="0" applyFont="0" applyAlignment="0" applyProtection="0"/>
    <xf numFmtId="0" fontId="14" fillId="5" borderId="52" applyNumberFormat="0" applyAlignment="0" applyProtection="0"/>
    <xf numFmtId="0" fontId="17" fillId="37" borderId="54" applyNumberForma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17" fillId="37" borderId="54"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7" fillId="37" borderId="54" applyNumberFormat="0" applyAlignment="0" applyProtection="0"/>
    <xf numFmtId="0" fontId="1" fillId="0" borderId="0"/>
    <xf numFmtId="0" fontId="5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14" fillId="5" borderId="52" applyNumberFormat="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9" fillId="0" borderId="55" applyNumberFormat="0" applyFill="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7" fillId="37" borderId="54" applyNumberFormat="0" applyAlignment="0" applyProtection="0"/>
    <xf numFmtId="0" fontId="19" fillId="0" borderId="55" applyNumberFormat="0" applyFill="0" applyAlignment="0" applyProtection="0"/>
    <xf numFmtId="0" fontId="3" fillId="4" borderId="53" applyNumberFormat="0" applyFont="0" applyAlignment="0" applyProtection="0"/>
    <xf numFmtId="0" fontId="1" fillId="0" borderId="0"/>
    <xf numFmtId="0" fontId="14" fillId="5" borderId="52" applyNumberFormat="0" applyAlignment="0" applyProtection="0"/>
    <xf numFmtId="0" fontId="19" fillId="0" borderId="55" applyNumberFormat="0" applyFill="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17" fillId="37" borderId="54" applyNumberFormat="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17" fillId="37" borderId="54" applyNumberForma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19" fillId="0" borderId="55" applyNumberFormat="0" applyFill="0" applyAlignment="0" applyProtection="0"/>
    <xf numFmtId="0" fontId="17" fillId="37" borderId="54" applyNumberFormat="0" applyAlignment="0" applyProtection="0"/>
    <xf numFmtId="0" fontId="17" fillId="37" borderId="54"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 fillId="0" borderId="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19" fillId="0" borderId="55" applyNumberFormat="0" applyFill="0" applyAlignment="0" applyProtection="0"/>
    <xf numFmtId="0" fontId="19" fillId="0" borderId="55" applyNumberFormat="0" applyFill="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5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1" fillId="0" borderId="0"/>
    <xf numFmtId="0" fontId="17" fillId="37" borderId="54" applyNumberFormat="0" applyAlignment="0" applyProtection="0"/>
    <xf numFmtId="0" fontId="5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7" fillId="37" borderId="54"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7" fillId="37" borderId="54" applyNumberForma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3" fillId="4" borderId="53" applyNumberFormat="0" applyFon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3" fillId="4" borderId="53" applyNumberFormat="0" applyFont="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1" fillId="0" borderId="0"/>
    <xf numFmtId="0" fontId="1" fillId="0" borderId="0"/>
    <xf numFmtId="0" fontId="19" fillId="0" borderId="55" applyNumberFormat="0" applyFill="0" applyAlignment="0" applyProtection="0"/>
    <xf numFmtId="0" fontId="14" fillId="5" borderId="52"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53" fillId="4" borderId="53" applyNumberFormat="0" applyFont="0" applyAlignment="0" applyProtection="0"/>
    <xf numFmtId="0" fontId="17" fillId="37" borderId="54" applyNumberFormat="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7" fillId="37" borderId="54" applyNumberFormat="0" applyAlignment="0" applyProtection="0"/>
    <xf numFmtId="0" fontId="14" fillId="5" borderId="52" applyNumberFormat="0" applyAlignment="0" applyProtection="0"/>
    <xf numFmtId="0" fontId="19" fillId="0" borderId="55" applyNumberFormat="0" applyFill="0" applyAlignment="0" applyProtection="0"/>
    <xf numFmtId="0" fontId="14" fillId="5" borderId="52" applyNumberFormat="0" applyAlignment="0" applyProtection="0"/>
    <xf numFmtId="0" fontId="17" fillId="37" borderId="54"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5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4" fillId="5" borderId="52" applyNumberFormat="0" applyAlignment="0" applyProtection="0"/>
    <xf numFmtId="0" fontId="17" fillId="37" borderId="54" applyNumberFormat="0" applyAlignment="0" applyProtection="0"/>
    <xf numFmtId="0" fontId="53" fillId="4" borderId="53" applyNumberFormat="0" applyFont="0" applyAlignment="0" applyProtection="0"/>
    <xf numFmtId="0" fontId="14" fillId="5" borderId="52" applyNumberFormat="0" applyAlignment="0" applyProtection="0"/>
    <xf numFmtId="0" fontId="17" fillId="37" borderId="54" applyNumberFormat="0" applyAlignment="0" applyProtection="0"/>
    <xf numFmtId="0" fontId="3" fillId="4" borderId="53" applyNumberFormat="0" applyFont="0" applyAlignment="0" applyProtection="0"/>
    <xf numFmtId="0" fontId="14" fillId="5" borderId="52" applyNumberFormat="0" applyAlignment="0" applyProtection="0"/>
    <xf numFmtId="0" fontId="17" fillId="37" borderId="54" applyNumberFormat="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17" fillId="37" borderId="54" applyNumberFormat="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9" fillId="0" borderId="55" applyNumberFormat="0" applyFill="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7" fillId="37" borderId="54" applyNumberFormat="0" applyAlignment="0" applyProtection="0"/>
    <xf numFmtId="0" fontId="17" fillId="37" borderId="54" applyNumberFormat="0" applyAlignment="0" applyProtection="0"/>
    <xf numFmtId="0" fontId="19" fillId="0" borderId="55" applyNumberFormat="0" applyFill="0" applyAlignment="0" applyProtection="0"/>
    <xf numFmtId="0" fontId="3" fillId="4" borderId="53" applyNumberFormat="0" applyFont="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1" fillId="0" borderId="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17" fillId="37" borderId="54" applyNumberFormat="0" applyAlignment="0" applyProtection="0"/>
    <xf numFmtId="0" fontId="3" fillId="4" borderId="53" applyNumberFormat="0" applyFont="0" applyAlignment="0" applyProtection="0"/>
    <xf numFmtId="0" fontId="14" fillId="5" borderId="52" applyNumberFormat="0" applyAlignment="0" applyProtection="0"/>
    <xf numFmtId="0" fontId="17" fillId="37" borderId="54" applyNumberForma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7" fillId="37" borderId="54"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19" fillId="0" borderId="55" applyNumberFormat="0" applyFill="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 fillId="0" borderId="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1" fillId="0" borderId="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4" fillId="5" borderId="52" applyNumberFormat="0" applyAlignment="0" applyProtection="0"/>
    <xf numFmtId="0" fontId="17" fillId="37" borderId="54" applyNumberFormat="0" applyAlignment="0" applyProtection="0"/>
    <xf numFmtId="0" fontId="17" fillId="37" borderId="54" applyNumberFormat="0" applyAlignment="0" applyProtection="0"/>
    <xf numFmtId="0" fontId="19" fillId="0" borderId="55" applyNumberFormat="0" applyFill="0" applyAlignment="0" applyProtection="0"/>
    <xf numFmtId="0" fontId="14" fillId="5" borderId="52" applyNumberFormat="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9" fillId="0" borderId="55" applyNumberFormat="0" applyFill="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 fillId="0" borderId="0"/>
    <xf numFmtId="0" fontId="19" fillId="0" borderId="55" applyNumberFormat="0" applyFill="0" applyAlignment="0" applyProtection="0"/>
    <xf numFmtId="0" fontId="19" fillId="0" borderId="55" applyNumberFormat="0" applyFill="0" applyAlignment="0" applyProtection="0"/>
    <xf numFmtId="0" fontId="17" fillId="37" borderId="54" applyNumberForma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9" fillId="0" borderId="55" applyNumberFormat="0" applyFill="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19" fillId="0" borderId="55" applyNumberFormat="0" applyFill="0" applyAlignment="0" applyProtection="0"/>
    <xf numFmtId="0" fontId="19" fillId="0" borderId="55" applyNumberFormat="0" applyFill="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3" fillId="4" borderId="53" applyNumberFormat="0" applyFont="0" applyAlignment="0" applyProtection="0"/>
    <xf numFmtId="0" fontId="14" fillId="5" borderId="52" applyNumberFormat="0" applyAlignment="0" applyProtection="0"/>
    <xf numFmtId="0" fontId="17" fillId="37" borderId="54" applyNumberFormat="0" applyAlignment="0" applyProtection="0"/>
    <xf numFmtId="0" fontId="14" fillId="5" borderId="52"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7" fillId="37" borderId="54"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14" fillId="5"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7" fillId="37" borderId="54" applyNumberFormat="0" applyAlignment="0" applyProtection="0"/>
    <xf numFmtId="0" fontId="17" fillId="37" borderId="54"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1" fillId="0" borderId="0"/>
    <xf numFmtId="0" fontId="1" fillId="0" borderId="0"/>
    <xf numFmtId="0" fontId="53" fillId="4" borderId="53" applyNumberFormat="0" applyFon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1" fillId="0" borderId="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7" fillId="37" borderId="54" applyNumberForma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9" fillId="0" borderId="55" applyNumberFormat="0" applyFill="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19" fillId="0" borderId="55" applyNumberFormat="0" applyFill="0" applyAlignment="0" applyProtection="0"/>
    <xf numFmtId="0" fontId="17" fillId="37" borderId="54" applyNumberFormat="0" applyAlignment="0" applyProtection="0"/>
    <xf numFmtId="0" fontId="1" fillId="0" borderId="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9" fillId="0" borderId="55" applyNumberFormat="0" applyFill="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9" fillId="0" borderId="55" applyNumberFormat="0" applyFill="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7" fillId="37" borderId="54" applyNumberFormat="0" applyAlignment="0" applyProtection="0"/>
    <xf numFmtId="0" fontId="14" fillId="5" borderId="52" applyNumberFormat="0" applyAlignment="0" applyProtection="0"/>
    <xf numFmtId="0" fontId="17" fillId="37" borderId="54" applyNumberForma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7" fillId="37" borderId="54" applyNumberFormat="0" applyAlignment="0" applyProtection="0"/>
    <xf numFmtId="0" fontId="19" fillId="0" borderId="55" applyNumberFormat="0" applyFill="0" applyAlignment="0" applyProtection="0"/>
    <xf numFmtId="0" fontId="17" fillId="37" borderId="54" applyNumberFormat="0" applyAlignment="0" applyProtection="0"/>
    <xf numFmtId="0" fontId="14" fillId="5" borderId="52" applyNumberFormat="0" applyAlignment="0" applyProtection="0"/>
    <xf numFmtId="0" fontId="17" fillId="37" borderId="54" applyNumberFormat="0" applyAlignment="0" applyProtection="0"/>
    <xf numFmtId="0" fontId="17" fillId="37" borderId="54" applyNumberFormat="0" applyAlignment="0" applyProtection="0"/>
    <xf numFmtId="0" fontId="1" fillId="0" borderId="0"/>
    <xf numFmtId="0" fontId="5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1" fillId="0" borderId="0"/>
    <xf numFmtId="0" fontId="53" fillId="4" borderId="53" applyNumberFormat="0" applyFont="0" applyAlignment="0" applyProtection="0"/>
    <xf numFmtId="0" fontId="14" fillId="5" borderId="52" applyNumberFormat="0" applyAlignment="0" applyProtection="0"/>
    <xf numFmtId="0" fontId="19" fillId="0" borderId="55" applyNumberFormat="0" applyFill="0" applyAlignment="0" applyProtection="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7" fillId="37" borderId="54" applyNumberFormat="0" applyAlignment="0" applyProtection="0"/>
    <xf numFmtId="0" fontId="19" fillId="0" borderId="55" applyNumberFormat="0" applyFill="0" applyAlignment="0" applyProtection="0"/>
    <xf numFmtId="0" fontId="17" fillId="37" borderId="54" applyNumberFormat="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9" fillId="0" borderId="55" applyNumberFormat="0" applyFill="0" applyAlignment="0" applyProtection="0"/>
    <xf numFmtId="0" fontId="1" fillId="0" borderId="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 fillId="0" borderId="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19" fillId="0" borderId="55" applyNumberFormat="0" applyFill="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 fillId="0" borderId="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4" fillId="5" borderId="52" applyNumberFormat="0" applyAlignment="0" applyProtection="0"/>
    <xf numFmtId="0" fontId="17" fillId="37" borderId="54" applyNumberFormat="0" applyAlignment="0" applyProtection="0"/>
    <xf numFmtId="0" fontId="14" fillId="5" borderId="52" applyNumberForma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53" fillId="4" borderId="53" applyNumberFormat="0" applyFon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53" fillId="4" borderId="53" applyNumberFormat="0" applyFont="0" applyAlignment="0" applyProtection="0"/>
    <xf numFmtId="0" fontId="1" fillId="0" borderId="0"/>
    <xf numFmtId="0" fontId="19" fillId="0" borderId="55" applyNumberFormat="0" applyFill="0" applyAlignment="0" applyProtection="0"/>
    <xf numFmtId="0" fontId="17" fillId="37" borderId="54" applyNumberFormat="0" applyAlignment="0" applyProtection="0"/>
    <xf numFmtId="0" fontId="53" fillId="4" borderId="53" applyNumberFormat="0" applyFont="0" applyAlignment="0" applyProtection="0"/>
    <xf numFmtId="0" fontId="19" fillId="0" borderId="55" applyNumberFormat="0" applyFill="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5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3" fillId="4" borderId="53" applyNumberFormat="0" applyFont="0" applyAlignment="0" applyProtection="0"/>
    <xf numFmtId="0" fontId="17" fillId="37" borderId="54" applyNumberFormat="0" applyAlignment="0" applyProtection="0"/>
    <xf numFmtId="0" fontId="5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7" fillId="37" borderId="54" applyNumberFormat="0" applyAlignment="0" applyProtection="0"/>
    <xf numFmtId="0" fontId="1" fillId="0" borderId="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7" fillId="37" borderId="54" applyNumberFormat="0" applyAlignment="0" applyProtection="0"/>
    <xf numFmtId="0" fontId="5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9" fillId="0" borderId="55" applyNumberFormat="0" applyFill="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3" fillId="4" borderId="53" applyNumberFormat="0" applyFont="0" applyAlignment="0" applyProtection="0"/>
    <xf numFmtId="0" fontId="3" fillId="4" borderId="53" applyNumberFormat="0" applyFont="0" applyAlignment="0" applyProtection="0"/>
    <xf numFmtId="0" fontId="1" fillId="0" borderId="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17" fillId="37" borderId="54" applyNumberFormat="0" applyAlignment="0" applyProtection="0"/>
    <xf numFmtId="0" fontId="53" fillId="4" borderId="53" applyNumberFormat="0" applyFont="0" applyAlignment="0" applyProtection="0"/>
    <xf numFmtId="0" fontId="17" fillId="37" borderId="54" applyNumberFormat="0" applyAlignment="0" applyProtection="0"/>
    <xf numFmtId="0" fontId="53" fillId="4" borderId="53" applyNumberFormat="0" applyFont="0" applyAlignment="0" applyProtection="0"/>
    <xf numFmtId="0" fontId="19" fillId="0" borderId="55" applyNumberFormat="0" applyFill="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19" fillId="0" borderId="55" applyNumberFormat="0" applyFill="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4" fillId="5" borderId="52" applyNumberFormat="0" applyAlignment="0" applyProtection="0"/>
    <xf numFmtId="0" fontId="17" fillId="37" borderId="54" applyNumberFormat="0" applyAlignment="0" applyProtection="0"/>
    <xf numFmtId="0" fontId="14" fillId="5" borderId="52" applyNumberFormat="0" applyAlignment="0" applyProtection="0"/>
    <xf numFmtId="0" fontId="19" fillId="0" borderId="55" applyNumberFormat="0" applyFill="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 fillId="0" borderId="0"/>
    <xf numFmtId="0" fontId="5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17" fillId="37" borderId="54" applyNumberFormat="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7" fillId="37" borderId="54" applyNumberFormat="0" applyAlignment="0" applyProtection="0"/>
    <xf numFmtId="0" fontId="14" fillId="5"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53" fillId="4" borderId="53" applyNumberFormat="0" applyFont="0" applyAlignment="0" applyProtection="0"/>
    <xf numFmtId="0" fontId="19" fillId="0" borderId="55" applyNumberFormat="0" applyFill="0" applyAlignment="0" applyProtection="0"/>
    <xf numFmtId="0" fontId="17" fillId="37" borderId="54" applyNumberForma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19" fillId="0" borderId="55" applyNumberFormat="0" applyFill="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 fillId="0" borderId="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19" fillId="0" borderId="55" applyNumberFormat="0" applyFill="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4" fillId="5" borderId="52"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 fillId="0" borderId="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3" fillId="4" borderId="53" applyNumberFormat="0" applyFont="0" applyAlignment="0" applyProtection="0"/>
    <xf numFmtId="0" fontId="14" fillId="5" borderId="52" applyNumberFormat="0" applyAlignment="0" applyProtection="0"/>
    <xf numFmtId="0" fontId="19" fillId="0" borderId="55" applyNumberFormat="0" applyFill="0" applyAlignment="0" applyProtection="0"/>
    <xf numFmtId="0" fontId="14" fillId="5" borderId="52" applyNumberFormat="0" applyAlignment="0" applyProtection="0"/>
    <xf numFmtId="0" fontId="19" fillId="0" borderId="55" applyNumberFormat="0" applyFill="0" applyAlignment="0" applyProtection="0"/>
    <xf numFmtId="0" fontId="17" fillId="37" borderId="54" applyNumberFormat="0" applyAlignment="0" applyProtection="0"/>
    <xf numFmtId="0" fontId="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7" fillId="37" borderId="54" applyNumberFormat="0" applyAlignment="0" applyProtection="0"/>
    <xf numFmtId="0" fontId="53" fillId="4" borderId="53" applyNumberFormat="0" applyFont="0" applyAlignment="0" applyProtection="0"/>
    <xf numFmtId="0" fontId="3" fillId="4" borderId="53" applyNumberFormat="0" applyFont="0" applyAlignment="0" applyProtection="0"/>
    <xf numFmtId="0" fontId="19" fillId="0" borderId="55" applyNumberFormat="0" applyFill="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3" fillId="4" borderId="53" applyNumberFormat="0" applyFont="0" applyAlignment="0" applyProtection="0"/>
    <xf numFmtId="0" fontId="17" fillId="37" borderId="54"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3" fillId="4" borderId="53" applyNumberFormat="0" applyFont="0" applyAlignment="0" applyProtection="0"/>
    <xf numFmtId="0" fontId="17" fillId="37" borderId="54" applyNumberForma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14" fillId="5" borderId="52" applyNumberFormat="0" applyAlignment="0" applyProtection="0"/>
    <xf numFmtId="0" fontId="1" fillId="0" borderId="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 fillId="0" borderId="0"/>
    <xf numFmtId="0" fontId="19" fillId="0" borderId="55" applyNumberFormat="0" applyFill="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19" fillId="0" borderId="55" applyNumberFormat="0" applyFill="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9" fillId="0" borderId="55" applyNumberFormat="0" applyFill="0" applyAlignment="0" applyProtection="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3" fillId="4" borderId="53" applyNumberFormat="0" applyFont="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9" fillId="0" borderId="55" applyNumberFormat="0" applyFill="0" applyAlignment="0" applyProtection="0"/>
    <xf numFmtId="0" fontId="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9" fillId="0" borderId="55" applyNumberFormat="0" applyFill="0" applyAlignment="0" applyProtection="0"/>
    <xf numFmtId="0" fontId="17" fillId="37" borderId="54"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1" fillId="0" borderId="0"/>
    <xf numFmtId="0" fontId="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53" fillId="4" borderId="53" applyNumberFormat="0" applyFont="0" applyAlignment="0" applyProtection="0"/>
    <xf numFmtId="0" fontId="17" fillId="37" borderId="54"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4" fillId="5" borderId="52" applyNumberFormat="0" applyAlignment="0" applyProtection="0"/>
    <xf numFmtId="0" fontId="53" fillId="4" borderId="53" applyNumberFormat="0" applyFont="0" applyAlignment="0" applyProtection="0"/>
    <xf numFmtId="0" fontId="19" fillId="0" borderId="55" applyNumberFormat="0" applyFill="0" applyAlignment="0" applyProtection="0"/>
    <xf numFmtId="0" fontId="3" fillId="4" borderId="53" applyNumberFormat="0" applyFont="0" applyAlignment="0" applyProtection="0"/>
    <xf numFmtId="0" fontId="19" fillId="0" borderId="55" applyNumberFormat="0" applyFill="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9" fillId="0" borderId="55" applyNumberFormat="0" applyFill="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4" fillId="5" borderId="52" applyNumberFormat="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1" fillId="0" borderId="0"/>
    <xf numFmtId="0" fontId="19" fillId="0" borderId="55" applyNumberFormat="0" applyFill="0" applyAlignment="0" applyProtection="0"/>
    <xf numFmtId="0" fontId="17" fillId="37" borderId="54" applyNumberFormat="0" applyAlignment="0" applyProtection="0"/>
    <xf numFmtId="0" fontId="19" fillId="0" borderId="55" applyNumberFormat="0" applyFill="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17" fillId="37" borderId="54" applyNumberFormat="0" applyAlignment="0" applyProtection="0"/>
    <xf numFmtId="0" fontId="14" fillId="5" borderId="52" applyNumberFormat="0" applyAlignment="0" applyProtection="0"/>
    <xf numFmtId="0" fontId="17" fillId="37" borderId="54" applyNumberFormat="0" applyAlignment="0" applyProtection="0"/>
    <xf numFmtId="0" fontId="17" fillId="37" borderId="54"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14" fillId="5" borderId="52" applyNumberFormat="0" applyAlignment="0" applyProtection="0"/>
    <xf numFmtId="0" fontId="53" fillId="4" borderId="53" applyNumberFormat="0" applyFont="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1" fillId="0" borderId="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7" fillId="37" borderId="54" applyNumberForma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4" fillId="5" borderId="52" applyNumberFormat="0" applyAlignment="0" applyProtection="0"/>
    <xf numFmtId="0" fontId="17" fillId="37" borderId="54"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19" fillId="0" borderId="55" applyNumberFormat="0" applyFill="0" applyAlignment="0" applyProtection="0"/>
    <xf numFmtId="0" fontId="5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9" fillId="0" borderId="55" applyNumberFormat="0" applyFill="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4" fillId="5" borderId="52" applyNumberFormat="0" applyAlignment="0" applyProtection="0"/>
    <xf numFmtId="0" fontId="19" fillId="0" borderId="55" applyNumberFormat="0" applyFill="0" applyAlignment="0" applyProtection="0"/>
    <xf numFmtId="0" fontId="17" fillId="37" borderId="54" applyNumberForma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 fillId="0" borderId="0"/>
    <xf numFmtId="0" fontId="3" fillId="4" borderId="53" applyNumberFormat="0" applyFont="0" applyAlignment="0" applyProtection="0"/>
    <xf numFmtId="0" fontId="14" fillId="5" borderId="52" applyNumberFormat="0" applyAlignment="0" applyProtection="0"/>
    <xf numFmtId="0" fontId="17" fillId="37" borderId="54" applyNumberFormat="0" applyAlignment="0" applyProtection="0"/>
    <xf numFmtId="0" fontId="17" fillId="37" borderId="54" applyNumberFormat="0" applyAlignment="0" applyProtection="0"/>
    <xf numFmtId="0" fontId="3" fillId="4" borderId="53" applyNumberFormat="0" applyFont="0" applyAlignment="0" applyProtection="0"/>
    <xf numFmtId="0" fontId="3" fillId="4" borderId="53" applyNumberFormat="0" applyFont="0" applyAlignment="0" applyProtection="0"/>
    <xf numFmtId="0" fontId="1" fillId="0" borderId="0"/>
    <xf numFmtId="0" fontId="19" fillId="0" borderId="55" applyNumberFormat="0" applyFill="0" applyAlignment="0" applyProtection="0"/>
    <xf numFmtId="0" fontId="17" fillId="37" borderId="54" applyNumberFormat="0" applyAlignment="0" applyProtection="0"/>
    <xf numFmtId="0" fontId="17" fillId="37" borderId="54"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4" fillId="5" borderId="52" applyNumberFormat="0" applyAlignment="0" applyProtection="0"/>
    <xf numFmtId="0" fontId="17" fillId="37" borderId="54" applyNumberFormat="0" applyAlignment="0" applyProtection="0"/>
    <xf numFmtId="0" fontId="53" fillId="4" borderId="53" applyNumberFormat="0" applyFont="0" applyAlignment="0" applyProtection="0"/>
    <xf numFmtId="0" fontId="14" fillId="5" borderId="52" applyNumberFormat="0" applyAlignment="0" applyProtection="0"/>
    <xf numFmtId="0" fontId="19" fillId="0" borderId="55" applyNumberFormat="0" applyFill="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5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9" fillId="0" borderId="55" applyNumberFormat="0" applyFill="0" applyAlignment="0" applyProtection="0"/>
    <xf numFmtId="0" fontId="17" fillId="37" borderId="54" applyNumberFormat="0" applyAlignment="0" applyProtection="0"/>
    <xf numFmtId="0" fontId="14" fillId="5" borderId="52" applyNumberFormat="0" applyAlignment="0" applyProtection="0"/>
    <xf numFmtId="0" fontId="19" fillId="0" borderId="55" applyNumberFormat="0" applyFill="0" applyAlignment="0" applyProtection="0"/>
    <xf numFmtId="0" fontId="17" fillId="37" borderId="54" applyNumberFormat="0" applyAlignment="0" applyProtection="0"/>
    <xf numFmtId="0" fontId="17" fillId="37" borderId="54" applyNumberFormat="0" applyAlignment="0" applyProtection="0"/>
    <xf numFmtId="0" fontId="3" fillId="4" borderId="53" applyNumberFormat="0" applyFont="0" applyAlignment="0" applyProtection="0"/>
    <xf numFmtId="0" fontId="3" fillId="4" borderId="53" applyNumberFormat="0" applyFont="0" applyAlignment="0" applyProtection="0"/>
    <xf numFmtId="0" fontId="19" fillId="0" borderId="55" applyNumberFormat="0" applyFill="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7" fillId="37" borderId="54" applyNumberFormat="0" applyAlignment="0" applyProtection="0"/>
    <xf numFmtId="0" fontId="14" fillId="5" borderId="52" applyNumberFormat="0" applyAlignment="0" applyProtection="0"/>
    <xf numFmtId="0" fontId="17" fillId="37" borderId="54" applyNumberForma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19" fillId="0" borderId="55" applyNumberFormat="0" applyFill="0" applyAlignment="0" applyProtection="0"/>
    <xf numFmtId="0" fontId="3" fillId="4" borderId="53" applyNumberFormat="0" applyFont="0" applyAlignment="0" applyProtection="0"/>
    <xf numFmtId="0" fontId="17" fillId="37" borderId="54" applyNumberForma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5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53" fillId="4" borderId="53" applyNumberFormat="0" applyFont="0" applyAlignment="0" applyProtection="0"/>
    <xf numFmtId="0" fontId="3" fillId="4" borderId="53" applyNumberFormat="0" applyFon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7" fillId="37" borderId="54" applyNumberFormat="0" applyAlignment="0" applyProtection="0"/>
    <xf numFmtId="0" fontId="17" fillId="37" borderId="54" applyNumberFormat="0" applyAlignment="0" applyProtection="0"/>
    <xf numFmtId="0" fontId="14" fillId="5" borderId="52" applyNumberFormat="0" applyAlignment="0" applyProtection="0"/>
    <xf numFmtId="0" fontId="17" fillId="37" borderId="54"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17" fillId="37" borderId="54" applyNumberFormat="0" applyAlignment="0" applyProtection="0"/>
    <xf numFmtId="0" fontId="17" fillId="37" borderId="54" applyNumberFormat="0" applyAlignment="0" applyProtection="0"/>
    <xf numFmtId="0" fontId="14" fillId="5" borderId="52" applyNumberFormat="0" applyAlignment="0" applyProtection="0"/>
    <xf numFmtId="0" fontId="19" fillId="0" borderId="55" applyNumberFormat="0" applyFill="0" applyAlignment="0" applyProtection="0"/>
    <xf numFmtId="0" fontId="17" fillId="37" borderId="54" applyNumberForma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7" fillId="37" borderId="54" applyNumberForma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19" fillId="0" borderId="55" applyNumberFormat="0" applyFill="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 fillId="0" borderId="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9" fillId="0" borderId="55" applyNumberFormat="0" applyFill="0" applyAlignment="0" applyProtection="0"/>
    <xf numFmtId="0" fontId="17" fillId="37" borderId="54" applyNumberFormat="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 fillId="0" borderId="0"/>
    <xf numFmtId="0" fontId="19" fillId="0" borderId="55" applyNumberFormat="0" applyFill="0" applyAlignment="0" applyProtection="0"/>
    <xf numFmtId="0" fontId="14" fillId="5" borderId="52" applyNumberForma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7" fillId="37" borderId="54" applyNumberFormat="0" applyAlignment="0" applyProtection="0"/>
    <xf numFmtId="0" fontId="19" fillId="0" borderId="55" applyNumberFormat="0" applyFill="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5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 fillId="0" borderId="0"/>
    <xf numFmtId="0" fontId="19" fillId="0" borderId="55" applyNumberFormat="0" applyFill="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 fillId="0" borderId="0"/>
    <xf numFmtId="0" fontId="19" fillId="0" borderId="55" applyNumberFormat="0" applyFill="0" applyAlignment="0" applyProtection="0"/>
    <xf numFmtId="0" fontId="19" fillId="0" borderId="55" applyNumberFormat="0" applyFill="0" applyAlignment="0" applyProtection="0"/>
    <xf numFmtId="0" fontId="53" fillId="4" borderId="53" applyNumberFormat="0" applyFont="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1" fillId="0" borderId="0"/>
    <xf numFmtId="0" fontId="19" fillId="0" borderId="55" applyNumberFormat="0" applyFill="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5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17" fillId="37" borderId="54"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5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14" fillId="5" borderId="52" applyNumberFormat="0" applyAlignment="0" applyProtection="0"/>
    <xf numFmtId="0" fontId="19" fillId="0" borderId="55" applyNumberFormat="0" applyFill="0" applyAlignment="0" applyProtection="0"/>
    <xf numFmtId="0" fontId="17" fillId="37" borderId="54" applyNumberForma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14" fillId="5" borderId="52" applyNumberFormat="0" applyAlignment="0" applyProtection="0"/>
    <xf numFmtId="0" fontId="19" fillId="0" borderId="55" applyNumberFormat="0" applyFill="0" applyAlignment="0" applyProtection="0"/>
    <xf numFmtId="0" fontId="17" fillId="37" borderId="54"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3" fillId="4" borderId="53" applyNumberFormat="0" applyFont="0" applyAlignment="0" applyProtection="0"/>
    <xf numFmtId="0" fontId="17" fillId="37" borderId="54" applyNumberFormat="0" applyAlignment="0" applyProtection="0"/>
    <xf numFmtId="0" fontId="5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53" fillId="4" borderId="53" applyNumberFormat="0" applyFont="0" applyAlignment="0" applyProtection="0"/>
    <xf numFmtId="0" fontId="17" fillId="37" borderId="54"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7" fillId="37" borderId="54" applyNumberFormat="0" applyAlignment="0" applyProtection="0"/>
    <xf numFmtId="0" fontId="17" fillId="37" borderId="54" applyNumberFormat="0" applyAlignment="0" applyProtection="0"/>
    <xf numFmtId="0" fontId="19" fillId="0" borderId="55" applyNumberFormat="0" applyFill="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17" fillId="37" borderId="54" applyNumberFormat="0" applyAlignment="0" applyProtection="0"/>
    <xf numFmtId="0" fontId="14" fillId="5" borderId="52" applyNumberFormat="0" applyAlignment="0" applyProtection="0"/>
    <xf numFmtId="0" fontId="17" fillId="37" borderId="54" applyNumberFormat="0" applyAlignment="0" applyProtection="0"/>
    <xf numFmtId="0" fontId="14" fillId="5" borderId="52" applyNumberFormat="0" applyAlignment="0" applyProtection="0"/>
    <xf numFmtId="0" fontId="17" fillId="37" borderId="54" applyNumberForma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19" fillId="0" borderId="55" applyNumberFormat="0" applyFill="0" applyAlignment="0" applyProtection="0"/>
    <xf numFmtId="0" fontId="5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53" fillId="4" borderId="53" applyNumberFormat="0" applyFont="0" applyAlignment="0" applyProtection="0"/>
    <xf numFmtId="0" fontId="3" fillId="4" borderId="53" applyNumberFormat="0" applyFont="0" applyAlignment="0" applyProtection="0"/>
    <xf numFmtId="0" fontId="19" fillId="0" borderId="55" applyNumberFormat="0" applyFill="0" applyAlignment="0" applyProtection="0"/>
    <xf numFmtId="0" fontId="53" fillId="4" borderId="53" applyNumberFormat="0" applyFon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9" fillId="0" borderId="55" applyNumberFormat="0" applyFill="0" applyAlignment="0" applyProtection="0"/>
    <xf numFmtId="0" fontId="14" fillId="5" borderId="52" applyNumberFormat="0" applyAlignment="0" applyProtection="0"/>
    <xf numFmtId="0" fontId="19" fillId="0" borderId="55" applyNumberFormat="0" applyFill="0" applyAlignment="0" applyProtection="0"/>
    <xf numFmtId="0" fontId="14" fillId="5" borderId="52" applyNumberFormat="0" applyAlignment="0" applyProtection="0"/>
    <xf numFmtId="0" fontId="19" fillId="0" borderId="55" applyNumberFormat="0" applyFill="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17" fillId="37" borderId="54" applyNumberFormat="0" applyAlignment="0" applyProtection="0"/>
    <xf numFmtId="0" fontId="3" fillId="4" borderId="53" applyNumberFormat="0" applyFont="0" applyAlignment="0" applyProtection="0"/>
    <xf numFmtId="0" fontId="19" fillId="0" borderId="55" applyNumberFormat="0" applyFill="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 fillId="0" borderId="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7" fillId="37" borderId="54" applyNumberFormat="0" applyAlignment="0" applyProtection="0"/>
    <xf numFmtId="0" fontId="17" fillId="37" borderId="54"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4" fillId="5" borderId="52" applyNumberFormat="0" applyAlignment="0" applyProtection="0"/>
    <xf numFmtId="0" fontId="14" fillId="5" borderId="52" applyNumberFormat="0" applyAlignment="0" applyProtection="0"/>
    <xf numFmtId="0" fontId="17" fillId="37" borderId="54" applyNumberFormat="0" applyAlignment="0" applyProtection="0"/>
    <xf numFmtId="0" fontId="5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4" fillId="5" borderId="52" applyNumberFormat="0" applyAlignment="0" applyProtection="0"/>
    <xf numFmtId="0" fontId="3" fillId="4" borderId="53" applyNumberFormat="0" applyFon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14" fillId="5" borderId="52" applyNumberForma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3" fillId="4" borderId="53" applyNumberFormat="0" applyFont="0" applyAlignment="0" applyProtection="0"/>
    <xf numFmtId="0" fontId="53" fillId="4" borderId="53" applyNumberFormat="0" applyFont="0" applyAlignment="0" applyProtection="0"/>
    <xf numFmtId="0" fontId="53" fillId="4" borderId="53" applyNumberFormat="0" applyFon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7" fillId="37" borderId="54" applyNumberFormat="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9" fillId="0" borderId="55" applyNumberFormat="0" applyFill="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14" fillId="5" borderId="52" applyNumberFormat="0" applyAlignment="0" applyProtection="0"/>
    <xf numFmtId="0" fontId="3" fillId="4" borderId="53" applyNumberFormat="0" applyFont="0" applyAlignment="0" applyProtection="0"/>
    <xf numFmtId="0" fontId="17" fillId="37" borderId="54" applyNumberFormat="0" applyAlignment="0" applyProtection="0"/>
    <xf numFmtId="0" fontId="19" fillId="0" borderId="55" applyNumberFormat="0" applyFill="0" applyAlignment="0" applyProtection="0"/>
    <xf numFmtId="0" fontId="1" fillId="0" borderId="0"/>
    <xf numFmtId="0" fontId="1" fillId="0" borderId="0"/>
    <xf numFmtId="0" fontId="1" fillId="0" borderId="0"/>
    <xf numFmtId="172"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3" fontId="4" fillId="0" borderId="0"/>
    <xf numFmtId="173" fontId="4" fillId="0" borderId="0"/>
    <xf numFmtId="0" fontId="26" fillId="37" borderId="52" applyNumberFormat="0" applyAlignment="0" applyProtection="0"/>
    <xf numFmtId="170" fontId="3" fillId="0" borderId="0"/>
    <xf numFmtId="0" fontId="14" fillId="5" borderId="52" applyNumberFormat="0" applyAlignment="0" applyProtection="0"/>
    <xf numFmtId="170" fontId="3" fillId="0" borderId="0"/>
    <xf numFmtId="173" fontId="4" fillId="0" borderId="0"/>
    <xf numFmtId="0" fontId="4" fillId="4" borderId="53" applyNumberFormat="0" applyFont="0" applyAlignment="0" applyProtection="0"/>
    <xf numFmtId="0" fontId="3" fillId="4" borderId="53" applyNumberFormat="0" applyFont="0" applyAlignment="0" applyProtection="0"/>
    <xf numFmtId="0" fontId="4" fillId="4" borderId="53" applyNumberFormat="0" applyFont="0" applyAlignment="0" applyProtection="0"/>
    <xf numFmtId="0" fontId="17" fillId="37" borderId="54" applyNumberFormat="0" applyAlignment="0" applyProtection="0"/>
    <xf numFmtId="0" fontId="3" fillId="48" borderId="63">
      <alignment vertical="center"/>
      <protection locked="0"/>
    </xf>
    <xf numFmtId="0" fontId="19" fillId="0" borderId="55" applyNumberFormat="0" applyFill="0" applyAlignment="0" applyProtection="0"/>
    <xf numFmtId="170" fontId="3" fillId="0" borderId="0"/>
    <xf numFmtId="0" fontId="3" fillId="0" borderId="0"/>
    <xf numFmtId="173" fontId="4" fillId="0" borderId="0"/>
    <xf numFmtId="173" fontId="1" fillId="0" borderId="0"/>
    <xf numFmtId="170" fontId="3" fillId="0" borderId="0"/>
    <xf numFmtId="0" fontId="3" fillId="0" borderId="0"/>
    <xf numFmtId="0" fontId="1" fillId="0" borderId="0"/>
    <xf numFmtId="0" fontId="3" fillId="0" borderId="0"/>
    <xf numFmtId="0" fontId="26" fillId="37" borderId="81" applyNumberFormat="0" applyAlignment="0" applyProtection="0"/>
    <xf numFmtId="0" fontId="14" fillId="5" borderId="81" applyNumberFormat="0" applyAlignment="0" applyProtection="0"/>
    <xf numFmtId="0" fontId="3" fillId="4" borderId="82" applyNumberFormat="0" applyFont="0" applyAlignment="0" applyProtection="0"/>
    <xf numFmtId="0" fontId="17" fillId="37" borderId="83" applyNumberFormat="0" applyAlignment="0" applyProtection="0"/>
    <xf numFmtId="4" fontId="23" fillId="7" borderId="84" applyNumberFormat="0" applyProtection="0">
      <alignment vertical="center"/>
    </xf>
    <xf numFmtId="4" fontId="34" fillId="7" borderId="84" applyNumberFormat="0" applyProtection="0">
      <alignment vertical="center"/>
    </xf>
    <xf numFmtId="4" fontId="23" fillId="7" borderId="84" applyNumberFormat="0" applyProtection="0">
      <alignment horizontal="left" vertical="center" indent="1"/>
    </xf>
    <xf numFmtId="0" fontId="23" fillId="7" borderId="84" applyNumberFormat="0" applyProtection="0">
      <alignment horizontal="left" vertical="top" indent="1"/>
    </xf>
    <xf numFmtId="4" fontId="22" fillId="8" borderId="84" applyNumberFormat="0" applyProtection="0">
      <alignment horizontal="right" vertical="center"/>
    </xf>
    <xf numFmtId="4" fontId="22" fillId="3" borderId="84" applyNumberFormat="0" applyProtection="0">
      <alignment horizontal="right" vertical="center"/>
    </xf>
    <xf numFmtId="4" fontId="22" fillId="14" borderId="84" applyNumberFormat="0" applyProtection="0">
      <alignment horizontal="right" vertical="center"/>
    </xf>
    <xf numFmtId="4" fontId="22" fillId="10" borderId="84" applyNumberFormat="0" applyProtection="0">
      <alignment horizontal="right" vertical="center"/>
    </xf>
    <xf numFmtId="4" fontId="22" fillId="23" borderId="84" applyNumberFormat="0" applyProtection="0">
      <alignment horizontal="right" vertical="center"/>
    </xf>
    <xf numFmtId="4" fontId="22" fillId="9" borderId="84" applyNumberFormat="0" applyProtection="0">
      <alignment horizontal="right" vertical="center"/>
    </xf>
    <xf numFmtId="4" fontId="22" fillId="34" borderId="84" applyNumberFormat="0" applyProtection="0">
      <alignment horizontal="right" vertical="center"/>
    </xf>
    <xf numFmtId="4" fontId="22" fillId="42" borderId="84" applyNumberFormat="0" applyProtection="0">
      <alignment horizontal="right" vertical="center"/>
    </xf>
    <xf numFmtId="4" fontId="22" fillId="20" borderId="84" applyNumberFormat="0" applyProtection="0">
      <alignment horizontal="right" vertical="center"/>
    </xf>
    <xf numFmtId="4" fontId="22" fillId="41" borderId="84" applyNumberFormat="0" applyProtection="0">
      <alignment horizontal="right" vertical="center"/>
    </xf>
    <xf numFmtId="0" fontId="3" fillId="12" borderId="84" applyNumberFormat="0" applyProtection="0">
      <alignment horizontal="left" vertical="center" indent="1"/>
    </xf>
    <xf numFmtId="0" fontId="3" fillId="12" borderId="84" applyNumberFormat="0" applyProtection="0">
      <alignment horizontal="left" vertical="top" indent="1"/>
    </xf>
    <xf numFmtId="0" fontId="3" fillId="41" borderId="84" applyNumberFormat="0" applyProtection="0">
      <alignment horizontal="left" vertical="center" indent="1"/>
    </xf>
    <xf numFmtId="0" fontId="3" fillId="41" borderId="84" applyNumberFormat="0" applyProtection="0">
      <alignment horizontal="left" vertical="top" indent="1"/>
    </xf>
    <xf numFmtId="0" fontId="3" fillId="2" borderId="84" applyNumberFormat="0" applyProtection="0">
      <alignment horizontal="left" vertical="center" indent="1"/>
    </xf>
    <xf numFmtId="0" fontId="3" fillId="2" borderId="84" applyNumberFormat="0" applyProtection="0">
      <alignment horizontal="left" vertical="top" indent="1"/>
    </xf>
    <xf numFmtId="0" fontId="3" fillId="44" borderId="84" applyNumberFormat="0" applyProtection="0">
      <alignment horizontal="left" vertical="center" indent="1"/>
    </xf>
    <xf numFmtId="0" fontId="3" fillId="44" borderId="84" applyNumberFormat="0" applyProtection="0">
      <alignment horizontal="left" vertical="top" indent="1"/>
    </xf>
    <xf numFmtId="0" fontId="3" fillId="16" borderId="80" applyNumberFormat="0">
      <protection locked="0"/>
    </xf>
    <xf numFmtId="4" fontId="22" fillId="4" borderId="84" applyNumberFormat="0" applyProtection="0">
      <alignment vertical="center"/>
    </xf>
    <xf numFmtId="4" fontId="35" fillId="4" borderId="84" applyNumberFormat="0" applyProtection="0">
      <alignment vertical="center"/>
    </xf>
    <xf numFmtId="4" fontId="22" fillId="4" borderId="84" applyNumberFormat="0" applyProtection="0">
      <alignment horizontal="left" vertical="center" indent="1"/>
    </xf>
    <xf numFmtId="0" fontId="22" fillId="4" borderId="84" applyNumberFormat="0" applyProtection="0">
      <alignment horizontal="left" vertical="top" indent="1"/>
    </xf>
    <xf numFmtId="4" fontId="22" fillId="44" borderId="84" applyNumberFormat="0" applyProtection="0">
      <alignment horizontal="right" vertical="center"/>
    </xf>
    <xf numFmtId="4" fontId="35" fillId="44" borderId="84" applyNumberFormat="0" applyProtection="0">
      <alignment horizontal="right" vertical="center"/>
    </xf>
    <xf numFmtId="4" fontId="22" fillId="41" borderId="84" applyNumberFormat="0" applyProtection="0">
      <alignment horizontal="left" vertical="center" indent="1"/>
    </xf>
    <xf numFmtId="0" fontId="22" fillId="41" borderId="84" applyNumberFormat="0" applyProtection="0">
      <alignment horizontal="left" vertical="top" indent="1"/>
    </xf>
    <xf numFmtId="4" fontId="24" fillId="44" borderId="84" applyNumberFormat="0" applyProtection="0">
      <alignment horizontal="right" vertical="center"/>
    </xf>
    <xf numFmtId="0" fontId="3" fillId="0" borderId="0" applyFont="0" applyFill="0" applyBorder="0" applyAlignment="0" applyProtection="0"/>
    <xf numFmtId="0" fontId="19" fillId="0" borderId="85" applyNumberFormat="0" applyFill="0" applyAlignment="0" applyProtection="0"/>
    <xf numFmtId="0" fontId="3" fillId="0" borderId="0"/>
    <xf numFmtId="0" fontId="4" fillId="18" borderId="0" applyNumberFormat="0" applyBorder="0" applyAlignment="0" applyProtection="0"/>
    <xf numFmtId="0" fontId="41" fillId="2" borderId="0" applyNumberFormat="0" applyBorder="0" applyAlignment="0" applyProtection="0"/>
    <xf numFmtId="0" fontId="4" fillId="8" borderId="0" applyNumberFormat="0" applyBorder="0" applyAlignment="0" applyProtection="0"/>
    <xf numFmtId="0" fontId="41" fillId="3" borderId="0" applyNumberFormat="0" applyBorder="0" applyAlignment="0" applyProtection="0"/>
    <xf numFmtId="0" fontId="4" fillId="19" borderId="0" applyNumberFormat="0" applyBorder="0" applyAlignment="0" applyProtection="0"/>
    <xf numFmtId="0" fontId="41" fillId="4" borderId="0" applyNumberFormat="0" applyBorder="0" applyAlignment="0" applyProtection="0"/>
    <xf numFmtId="0" fontId="4" fillId="15" borderId="0" applyNumberFormat="0" applyBorder="0" applyAlignment="0" applyProtection="0"/>
    <xf numFmtId="0" fontId="41"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1" fillId="4" borderId="0" applyNumberFormat="0" applyBorder="0" applyAlignment="0" applyProtection="0"/>
    <xf numFmtId="0" fontId="4" fillId="2" borderId="0" applyNumberFormat="0" applyBorder="0" applyAlignment="0" applyProtection="0"/>
    <xf numFmtId="0" fontId="41" fillId="6"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1" fillId="7" borderId="0" applyNumberFormat="0" applyBorder="0" applyAlignment="0" applyProtection="0"/>
    <xf numFmtId="0" fontId="4" fillId="15" borderId="0" applyNumberFormat="0" applyBorder="0" applyAlignment="0" applyProtection="0"/>
    <xf numFmtId="0" fontId="41" fillId="8" borderId="0" applyNumberFormat="0" applyBorder="0" applyAlignment="0" applyProtection="0"/>
    <xf numFmtId="0" fontId="4" fillId="2" borderId="0" applyNumberFormat="0" applyBorder="0" applyAlignment="0" applyProtection="0"/>
    <xf numFmtId="0" fontId="41" fillId="6" borderId="0" applyNumberFormat="0" applyBorder="0" applyAlignment="0" applyProtection="0"/>
    <xf numFmtId="0" fontId="4" fillId="10" borderId="0" applyNumberFormat="0" applyBorder="0" applyAlignment="0" applyProtection="0"/>
    <xf numFmtId="0" fontId="41" fillId="4" borderId="0" applyNumberFormat="0" applyBorder="0" applyAlignment="0" applyProtection="0"/>
    <xf numFmtId="0" fontId="5" fillId="21" borderId="0" applyNumberFormat="0" applyBorder="0" applyAlignment="0" applyProtection="0"/>
    <xf numFmtId="0" fontId="46" fillId="6" borderId="0" applyNumberFormat="0" applyBorder="0" applyAlignment="0" applyProtection="0"/>
    <xf numFmtId="0" fontId="5" fillId="3" borderId="0" applyNumberFormat="0" applyBorder="0" applyAlignment="0" applyProtection="0"/>
    <xf numFmtId="0" fontId="46" fillId="9" borderId="0" applyNumberFormat="0" applyBorder="0" applyAlignment="0" applyProtection="0"/>
    <xf numFmtId="0" fontId="5" fillId="20" borderId="0" applyNumberFormat="0" applyBorder="0" applyAlignment="0" applyProtection="0"/>
    <xf numFmtId="0" fontId="46" fillId="10" borderId="0" applyNumberFormat="0" applyBorder="0" applyAlignment="0" applyProtection="0"/>
    <xf numFmtId="0" fontId="5" fillId="22" borderId="0" applyNumberFormat="0" applyBorder="0" applyAlignment="0" applyProtection="0"/>
    <xf numFmtId="0" fontId="46" fillId="8" borderId="0" applyNumberFormat="0" applyBorder="0" applyAlignment="0" applyProtection="0"/>
    <xf numFmtId="0" fontId="5" fillId="13" borderId="0" applyNumberFormat="0" applyBorder="0" applyAlignment="0" applyProtection="0"/>
    <xf numFmtId="0" fontId="46" fillId="6" borderId="0" applyNumberFormat="0" applyBorder="0" applyAlignment="0" applyProtection="0"/>
    <xf numFmtId="0" fontId="5" fillId="23" borderId="0" applyNumberFormat="0" applyBorder="0" applyAlignment="0" applyProtection="0"/>
    <xf numFmtId="0" fontId="46" fillId="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6" fillId="1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6" fillId="9"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46" fillId="10"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6"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46" fillId="14" borderId="0" applyNumberFormat="0" applyBorder="0" applyAlignment="0" applyProtection="0"/>
    <xf numFmtId="0" fontId="6" fillId="8" borderId="0" applyNumberFormat="0" applyBorder="0" applyAlignment="0" applyProtection="0"/>
    <xf numFmtId="0" fontId="59" fillId="15" borderId="0" applyNumberFormat="0" applyBorder="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26" fillId="37" borderId="81"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0" fontId="22" fillId="41"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0" fontId="4" fillId="2"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1" fillId="5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0" fontId="22" fillId="3"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0" fontId="4" fillId="3"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1" fillId="62"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0" fontId="22" fillId="4"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0" fontId="4" fillId="4"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1" fillId="66"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0" fontId="22" fillId="16"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0" fontId="4" fillId="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1" fillId="70"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0" fontId="22" fillId="2"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1" fillId="74"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0" fontId="22" fillId="8"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0" fontId="4" fillId="4"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1" fillId="78"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0" fontId="22" fillId="1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0" fontId="4" fillId="6"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1" fillId="59"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0" fontId="22"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1" fillId="6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0" fontId="22" fillId="34"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0" fontId="4" fillId="7"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1" fillId="67"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0" fontId="22" fillId="37"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0" fontId="4" fillId="8"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1" fillId="71"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0" fontId="22" fillId="1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0" fontId="4" fillId="6"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1" fillId="75"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0" fontId="22" fillId="5"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0" fontId="4" fillId="4"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1" fillId="79"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0" fontId="52" fillId="12"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0" fontId="5" fillId="6"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46" fillId="60"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0" fontId="52"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0" fontId="5" fillId="9"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46" fillId="64"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0" fontId="52" fillId="34"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0" fontId="5" fillId="1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46" fillId="68"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0" fontId="52" fillId="37"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0" fontId="5" fillId="8"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46" fillId="7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0" fontId="52" fillId="12"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0" fontId="5" fillId="6"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46" fillId="76"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0" fontId="52" fillId="5"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0" fontId="5" fillId="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46" fillId="80"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0" fontId="5" fillId="83"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0" fontId="5" fillId="83" borderId="0" applyNumberFormat="0" applyBorder="0" applyAlignment="0" applyProtection="0"/>
    <xf numFmtId="0" fontId="5" fillId="11" borderId="0" applyNumberFormat="0" applyBorder="0" applyAlignment="0" applyProtection="0"/>
    <xf numFmtId="169" fontId="5" fillId="27" borderId="0" applyNumberFormat="0" applyBorder="0" applyAlignment="0" applyProtection="0"/>
    <xf numFmtId="0" fontId="5" fillId="83" borderId="0" applyNumberFormat="0" applyBorder="0" applyAlignment="0" applyProtection="0"/>
    <xf numFmtId="169" fontId="5" fillId="27" borderId="0" applyNumberFormat="0" applyBorder="0" applyAlignment="0" applyProtection="0"/>
    <xf numFmtId="0" fontId="5" fillId="83" borderId="0" applyNumberFormat="0" applyBorder="0" applyAlignment="0" applyProtection="0"/>
    <xf numFmtId="169" fontId="5" fillId="27" borderId="0" applyNumberFormat="0" applyBorder="0" applyAlignment="0" applyProtection="0"/>
    <xf numFmtId="169" fontId="46" fillId="5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0" fontId="5" fillId="8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0" fontId="5" fillId="84" borderId="0" applyNumberFormat="0" applyBorder="0" applyAlignment="0" applyProtection="0"/>
    <xf numFmtId="0" fontId="5" fillId="9" borderId="0" applyNumberFormat="0" applyBorder="0" applyAlignment="0" applyProtection="0"/>
    <xf numFmtId="169" fontId="5" fillId="14" borderId="0" applyNumberFormat="0" applyBorder="0" applyAlignment="0" applyProtection="0"/>
    <xf numFmtId="0" fontId="5" fillId="84" borderId="0" applyNumberFormat="0" applyBorder="0" applyAlignment="0" applyProtection="0"/>
    <xf numFmtId="169" fontId="5" fillId="14" borderId="0" applyNumberFormat="0" applyBorder="0" applyAlignment="0" applyProtection="0"/>
    <xf numFmtId="0" fontId="5" fillId="84" borderId="0" applyNumberFormat="0" applyBorder="0" applyAlignment="0" applyProtection="0"/>
    <xf numFmtId="169" fontId="5" fillId="14" borderId="0" applyNumberFormat="0" applyBorder="0" applyAlignment="0" applyProtection="0"/>
    <xf numFmtId="169" fontId="46" fillId="61"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0" fontId="5" fillId="30"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0" fontId="5" fillId="30" borderId="0" applyNumberFormat="0" applyBorder="0" applyAlignment="0" applyProtection="0"/>
    <xf numFmtId="0" fontId="5" fillId="10" borderId="0" applyNumberFormat="0" applyBorder="0" applyAlignment="0" applyProtection="0"/>
    <xf numFmtId="169" fontId="5" fillId="34" borderId="0" applyNumberFormat="0" applyBorder="0" applyAlignment="0" applyProtection="0"/>
    <xf numFmtId="0" fontId="5" fillId="30" borderId="0" applyNumberFormat="0" applyBorder="0" applyAlignment="0" applyProtection="0"/>
    <xf numFmtId="169" fontId="5" fillId="34" borderId="0" applyNumberFormat="0" applyBorder="0" applyAlignment="0" applyProtection="0"/>
    <xf numFmtId="0" fontId="5" fillId="30" borderId="0" applyNumberFormat="0" applyBorder="0" applyAlignment="0" applyProtection="0"/>
    <xf numFmtId="169" fontId="5" fillId="34" borderId="0" applyNumberFormat="0" applyBorder="0" applyAlignment="0" applyProtection="0"/>
    <xf numFmtId="169" fontId="46" fillId="65"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0" fontId="5" fillId="85"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0" fontId="5" fillId="85" borderId="0" applyNumberFormat="0" applyBorder="0" applyAlignment="0" applyProtection="0"/>
    <xf numFmtId="0" fontId="5" fillId="12" borderId="0" applyNumberFormat="0" applyBorder="0" applyAlignment="0" applyProtection="0"/>
    <xf numFmtId="169" fontId="5" fillId="22" borderId="0" applyNumberFormat="0" applyBorder="0" applyAlignment="0" applyProtection="0"/>
    <xf numFmtId="0" fontId="5" fillId="85" borderId="0" applyNumberFormat="0" applyBorder="0" applyAlignment="0" applyProtection="0"/>
    <xf numFmtId="169" fontId="5" fillId="22" borderId="0" applyNumberFormat="0" applyBorder="0" applyAlignment="0" applyProtection="0"/>
    <xf numFmtId="0" fontId="5" fillId="85" borderId="0" applyNumberFormat="0" applyBorder="0" applyAlignment="0" applyProtection="0"/>
    <xf numFmtId="169" fontId="5" fillId="22" borderId="0" applyNumberFormat="0" applyBorder="0" applyAlignment="0" applyProtection="0"/>
    <xf numFmtId="169" fontId="46" fillId="69"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0" fontId="5" fillId="86"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0" fontId="5" fillId="86"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0" fontId="5" fillId="86"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0" fontId="5" fillId="86" borderId="0" applyNumberFormat="0" applyBorder="0" applyAlignment="0" applyProtection="0"/>
    <xf numFmtId="169" fontId="5" fillId="13" borderId="0" applyNumberFormat="0" applyBorder="0" applyAlignment="0" applyProtection="0"/>
    <xf numFmtId="169" fontId="46" fillId="7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0" fontId="5" fillId="87"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0" fontId="5" fillId="87" borderId="0" applyNumberFormat="0" applyBorder="0" applyAlignment="0" applyProtection="0"/>
    <xf numFmtId="0" fontId="5" fillId="14" borderId="0" applyNumberFormat="0" applyBorder="0" applyAlignment="0" applyProtection="0"/>
    <xf numFmtId="169" fontId="5" fillId="9" borderId="0" applyNumberFormat="0" applyBorder="0" applyAlignment="0" applyProtection="0"/>
    <xf numFmtId="0" fontId="5" fillId="87" borderId="0" applyNumberFormat="0" applyBorder="0" applyAlignment="0" applyProtection="0"/>
    <xf numFmtId="169" fontId="5" fillId="9" borderId="0" applyNumberFormat="0" applyBorder="0" applyAlignment="0" applyProtection="0"/>
    <xf numFmtId="0" fontId="5" fillId="87" borderId="0" applyNumberFormat="0" applyBorder="0" applyAlignment="0" applyProtection="0"/>
    <xf numFmtId="169" fontId="5" fillId="9" borderId="0" applyNumberFormat="0" applyBorder="0" applyAlignment="0" applyProtection="0"/>
    <xf numFmtId="169" fontId="46" fillId="77"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0" fontId="72" fillId="29"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0" fontId="6" fillId="15"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59" fillId="51"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0" fontId="73" fillId="88"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0" fontId="7" fillId="16"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54" fillId="16"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26" fillId="37" borderId="107" applyNumberFormat="0" applyAlignment="0" applyProtection="0"/>
    <xf numFmtId="169" fontId="8" fillId="17" borderId="2" applyNumberFormat="0" applyAlignment="0" applyProtection="0"/>
    <xf numFmtId="169" fontId="8" fillId="17" borderId="2" applyNumberFormat="0" applyAlignment="0" applyProtection="0"/>
    <xf numFmtId="169" fontId="8" fillId="17" borderId="2" applyNumberFormat="0" applyAlignment="0" applyProtection="0"/>
    <xf numFmtId="169" fontId="8" fillId="17" borderId="2" applyNumberFormat="0" applyAlignment="0" applyProtection="0"/>
    <xf numFmtId="169" fontId="8" fillId="17" borderId="2" applyNumberFormat="0" applyAlignment="0" applyProtection="0"/>
    <xf numFmtId="169" fontId="8" fillId="17" borderId="2" applyNumberFormat="0" applyAlignment="0" applyProtection="0"/>
    <xf numFmtId="169" fontId="8" fillId="17" borderId="2" applyNumberFormat="0" applyAlignment="0" applyProtection="0"/>
    <xf numFmtId="169" fontId="8" fillId="17" borderId="2" applyNumberFormat="0" applyAlignment="0" applyProtection="0"/>
    <xf numFmtId="169" fontId="8" fillId="17" borderId="2" applyNumberFormat="0" applyAlignment="0" applyProtection="0"/>
    <xf numFmtId="169" fontId="8" fillId="17" borderId="2" applyNumberFormat="0" applyAlignment="0" applyProtection="0"/>
    <xf numFmtId="169" fontId="8" fillId="17" borderId="2" applyNumberFormat="0" applyAlignment="0" applyProtection="0"/>
    <xf numFmtId="169" fontId="8" fillId="17" borderId="2" applyNumberFormat="0" applyAlignment="0" applyProtection="0"/>
    <xf numFmtId="169" fontId="8" fillId="17" borderId="2" applyNumberFormat="0" applyAlignment="0" applyProtection="0"/>
    <xf numFmtId="0" fontId="8" fillId="30" borderId="2" applyNumberFormat="0" applyAlignment="0" applyProtection="0"/>
    <xf numFmtId="169" fontId="8" fillId="17" borderId="2" applyNumberFormat="0" applyAlignment="0" applyProtection="0"/>
    <xf numFmtId="169" fontId="8" fillId="17" borderId="2" applyNumberFormat="0" applyAlignment="0" applyProtection="0"/>
    <xf numFmtId="169" fontId="8" fillId="17" borderId="2" applyNumberFormat="0" applyAlignment="0" applyProtection="0"/>
    <xf numFmtId="169" fontId="8" fillId="17" borderId="2" applyNumberFormat="0" applyAlignment="0" applyProtection="0"/>
    <xf numFmtId="169" fontId="8" fillId="17" borderId="2" applyNumberFormat="0" applyAlignment="0" applyProtection="0"/>
    <xf numFmtId="169" fontId="8" fillId="17" borderId="2" applyNumberFormat="0" applyAlignment="0" applyProtection="0"/>
    <xf numFmtId="169" fontId="8" fillId="17" borderId="2" applyNumberFormat="0" applyAlignment="0" applyProtection="0"/>
    <xf numFmtId="169" fontId="8" fillId="17" borderId="2" applyNumberFormat="0" applyAlignment="0" applyProtection="0"/>
    <xf numFmtId="169" fontId="8" fillId="17" borderId="2" applyNumberFormat="0" applyAlignment="0" applyProtection="0"/>
    <xf numFmtId="169" fontId="8" fillId="17" borderId="2" applyNumberFormat="0" applyAlignment="0" applyProtection="0"/>
    <xf numFmtId="165" fontId="1" fillId="0" borderId="0" applyFont="0" applyFill="0" applyBorder="0" applyAlignment="0" applyProtection="0"/>
    <xf numFmtId="169" fontId="9" fillId="0" borderId="0" applyNumberFormat="0" applyFill="0" applyBorder="0" applyAlignment="0" applyProtection="0"/>
    <xf numFmtId="169" fontId="9" fillId="0" borderId="0" applyNumberFormat="0" applyFill="0" applyBorder="0" applyAlignment="0" applyProtection="0"/>
    <xf numFmtId="169" fontId="9" fillId="0" borderId="0" applyNumberFormat="0" applyFill="0" applyBorder="0" applyAlignment="0" applyProtection="0"/>
    <xf numFmtId="169" fontId="9" fillId="0" borderId="0" applyNumberFormat="0" applyFill="0" applyBorder="0" applyAlignment="0" applyProtection="0"/>
    <xf numFmtId="169" fontId="9" fillId="0" borderId="0" applyNumberFormat="0" applyFill="0" applyBorder="0" applyAlignment="0" applyProtection="0"/>
    <xf numFmtId="169" fontId="9" fillId="0" borderId="0" applyNumberFormat="0" applyFill="0" applyBorder="0" applyAlignment="0" applyProtection="0"/>
    <xf numFmtId="169" fontId="9" fillId="0" borderId="0" applyNumberFormat="0" applyFill="0" applyBorder="0" applyAlignment="0" applyProtection="0"/>
    <xf numFmtId="169" fontId="9" fillId="0" borderId="0" applyNumberFormat="0" applyFill="0" applyBorder="0" applyAlignment="0" applyProtection="0"/>
    <xf numFmtId="169" fontId="9" fillId="0" borderId="0" applyNumberFormat="0" applyFill="0" applyBorder="0" applyAlignment="0" applyProtection="0"/>
    <xf numFmtId="169" fontId="9" fillId="0" borderId="0" applyNumberFormat="0" applyFill="0" applyBorder="0" applyAlignment="0" applyProtection="0"/>
    <xf numFmtId="169" fontId="9" fillId="0" borderId="0" applyNumberFormat="0" applyFill="0" applyBorder="0" applyAlignment="0" applyProtection="0"/>
    <xf numFmtId="169" fontId="9" fillId="0" borderId="0" applyNumberFormat="0" applyFill="0" applyBorder="0" applyAlignment="0" applyProtection="0"/>
    <xf numFmtId="169" fontId="9" fillId="0" borderId="0" applyNumberFormat="0" applyFill="0" applyBorder="0" applyAlignment="0" applyProtection="0"/>
    <xf numFmtId="0" fontId="67" fillId="0" borderId="0" applyNumberFormat="0" applyFill="0" applyBorder="0" applyAlignment="0" applyProtection="0"/>
    <xf numFmtId="169" fontId="9" fillId="0" borderId="0" applyNumberFormat="0" applyFill="0" applyBorder="0" applyAlignment="0" applyProtection="0"/>
    <xf numFmtId="169" fontId="9" fillId="0" borderId="0" applyNumberFormat="0" applyFill="0" applyBorder="0" applyAlignment="0" applyProtection="0"/>
    <xf numFmtId="169" fontId="9" fillId="0" borderId="0" applyNumberFormat="0" applyFill="0" applyBorder="0" applyAlignment="0" applyProtection="0"/>
    <xf numFmtId="169" fontId="9" fillId="0" borderId="0" applyNumberFormat="0" applyFill="0" applyBorder="0" applyAlignment="0" applyProtection="0"/>
    <xf numFmtId="169" fontId="9" fillId="0" borderId="0" applyNumberFormat="0" applyFill="0" applyBorder="0" applyAlignment="0" applyProtection="0"/>
    <xf numFmtId="169" fontId="9" fillId="0" borderId="0" applyNumberFormat="0" applyFill="0" applyBorder="0" applyAlignment="0" applyProtection="0"/>
    <xf numFmtId="169" fontId="9" fillId="0" borderId="0" applyNumberFormat="0" applyFill="0" applyBorder="0" applyAlignment="0" applyProtection="0"/>
    <xf numFmtId="169" fontId="9" fillId="0" borderId="0" applyNumberFormat="0" applyFill="0" applyBorder="0" applyAlignment="0" applyProtection="0"/>
    <xf numFmtId="169" fontId="9" fillId="0" borderId="0" applyNumberFormat="0" applyFill="0" applyBorder="0" applyAlignment="0" applyProtection="0"/>
    <xf numFmtId="169" fontId="9" fillId="0" borderId="0" applyNumberFormat="0" applyFill="0" applyBorder="0" applyAlignment="0" applyProtection="0"/>
    <xf numFmtId="169" fontId="10" fillId="19" borderId="0" applyNumberFormat="0" applyBorder="0" applyAlignment="0" applyProtection="0"/>
    <xf numFmtId="169" fontId="10" fillId="19" borderId="0" applyNumberFormat="0" applyBorder="0" applyAlignment="0" applyProtection="0"/>
    <xf numFmtId="169" fontId="10" fillId="19" borderId="0" applyNumberFormat="0" applyBorder="0" applyAlignment="0" applyProtection="0"/>
    <xf numFmtId="169" fontId="10" fillId="19" borderId="0" applyNumberFormat="0" applyBorder="0" applyAlignment="0" applyProtection="0"/>
    <xf numFmtId="169" fontId="10" fillId="19" borderId="0" applyNumberFormat="0" applyBorder="0" applyAlignment="0" applyProtection="0"/>
    <xf numFmtId="169" fontId="10" fillId="19" borderId="0" applyNumberFormat="0" applyBorder="0" applyAlignment="0" applyProtection="0"/>
    <xf numFmtId="169" fontId="10" fillId="19" borderId="0" applyNumberFormat="0" applyBorder="0" applyAlignment="0" applyProtection="0"/>
    <xf numFmtId="169" fontId="10" fillId="19" borderId="0" applyNumberFormat="0" applyBorder="0" applyAlignment="0" applyProtection="0"/>
    <xf numFmtId="169" fontId="10" fillId="19" borderId="0" applyNumberFormat="0" applyBorder="0" applyAlignment="0" applyProtection="0"/>
    <xf numFmtId="169" fontId="10" fillId="19" borderId="0" applyNumberFormat="0" applyBorder="0" applyAlignment="0" applyProtection="0"/>
    <xf numFmtId="169" fontId="10" fillId="19" borderId="0" applyNumberFormat="0" applyBorder="0" applyAlignment="0" applyProtection="0"/>
    <xf numFmtId="169" fontId="10" fillId="19" borderId="0" applyNumberFormat="0" applyBorder="0" applyAlignment="0" applyProtection="0"/>
    <xf numFmtId="169" fontId="10" fillId="19" borderId="0" applyNumberFormat="0" applyBorder="0" applyAlignment="0" applyProtection="0"/>
    <xf numFmtId="0" fontId="10" fillId="89" borderId="0" applyNumberFormat="0" applyBorder="0" applyAlignment="0" applyProtection="0"/>
    <xf numFmtId="169" fontId="10" fillId="19" borderId="0" applyNumberFormat="0" applyBorder="0" applyAlignment="0" applyProtection="0"/>
    <xf numFmtId="169" fontId="10" fillId="19" borderId="0" applyNumberFormat="0" applyBorder="0" applyAlignment="0" applyProtection="0"/>
    <xf numFmtId="169" fontId="10" fillId="19" borderId="0" applyNumberFormat="0" applyBorder="0" applyAlignment="0" applyProtection="0"/>
    <xf numFmtId="169" fontId="10" fillId="19" borderId="0" applyNumberFormat="0" applyBorder="0" applyAlignment="0" applyProtection="0"/>
    <xf numFmtId="169" fontId="10" fillId="19" borderId="0" applyNumberFormat="0" applyBorder="0" applyAlignment="0" applyProtection="0"/>
    <xf numFmtId="169" fontId="10" fillId="19" borderId="0" applyNumberFormat="0" applyBorder="0" applyAlignment="0" applyProtection="0"/>
    <xf numFmtId="169" fontId="10" fillId="19" borderId="0" applyNumberFormat="0" applyBorder="0" applyAlignment="0" applyProtection="0"/>
    <xf numFmtId="169" fontId="10" fillId="19" borderId="0" applyNumberFormat="0" applyBorder="0" applyAlignment="0" applyProtection="0"/>
    <xf numFmtId="169" fontId="10" fillId="19" borderId="0" applyNumberFormat="0" applyBorder="0" applyAlignment="0" applyProtection="0"/>
    <xf numFmtId="169" fontId="10" fillId="19" borderId="0" applyNumberFormat="0" applyBorder="0" applyAlignment="0" applyProtection="0"/>
    <xf numFmtId="0" fontId="10" fillId="6" borderId="0" applyNumberFormat="0" applyBorder="0" applyAlignment="0" applyProtection="0"/>
    <xf numFmtId="169" fontId="27" fillId="0" borderId="15" applyNumberFormat="0" applyFill="0" applyAlignment="0" applyProtection="0"/>
    <xf numFmtId="169" fontId="27" fillId="0" borderId="15" applyNumberFormat="0" applyFill="0" applyAlignment="0" applyProtection="0"/>
    <xf numFmtId="169" fontId="27" fillId="0" borderId="15" applyNumberFormat="0" applyFill="0" applyAlignment="0" applyProtection="0"/>
    <xf numFmtId="169" fontId="27" fillId="0" borderId="15" applyNumberFormat="0" applyFill="0" applyAlignment="0" applyProtection="0"/>
    <xf numFmtId="169" fontId="27" fillId="0" borderId="15" applyNumberFormat="0" applyFill="0" applyAlignment="0" applyProtection="0"/>
    <xf numFmtId="169" fontId="27" fillId="0" borderId="15" applyNumberFormat="0" applyFill="0" applyAlignment="0" applyProtection="0"/>
    <xf numFmtId="169" fontId="27" fillId="0" borderId="15" applyNumberFormat="0" applyFill="0" applyAlignment="0" applyProtection="0"/>
    <xf numFmtId="169" fontId="27" fillId="0" borderId="15" applyNumberFormat="0" applyFill="0" applyAlignment="0" applyProtection="0"/>
    <xf numFmtId="169" fontId="27" fillId="0" borderId="15" applyNumberFormat="0" applyFill="0" applyAlignment="0" applyProtection="0"/>
    <xf numFmtId="169" fontId="27" fillId="0" borderId="15" applyNumberFormat="0" applyFill="0" applyAlignment="0" applyProtection="0"/>
    <xf numFmtId="169" fontId="27" fillId="0" borderId="15" applyNumberFormat="0" applyFill="0" applyAlignment="0" applyProtection="0"/>
    <xf numFmtId="169" fontId="27" fillId="0" borderId="15" applyNumberFormat="0" applyFill="0" applyAlignment="0" applyProtection="0"/>
    <xf numFmtId="169" fontId="27" fillId="0" borderId="15" applyNumberFormat="0" applyFill="0" applyAlignment="0" applyProtection="0"/>
    <xf numFmtId="0" fontId="11" fillId="0" borderId="108" applyNumberFormat="0" applyFill="0" applyAlignment="0" applyProtection="0"/>
    <xf numFmtId="169" fontId="27" fillId="0" borderId="15" applyNumberFormat="0" applyFill="0" applyAlignment="0" applyProtection="0"/>
    <xf numFmtId="169" fontId="27" fillId="0" borderId="15" applyNumberFormat="0" applyFill="0" applyAlignment="0" applyProtection="0"/>
    <xf numFmtId="169" fontId="27" fillId="0" borderId="15" applyNumberFormat="0" applyFill="0" applyAlignment="0" applyProtection="0"/>
    <xf numFmtId="169" fontId="27" fillId="0" borderId="15" applyNumberFormat="0" applyFill="0" applyAlignment="0" applyProtection="0"/>
    <xf numFmtId="169" fontId="27" fillId="0" borderId="15" applyNumberFormat="0" applyFill="0" applyAlignment="0" applyProtection="0"/>
    <xf numFmtId="169" fontId="27" fillId="0" borderId="15" applyNumberFormat="0" applyFill="0" applyAlignment="0" applyProtection="0"/>
    <xf numFmtId="169" fontId="27" fillId="0" borderId="15" applyNumberFormat="0" applyFill="0" applyAlignment="0" applyProtection="0"/>
    <xf numFmtId="169" fontId="27" fillId="0" borderId="15" applyNumberFormat="0" applyFill="0" applyAlignment="0" applyProtection="0"/>
    <xf numFmtId="169" fontId="27" fillId="0" borderId="15" applyNumberFormat="0" applyFill="0" applyAlignment="0" applyProtection="0"/>
    <xf numFmtId="169" fontId="27" fillId="0" borderId="15" applyNumberFormat="0" applyFill="0" applyAlignment="0" applyProtection="0"/>
    <xf numFmtId="0" fontId="11" fillId="0" borderId="3" applyNumberFormat="0" applyFill="0" applyAlignment="0" applyProtection="0"/>
    <xf numFmtId="169" fontId="28" fillId="0" borderId="16" applyNumberFormat="0" applyFill="0" applyAlignment="0" applyProtection="0"/>
    <xf numFmtId="169" fontId="28" fillId="0" borderId="16" applyNumberFormat="0" applyFill="0" applyAlignment="0" applyProtection="0"/>
    <xf numFmtId="169" fontId="28" fillId="0" borderId="16" applyNumberFormat="0" applyFill="0" applyAlignment="0" applyProtection="0"/>
    <xf numFmtId="169" fontId="28" fillId="0" borderId="16" applyNumberFormat="0" applyFill="0" applyAlignment="0" applyProtection="0"/>
    <xf numFmtId="169" fontId="28" fillId="0" borderId="16" applyNumberFormat="0" applyFill="0" applyAlignment="0" applyProtection="0"/>
    <xf numFmtId="169" fontId="28" fillId="0" borderId="16" applyNumberFormat="0" applyFill="0" applyAlignment="0" applyProtection="0"/>
    <xf numFmtId="169" fontId="28" fillId="0" borderId="16" applyNumberFormat="0" applyFill="0" applyAlignment="0" applyProtection="0"/>
    <xf numFmtId="169" fontId="28" fillId="0" borderId="16" applyNumberFormat="0" applyFill="0" applyAlignment="0" applyProtection="0"/>
    <xf numFmtId="169" fontId="28" fillId="0" borderId="16" applyNumberFormat="0" applyFill="0" applyAlignment="0" applyProtection="0"/>
    <xf numFmtId="169" fontId="28" fillId="0" borderId="16" applyNumberFormat="0" applyFill="0" applyAlignment="0" applyProtection="0"/>
    <xf numFmtId="169" fontId="28" fillId="0" borderId="16" applyNumberFormat="0" applyFill="0" applyAlignment="0" applyProtection="0"/>
    <xf numFmtId="169" fontId="28" fillId="0" borderId="16" applyNumberFormat="0" applyFill="0" applyAlignment="0" applyProtection="0"/>
    <xf numFmtId="169" fontId="28" fillId="0" borderId="16" applyNumberFormat="0" applyFill="0" applyAlignment="0" applyProtection="0"/>
    <xf numFmtId="0" fontId="12" fillId="0" borderId="16" applyNumberFormat="0" applyFill="0" applyAlignment="0" applyProtection="0"/>
    <xf numFmtId="169" fontId="28" fillId="0" borderId="16" applyNumberFormat="0" applyFill="0" applyAlignment="0" applyProtection="0"/>
    <xf numFmtId="169" fontId="28" fillId="0" borderId="16" applyNumberFormat="0" applyFill="0" applyAlignment="0" applyProtection="0"/>
    <xf numFmtId="169" fontId="28" fillId="0" borderId="16" applyNumberFormat="0" applyFill="0" applyAlignment="0" applyProtection="0"/>
    <xf numFmtId="169" fontId="28" fillId="0" borderId="16" applyNumberFormat="0" applyFill="0" applyAlignment="0" applyProtection="0"/>
    <xf numFmtId="169" fontId="28" fillId="0" borderId="16" applyNumberFormat="0" applyFill="0" applyAlignment="0" applyProtection="0"/>
    <xf numFmtId="169" fontId="28" fillId="0" borderId="16" applyNumberFormat="0" applyFill="0" applyAlignment="0" applyProtection="0"/>
    <xf numFmtId="169" fontId="28" fillId="0" borderId="16" applyNumberFormat="0" applyFill="0" applyAlignment="0" applyProtection="0"/>
    <xf numFmtId="169" fontId="28" fillId="0" borderId="16" applyNumberFormat="0" applyFill="0" applyAlignment="0" applyProtection="0"/>
    <xf numFmtId="169" fontId="28" fillId="0" borderId="16" applyNumberFormat="0" applyFill="0" applyAlignment="0" applyProtection="0"/>
    <xf numFmtId="169" fontId="28" fillId="0" borderId="16" applyNumberFormat="0" applyFill="0" applyAlignment="0" applyProtection="0"/>
    <xf numFmtId="0" fontId="12" fillId="0" borderId="4" applyNumberFormat="0" applyFill="0" applyAlignment="0" applyProtection="0"/>
    <xf numFmtId="169" fontId="29" fillId="0" borderId="17" applyNumberFormat="0" applyFill="0" applyAlignment="0" applyProtection="0"/>
    <xf numFmtId="169" fontId="29" fillId="0" borderId="17" applyNumberFormat="0" applyFill="0" applyAlignment="0" applyProtection="0"/>
    <xf numFmtId="169" fontId="29" fillId="0" borderId="17" applyNumberFormat="0" applyFill="0" applyAlignment="0" applyProtection="0"/>
    <xf numFmtId="169" fontId="29" fillId="0" borderId="17" applyNumberFormat="0" applyFill="0" applyAlignment="0" applyProtection="0"/>
    <xf numFmtId="169" fontId="29" fillId="0" borderId="17" applyNumberFormat="0" applyFill="0" applyAlignment="0" applyProtection="0"/>
    <xf numFmtId="169" fontId="29" fillId="0" borderId="17" applyNumberFormat="0" applyFill="0" applyAlignment="0" applyProtection="0"/>
    <xf numFmtId="169" fontId="29" fillId="0" borderId="17" applyNumberFormat="0" applyFill="0" applyAlignment="0" applyProtection="0"/>
    <xf numFmtId="169" fontId="29" fillId="0" borderId="17" applyNumberFormat="0" applyFill="0" applyAlignment="0" applyProtection="0"/>
    <xf numFmtId="169" fontId="29" fillId="0" borderId="17" applyNumberFormat="0" applyFill="0" applyAlignment="0" applyProtection="0"/>
    <xf numFmtId="169" fontId="29" fillId="0" borderId="17" applyNumberFormat="0" applyFill="0" applyAlignment="0" applyProtection="0"/>
    <xf numFmtId="169" fontId="29" fillId="0" borderId="17" applyNumberFormat="0" applyFill="0" applyAlignment="0" applyProtection="0"/>
    <xf numFmtId="169" fontId="29" fillId="0" borderId="17" applyNumberFormat="0" applyFill="0" applyAlignment="0" applyProtection="0"/>
    <xf numFmtId="169" fontId="29" fillId="0" borderId="17" applyNumberFormat="0" applyFill="0" applyAlignment="0" applyProtection="0"/>
    <xf numFmtId="0" fontId="13" fillId="0" borderId="109" applyNumberFormat="0" applyFill="0" applyAlignment="0" applyProtection="0"/>
    <xf numFmtId="169" fontId="29" fillId="0" borderId="17" applyNumberFormat="0" applyFill="0" applyAlignment="0" applyProtection="0"/>
    <xf numFmtId="169" fontId="29" fillId="0" borderId="17" applyNumberFormat="0" applyFill="0" applyAlignment="0" applyProtection="0"/>
    <xf numFmtId="169" fontId="29" fillId="0" borderId="17" applyNumberFormat="0" applyFill="0" applyAlignment="0" applyProtection="0"/>
    <xf numFmtId="169" fontId="29" fillId="0" borderId="17" applyNumberFormat="0" applyFill="0" applyAlignment="0" applyProtection="0"/>
    <xf numFmtId="169" fontId="29" fillId="0" borderId="17" applyNumberFormat="0" applyFill="0" applyAlignment="0" applyProtection="0"/>
    <xf numFmtId="169" fontId="29" fillId="0" borderId="17" applyNumberFormat="0" applyFill="0" applyAlignment="0" applyProtection="0"/>
    <xf numFmtId="169" fontId="29" fillId="0" borderId="17" applyNumberFormat="0" applyFill="0" applyAlignment="0" applyProtection="0"/>
    <xf numFmtId="169" fontId="29" fillId="0" borderId="17" applyNumberFormat="0" applyFill="0" applyAlignment="0" applyProtection="0"/>
    <xf numFmtId="169" fontId="29" fillId="0" borderId="17" applyNumberFormat="0" applyFill="0" applyAlignment="0" applyProtection="0"/>
    <xf numFmtId="169" fontId="29" fillId="0" borderId="17" applyNumberFormat="0" applyFill="0" applyAlignment="0" applyProtection="0"/>
    <xf numFmtId="0" fontId="13" fillId="0" borderId="5" applyNumberFormat="0" applyFill="0" applyAlignment="0" applyProtection="0"/>
    <xf numFmtId="169" fontId="57" fillId="0" borderId="69" applyNumberFormat="0" applyFill="0" applyAlignment="0" applyProtection="0"/>
    <xf numFmtId="169" fontId="74" fillId="0" borderId="5" applyNumberFormat="0" applyFill="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0" fontId="13"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0" fontId="13" fillId="0" borderId="0" applyNumberFormat="0" applyFill="0" applyBorder="0" applyAlignment="0" applyProtection="0"/>
    <xf numFmtId="169" fontId="57" fillId="0" borderId="0" applyNumberFormat="0" applyFill="0" applyBorder="0" applyAlignment="0" applyProtection="0"/>
    <xf numFmtId="169" fontId="74" fillId="0" borderId="0" applyNumberFormat="0" applyFill="0" applyBorder="0" applyAlignment="0" applyProtection="0"/>
    <xf numFmtId="169" fontId="75" fillId="0" borderId="0" applyNumberFormat="0" applyFill="0" applyBorder="0" applyAlignment="0" applyProtection="0">
      <alignment vertical="top"/>
      <protection locked="0"/>
    </xf>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0" fontId="76" fillId="36"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0" fontId="14" fillId="7"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14" fillId="5" borderId="107" applyNumberFormat="0" applyAlignment="0" applyProtection="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22" fillId="0" borderId="0"/>
    <xf numFmtId="0" fontId="22" fillId="0" borderId="0"/>
    <xf numFmtId="169" fontId="3"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75" fontId="3" fillId="0" borderId="0"/>
    <xf numFmtId="170" fontId="3" fillId="0" borderId="0"/>
    <xf numFmtId="0" fontId="3" fillId="0" borderId="0"/>
    <xf numFmtId="0" fontId="77" fillId="0" borderId="0"/>
    <xf numFmtId="0" fontId="77" fillId="0" borderId="0"/>
    <xf numFmtId="0" fontId="77" fillId="0" borderId="0"/>
    <xf numFmtId="0" fontId="77" fillId="0" borderId="0"/>
    <xf numFmtId="0" fontId="77" fillId="0" borderId="0"/>
    <xf numFmtId="0" fontId="77" fillId="0" borderId="0"/>
    <xf numFmtId="169" fontId="3" fillId="0" borderId="0"/>
    <xf numFmtId="169" fontId="3" fillId="0" borderId="0"/>
    <xf numFmtId="169" fontId="3" fillId="0" borderId="0"/>
    <xf numFmtId="169" fontId="5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1" fillId="0" borderId="0"/>
    <xf numFmtId="173" fontId="4"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175" fontId="3" fillId="0" borderId="0"/>
    <xf numFmtId="170" fontId="3" fillId="0" borderId="0"/>
    <xf numFmtId="0" fontId="1" fillId="0" borderId="0"/>
    <xf numFmtId="0" fontId="1" fillId="0" borderId="0"/>
    <xf numFmtId="0" fontId="3" fillId="0" borderId="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0" fontId="3" fillId="35"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0" fontId="3" fillId="35"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0" fontId="3" fillId="35"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0" fontId="1" fillId="56" borderId="74"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53" fillId="4" borderId="110" applyNumberFormat="0" applyFon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169" fontId="17" fillId="37" borderId="111" applyNumberFormat="0" applyAlignment="0" applyProtection="0"/>
    <xf numFmtId="9" fontId="1" fillId="0" borderId="0" applyFont="0" applyFill="0" applyBorder="0" applyAlignment="0" applyProtection="0"/>
    <xf numFmtId="4" fontId="25" fillId="12" borderId="0" applyNumberFormat="0" applyProtection="0">
      <alignment horizontal="left" vertical="center" indent="1"/>
    </xf>
    <xf numFmtId="4" fontId="25" fillId="12" borderId="0" applyNumberFormat="0" applyProtection="0">
      <alignment horizontal="left" vertical="center" indent="1"/>
    </xf>
    <xf numFmtId="4" fontId="22" fillId="44" borderId="0" applyNumberFormat="0" applyProtection="0">
      <alignment horizontal="left" vertical="center" indent="1"/>
    </xf>
    <xf numFmtId="4" fontId="22" fillId="44" borderId="0" applyNumberFormat="0" applyProtection="0">
      <alignment horizontal="left" vertical="center" indent="1"/>
    </xf>
    <xf numFmtId="4" fontId="22" fillId="41" borderId="0" applyNumberFormat="0" applyProtection="0">
      <alignment horizontal="left" vertical="center" indent="1"/>
    </xf>
    <xf numFmtId="4" fontId="22" fillId="41" borderId="0" applyNumberFormat="0" applyProtection="0">
      <alignment horizontal="left" vertical="center" indent="1"/>
    </xf>
    <xf numFmtId="0" fontId="3" fillId="12" borderId="112" applyNumberFormat="0" applyProtection="0">
      <alignment horizontal="left" vertical="center" indent="1"/>
    </xf>
    <xf numFmtId="0" fontId="3" fillId="12" borderId="112" applyNumberFormat="0" applyProtection="0">
      <alignment horizontal="left" vertical="top" indent="1"/>
    </xf>
    <xf numFmtId="0" fontId="3" fillId="41" borderId="112" applyNumberFormat="0" applyProtection="0">
      <alignment horizontal="left" vertical="center" indent="1"/>
    </xf>
    <xf numFmtId="0" fontId="3" fillId="41" borderId="112" applyNumberFormat="0" applyProtection="0">
      <alignment horizontal="left" vertical="top" indent="1"/>
    </xf>
    <xf numFmtId="0" fontId="3" fillId="2" borderId="112" applyNumberFormat="0" applyProtection="0">
      <alignment horizontal="left" vertical="center" indent="1"/>
    </xf>
    <xf numFmtId="0" fontId="3" fillId="2" borderId="112" applyNumberFormat="0" applyProtection="0">
      <alignment horizontal="left" vertical="top" indent="1"/>
    </xf>
    <xf numFmtId="0" fontId="3" fillId="44" borderId="112" applyNumberFormat="0" applyProtection="0">
      <alignment horizontal="left" vertical="center" indent="1"/>
    </xf>
    <xf numFmtId="0" fontId="3" fillId="44" borderId="112" applyNumberFormat="0" applyProtection="0">
      <alignment horizontal="left" vertical="top" indent="1"/>
    </xf>
    <xf numFmtId="0" fontId="3" fillId="16" borderId="113" applyNumberFormat="0">
      <protection locked="0"/>
    </xf>
    <xf numFmtId="4" fontId="36" fillId="45" borderId="0" applyNumberFormat="0" applyProtection="0">
      <alignment horizontal="left" vertical="center" indent="1"/>
    </xf>
    <xf numFmtId="4" fontId="36" fillId="45" borderId="0" applyNumberFormat="0" applyProtection="0">
      <alignment horizontal="left" vertical="center" indent="1"/>
    </xf>
    <xf numFmtId="4" fontId="36" fillId="45" borderId="0" applyNumberFormat="0" applyProtection="0">
      <alignment horizontal="left" vertical="center" indent="1"/>
    </xf>
    <xf numFmtId="0" fontId="1" fillId="0" borderId="0" applyFont="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9" fontId="19" fillId="0" borderId="114" applyNumberFormat="0" applyFill="0" applyAlignment="0" applyProtection="0"/>
    <xf numFmtId="164" fontId="1" fillId="0" borderId="0" applyFont="0" applyFill="0" applyBorder="0" applyAlignment="0" applyProtection="0"/>
    <xf numFmtId="165" fontId="1" fillId="0" borderId="0" applyFont="0" applyFill="0" applyBorder="0" applyAlignment="0" applyProtection="0"/>
    <xf numFmtId="0" fontId="1" fillId="0" borderId="0"/>
    <xf numFmtId="0" fontId="22" fillId="0" borderId="0"/>
    <xf numFmtId="0" fontId="21"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cellStyleXfs>
  <cellXfs count="947">
    <xf numFmtId="0" fontId="0" fillId="0" borderId="0" xfId="0"/>
    <xf numFmtId="0" fontId="37" fillId="0" borderId="0" xfId="0" applyFont="1"/>
    <xf numFmtId="0" fontId="38" fillId="0" borderId="0" xfId="0" applyFont="1" applyBorder="1" applyAlignment="1">
      <alignment horizontal="center" vertical="center" wrapText="1"/>
    </xf>
    <xf numFmtId="174" fontId="39" fillId="0" borderId="0" xfId="0" applyNumberFormat="1" applyFont="1" applyBorder="1" applyAlignment="1">
      <alignment horizontal="center" vertical="center" wrapText="1"/>
    </xf>
    <xf numFmtId="177" fontId="0" fillId="0" borderId="0" xfId="0" applyNumberFormat="1"/>
    <xf numFmtId="0" fontId="20" fillId="0" borderId="0" xfId="0" applyFont="1" applyFill="1" applyBorder="1" applyAlignment="1">
      <alignment horizontal="center" vertical="center" wrapText="1"/>
    </xf>
    <xf numFmtId="0" fontId="41" fillId="0" borderId="0" xfId="0" applyFont="1"/>
    <xf numFmtId="171" fontId="41" fillId="46" borderId="64" xfId="1166" applyNumberFormat="1" applyFont="1" applyFill="1" applyBorder="1"/>
    <xf numFmtId="0" fontId="41" fillId="0" borderId="56" xfId="0" applyFont="1" applyFill="1" applyBorder="1" applyAlignment="1">
      <alignment horizontal="center" vertical="center"/>
    </xf>
    <xf numFmtId="2" fontId="41" fillId="0" borderId="56" xfId="1166" applyNumberFormat="1" applyFont="1" applyFill="1" applyBorder="1" applyAlignment="1">
      <alignment horizontal="center" vertical="center"/>
    </xf>
    <xf numFmtId="2" fontId="41" fillId="0" borderId="0" xfId="0" applyNumberFormat="1" applyFont="1"/>
    <xf numFmtId="2" fontId="41" fillId="0" borderId="56" xfId="0" applyNumberFormat="1" applyFont="1" applyFill="1" applyBorder="1" applyAlignment="1">
      <alignment horizontal="center" vertical="center"/>
    </xf>
    <xf numFmtId="0" fontId="45" fillId="81" borderId="56" xfId="0" applyFont="1" applyFill="1" applyBorder="1" applyAlignment="1">
      <alignment horizontal="center" vertical="center"/>
    </xf>
    <xf numFmtId="0" fontId="45" fillId="81" borderId="56" xfId="0" applyFont="1" applyFill="1" applyBorder="1" applyAlignment="1">
      <alignment horizontal="center" vertical="center" wrapText="1"/>
    </xf>
    <xf numFmtId="0" fontId="45" fillId="82" borderId="59" xfId="1530" applyFont="1" applyFill="1" applyBorder="1" applyAlignment="1">
      <alignment horizontal="center" vertical="center" wrapText="1"/>
    </xf>
    <xf numFmtId="0" fontId="45" fillId="82" borderId="58" xfId="1530" applyFont="1" applyFill="1" applyBorder="1" applyAlignment="1">
      <alignment horizontal="center" vertical="center" wrapText="1"/>
    </xf>
    <xf numFmtId="167" fontId="45" fillId="82" borderId="46" xfId="38" applyNumberFormat="1" applyFont="1" applyFill="1" applyBorder="1" applyAlignment="1" applyProtection="1">
      <alignment horizontal="center" vertical="center"/>
      <protection hidden="1"/>
    </xf>
    <xf numFmtId="0" fontId="45" fillId="82" borderId="58" xfId="1530" applyFont="1" applyFill="1" applyBorder="1" applyAlignment="1">
      <alignment horizontal="center" vertical="center"/>
    </xf>
    <xf numFmtId="0" fontId="45" fillId="82" borderId="57" xfId="1530" applyFont="1" applyFill="1" applyBorder="1" applyAlignment="1">
      <alignment horizontal="center" vertical="center"/>
    </xf>
    <xf numFmtId="0" fontId="37" fillId="0" borderId="0" xfId="1530" applyFont="1"/>
    <xf numFmtId="0" fontId="2" fillId="0" borderId="0" xfId="1530" applyFont="1"/>
    <xf numFmtId="177" fontId="1" fillId="0" borderId="0" xfId="1530" applyNumberFormat="1"/>
    <xf numFmtId="0" fontId="1" fillId="0" borderId="0" xfId="1530"/>
    <xf numFmtId="0" fontId="45" fillId="82" borderId="60" xfId="1530" applyFont="1" applyFill="1" applyBorder="1" applyAlignment="1">
      <alignment horizontal="center" vertical="center"/>
    </xf>
    <xf numFmtId="0" fontId="45" fillId="82" borderId="95" xfId="1530" applyFont="1" applyFill="1" applyBorder="1" applyAlignment="1">
      <alignment horizontal="center" vertical="center" wrapText="1"/>
    </xf>
    <xf numFmtId="0" fontId="45" fillId="82" borderId="115" xfId="48585" applyFont="1" applyFill="1" applyBorder="1" applyAlignment="1">
      <alignment horizontal="center" vertical="center"/>
    </xf>
    <xf numFmtId="0" fontId="45" fillId="82" borderId="115" xfId="48585" applyFont="1" applyFill="1" applyBorder="1" applyAlignment="1">
      <alignment horizontal="center" vertical="center" wrapText="1"/>
    </xf>
    <xf numFmtId="0" fontId="41" fillId="0" borderId="0" xfId="48585" applyFont="1"/>
    <xf numFmtId="0" fontId="45" fillId="82" borderId="66" xfId="48585" applyFont="1" applyFill="1" applyBorder="1" applyAlignment="1">
      <alignment horizontal="center" vertical="center"/>
    </xf>
    <xf numFmtId="4" fontId="41" fillId="0" borderId="0" xfId="48585" applyNumberFormat="1" applyFont="1" applyFill="1" applyBorder="1" applyAlignment="1">
      <alignment horizontal="center" vertical="center"/>
    </xf>
    <xf numFmtId="0" fontId="38" fillId="90" borderId="118" xfId="1530" applyFont="1" applyFill="1" applyBorder="1" applyAlignment="1">
      <alignment horizontal="left" vertical="center"/>
    </xf>
    <xf numFmtId="171" fontId="20" fillId="0" borderId="64" xfId="1166" applyNumberFormat="1" applyFont="1" applyFill="1" applyBorder="1"/>
    <xf numFmtId="0" fontId="71" fillId="0" borderId="0" xfId="0" applyFont="1"/>
    <xf numFmtId="0" fontId="70" fillId="0" borderId="0" xfId="0" applyFont="1" applyFill="1"/>
    <xf numFmtId="0" fontId="71" fillId="0" borderId="0" xfId="0" applyFont="1" applyFill="1"/>
    <xf numFmtId="0" fontId="71" fillId="0" borderId="0" xfId="0" quotePrefix="1" applyFont="1"/>
    <xf numFmtId="0" fontId="37" fillId="0" borderId="0" xfId="63417" applyFont="1"/>
    <xf numFmtId="0" fontId="45" fillId="82" borderId="95" xfId="1530" applyFont="1" applyFill="1" applyBorder="1" applyAlignment="1">
      <alignment horizontal="center" vertical="center"/>
    </xf>
    <xf numFmtId="0" fontId="45" fillId="82" borderId="94" xfId="1530" applyFont="1" applyFill="1" applyBorder="1" applyAlignment="1">
      <alignment horizontal="center" vertical="center" wrapText="1"/>
    </xf>
    <xf numFmtId="0" fontId="45" fillId="96" borderId="115" xfId="48585" applyFont="1" applyFill="1" applyBorder="1" applyAlignment="1">
      <alignment horizontal="center" vertical="center" wrapText="1"/>
    </xf>
    <xf numFmtId="0" fontId="45" fillId="97" borderId="115" xfId="48585" applyFont="1" applyFill="1" applyBorder="1" applyAlignment="1">
      <alignment horizontal="center" vertical="center" wrapText="1"/>
    </xf>
    <xf numFmtId="0" fontId="45" fillId="98" borderId="115" xfId="48585" applyFont="1" applyFill="1" applyBorder="1" applyAlignment="1">
      <alignment horizontal="center" vertical="center" wrapText="1"/>
    </xf>
    <xf numFmtId="0" fontId="80" fillId="0" borderId="0" xfId="1406" applyFont="1" applyFill="1" applyBorder="1" applyAlignment="1">
      <alignment vertical="top"/>
    </xf>
    <xf numFmtId="0" fontId="3" fillId="0" borderId="0" xfId="3826" applyFont="1" applyAlignment="1">
      <alignment wrapText="1"/>
    </xf>
    <xf numFmtId="0" fontId="3" fillId="0" borderId="0" xfId="0" applyFont="1"/>
    <xf numFmtId="179" fontId="3" fillId="46" borderId="113" xfId="0" applyNumberFormat="1" applyFont="1" applyFill="1" applyBorder="1" applyAlignment="1">
      <alignment vertical="center" wrapText="1"/>
    </xf>
    <xf numFmtId="0" fontId="3" fillId="0" borderId="0" xfId="3826" applyFont="1"/>
    <xf numFmtId="0" fontId="45" fillId="81" borderId="119" xfId="0" applyFont="1" applyFill="1" applyBorder="1" applyAlignment="1">
      <alignment horizontal="center" vertical="center" wrapText="1"/>
    </xf>
    <xf numFmtId="0" fontId="82" fillId="0" borderId="0" xfId="0" applyFont="1"/>
    <xf numFmtId="0" fontId="3" fillId="0" borderId="116" xfId="0" applyFont="1" applyFill="1" applyBorder="1" applyAlignment="1">
      <alignment horizontal="center" vertical="center" wrapText="1"/>
    </xf>
    <xf numFmtId="0" fontId="3" fillId="0" borderId="115" xfId="0" applyFont="1" applyFill="1" applyBorder="1" applyAlignment="1">
      <alignment horizontal="center" vertical="center" wrapText="1"/>
    </xf>
    <xf numFmtId="179" fontId="3" fillId="49" borderId="113" xfId="0" applyNumberFormat="1" applyFont="1" applyFill="1" applyBorder="1" applyAlignment="1">
      <alignment horizontal="right" vertical="center" wrapText="1"/>
    </xf>
    <xf numFmtId="0" fontId="20" fillId="92" borderId="113" xfId="0" applyFont="1" applyFill="1" applyBorder="1" applyAlignment="1">
      <alignment horizontal="center" vertical="center" wrapText="1"/>
    </xf>
    <xf numFmtId="179" fontId="23" fillId="92" borderId="113" xfId="63415" applyNumberFormat="1" applyFont="1" applyFill="1" applyBorder="1" applyAlignment="1">
      <alignment vertical="center" wrapText="1"/>
    </xf>
    <xf numFmtId="174" fontId="37" fillId="0" borderId="0" xfId="0" applyNumberFormat="1" applyFont="1"/>
    <xf numFmtId="0" fontId="82" fillId="0" borderId="0" xfId="1530" applyFont="1"/>
    <xf numFmtId="177" fontId="82" fillId="0" borderId="0" xfId="0" applyNumberFormat="1" applyFont="1"/>
    <xf numFmtId="2" fontId="3" fillId="0" borderId="0" xfId="3826" applyNumberFormat="1" applyFont="1"/>
    <xf numFmtId="0" fontId="3" fillId="0" borderId="0" xfId="3826" quotePrefix="1" applyFont="1"/>
    <xf numFmtId="0" fontId="41" fillId="0" borderId="0" xfId="63417" applyFont="1"/>
    <xf numFmtId="0" fontId="41" fillId="0" borderId="0" xfId="1530" applyFont="1"/>
    <xf numFmtId="0" fontId="41" fillId="0" borderId="0" xfId="0" applyFont="1" applyFill="1"/>
    <xf numFmtId="0" fontId="65" fillId="0" borderId="0" xfId="0" applyFont="1"/>
    <xf numFmtId="177" fontId="41" fillId="0" borderId="0" xfId="0" applyNumberFormat="1" applyFont="1"/>
    <xf numFmtId="2" fontId="41" fillId="0" borderId="0" xfId="1530" applyNumberFormat="1" applyFont="1"/>
    <xf numFmtId="0" fontId="41" fillId="0" borderId="0" xfId="1530" applyFont="1" applyBorder="1"/>
    <xf numFmtId="0" fontId="45" fillId="81" borderId="113" xfId="0" applyFont="1" applyFill="1" applyBorder="1" applyAlignment="1">
      <alignment horizontal="left"/>
    </xf>
    <xf numFmtId="0" fontId="41" fillId="81" borderId="113" xfId="0" applyFont="1" applyFill="1" applyBorder="1"/>
    <xf numFmtId="0" fontId="45" fillId="81" borderId="113" xfId="0" applyFont="1" applyFill="1" applyBorder="1" applyAlignment="1">
      <alignment horizontal="center"/>
    </xf>
    <xf numFmtId="2" fontId="41" fillId="0" borderId="0" xfId="63417" applyNumberFormat="1" applyFont="1"/>
    <xf numFmtId="0" fontId="37" fillId="0" borderId="0" xfId="0" applyFont="1" applyAlignment="1">
      <alignment horizontal="left"/>
    </xf>
    <xf numFmtId="0" fontId="37" fillId="0" borderId="0" xfId="1530" applyFont="1" applyBorder="1"/>
    <xf numFmtId="171" fontId="41" fillId="0" borderId="0" xfId="0" applyNumberFormat="1" applyFont="1" applyFill="1"/>
    <xf numFmtId="165" fontId="41" fillId="0" borderId="0" xfId="0" applyNumberFormat="1" applyFont="1" applyFill="1"/>
    <xf numFmtId="165" fontId="41" fillId="0" borderId="0" xfId="0" applyNumberFormat="1" applyFont="1"/>
    <xf numFmtId="10" fontId="41" fillId="0" borderId="0" xfId="1167" applyNumberFormat="1" applyFont="1"/>
    <xf numFmtId="0" fontId="84" fillId="0" borderId="0" xfId="1530" applyFont="1" applyFill="1" applyBorder="1"/>
    <xf numFmtId="0" fontId="41" fillId="0" borderId="0" xfId="0" applyFont="1" applyBorder="1" applyAlignment="1">
      <alignment vertical="center"/>
    </xf>
    <xf numFmtId="0" fontId="37" fillId="0" borderId="0" xfId="1530" applyFont="1" applyAlignment="1"/>
    <xf numFmtId="0" fontId="83" fillId="0" borderId="0" xfId="1406" applyFont="1" applyFill="1" applyBorder="1" applyAlignment="1">
      <alignment horizontal="right" vertical="top"/>
    </xf>
    <xf numFmtId="0" fontId="85" fillId="0" borderId="0" xfId="0" applyFont="1"/>
    <xf numFmtId="0" fontId="80" fillId="0" borderId="0" xfId="1406" applyFont="1" applyFill="1" applyBorder="1" applyAlignment="1">
      <alignment horizontal="right" vertical="top"/>
    </xf>
    <xf numFmtId="0" fontId="41" fillId="0" borderId="113" xfId="0" applyFont="1" applyBorder="1" applyAlignment="1">
      <alignment horizontal="left"/>
    </xf>
    <xf numFmtId="180" fontId="41" fillId="0" borderId="113" xfId="1174" applyNumberFormat="1" applyFont="1" applyBorder="1" applyAlignment="1">
      <alignment horizontal="right"/>
    </xf>
    <xf numFmtId="180" fontId="41" fillId="0" borderId="113" xfId="1174" applyNumberFormat="1" applyFont="1" applyFill="1" applyBorder="1" applyAlignment="1">
      <alignment horizontal="right"/>
    </xf>
    <xf numFmtId="0" fontId="45" fillId="97" borderId="66" xfId="48585" applyFont="1" applyFill="1" applyBorder="1" applyAlignment="1">
      <alignment horizontal="center" vertical="center" wrapText="1"/>
    </xf>
    <xf numFmtId="0" fontId="45" fillId="96" borderId="66" xfId="48585" applyFont="1" applyFill="1" applyBorder="1" applyAlignment="1">
      <alignment horizontal="center" vertical="center" wrapText="1"/>
    </xf>
    <xf numFmtId="0" fontId="45" fillId="98" borderId="66" xfId="48585" applyFont="1" applyFill="1" applyBorder="1" applyAlignment="1">
      <alignment horizontal="center" vertical="center" wrapText="1"/>
    </xf>
    <xf numFmtId="0" fontId="45" fillId="82" borderId="117" xfId="48585" applyFont="1" applyFill="1" applyBorder="1" applyAlignment="1">
      <alignment horizontal="center" vertical="center" wrapText="1"/>
    </xf>
    <xf numFmtId="0" fontId="46" fillId="82" borderId="116" xfId="48585" applyFont="1" applyFill="1" applyBorder="1" applyAlignment="1">
      <alignment horizontal="center" vertical="center" wrapText="1"/>
    </xf>
    <xf numFmtId="0" fontId="45" fillId="82" borderId="129" xfId="48585" applyFont="1" applyFill="1" applyBorder="1" applyAlignment="1">
      <alignment horizontal="center" vertical="center" wrapText="1"/>
    </xf>
    <xf numFmtId="0" fontId="45" fillId="82" borderId="130" xfId="48585" applyFont="1" applyFill="1" applyBorder="1" applyAlignment="1">
      <alignment horizontal="center" vertical="center" wrapText="1"/>
    </xf>
    <xf numFmtId="178" fontId="45" fillId="81" borderId="119" xfId="0" quotePrefix="1" applyNumberFormat="1" applyFont="1" applyFill="1" applyBorder="1" applyAlignment="1">
      <alignment horizontal="center" vertical="center" wrapText="1"/>
    </xf>
    <xf numFmtId="174" fontId="71" fillId="0" borderId="0" xfId="0" applyNumberFormat="1" applyFont="1"/>
    <xf numFmtId="177" fontId="41" fillId="46" borderId="0" xfId="1530" applyNumberFormat="1" applyFont="1" applyFill="1" applyBorder="1"/>
    <xf numFmtId="0" fontId="87" fillId="0" borderId="0" xfId="0" applyFont="1"/>
    <xf numFmtId="0" fontId="88" fillId="0" borderId="0" xfId="0" applyFont="1"/>
    <xf numFmtId="0" fontId="37" fillId="0" borderId="0" xfId="1530" applyFont="1" applyAlignment="1">
      <alignment horizontal="left"/>
    </xf>
    <xf numFmtId="0" fontId="1" fillId="46" borderId="0" xfId="1530" applyFill="1"/>
    <xf numFmtId="177" fontId="1" fillId="46" borderId="0" xfId="1530" applyNumberFormat="1" applyFill="1"/>
    <xf numFmtId="2" fontId="1" fillId="0" borderId="0" xfId="1530" applyNumberFormat="1"/>
    <xf numFmtId="0" fontId="45" fillId="95" borderId="57" xfId="63417" applyFont="1" applyFill="1" applyBorder="1" applyAlignment="1">
      <alignment horizontal="center" vertical="center"/>
    </xf>
    <xf numFmtId="0" fontId="45" fillId="95" borderId="59" xfId="63417" applyFont="1" applyFill="1" applyBorder="1" applyAlignment="1">
      <alignment horizontal="center" vertical="center" wrapText="1"/>
    </xf>
    <xf numFmtId="0" fontId="45" fillId="82" borderId="57" xfId="63417" applyFont="1" applyFill="1" applyBorder="1" applyAlignment="1">
      <alignment horizontal="center" vertical="center" wrapText="1"/>
    </xf>
    <xf numFmtId="0" fontId="45" fillId="82" borderId="103" xfId="63417" applyFont="1" applyFill="1" applyBorder="1" applyAlignment="1">
      <alignment horizontal="center" vertical="center" wrapText="1"/>
    </xf>
    <xf numFmtId="177" fontId="1" fillId="0" borderId="0" xfId="1530" applyNumberFormat="1" applyBorder="1"/>
    <xf numFmtId="0" fontId="20" fillId="0" borderId="0" xfId="0" applyFont="1"/>
    <xf numFmtId="2" fontId="0" fillId="0" borderId="0" xfId="0" applyNumberFormat="1"/>
    <xf numFmtId="176" fontId="41" fillId="0" borderId="0" xfId="0" applyNumberFormat="1" applyFont="1"/>
    <xf numFmtId="0" fontId="70" fillId="0" borderId="0" xfId="1530" applyFont="1" applyAlignment="1"/>
    <xf numFmtId="0" fontId="41" fillId="0" borderId="0" xfId="0" quotePrefix="1" applyFont="1"/>
    <xf numFmtId="0" fontId="45" fillId="101" borderId="113" xfId="63418" applyFont="1" applyFill="1" applyBorder="1" applyAlignment="1">
      <alignment horizontal="left" vertical="center" wrapText="1"/>
    </xf>
    <xf numFmtId="166" fontId="45" fillId="0" borderId="0" xfId="63419" applyNumberFormat="1" applyFont="1" applyFill="1" applyBorder="1" applyAlignment="1" applyProtection="1">
      <alignment horizontal="center" vertical="center" wrapText="1"/>
      <protection hidden="1"/>
    </xf>
    <xf numFmtId="0" fontId="45" fillId="82" borderId="58" xfId="63417" applyFont="1" applyFill="1" applyBorder="1" applyAlignment="1">
      <alignment horizontal="center" vertical="center" wrapText="1"/>
    </xf>
    <xf numFmtId="0" fontId="70" fillId="0" borderId="0" xfId="0" applyFont="1" applyFill="1" applyBorder="1" applyAlignment="1">
      <alignment vertical="center" wrapText="1"/>
    </xf>
    <xf numFmtId="0" fontId="79" fillId="0" borderId="0" xfId="0" applyFont="1" applyFill="1" applyBorder="1" applyAlignment="1">
      <alignment horizontal="center" vertical="center" wrapText="1"/>
    </xf>
    <xf numFmtId="0" fontId="79" fillId="0" borderId="0" xfId="0" applyFont="1" applyFill="1" applyBorder="1" applyAlignment="1">
      <alignment vertical="center" wrapText="1"/>
    </xf>
    <xf numFmtId="174" fontId="79" fillId="0" borderId="0" xfId="0" applyNumberFormat="1" applyFont="1" applyFill="1" applyBorder="1" applyAlignment="1">
      <alignment horizontal="center" vertical="center" wrapText="1"/>
    </xf>
    <xf numFmtId="0" fontId="71" fillId="0" borderId="0" xfId="0" applyFont="1" applyFill="1" applyBorder="1"/>
    <xf numFmtId="174" fontId="71" fillId="0" borderId="0" xfId="0" applyNumberFormat="1" applyFont="1" applyFill="1"/>
    <xf numFmtId="0" fontId="70" fillId="0" borderId="113" xfId="0" applyFont="1" applyFill="1" applyBorder="1" applyAlignment="1">
      <alignment vertical="center" wrapText="1"/>
    </xf>
    <xf numFmtId="174" fontId="71" fillId="0" borderId="113" xfId="0" applyNumberFormat="1" applyFont="1" applyBorder="1"/>
    <xf numFmtId="0" fontId="70" fillId="0" borderId="0" xfId="0" applyFont="1"/>
    <xf numFmtId="166" fontId="45" fillId="82" borderId="102" xfId="63419" applyNumberFormat="1" applyFont="1" applyFill="1" applyBorder="1" applyAlignment="1" applyProtection="1">
      <alignment horizontal="center" vertical="center" wrapText="1"/>
      <protection hidden="1"/>
    </xf>
    <xf numFmtId="166" fontId="45" fillId="82" borderId="96" xfId="63419" applyNumberFormat="1" applyFont="1" applyFill="1" applyBorder="1" applyAlignment="1" applyProtection="1">
      <alignment horizontal="center" vertical="center" wrapText="1"/>
      <protection hidden="1"/>
    </xf>
    <xf numFmtId="0" fontId="71" fillId="102" borderId="0" xfId="0" applyFont="1" applyFill="1" applyBorder="1"/>
    <xf numFmtId="174" fontId="79" fillId="102" borderId="0" xfId="0" applyNumberFormat="1" applyFont="1" applyFill="1" applyBorder="1" applyAlignment="1">
      <alignment horizontal="center" vertical="center" wrapText="1"/>
    </xf>
    <xf numFmtId="174" fontId="71" fillId="102" borderId="0" xfId="0" applyNumberFormat="1" applyFont="1" applyFill="1" applyBorder="1"/>
    <xf numFmtId="0" fontId="41" fillId="102" borderId="64" xfId="0" applyFont="1" applyFill="1" applyBorder="1"/>
    <xf numFmtId="174" fontId="70" fillId="0" borderId="0" xfId="0" applyNumberFormat="1" applyFont="1" applyFill="1" applyBorder="1" applyAlignment="1">
      <alignment vertical="center" wrapText="1"/>
    </xf>
    <xf numFmtId="2" fontId="71" fillId="0" borderId="0" xfId="0" applyNumberFormat="1" applyFont="1"/>
    <xf numFmtId="14" fontId="41" fillId="0" borderId="0" xfId="0" applyNumberFormat="1" applyFont="1"/>
    <xf numFmtId="179" fontId="3" fillId="46" borderId="80" xfId="0" applyNumberFormat="1" applyFont="1" applyFill="1" applyBorder="1" applyAlignment="1">
      <alignment vertical="center" wrapText="1"/>
    </xf>
    <xf numFmtId="179" fontId="3" fillId="0" borderId="113" xfId="0" applyNumberFormat="1" applyFont="1" applyFill="1" applyBorder="1" applyAlignment="1">
      <alignment vertical="center" wrapText="1"/>
    </xf>
    <xf numFmtId="174" fontId="41" fillId="0" borderId="0" xfId="0" applyNumberFormat="1" applyFont="1"/>
    <xf numFmtId="0" fontId="45" fillId="82" borderId="60" xfId="63417" applyFont="1" applyFill="1" applyBorder="1" applyAlignment="1">
      <alignment horizontal="center" vertical="center" wrapText="1"/>
    </xf>
    <xf numFmtId="0" fontId="45" fillId="82" borderId="94" xfId="63417" applyFont="1" applyFill="1" applyBorder="1" applyAlignment="1">
      <alignment horizontal="center" vertical="center" wrapText="1"/>
    </xf>
    <xf numFmtId="166" fontId="89" fillId="82" borderId="45" xfId="63419" applyNumberFormat="1" applyFont="1" applyFill="1" applyBorder="1" applyAlignment="1" applyProtection="1">
      <alignment horizontal="center" vertical="center" wrapText="1"/>
      <protection hidden="1"/>
    </xf>
    <xf numFmtId="166" fontId="89" fillId="82" borderId="12" xfId="63419" applyNumberFormat="1" applyFont="1" applyFill="1" applyBorder="1" applyAlignment="1" applyProtection="1">
      <alignment horizontal="center" vertical="center" wrapText="1"/>
      <protection hidden="1"/>
    </xf>
    <xf numFmtId="167" fontId="89" fillId="82" borderId="46" xfId="63419" applyNumberFormat="1" applyFont="1" applyFill="1" applyBorder="1" applyAlignment="1" applyProtection="1">
      <alignment horizontal="center" vertical="center"/>
      <protection hidden="1"/>
    </xf>
    <xf numFmtId="0" fontId="89" fillId="82" borderId="126" xfId="63417" applyFont="1" applyFill="1" applyBorder="1" applyAlignment="1">
      <alignment horizontal="center" vertical="center" wrapText="1"/>
    </xf>
    <xf numFmtId="0" fontId="89" fillId="82" borderId="58" xfId="63417" applyFont="1" applyFill="1" applyBorder="1" applyAlignment="1">
      <alignment horizontal="center" vertical="center" wrapText="1"/>
    </xf>
    <xf numFmtId="181" fontId="41" fillId="0" borderId="0" xfId="0" applyNumberFormat="1" applyFont="1"/>
    <xf numFmtId="3" fontId="0" fillId="0" borderId="0" xfId="0" applyNumberFormat="1"/>
    <xf numFmtId="180" fontId="41" fillId="0" borderId="0" xfId="1167" applyNumberFormat="1" applyFont="1"/>
    <xf numFmtId="0" fontId="88" fillId="0" borderId="0" xfId="0" applyFont="1" applyFill="1"/>
    <xf numFmtId="174" fontId="93" fillId="0" borderId="0" xfId="0" applyNumberFormat="1" applyFont="1" applyFill="1"/>
    <xf numFmtId="0" fontId="93" fillId="81" borderId="113" xfId="0" applyFont="1" applyFill="1" applyBorder="1" applyAlignment="1">
      <alignment horizontal="center"/>
    </xf>
    <xf numFmtId="178" fontId="45" fillId="81" borderId="119" xfId="0" applyNumberFormat="1" applyFont="1" applyFill="1" applyBorder="1" applyAlignment="1">
      <alignment horizontal="center" vertical="center" wrapText="1"/>
    </xf>
    <xf numFmtId="167" fontId="94" fillId="0" borderId="0" xfId="38" applyNumberFormat="1" applyFont="1" applyFill="1" applyBorder="1" applyAlignment="1" applyProtection="1">
      <alignment horizontal="center" vertical="center"/>
      <protection hidden="1"/>
    </xf>
    <xf numFmtId="0" fontId="94" fillId="0" borderId="0" xfId="38" applyFont="1" applyFill="1" applyBorder="1" applyAlignment="1" applyProtection="1">
      <alignment vertical="center"/>
      <protection locked="0"/>
    </xf>
    <xf numFmtId="4" fontId="71" fillId="0" borderId="0" xfId="48585" applyNumberFormat="1" applyFont="1" applyFill="1" applyBorder="1" applyAlignment="1">
      <alignment horizontal="center" vertical="center"/>
    </xf>
    <xf numFmtId="0" fontId="1" fillId="46" borderId="0" xfId="48585" applyFont="1" applyFill="1" applyBorder="1"/>
    <xf numFmtId="0" fontId="37" fillId="0" borderId="0" xfId="1530" applyFont="1" applyAlignment="1">
      <alignment horizontal="left" indent="1"/>
    </xf>
    <xf numFmtId="0" fontId="41" fillId="0" borderId="0" xfId="1530" applyFont="1" applyAlignment="1">
      <alignment horizontal="left" indent="1"/>
    </xf>
    <xf numFmtId="0" fontId="45" fillId="82" borderId="103" xfId="38" applyFont="1" applyFill="1" applyBorder="1" applyAlignment="1" applyProtection="1">
      <alignment horizontal="left" vertical="center" indent="1"/>
      <protection hidden="1"/>
    </xf>
    <xf numFmtId="0" fontId="41" fillId="0" borderId="0" xfId="0" applyFont="1" applyAlignment="1">
      <alignment horizontal="left" indent="1"/>
    </xf>
    <xf numFmtId="166" fontId="45" fillId="102" borderId="61" xfId="63419" applyNumberFormat="1" applyFont="1" applyFill="1" applyBorder="1" applyAlignment="1" applyProtection="1">
      <alignment horizontal="center" vertical="center" wrapText="1"/>
      <protection hidden="1"/>
    </xf>
    <xf numFmtId="0" fontId="41" fillId="102" borderId="61" xfId="0" applyFont="1" applyFill="1" applyBorder="1"/>
    <xf numFmtId="172" fontId="41" fillId="0" borderId="0" xfId="0" applyNumberFormat="1" applyFont="1"/>
    <xf numFmtId="0" fontId="45" fillId="81" borderId="115" xfId="0" applyFont="1" applyFill="1" applyBorder="1" applyAlignment="1">
      <alignment horizontal="center"/>
    </xf>
    <xf numFmtId="179" fontId="3" fillId="49" borderId="80" xfId="0" applyNumberFormat="1" applyFont="1" applyFill="1" applyBorder="1" applyAlignment="1">
      <alignment horizontal="right" vertical="center" wrapText="1"/>
    </xf>
    <xf numFmtId="0" fontId="45" fillId="81" borderId="61" xfId="0" applyFont="1" applyFill="1" applyBorder="1" applyAlignment="1">
      <alignment horizontal="center" vertical="center" wrapText="1"/>
    </xf>
    <xf numFmtId="0" fontId="45" fillId="82" borderId="57" xfId="1530" applyFont="1" applyFill="1" applyBorder="1" applyAlignment="1">
      <alignment horizontal="left" vertical="center" wrapText="1"/>
    </xf>
    <xf numFmtId="0" fontId="41" fillId="0" borderId="143" xfId="0" applyFont="1" applyFill="1" applyBorder="1" applyAlignment="1">
      <alignment horizontal="left" vertical="center" indent="1"/>
    </xf>
    <xf numFmtId="182" fontId="41" fillId="0" borderId="144" xfId="0" applyNumberFormat="1" applyFont="1" applyBorder="1" applyAlignment="1">
      <alignment horizontal="center" vertical="center"/>
    </xf>
    <xf numFmtId="182" fontId="41" fillId="0" borderId="144" xfId="1166" applyNumberFormat="1" applyFont="1" applyFill="1" applyBorder="1" applyAlignment="1">
      <alignment horizontal="center" vertical="center"/>
    </xf>
    <xf numFmtId="182" fontId="41" fillId="0" borderId="145" xfId="1166" applyNumberFormat="1" applyFont="1" applyFill="1" applyBorder="1" applyAlignment="1">
      <alignment horizontal="center" vertical="center"/>
    </xf>
    <xf numFmtId="0" fontId="3" fillId="0" borderId="146" xfId="0" applyFont="1" applyFill="1" applyBorder="1" applyAlignment="1">
      <alignment horizontal="left" vertical="center" indent="1"/>
    </xf>
    <xf numFmtId="182" fontId="41" fillId="0" borderId="147" xfId="0" applyNumberFormat="1" applyFont="1" applyBorder="1" applyAlignment="1">
      <alignment horizontal="center" vertical="center"/>
    </xf>
    <xf numFmtId="182" fontId="41" fillId="0" borderId="147" xfId="1166" applyNumberFormat="1" applyFont="1" applyFill="1" applyBorder="1" applyAlignment="1">
      <alignment horizontal="center" vertical="center"/>
    </xf>
    <xf numFmtId="182" fontId="41" fillId="0" borderId="148" xfId="1166" applyNumberFormat="1" applyFont="1" applyFill="1" applyBorder="1" applyAlignment="1">
      <alignment horizontal="center" vertical="center"/>
    </xf>
    <xf numFmtId="0" fontId="41" fillId="81" borderId="0" xfId="48585" applyFont="1" applyFill="1"/>
    <xf numFmtId="182" fontId="41" fillId="0" borderId="144" xfId="48585" applyNumberFormat="1" applyFont="1" applyFill="1" applyBorder="1" applyAlignment="1">
      <alignment horizontal="center" vertical="center"/>
    </xf>
    <xf numFmtId="182" fontId="41" fillId="0" borderId="145" xfId="48585" applyNumberFormat="1" applyFont="1" applyFill="1" applyBorder="1" applyAlignment="1">
      <alignment horizontal="center" vertical="center"/>
    </xf>
    <xf numFmtId="182" fontId="41" fillId="0" borderId="149" xfId="48585" applyNumberFormat="1" applyFont="1" applyFill="1" applyBorder="1" applyAlignment="1">
      <alignment horizontal="center" vertical="center"/>
    </xf>
    <xf numFmtId="182" fontId="41" fillId="0" borderId="150" xfId="48585" applyNumberFormat="1" applyFont="1" applyFill="1" applyBorder="1" applyAlignment="1">
      <alignment horizontal="center" vertical="center"/>
    </xf>
    <xf numFmtId="182" fontId="41" fillId="0" borderId="151" xfId="48585" applyNumberFormat="1" applyFont="1" applyFill="1" applyBorder="1" applyAlignment="1">
      <alignment horizontal="center" vertical="center"/>
    </xf>
    <xf numFmtId="182" fontId="3" fillId="0" borderId="149" xfId="1166" applyNumberFormat="1" applyFont="1" applyFill="1" applyBorder="1" applyAlignment="1">
      <alignment horizontal="center" vertical="center"/>
    </xf>
    <xf numFmtId="182" fontId="41" fillId="0" borderId="152" xfId="48585" applyNumberFormat="1" applyFont="1" applyFill="1" applyBorder="1" applyAlignment="1">
      <alignment horizontal="center" vertical="center"/>
    </xf>
    <xf numFmtId="182" fontId="41" fillId="0" borderId="147" xfId="48585" applyNumberFormat="1" applyFont="1" applyFill="1" applyBorder="1" applyAlignment="1">
      <alignment horizontal="center" vertical="center"/>
    </xf>
    <xf numFmtId="182" fontId="3" fillId="0" borderId="147" xfId="1166" applyNumberFormat="1" applyFont="1" applyFill="1" applyBorder="1" applyAlignment="1">
      <alignment horizontal="center" vertical="center"/>
    </xf>
    <xf numFmtId="182" fontId="41" fillId="0" borderId="148" xfId="48585" applyNumberFormat="1" applyFont="1" applyFill="1" applyBorder="1" applyAlignment="1">
      <alignment horizontal="center" vertical="center"/>
    </xf>
    <xf numFmtId="0" fontId="3" fillId="0" borderId="153" xfId="38" applyNumberFormat="1" applyFont="1" applyFill="1" applyBorder="1" applyAlignment="1" applyProtection="1">
      <alignment horizontal="center" vertical="center"/>
      <protection hidden="1"/>
    </xf>
    <xf numFmtId="0" fontId="3" fillId="0" borderId="154" xfId="38" applyFont="1" applyFill="1" applyBorder="1" applyAlignment="1" applyProtection="1">
      <alignment horizontal="left" vertical="center" indent="1"/>
      <protection locked="0"/>
    </xf>
    <xf numFmtId="0" fontId="3" fillId="0" borderId="155" xfId="38" applyNumberFormat="1" applyFont="1" applyFill="1" applyBorder="1" applyAlignment="1" applyProtection="1">
      <alignment horizontal="center" vertical="center"/>
      <protection hidden="1"/>
    </xf>
    <xf numFmtId="0" fontId="3" fillId="0" borderId="156" xfId="38" applyFont="1" applyFill="1" applyBorder="1" applyAlignment="1" applyProtection="1">
      <alignment horizontal="left" vertical="center" indent="1"/>
      <protection locked="0"/>
    </xf>
    <xf numFmtId="0" fontId="3" fillId="0" borderId="157" xfId="38" applyNumberFormat="1" applyFont="1" applyFill="1" applyBorder="1" applyAlignment="1" applyProtection="1">
      <alignment horizontal="center" vertical="center"/>
      <protection hidden="1"/>
    </xf>
    <xf numFmtId="0" fontId="3" fillId="0" borderId="158" xfId="38" applyFont="1" applyFill="1" applyBorder="1" applyAlignment="1" applyProtection="1">
      <alignment horizontal="left" vertical="center" indent="1"/>
      <protection locked="0"/>
    </xf>
    <xf numFmtId="182" fontId="3" fillId="0" borderId="144" xfId="53538" applyNumberFormat="1" applyFont="1" applyFill="1" applyBorder="1" applyAlignment="1" applyProtection="1">
      <alignment horizontal="center" vertical="center"/>
      <protection hidden="1"/>
    </xf>
    <xf numFmtId="182" fontId="3" fillId="0" borderId="159" xfId="53538" applyNumberFormat="1" applyFont="1" applyFill="1" applyBorder="1" applyAlignment="1" applyProtection="1">
      <alignment horizontal="center" vertical="center"/>
      <protection hidden="1"/>
    </xf>
    <xf numFmtId="182" fontId="3" fillId="0" borderId="160" xfId="53538" applyNumberFormat="1" applyFont="1" applyFill="1" applyBorder="1" applyAlignment="1" applyProtection="1">
      <alignment horizontal="center" vertical="center"/>
      <protection hidden="1"/>
    </xf>
    <xf numFmtId="182" fontId="41" fillId="0" borderId="161" xfId="53538" applyNumberFormat="1" applyFont="1" applyFill="1" applyBorder="1" applyAlignment="1">
      <alignment horizontal="center" vertical="center"/>
    </xf>
    <xf numFmtId="182" fontId="3" fillId="0" borderId="149" xfId="53538" applyNumberFormat="1" applyFont="1" applyFill="1" applyBorder="1" applyAlignment="1" applyProtection="1">
      <alignment horizontal="center" vertical="center"/>
      <protection hidden="1"/>
    </xf>
    <xf numFmtId="182" fontId="3" fillId="0" borderId="151" xfId="53538" applyNumberFormat="1" applyFont="1" applyFill="1" applyBorder="1" applyAlignment="1" applyProtection="1">
      <alignment horizontal="center" vertical="center"/>
      <protection hidden="1"/>
    </xf>
    <xf numFmtId="182" fontId="3" fillId="0" borderId="152" xfId="53538" applyNumberFormat="1" applyFont="1" applyFill="1" applyBorder="1" applyAlignment="1" applyProtection="1">
      <alignment horizontal="center" vertical="center"/>
      <protection hidden="1"/>
    </xf>
    <xf numFmtId="182" fontId="41" fillId="0" borderId="162" xfId="53538" applyNumberFormat="1" applyFont="1" applyFill="1" applyBorder="1" applyAlignment="1">
      <alignment horizontal="center" vertical="center"/>
    </xf>
    <xf numFmtId="182" fontId="3" fillId="0" borderId="147" xfId="53538" applyNumberFormat="1" applyFont="1" applyFill="1" applyBorder="1" applyAlignment="1" applyProtection="1">
      <alignment horizontal="center" vertical="center"/>
      <protection hidden="1"/>
    </xf>
    <xf numFmtId="182" fontId="3" fillId="0" borderId="163" xfId="53538" applyNumberFormat="1" applyFont="1" applyFill="1" applyBorder="1" applyAlignment="1" applyProtection="1">
      <alignment horizontal="center" vertical="center"/>
      <protection hidden="1"/>
    </xf>
    <xf numFmtId="182" fontId="3" fillId="0" borderId="164" xfId="53538" applyNumberFormat="1" applyFont="1" applyFill="1" applyBorder="1" applyAlignment="1" applyProtection="1">
      <alignment horizontal="center" vertical="center"/>
      <protection hidden="1"/>
    </xf>
    <xf numFmtId="182" fontId="41" fillId="0" borderId="165" xfId="53538" applyNumberFormat="1" applyFont="1" applyFill="1" applyBorder="1" applyAlignment="1">
      <alignment horizontal="center" vertical="center"/>
    </xf>
    <xf numFmtId="0" fontId="45" fillId="97" borderId="131" xfId="48585" applyFont="1" applyFill="1" applyBorder="1" applyAlignment="1">
      <alignment horizontal="center" vertical="center" wrapText="1"/>
    </xf>
    <xf numFmtId="0" fontId="45" fillId="97" borderId="123" xfId="48585" applyFont="1" applyFill="1" applyBorder="1" applyAlignment="1">
      <alignment horizontal="center" vertical="center" wrapText="1"/>
    </xf>
    <xf numFmtId="0" fontId="45" fillId="96" borderId="135" xfId="48585" applyFont="1" applyFill="1" applyBorder="1" applyAlignment="1">
      <alignment horizontal="center" vertical="center" wrapText="1"/>
    </xf>
    <xf numFmtId="0" fontId="45" fillId="96" borderId="131" xfId="48585" applyFont="1" applyFill="1" applyBorder="1" applyAlignment="1">
      <alignment horizontal="center" vertical="center" wrapText="1"/>
    </xf>
    <xf numFmtId="0" fontId="45" fillId="96" borderId="139" xfId="48585" applyFont="1" applyFill="1" applyBorder="1" applyAlignment="1">
      <alignment horizontal="center" vertical="center" wrapText="1"/>
    </xf>
    <xf numFmtId="0" fontId="45" fillId="98" borderId="24" xfId="48585" applyFont="1" applyFill="1" applyBorder="1" applyAlignment="1">
      <alignment horizontal="center" vertical="center" wrapText="1"/>
    </xf>
    <xf numFmtId="0" fontId="45" fillId="98" borderId="131" xfId="48585" applyFont="1" applyFill="1" applyBorder="1" applyAlignment="1">
      <alignment horizontal="center" vertical="center" wrapText="1"/>
    </xf>
    <xf numFmtId="0" fontId="45" fillId="98" borderId="123" xfId="48585" applyFont="1" applyFill="1" applyBorder="1" applyAlignment="1">
      <alignment horizontal="center" vertical="center" wrapText="1"/>
    </xf>
    <xf numFmtId="0" fontId="45" fillId="81" borderId="89" xfId="0" applyFont="1" applyFill="1" applyBorder="1" applyAlignment="1">
      <alignment horizontal="center" vertical="center" wrapText="1"/>
    </xf>
    <xf numFmtId="0" fontId="41" fillId="0" borderId="166" xfId="0" applyFont="1" applyFill="1" applyBorder="1" applyAlignment="1">
      <alignment horizontal="center" vertical="center" wrapText="1"/>
    </xf>
    <xf numFmtId="0" fontId="41" fillId="0" borderId="167" xfId="0" applyFont="1" applyFill="1" applyBorder="1" applyAlignment="1">
      <alignment horizontal="left" vertical="center" wrapText="1" indent="1"/>
    </xf>
    <xf numFmtId="182" fontId="41" fillId="0" borderId="167" xfId="0" applyNumberFormat="1" applyFont="1" applyFill="1" applyBorder="1" applyAlignment="1">
      <alignment horizontal="center" vertical="center" wrapText="1"/>
    </xf>
    <xf numFmtId="0" fontId="41" fillId="0" borderId="169" xfId="0" applyFont="1" applyFill="1" applyBorder="1" applyAlignment="1">
      <alignment horizontal="center" vertical="center" wrapText="1"/>
    </xf>
    <xf numFmtId="0" fontId="41" fillId="0" borderId="149" xfId="0" applyFont="1" applyFill="1" applyBorder="1" applyAlignment="1">
      <alignment horizontal="left" vertical="center" wrapText="1" indent="1"/>
    </xf>
    <xf numFmtId="182" fontId="46" fillId="103" borderId="149" xfId="0" applyNumberFormat="1" applyFont="1" applyFill="1" applyBorder="1" applyAlignment="1">
      <alignment horizontal="center" vertical="center" wrapText="1"/>
    </xf>
    <xf numFmtId="0" fontId="41" fillId="0" borderId="146" xfId="0" applyFont="1" applyFill="1" applyBorder="1" applyAlignment="1">
      <alignment horizontal="center" vertical="center" wrapText="1"/>
    </xf>
    <xf numFmtId="0" fontId="41" fillId="0" borderId="147" xfId="0" applyFont="1" applyFill="1" applyBorder="1" applyAlignment="1">
      <alignment horizontal="left" vertical="center" wrapText="1" indent="1"/>
    </xf>
    <xf numFmtId="182" fontId="46" fillId="103" borderId="147" xfId="0" applyNumberFormat="1" applyFont="1" applyFill="1" applyBorder="1" applyAlignment="1">
      <alignment horizontal="center" vertical="center" wrapText="1"/>
    </xf>
    <xf numFmtId="0" fontId="45" fillId="81" borderId="93" xfId="0" applyFont="1" applyFill="1" applyBorder="1" applyAlignment="1">
      <alignment horizontal="center" vertical="center" wrapText="1"/>
    </xf>
    <xf numFmtId="0" fontId="45" fillId="81" borderId="64" xfId="0" applyFont="1" applyFill="1" applyBorder="1" applyAlignment="1">
      <alignment horizontal="left" vertical="center" wrapText="1"/>
    </xf>
    <xf numFmtId="0" fontId="45" fillId="81" borderId="64" xfId="0" applyFont="1" applyFill="1" applyBorder="1" applyAlignment="1">
      <alignment horizontal="center" vertical="center" wrapText="1"/>
    </xf>
    <xf numFmtId="0" fontId="45" fillId="81" borderId="92" xfId="0" applyFont="1" applyFill="1" applyBorder="1" applyAlignment="1">
      <alignment horizontal="center" vertical="center" wrapText="1"/>
    </xf>
    <xf numFmtId="166" fontId="3" fillId="0" borderId="170" xfId="38" applyNumberFormat="1" applyFont="1" applyFill="1" applyBorder="1" applyAlignment="1" applyProtection="1">
      <alignment horizontal="left" vertical="center" indent="1"/>
      <protection locked="0"/>
    </xf>
    <xf numFmtId="182" fontId="3" fillId="0" borderId="144" xfId="38" applyNumberFormat="1" applyFont="1" applyFill="1" applyBorder="1" applyAlignment="1" applyProtection="1">
      <alignment horizontal="center" vertical="center"/>
      <protection hidden="1"/>
    </xf>
    <xf numFmtId="182" fontId="3" fillId="0" borderId="145" xfId="38" applyNumberFormat="1" applyFont="1" applyFill="1" applyBorder="1" applyAlignment="1" applyProtection="1">
      <alignment horizontal="center" vertical="center"/>
      <protection hidden="1"/>
    </xf>
    <xf numFmtId="166" fontId="3" fillId="0" borderId="169" xfId="38" applyNumberFormat="1" applyFont="1" applyFill="1" applyBorder="1" applyAlignment="1" applyProtection="1">
      <alignment horizontal="left" vertical="center" indent="1"/>
      <protection locked="0"/>
    </xf>
    <xf numFmtId="182" fontId="3" fillId="0" borderId="149" xfId="38" applyNumberFormat="1" applyFont="1" applyFill="1" applyBorder="1" applyAlignment="1" applyProtection="1">
      <alignment horizontal="center" vertical="center"/>
      <protection hidden="1"/>
    </xf>
    <xf numFmtId="182" fontId="3" fillId="0" borderId="150" xfId="38" applyNumberFormat="1" applyFont="1" applyFill="1" applyBorder="1" applyAlignment="1" applyProtection="1">
      <alignment horizontal="center" vertical="center"/>
      <protection hidden="1"/>
    </xf>
    <xf numFmtId="166" fontId="3" fillId="0" borderId="146" xfId="38" applyNumberFormat="1" applyFont="1" applyFill="1" applyBorder="1" applyAlignment="1" applyProtection="1">
      <alignment horizontal="left" vertical="center" indent="1"/>
      <protection locked="0"/>
    </xf>
    <xf numFmtId="182" fontId="3" fillId="0" borderId="148" xfId="38" applyNumberFormat="1" applyFont="1" applyFill="1" applyBorder="1" applyAlignment="1" applyProtection="1">
      <alignment horizontal="center" vertical="center"/>
      <protection hidden="1"/>
    </xf>
    <xf numFmtId="0" fontId="41" fillId="0" borderId="0" xfId="0" applyFont="1" applyAlignment="1">
      <alignment vertical="center"/>
    </xf>
    <xf numFmtId="182" fontId="3" fillId="0" borderId="147" xfId="38" applyNumberFormat="1" applyFont="1" applyFill="1" applyBorder="1" applyAlignment="1" applyProtection="1">
      <alignment horizontal="center" vertical="center"/>
      <protection hidden="1"/>
    </xf>
    <xf numFmtId="0" fontId="41" fillId="0" borderId="143" xfId="48586" applyFont="1" applyFill="1" applyBorder="1" applyAlignment="1">
      <alignment horizontal="left" vertical="center" indent="1"/>
    </xf>
    <xf numFmtId="0" fontId="41" fillId="0" borderId="144" xfId="48586" applyFont="1" applyFill="1" applyBorder="1" applyAlignment="1">
      <alignment horizontal="left" vertical="center" indent="1"/>
    </xf>
    <xf numFmtId="0" fontId="41" fillId="0" borderId="145" xfId="48586" applyFont="1" applyFill="1" applyBorder="1" applyAlignment="1">
      <alignment horizontal="left" vertical="center" indent="1"/>
    </xf>
    <xf numFmtId="0" fontId="41" fillId="0" borderId="169" xfId="48586" applyFont="1" applyFill="1" applyBorder="1" applyAlignment="1">
      <alignment horizontal="left" vertical="center" indent="1"/>
    </xf>
    <xf numFmtId="0" fontId="41" fillId="0" borderId="149" xfId="48586" applyFont="1" applyFill="1" applyBorder="1" applyAlignment="1">
      <alignment horizontal="left" vertical="center" indent="1"/>
    </xf>
    <xf numFmtId="0" fontId="41" fillId="0" borderId="150" xfId="48586" applyFont="1" applyFill="1" applyBorder="1" applyAlignment="1">
      <alignment horizontal="left" vertical="center" indent="1"/>
    </xf>
    <xf numFmtId="0" fontId="41" fillId="0" borderId="169" xfId="48586" applyFont="1" applyBorder="1" applyAlignment="1">
      <alignment horizontal="left" vertical="center" indent="1"/>
    </xf>
    <xf numFmtId="0" fontId="41" fillId="0" borderId="149" xfId="48586" applyFont="1" applyBorder="1" applyAlignment="1">
      <alignment horizontal="left" vertical="center" indent="1"/>
    </xf>
    <xf numFmtId="0" fontId="41" fillId="0" borderId="150" xfId="48586" applyFont="1" applyBorder="1" applyAlignment="1">
      <alignment horizontal="left" vertical="center" indent="1"/>
    </xf>
    <xf numFmtId="0" fontId="41" fillId="0" borderId="146" xfId="48586" applyFont="1" applyBorder="1" applyAlignment="1">
      <alignment horizontal="left" vertical="center" indent="1"/>
    </xf>
    <xf numFmtId="0" fontId="41" fillId="0" borderId="147" xfId="48586" applyFont="1" applyBorder="1" applyAlignment="1">
      <alignment horizontal="left" vertical="center" indent="1"/>
    </xf>
    <xf numFmtId="0" fontId="41" fillId="0" borderId="148" xfId="48586" applyFont="1" applyBorder="1" applyAlignment="1">
      <alignment horizontal="left" vertical="center" indent="1"/>
    </xf>
    <xf numFmtId="0" fontId="41" fillId="0" borderId="143" xfId="0" applyFont="1" applyBorder="1" applyAlignment="1">
      <alignment horizontal="left" vertical="center" wrapText="1" indent="1"/>
    </xf>
    <xf numFmtId="0" fontId="41" fillId="0" borderId="169" xfId="0" applyFont="1" applyBorder="1" applyAlignment="1">
      <alignment horizontal="left" vertical="center" wrapText="1" indent="1"/>
    </xf>
    <xf numFmtId="0" fontId="41" fillId="0" borderId="146" xfId="0" applyFont="1" applyBorder="1" applyAlignment="1">
      <alignment horizontal="left" vertical="center" wrapText="1" indent="1"/>
    </xf>
    <xf numFmtId="0" fontId="81" fillId="94" borderId="57" xfId="0" applyFont="1" applyFill="1" applyBorder="1" applyAlignment="1">
      <alignment horizontal="left" vertical="center" wrapText="1" indent="1"/>
    </xf>
    <xf numFmtId="0" fontId="81" fillId="94" borderId="58" xfId="0" applyFont="1" applyFill="1" applyBorder="1" applyAlignment="1">
      <alignment horizontal="center" vertical="center" wrapText="1"/>
    </xf>
    <xf numFmtId="0" fontId="81" fillId="94" borderId="59" xfId="0" applyFont="1" applyFill="1" applyBorder="1" applyAlignment="1">
      <alignment horizontal="center" vertical="center" wrapText="1"/>
    </xf>
    <xf numFmtId="0" fontId="39" fillId="0" borderId="106" xfId="0" applyFont="1" applyFill="1" applyBorder="1" applyAlignment="1">
      <alignment horizontal="left" vertical="center" indent="1"/>
    </xf>
    <xf numFmtId="182" fontId="39" fillId="0" borderId="66" xfId="0" applyNumberFormat="1" applyFont="1" applyFill="1" applyBorder="1" applyAlignment="1">
      <alignment horizontal="center" vertical="center"/>
    </xf>
    <xf numFmtId="182" fontId="39" fillId="0" borderId="88" xfId="0" applyNumberFormat="1" applyFont="1" applyFill="1" applyBorder="1" applyAlignment="1">
      <alignment horizontal="center" vertical="center"/>
    </xf>
    <xf numFmtId="0" fontId="39" fillId="0" borderId="124" xfId="0" applyFont="1" applyFill="1" applyBorder="1" applyAlignment="1">
      <alignment horizontal="left" vertical="center" indent="1"/>
    </xf>
    <xf numFmtId="182" fontId="39" fillId="0" borderId="115" xfId="0" applyNumberFormat="1" applyFont="1" applyFill="1" applyBorder="1" applyAlignment="1">
      <alignment horizontal="center" vertical="center"/>
    </xf>
    <xf numFmtId="182" fontId="39" fillId="0" borderId="125" xfId="0" applyNumberFormat="1" applyFont="1" applyFill="1" applyBorder="1" applyAlignment="1">
      <alignment horizontal="center" vertical="center"/>
    </xf>
    <xf numFmtId="177" fontId="81" fillId="94" borderId="58" xfId="0" applyNumberFormat="1" applyFont="1" applyFill="1" applyBorder="1" applyAlignment="1">
      <alignment horizontal="center" vertical="center" wrapText="1"/>
    </xf>
    <xf numFmtId="177" fontId="81" fillId="94" borderId="59" xfId="0" applyNumberFormat="1" applyFont="1" applyFill="1" applyBorder="1" applyAlignment="1">
      <alignment horizontal="center" vertical="center" wrapText="1"/>
    </xf>
    <xf numFmtId="0" fontId="39" fillId="0" borderId="133" xfId="0" applyFont="1" applyFill="1" applyBorder="1" applyAlignment="1">
      <alignment horizontal="left" vertical="center" indent="1"/>
    </xf>
    <xf numFmtId="182" fontId="39" fillId="0" borderId="80" xfId="0" applyNumberFormat="1" applyFont="1" applyFill="1" applyBorder="1" applyAlignment="1">
      <alignment horizontal="center" vertical="center"/>
    </xf>
    <xf numFmtId="182" fontId="39" fillId="0" borderId="134" xfId="0" applyNumberFormat="1" applyFont="1" applyFill="1" applyBorder="1" applyAlignment="1">
      <alignment horizontal="center" vertical="center"/>
    </xf>
    <xf numFmtId="0" fontId="39" fillId="0" borderId="91" xfId="0" applyFont="1" applyFill="1" applyBorder="1" applyAlignment="1">
      <alignment horizontal="left" vertical="center" indent="1"/>
    </xf>
    <xf numFmtId="182" fontId="39" fillId="0" borderId="89" xfId="0" applyNumberFormat="1" applyFont="1" applyFill="1" applyBorder="1" applyAlignment="1">
      <alignment horizontal="center" vertical="center"/>
    </xf>
    <xf numFmtId="182" fontId="39" fillId="0" borderId="90" xfId="0" applyNumberFormat="1" applyFont="1" applyFill="1" applyBorder="1" applyAlignment="1">
      <alignment horizontal="center" vertical="center"/>
    </xf>
    <xf numFmtId="0" fontId="3" fillId="0" borderId="153" xfId="38" applyNumberFormat="1" applyFont="1" applyFill="1" applyBorder="1" applyAlignment="1" applyProtection="1">
      <alignment horizontal="center" vertical="center"/>
      <protection locked="0"/>
    </xf>
    <xf numFmtId="1" fontId="3" fillId="0" borderId="154" xfId="38" applyNumberFormat="1" applyFont="1" applyFill="1" applyBorder="1" applyAlignment="1" applyProtection="1">
      <alignment horizontal="left" vertical="center" indent="1"/>
      <protection locked="0"/>
    </xf>
    <xf numFmtId="182" fontId="3" fillId="0" borderId="144" xfId="38" applyNumberFormat="1" applyFont="1" applyFill="1" applyBorder="1" applyAlignment="1" applyProtection="1">
      <alignment horizontal="center" vertical="center"/>
    </xf>
    <xf numFmtId="182" fontId="3" fillId="0" borderId="145" xfId="38" applyNumberFormat="1" applyFont="1" applyFill="1" applyBorder="1" applyAlignment="1" applyProtection="1">
      <alignment horizontal="center" vertical="center"/>
    </xf>
    <xf numFmtId="0" fontId="3" fillId="0" borderId="155" xfId="38" applyNumberFormat="1" applyFont="1" applyFill="1" applyBorder="1" applyAlignment="1" applyProtection="1">
      <alignment horizontal="center" vertical="center"/>
      <protection locked="0"/>
    </xf>
    <xf numFmtId="1" fontId="3" fillId="0" borderId="156" xfId="38" applyNumberFormat="1" applyFont="1" applyFill="1" applyBorder="1" applyAlignment="1" applyProtection="1">
      <alignment horizontal="left" vertical="center" indent="1"/>
      <protection locked="0"/>
    </xf>
    <xf numFmtId="182" fontId="3" fillId="0" borderId="149" xfId="38" applyNumberFormat="1" applyFont="1" applyFill="1" applyBorder="1" applyAlignment="1" applyProtection="1">
      <alignment horizontal="center" vertical="center"/>
    </xf>
    <xf numFmtId="182" fontId="3" fillId="0" borderId="150" xfId="38" applyNumberFormat="1" applyFont="1" applyFill="1" applyBorder="1" applyAlignment="1" applyProtection="1">
      <alignment horizontal="center" vertical="center"/>
    </xf>
    <xf numFmtId="0" fontId="3" fillId="0" borderId="157" xfId="38" applyNumberFormat="1" applyFont="1" applyFill="1" applyBorder="1" applyAlignment="1" applyProtection="1">
      <alignment horizontal="center" vertical="center"/>
      <protection locked="0"/>
    </xf>
    <xf numFmtId="1" fontId="3" fillId="0" borderId="158" xfId="38" applyNumberFormat="1" applyFont="1" applyFill="1" applyBorder="1" applyAlignment="1" applyProtection="1">
      <alignment horizontal="left" vertical="center" indent="1"/>
      <protection locked="0"/>
    </xf>
    <xf numFmtId="182" fontId="3" fillId="0" borderId="147" xfId="38" applyNumberFormat="1" applyFont="1" applyFill="1" applyBorder="1" applyAlignment="1" applyProtection="1">
      <alignment horizontal="center" vertical="center"/>
    </xf>
    <xf numFmtId="182" fontId="3" fillId="0" borderId="148" xfId="38" applyNumberFormat="1" applyFont="1" applyFill="1" applyBorder="1" applyAlignment="1" applyProtection="1">
      <alignment horizontal="center" vertical="center"/>
    </xf>
    <xf numFmtId="0" fontId="41" fillId="0" borderId="57" xfId="1530" applyFont="1" applyBorder="1"/>
    <xf numFmtId="0" fontId="1" fillId="0" borderId="58" xfId="1530" applyBorder="1"/>
    <xf numFmtId="182" fontId="41" fillId="0" borderId="59" xfId="63415" applyNumberFormat="1" applyFont="1" applyBorder="1"/>
    <xf numFmtId="167" fontId="3" fillId="0" borderId="160" xfId="38" applyNumberFormat="1" applyFont="1" applyFill="1" applyBorder="1" applyAlignment="1" applyProtection="1">
      <alignment horizontal="left" vertical="center" indent="1"/>
      <protection locked="0"/>
    </xf>
    <xf numFmtId="182" fontId="3" fillId="0" borderId="145" xfId="53538" applyNumberFormat="1" applyFont="1" applyFill="1" applyBorder="1" applyAlignment="1" applyProtection="1">
      <alignment horizontal="center" vertical="center"/>
      <protection hidden="1"/>
    </xf>
    <xf numFmtId="167" fontId="3" fillId="0" borderId="152" xfId="38" applyNumberFormat="1" applyFont="1" applyFill="1" applyBorder="1" applyAlignment="1" applyProtection="1">
      <alignment horizontal="left" vertical="center" indent="1"/>
      <protection locked="0"/>
    </xf>
    <xf numFmtId="182" fontId="3" fillId="0" borderId="150" xfId="53538" applyNumberFormat="1" applyFont="1" applyFill="1" applyBorder="1" applyAlignment="1" applyProtection="1">
      <alignment horizontal="center" vertical="center"/>
      <protection hidden="1"/>
    </xf>
    <xf numFmtId="167" fontId="3" fillId="0" borderId="164" xfId="38" applyNumberFormat="1" applyFont="1" applyFill="1" applyBorder="1" applyAlignment="1" applyProtection="1">
      <alignment horizontal="left" vertical="center" indent="1"/>
      <protection locked="0"/>
    </xf>
    <xf numFmtId="182" fontId="3" fillId="0" borderId="148" xfId="53538" applyNumberFormat="1" applyFont="1" applyFill="1" applyBorder="1" applyAlignment="1" applyProtection="1">
      <alignment horizontal="center" vertical="center"/>
      <protection hidden="1"/>
    </xf>
    <xf numFmtId="182" fontId="3" fillId="0" borderId="154" xfId="38" applyNumberFormat="1" applyFont="1" applyFill="1" applyBorder="1" applyAlignment="1" applyProtection="1">
      <alignment horizontal="center" vertical="center"/>
      <protection locked="0"/>
    </xf>
    <xf numFmtId="182" fontId="3" fillId="0" borderId="156" xfId="38" applyNumberFormat="1" applyFont="1" applyFill="1" applyBorder="1" applyAlignment="1" applyProtection="1">
      <alignment horizontal="center" vertical="center"/>
      <protection locked="0"/>
    </xf>
    <xf numFmtId="182" fontId="3" fillId="0" borderId="158" xfId="38" applyNumberFormat="1" applyFont="1" applyFill="1" applyBorder="1" applyAlignment="1" applyProtection="1">
      <alignment horizontal="center" vertical="center"/>
      <protection locked="0"/>
    </xf>
    <xf numFmtId="167" fontId="3" fillId="0" borderId="154" xfId="38" applyNumberFormat="1" applyFont="1" applyFill="1" applyBorder="1" applyAlignment="1" applyProtection="1">
      <alignment horizontal="left" vertical="center" indent="1"/>
      <protection locked="0"/>
    </xf>
    <xf numFmtId="167" fontId="3" fillId="0" borderId="156" xfId="38" applyNumberFormat="1" applyFont="1" applyFill="1" applyBorder="1" applyAlignment="1" applyProtection="1">
      <alignment horizontal="left" vertical="center" indent="1"/>
      <protection locked="0"/>
    </xf>
    <xf numFmtId="167" fontId="3" fillId="0" borderId="158" xfId="38" applyNumberFormat="1" applyFont="1" applyFill="1" applyBorder="1" applyAlignment="1" applyProtection="1">
      <alignment horizontal="left" vertical="center" indent="1"/>
      <protection locked="0"/>
    </xf>
    <xf numFmtId="182" fontId="3" fillId="0" borderId="154" xfId="38" applyNumberFormat="1" applyFont="1" applyFill="1" applyBorder="1" applyAlignment="1" applyProtection="1">
      <alignment horizontal="center" vertical="center"/>
      <protection hidden="1"/>
    </xf>
    <xf numFmtId="182" fontId="3" fillId="0" borderId="156" xfId="38" applyNumberFormat="1" applyFont="1" applyFill="1" applyBorder="1" applyAlignment="1" applyProtection="1">
      <alignment horizontal="center" vertical="center"/>
      <protection hidden="1"/>
    </xf>
    <xf numFmtId="182" fontId="3" fillId="0" borderId="158" xfId="38" applyNumberFormat="1" applyFont="1" applyFill="1" applyBorder="1" applyAlignment="1" applyProtection="1">
      <alignment horizontal="center" vertical="center"/>
      <protection hidden="1"/>
    </xf>
    <xf numFmtId="0" fontId="3" fillId="0" borderId="143" xfId="38" applyNumberFormat="1" applyFont="1" applyFill="1" applyBorder="1" applyAlignment="1" applyProtection="1">
      <alignment horizontal="center" vertical="center"/>
      <protection locked="0"/>
    </xf>
    <xf numFmtId="167" fontId="3" fillId="0" borderId="144" xfId="38" applyNumberFormat="1" applyFont="1" applyFill="1" applyBorder="1" applyAlignment="1" applyProtection="1">
      <alignment horizontal="left" vertical="center" indent="1"/>
      <protection locked="0"/>
    </xf>
    <xf numFmtId="0" fontId="3" fillId="0" borderId="169" xfId="38" applyNumberFormat="1" applyFont="1" applyFill="1" applyBorder="1" applyAlignment="1" applyProtection="1">
      <alignment horizontal="center" vertical="center"/>
      <protection locked="0"/>
    </xf>
    <xf numFmtId="167" fontId="3" fillId="0" borderId="149" xfId="38" applyNumberFormat="1" applyFont="1" applyFill="1" applyBorder="1" applyAlignment="1" applyProtection="1">
      <alignment horizontal="left" vertical="center" indent="1"/>
      <protection locked="0"/>
    </xf>
    <xf numFmtId="0" fontId="3" fillId="0" borderId="146" xfId="38" applyNumberFormat="1" applyFont="1" applyFill="1" applyBorder="1" applyAlignment="1" applyProtection="1">
      <alignment horizontal="center" vertical="center"/>
      <protection locked="0"/>
    </xf>
    <xf numFmtId="167" fontId="3" fillId="0" borderId="147" xfId="38" applyNumberFormat="1" applyFont="1" applyFill="1" applyBorder="1" applyAlignment="1" applyProtection="1">
      <alignment horizontal="left" vertical="center" indent="1"/>
      <protection locked="0"/>
    </xf>
    <xf numFmtId="0" fontId="45" fillId="81" borderId="60" xfId="0" applyFont="1" applyFill="1" applyBorder="1" applyAlignment="1">
      <alignment horizontal="center" wrapText="1"/>
    </xf>
    <xf numFmtId="0" fontId="45" fillId="81" borderId="99" xfId="0" applyFont="1" applyFill="1" applyBorder="1" applyAlignment="1">
      <alignment horizontal="center" vertical="center" wrapText="1"/>
    </xf>
    <xf numFmtId="174" fontId="41" fillId="0" borderId="167" xfId="0" applyNumberFormat="1" applyFont="1" applyFill="1" applyBorder="1" applyAlignment="1">
      <alignment horizontal="center" vertical="center" wrapText="1"/>
    </xf>
    <xf numFmtId="174" fontId="41" fillId="0" borderId="168" xfId="0" applyNumberFormat="1" applyFont="1" applyFill="1" applyBorder="1" applyAlignment="1">
      <alignment horizontal="center" vertical="center" wrapText="1"/>
    </xf>
    <xf numFmtId="174" fontId="41" fillId="0" borderId="149" xfId="0" applyNumberFormat="1" applyFont="1" applyFill="1" applyBorder="1" applyAlignment="1">
      <alignment horizontal="center" vertical="center" wrapText="1"/>
    </xf>
    <xf numFmtId="174" fontId="41" fillId="0" borderId="150" xfId="0" applyNumberFormat="1" applyFont="1" applyFill="1" applyBorder="1" applyAlignment="1">
      <alignment horizontal="center" vertical="center" wrapText="1"/>
    </xf>
    <xf numFmtId="0" fontId="41" fillId="0" borderId="166" xfId="0" applyFont="1" applyFill="1" applyBorder="1" applyAlignment="1">
      <alignment horizontal="left" vertical="center" wrapText="1" indent="1"/>
    </xf>
    <xf numFmtId="0" fontId="41" fillId="0" borderId="169" xfId="0" applyFont="1" applyFill="1" applyBorder="1" applyAlignment="1">
      <alignment horizontal="left" vertical="center" wrapText="1" indent="1"/>
    </xf>
    <xf numFmtId="0" fontId="41" fillId="0" borderId="146" xfId="0" applyFont="1" applyFill="1" applyBorder="1" applyAlignment="1">
      <alignment horizontal="left" vertical="center" wrapText="1" indent="1"/>
    </xf>
    <xf numFmtId="174" fontId="41" fillId="0" borderId="147" xfId="0" applyNumberFormat="1" applyFont="1" applyFill="1" applyBorder="1" applyAlignment="1">
      <alignment horizontal="center" vertical="center" wrapText="1"/>
    </xf>
    <xf numFmtId="174" fontId="41" fillId="0" borderId="148" xfId="0" applyNumberFormat="1" applyFont="1" applyFill="1" applyBorder="1" applyAlignment="1">
      <alignment horizontal="center" vertical="center" wrapText="1"/>
    </xf>
    <xf numFmtId="0" fontId="45" fillId="81" borderId="60" xfId="0" applyFont="1" applyFill="1" applyBorder="1" applyAlignment="1">
      <alignment horizontal="left" vertical="center" wrapText="1" indent="1"/>
    </xf>
    <xf numFmtId="0" fontId="41" fillId="0" borderId="49" xfId="0" applyFont="1" applyBorder="1"/>
    <xf numFmtId="0" fontId="45" fillId="81" borderId="95" xfId="0" applyFont="1" applyFill="1" applyBorder="1" applyAlignment="1">
      <alignment horizontal="left" wrapText="1" indent="1"/>
    </xf>
    <xf numFmtId="0" fontId="45" fillId="81" borderId="91" xfId="0" applyFont="1" applyFill="1" applyBorder="1" applyAlignment="1">
      <alignment horizontal="center" vertical="center" wrapText="1"/>
    </xf>
    <xf numFmtId="0" fontId="41" fillId="0" borderId="143" xfId="0" applyFont="1" applyFill="1" applyBorder="1" applyAlignment="1">
      <alignment horizontal="left" vertical="center" wrapText="1" indent="1"/>
    </xf>
    <xf numFmtId="0" fontId="41" fillId="0" borderId="144" xfId="0" applyFont="1" applyFill="1" applyBorder="1" applyAlignment="1">
      <alignment horizontal="left" vertical="center" wrapText="1" indent="1"/>
    </xf>
    <xf numFmtId="0" fontId="41" fillId="0" borderId="144" xfId="0" applyFont="1" applyFill="1" applyBorder="1" applyAlignment="1">
      <alignment horizontal="center" vertical="center" wrapText="1"/>
    </xf>
    <xf numFmtId="0" fontId="41" fillId="0" borderId="145" xfId="0" applyFont="1" applyFill="1" applyBorder="1" applyAlignment="1">
      <alignment horizontal="center" vertical="center" wrapText="1"/>
    </xf>
    <xf numFmtId="0" fontId="3" fillId="0" borderId="169" xfId="0" applyFont="1" applyFill="1" applyBorder="1" applyAlignment="1">
      <alignment horizontal="left" vertical="center" wrapText="1" indent="1"/>
    </xf>
    <xf numFmtId="0" fontId="3" fillId="0" borderId="149" xfId="0" applyFont="1" applyFill="1" applyBorder="1" applyAlignment="1">
      <alignment horizontal="left" vertical="center" wrapText="1" indent="1"/>
    </xf>
    <xf numFmtId="0" fontId="3" fillId="0" borderId="149" xfId="0" applyFont="1" applyFill="1" applyBorder="1" applyAlignment="1">
      <alignment horizontal="center" vertical="center" wrapText="1"/>
    </xf>
    <xf numFmtId="0" fontId="3" fillId="0" borderId="150" xfId="0" applyFont="1" applyFill="1" applyBorder="1" applyAlignment="1">
      <alignment horizontal="center" vertical="center" wrapText="1"/>
    </xf>
    <xf numFmtId="0" fontId="41" fillId="0" borderId="149" xfId="0" applyFont="1" applyFill="1" applyBorder="1" applyAlignment="1">
      <alignment horizontal="center" vertical="center" wrapText="1"/>
    </xf>
    <xf numFmtId="0" fontId="41" fillId="0" borderId="150" xfId="0" applyFont="1" applyFill="1" applyBorder="1" applyAlignment="1">
      <alignment horizontal="center" vertical="center" wrapText="1"/>
    </xf>
    <xf numFmtId="0" fontId="41" fillId="0" borderId="147" xfId="0" applyFont="1" applyFill="1" applyBorder="1" applyAlignment="1">
      <alignment horizontal="center" vertical="center" wrapText="1"/>
    </xf>
    <xf numFmtId="0" fontId="41" fillId="0" borderId="148" xfId="0" applyFont="1" applyFill="1" applyBorder="1" applyAlignment="1">
      <alignment horizontal="center" vertical="center" wrapText="1"/>
    </xf>
    <xf numFmtId="0" fontId="45" fillId="81" borderId="100" xfId="0" applyFont="1" applyFill="1" applyBorder="1" applyAlignment="1">
      <alignment horizontal="left" vertical="center" indent="1"/>
    </xf>
    <xf numFmtId="184" fontId="46" fillId="46" borderId="64" xfId="0" applyNumberFormat="1" applyFont="1" applyFill="1" applyBorder="1" applyAlignment="1">
      <alignment horizontal="left" vertical="center" wrapText="1" indent="1"/>
    </xf>
    <xf numFmtId="184" fontId="46" fillId="46" borderId="92" xfId="0" applyNumberFormat="1" applyFont="1" applyFill="1" applyBorder="1" applyAlignment="1">
      <alignment horizontal="left" vertical="center" wrapText="1" indent="1"/>
    </xf>
    <xf numFmtId="0" fontId="42" fillId="46" borderId="100" xfId="0" applyFont="1" applyFill="1" applyBorder="1" applyAlignment="1">
      <alignment horizontal="left" vertical="center" indent="2"/>
    </xf>
    <xf numFmtId="184" fontId="42" fillId="0" borderId="64" xfId="1166" applyNumberFormat="1" applyFont="1" applyFill="1" applyBorder="1" applyAlignment="1">
      <alignment horizontal="left" vertical="center" indent="1"/>
    </xf>
    <xf numFmtId="184" fontId="42" fillId="0" borderId="92" xfId="1166" applyNumberFormat="1" applyFont="1" applyFill="1" applyBorder="1" applyAlignment="1">
      <alignment horizontal="left" vertical="center" indent="1"/>
    </xf>
    <xf numFmtId="184" fontId="42" fillId="46" borderId="64" xfId="0" applyNumberFormat="1" applyFont="1" applyFill="1" applyBorder="1" applyAlignment="1">
      <alignment horizontal="left" vertical="center" wrapText="1" indent="1"/>
    </xf>
    <xf numFmtId="184" fontId="42" fillId="46" borderId="64" xfId="1166" applyNumberFormat="1" applyFont="1" applyFill="1" applyBorder="1" applyAlignment="1">
      <alignment horizontal="left" vertical="center" wrapText="1" indent="1"/>
    </xf>
    <xf numFmtId="184" fontId="42" fillId="46" borderId="92" xfId="1166" applyNumberFormat="1" applyFont="1" applyFill="1" applyBorder="1" applyAlignment="1">
      <alignment horizontal="left" vertical="center" wrapText="1" indent="1"/>
    </xf>
    <xf numFmtId="0" fontId="45" fillId="81" borderId="93" xfId="0" applyFont="1" applyFill="1" applyBorder="1" applyAlignment="1">
      <alignment horizontal="left" vertical="center" indent="1"/>
    </xf>
    <xf numFmtId="184" fontId="41" fillId="46" borderId="64" xfId="1166" applyNumberFormat="1" applyFont="1" applyFill="1" applyBorder="1" applyAlignment="1">
      <alignment horizontal="left" vertical="center" indent="1"/>
    </xf>
    <xf numFmtId="184" fontId="41" fillId="0" borderId="92" xfId="1166" applyNumberFormat="1" applyFont="1" applyFill="1" applyBorder="1" applyAlignment="1">
      <alignment horizontal="left" vertical="center" indent="1"/>
    </xf>
    <xf numFmtId="0" fontId="20" fillId="104" borderId="100" xfId="0" applyFont="1" applyFill="1" applyBorder="1" applyAlignment="1">
      <alignment horizontal="left" vertical="center" indent="2"/>
    </xf>
    <xf numFmtId="184" fontId="20" fillId="104" borderId="64" xfId="0" applyNumberFormat="1" applyFont="1" applyFill="1" applyBorder="1" applyAlignment="1">
      <alignment horizontal="left" vertical="center" wrapText="1" indent="1"/>
    </xf>
    <xf numFmtId="184" fontId="20" fillId="104" borderId="92" xfId="0" applyNumberFormat="1" applyFont="1" applyFill="1" applyBorder="1" applyAlignment="1">
      <alignment horizontal="left" vertical="center" wrapText="1" indent="1"/>
    </xf>
    <xf numFmtId="0" fontId="3" fillId="46" borderId="100" xfId="0" applyFont="1" applyFill="1" applyBorder="1" applyAlignment="1">
      <alignment horizontal="left" vertical="center" indent="1"/>
    </xf>
    <xf numFmtId="184" fontId="42" fillId="46" borderId="92" xfId="0" applyNumberFormat="1" applyFont="1" applyFill="1" applyBorder="1" applyAlignment="1">
      <alignment horizontal="left" vertical="center" wrapText="1" indent="1"/>
    </xf>
    <xf numFmtId="0" fontId="20" fillId="104" borderId="96" xfId="0" applyFont="1" applyFill="1" applyBorder="1" applyAlignment="1">
      <alignment horizontal="left" vertical="center" indent="2"/>
    </xf>
    <xf numFmtId="184" fontId="20" fillId="104" borderId="89" xfId="1166" applyNumberFormat="1" applyFont="1" applyFill="1" applyBorder="1" applyAlignment="1">
      <alignment horizontal="left" vertical="center" indent="1"/>
    </xf>
    <xf numFmtId="184" fontId="20" fillId="104" borderId="90" xfId="1166" applyNumberFormat="1" applyFont="1" applyFill="1" applyBorder="1" applyAlignment="1">
      <alignment horizontal="left" vertical="center" indent="1"/>
    </xf>
    <xf numFmtId="0" fontId="20" fillId="46" borderId="96" xfId="0" applyFont="1" applyFill="1" applyBorder="1" applyAlignment="1">
      <alignment horizontal="left" vertical="center" indent="1"/>
    </xf>
    <xf numFmtId="184" fontId="37" fillId="46" borderId="89" xfId="1166" applyNumberFormat="1" applyFont="1" applyFill="1" applyBorder="1" applyAlignment="1">
      <alignment horizontal="left" vertical="center" indent="1"/>
    </xf>
    <xf numFmtId="184" fontId="37" fillId="46" borderId="90" xfId="1166" applyNumberFormat="1" applyFont="1" applyFill="1" applyBorder="1" applyAlignment="1">
      <alignment horizontal="left" vertical="center" indent="1"/>
    </xf>
    <xf numFmtId="0" fontId="45" fillId="81" borderId="60" xfId="0" applyFont="1" applyFill="1" applyBorder="1" applyAlignment="1">
      <alignment horizontal="center" vertical="center"/>
    </xf>
    <xf numFmtId="0" fontId="20" fillId="46" borderId="100" xfId="0" applyFont="1" applyFill="1" applyBorder="1" applyAlignment="1">
      <alignment horizontal="left" indent="1"/>
    </xf>
    <xf numFmtId="171" fontId="41" fillId="0" borderId="92" xfId="1166" applyNumberFormat="1" applyFont="1" applyFill="1" applyBorder="1"/>
    <xf numFmtId="0" fontId="3" fillId="46" borderId="100" xfId="0" applyFont="1" applyFill="1" applyBorder="1" applyAlignment="1">
      <alignment horizontal="left" indent="1"/>
    </xf>
    <xf numFmtId="171" fontId="37" fillId="0" borderId="92" xfId="1166" applyNumberFormat="1" applyFont="1" applyFill="1" applyBorder="1"/>
    <xf numFmtId="0" fontId="41" fillId="0" borderId="0" xfId="0" applyFont="1" applyFill="1" applyAlignment="1">
      <alignment vertical="center"/>
    </xf>
    <xf numFmtId="0" fontId="45" fillId="81" borderId="95" xfId="0" applyFont="1" applyFill="1" applyBorder="1" applyAlignment="1">
      <alignment horizontal="center" vertical="center" wrapText="1"/>
    </xf>
    <xf numFmtId="0" fontId="45" fillId="81" borderId="94" xfId="0" applyFont="1" applyFill="1" applyBorder="1" applyAlignment="1">
      <alignment horizontal="center" vertical="center" wrapText="1"/>
    </xf>
    <xf numFmtId="0" fontId="45" fillId="0" borderId="141" xfId="0" applyFont="1" applyFill="1" applyBorder="1" applyAlignment="1">
      <alignment horizontal="center" vertical="center"/>
    </xf>
    <xf numFmtId="0" fontId="45" fillId="0" borderId="95" xfId="0" applyFont="1" applyFill="1" applyBorder="1" applyAlignment="1">
      <alignment horizontal="center" wrapText="1"/>
    </xf>
    <xf numFmtId="0" fontId="45" fillId="0" borderId="94" xfId="0" applyFont="1" applyFill="1" applyBorder="1" applyAlignment="1">
      <alignment horizontal="center" wrapText="1"/>
    </xf>
    <xf numFmtId="0" fontId="20" fillId="104" borderId="171" xfId="0" applyFont="1" applyFill="1" applyBorder="1" applyAlignment="1">
      <alignment horizontal="left" vertical="center" indent="2"/>
    </xf>
    <xf numFmtId="184" fontId="20" fillId="104" borderId="147" xfId="1166" applyNumberFormat="1" applyFont="1" applyFill="1" applyBorder="1" applyAlignment="1">
      <alignment horizontal="left" vertical="center" indent="1"/>
    </xf>
    <xf numFmtId="184" fontId="20" fillId="104" borderId="148" xfId="1166" applyNumberFormat="1" applyFont="1" applyFill="1" applyBorder="1" applyAlignment="1">
      <alignment horizontal="left" vertical="center" indent="1"/>
    </xf>
    <xf numFmtId="0" fontId="45" fillId="81" borderId="141" xfId="0" applyFont="1" applyFill="1" applyBorder="1" applyAlignment="1">
      <alignment horizontal="left" vertical="center" indent="1"/>
    </xf>
    <xf numFmtId="184" fontId="46" fillId="46" borderId="95" xfId="0" applyNumberFormat="1" applyFont="1" applyFill="1" applyBorder="1" applyAlignment="1">
      <alignment horizontal="left" vertical="center" wrapText="1" indent="1"/>
    </xf>
    <xf numFmtId="184" fontId="46" fillId="46" borderId="94" xfId="0" applyNumberFormat="1" applyFont="1" applyFill="1" applyBorder="1" applyAlignment="1">
      <alignment horizontal="left" vertical="center" wrapText="1" indent="1"/>
    </xf>
    <xf numFmtId="0" fontId="41" fillId="0" borderId="153" xfId="0" applyFont="1" applyFill="1" applyBorder="1" applyAlignment="1">
      <alignment horizontal="center" vertical="center"/>
    </xf>
    <xf numFmtId="0" fontId="41" fillId="0" borderId="154" xfId="0" applyFont="1" applyFill="1" applyBorder="1" applyAlignment="1">
      <alignment horizontal="left" vertical="center" wrapText="1" indent="1"/>
    </xf>
    <xf numFmtId="184" fontId="3" fillId="0" borderId="145" xfId="38" applyNumberFormat="1" applyFont="1" applyFill="1" applyBorder="1" applyAlignment="1" applyProtection="1">
      <alignment horizontal="center" vertical="center"/>
      <protection hidden="1"/>
    </xf>
    <xf numFmtId="0" fontId="41" fillId="0" borderId="155" xfId="0" applyFont="1" applyFill="1" applyBorder="1" applyAlignment="1">
      <alignment horizontal="center" vertical="center" wrapText="1"/>
    </xf>
    <xf numFmtId="0" fontId="41" fillId="0" borderId="156" xfId="0" applyFont="1" applyFill="1" applyBorder="1" applyAlignment="1">
      <alignment horizontal="left" vertical="center" wrapText="1" indent="1"/>
    </xf>
    <xf numFmtId="185" fontId="3" fillId="0" borderId="149" xfId="61976" applyNumberFormat="1" applyFont="1" applyBorder="1" applyAlignment="1">
      <alignment horizontal="right" vertical="center"/>
    </xf>
    <xf numFmtId="185" fontId="3" fillId="0" borderId="150" xfId="61976" applyNumberFormat="1" applyFont="1" applyBorder="1" applyAlignment="1">
      <alignment horizontal="right" vertical="center"/>
    </xf>
    <xf numFmtId="184" fontId="3" fillId="0" borderId="149" xfId="38" applyNumberFormat="1" applyFont="1" applyFill="1" applyBorder="1" applyAlignment="1" applyProtection="1">
      <alignment horizontal="center" vertical="center"/>
      <protection hidden="1"/>
    </xf>
    <xf numFmtId="184" fontId="3" fillId="0" borderId="150" xfId="38" applyNumberFormat="1" applyFont="1" applyFill="1" applyBorder="1" applyAlignment="1" applyProtection="1">
      <alignment horizontal="center" vertical="center"/>
      <protection hidden="1"/>
    </xf>
    <xf numFmtId="0" fontId="41" fillId="0" borderId="157" xfId="0" applyFont="1" applyFill="1" applyBorder="1" applyAlignment="1">
      <alignment horizontal="center" vertical="center" wrapText="1"/>
    </xf>
    <xf numFmtId="0" fontId="41" fillId="0" borderId="158" xfId="0" applyFont="1" applyFill="1" applyBorder="1" applyAlignment="1">
      <alignment horizontal="left" vertical="center" wrapText="1" indent="1"/>
    </xf>
    <xf numFmtId="184" fontId="3" fillId="0" borderId="147" xfId="38" applyNumberFormat="1" applyFont="1" applyFill="1" applyBorder="1" applyAlignment="1" applyProtection="1">
      <alignment horizontal="center" vertical="center"/>
      <protection hidden="1"/>
    </xf>
    <xf numFmtId="184" fontId="3" fillId="0" borderId="148" xfId="38" applyNumberFormat="1" applyFont="1" applyFill="1" applyBorder="1" applyAlignment="1" applyProtection="1">
      <alignment horizontal="center" vertical="center"/>
      <protection hidden="1"/>
    </xf>
    <xf numFmtId="0" fontId="41" fillId="0" borderId="143" xfId="1530" applyFont="1" applyFill="1" applyBorder="1" applyAlignment="1">
      <alignment horizontal="left" vertical="center" wrapText="1" indent="1"/>
    </xf>
    <xf numFmtId="184" fontId="41" fillId="0" borderId="144" xfId="1530" applyNumberFormat="1" applyFont="1" applyFill="1" applyBorder="1" applyAlignment="1">
      <alignment horizontal="center" vertical="center"/>
    </xf>
    <xf numFmtId="0" fontId="41" fillId="0" borderId="174" xfId="1530" applyFont="1" applyFill="1" applyBorder="1" applyAlignment="1">
      <alignment horizontal="left" vertical="center" wrapText="1" indent="1"/>
    </xf>
    <xf numFmtId="184" fontId="41" fillId="0" borderId="175" xfId="1530" applyNumberFormat="1" applyFont="1" applyFill="1" applyBorder="1" applyAlignment="1">
      <alignment horizontal="center" vertical="center"/>
    </xf>
    <xf numFmtId="184" fontId="41" fillId="0" borderId="176" xfId="1530" applyNumberFormat="1" applyFont="1" applyFill="1" applyBorder="1" applyAlignment="1">
      <alignment horizontal="center" vertical="center"/>
    </xf>
    <xf numFmtId="0" fontId="37" fillId="90" borderId="138" xfId="1530" applyFont="1" applyFill="1" applyBorder="1" applyAlignment="1">
      <alignment horizontal="left" vertical="center" wrapText="1" indent="1"/>
    </xf>
    <xf numFmtId="184" fontId="41" fillId="90" borderId="118" xfId="1530" applyNumberFormat="1" applyFont="1" applyFill="1" applyBorder="1" applyAlignment="1">
      <alignment horizontal="center" vertical="center"/>
    </xf>
    <xf numFmtId="184" fontId="41" fillId="90" borderId="122" xfId="1530" applyNumberFormat="1" applyFont="1" applyFill="1" applyBorder="1" applyAlignment="1">
      <alignment horizontal="center" vertical="center"/>
    </xf>
    <xf numFmtId="0" fontId="41" fillId="0" borderId="177" xfId="1530" applyFont="1" applyFill="1" applyBorder="1" applyAlignment="1">
      <alignment horizontal="left" vertical="center" wrapText="1" indent="1"/>
    </xf>
    <xf numFmtId="184" fontId="41" fillId="0" borderId="178" xfId="1530" applyNumberFormat="1" applyFont="1" applyFill="1" applyBorder="1" applyAlignment="1">
      <alignment horizontal="center" vertical="center"/>
    </xf>
    <xf numFmtId="184" fontId="41" fillId="0" borderId="179" xfId="1530" applyNumberFormat="1" applyFont="1" applyFill="1" applyBorder="1" applyAlignment="1">
      <alignment horizontal="center" vertical="center"/>
    </xf>
    <xf numFmtId="0" fontId="41" fillId="0" borderId="169" xfId="1530" applyFont="1" applyFill="1" applyBorder="1" applyAlignment="1">
      <alignment horizontal="left" vertical="center" wrapText="1" indent="1"/>
    </xf>
    <xf numFmtId="184" fontId="41" fillId="0" borderId="149" xfId="1530" applyNumberFormat="1" applyFont="1" applyFill="1" applyBorder="1" applyAlignment="1">
      <alignment horizontal="center" vertical="center"/>
    </xf>
    <xf numFmtId="184" fontId="41" fillId="0" borderId="150" xfId="1530" applyNumberFormat="1" applyFont="1" applyFill="1" applyBorder="1" applyAlignment="1">
      <alignment horizontal="center" vertical="center"/>
    </xf>
    <xf numFmtId="0" fontId="41" fillId="0" borderId="146" xfId="1530" applyFont="1" applyFill="1" applyBorder="1" applyAlignment="1">
      <alignment horizontal="left" vertical="center" wrapText="1" indent="1"/>
    </xf>
    <xf numFmtId="184" fontId="41" fillId="0" borderId="147" xfId="1530" applyNumberFormat="1" applyFont="1" applyFill="1" applyBorder="1" applyAlignment="1">
      <alignment horizontal="center" vertical="center"/>
    </xf>
    <xf numFmtId="184" fontId="41" fillId="0" borderId="148" xfId="53538" applyNumberFormat="1" applyFont="1" applyFill="1" applyBorder="1" applyAlignment="1">
      <alignment horizontal="center" vertical="center"/>
    </xf>
    <xf numFmtId="0" fontId="38" fillId="0" borderId="143" xfId="1530" applyFont="1" applyFill="1" applyBorder="1" applyAlignment="1">
      <alignment horizontal="center" vertical="center" wrapText="1"/>
    </xf>
    <xf numFmtId="0" fontId="41" fillId="0" borderId="144" xfId="1530" applyFont="1" applyFill="1" applyBorder="1" applyAlignment="1">
      <alignment vertical="center"/>
    </xf>
    <xf numFmtId="185" fontId="3" fillId="0" borderId="144" xfId="61976" applyNumberFormat="1" applyFont="1" applyBorder="1" applyAlignment="1">
      <alignment horizontal="right" vertical="center"/>
    </xf>
    <xf numFmtId="185" fontId="3" fillId="0" borderId="145" xfId="61976" applyNumberFormat="1" applyFont="1" applyBorder="1" applyAlignment="1">
      <alignment horizontal="right" vertical="center"/>
    </xf>
    <xf numFmtId="0" fontId="38" fillId="0" borderId="169" xfId="1530" applyFont="1" applyFill="1" applyBorder="1" applyAlignment="1">
      <alignment horizontal="center" vertical="center" wrapText="1"/>
    </xf>
    <xf numFmtId="0" fontId="41" fillId="0" borderId="149" xfId="1530" applyFont="1" applyFill="1" applyBorder="1" applyAlignment="1">
      <alignment vertical="center"/>
    </xf>
    <xf numFmtId="0" fontId="38" fillId="0" borderId="174" xfId="1530" applyFont="1" applyFill="1" applyBorder="1" applyAlignment="1">
      <alignment horizontal="center" vertical="center" wrapText="1"/>
    </xf>
    <xf numFmtId="0" fontId="41" fillId="0" borderId="175" xfId="1530" applyFont="1" applyFill="1" applyBorder="1" applyAlignment="1">
      <alignment vertical="center"/>
    </xf>
    <xf numFmtId="0" fontId="38" fillId="90" borderId="138" xfId="1530" applyFont="1" applyFill="1" applyBorder="1" applyAlignment="1">
      <alignment horizontal="left" vertical="center" indent="1"/>
    </xf>
    <xf numFmtId="0" fontId="38" fillId="90" borderId="122" xfId="1530" applyFont="1" applyFill="1" applyBorder="1" applyAlignment="1">
      <alignment horizontal="left" vertical="center"/>
    </xf>
    <xf numFmtId="0" fontId="38" fillId="0" borderId="177" xfId="1530" applyFont="1" applyFill="1" applyBorder="1" applyAlignment="1">
      <alignment horizontal="center" vertical="center" wrapText="1"/>
    </xf>
    <xf numFmtId="0" fontId="41" fillId="0" borderId="178" xfId="1530" applyFont="1" applyFill="1" applyBorder="1" applyAlignment="1">
      <alignment vertical="center"/>
    </xf>
    <xf numFmtId="0" fontId="41" fillId="0" borderId="149" xfId="1530" applyFont="1" applyFill="1" applyBorder="1" applyAlignment="1">
      <alignment vertical="center" wrapText="1"/>
    </xf>
    <xf numFmtId="0" fontId="38" fillId="0" borderId="146" xfId="1530" applyFont="1" applyFill="1" applyBorder="1" applyAlignment="1">
      <alignment horizontal="center" vertical="center" wrapText="1"/>
    </xf>
    <xf numFmtId="0" fontId="41" fillId="0" borderId="147" xfId="1530" applyFont="1" applyFill="1" applyBorder="1" applyAlignment="1">
      <alignment vertical="center"/>
    </xf>
    <xf numFmtId="0" fontId="3" fillId="0" borderId="172" xfId="38" applyNumberFormat="1" applyFont="1" applyFill="1" applyBorder="1" applyAlignment="1" applyProtection="1">
      <alignment horizontal="center" vertical="center"/>
      <protection locked="0"/>
    </xf>
    <xf numFmtId="167" fontId="3" fillId="0" borderId="173" xfId="38" applyNumberFormat="1" applyFont="1" applyFill="1" applyBorder="1" applyAlignment="1" applyProtection="1">
      <alignment horizontal="left" vertical="center" indent="1"/>
      <protection locked="0"/>
    </xf>
    <xf numFmtId="182" fontId="3" fillId="0" borderId="167" xfId="38" applyNumberFormat="1" applyFont="1" applyFill="1" applyBorder="1" applyAlignment="1" applyProtection="1">
      <alignment horizontal="center" vertical="center"/>
      <protection hidden="1"/>
    </xf>
    <xf numFmtId="182" fontId="3" fillId="0" borderId="168" xfId="63416" applyNumberFormat="1" applyFont="1" applyFill="1" applyBorder="1" applyAlignment="1" applyProtection="1">
      <alignment horizontal="center" vertical="center"/>
      <protection hidden="1"/>
    </xf>
    <xf numFmtId="182" fontId="3" fillId="0" borderId="150" xfId="63416" applyNumberFormat="1" applyFont="1" applyFill="1" applyBorder="1" applyAlignment="1" applyProtection="1">
      <alignment horizontal="center" vertical="center"/>
      <protection hidden="1"/>
    </xf>
    <xf numFmtId="182" fontId="3" fillId="0" borderId="148" xfId="63416" applyNumberFormat="1" applyFont="1" applyFill="1" applyBorder="1" applyAlignment="1" applyProtection="1">
      <alignment horizontal="center" vertical="center"/>
      <protection hidden="1"/>
    </xf>
    <xf numFmtId="186" fontId="41" fillId="0" borderId="160" xfId="53538" applyNumberFormat="1" applyFont="1" applyFill="1" applyBorder="1" applyAlignment="1">
      <alignment horizontal="right" vertical="center"/>
    </xf>
    <xf numFmtId="186" fontId="41" fillId="0" borderId="144" xfId="53538" applyNumberFormat="1" applyFont="1" applyFill="1" applyBorder="1" applyAlignment="1">
      <alignment horizontal="right" vertical="center"/>
    </xf>
    <xf numFmtId="186" fontId="41" fillId="0" borderId="166" xfId="53538" applyNumberFormat="1" applyFont="1" applyFill="1" applyBorder="1" applyAlignment="1">
      <alignment horizontal="right" vertical="center"/>
    </xf>
    <xf numFmtId="186" fontId="41" fillId="0" borderId="180" xfId="53538" applyNumberFormat="1" applyFont="1" applyFill="1" applyBorder="1" applyAlignment="1">
      <alignment horizontal="right" vertical="center"/>
    </xf>
    <xf numFmtId="186" fontId="41" fillId="0" borderId="167" xfId="53538" applyNumberFormat="1" applyFont="1" applyFill="1" applyBorder="1" applyAlignment="1">
      <alignment horizontal="right" vertical="center"/>
    </xf>
    <xf numFmtId="186" fontId="41" fillId="0" borderId="152" xfId="53538" applyNumberFormat="1" applyFont="1" applyFill="1" applyBorder="1" applyAlignment="1">
      <alignment horizontal="right" vertical="center"/>
    </xf>
    <xf numFmtId="186" fontId="41" fillId="0" borderId="149" xfId="53538" applyNumberFormat="1" applyFont="1" applyFill="1" applyBorder="1" applyAlignment="1">
      <alignment horizontal="right" vertical="center"/>
    </xf>
    <xf numFmtId="186" fontId="41" fillId="0" borderId="169" xfId="53538" applyNumberFormat="1" applyFont="1" applyFill="1" applyBorder="1" applyAlignment="1">
      <alignment horizontal="right" vertical="center"/>
    </xf>
    <xf numFmtId="186" fontId="41" fillId="0" borderId="164" xfId="53538" applyNumberFormat="1" applyFont="1" applyFill="1" applyBorder="1" applyAlignment="1">
      <alignment horizontal="right" vertical="center"/>
    </xf>
    <xf numFmtId="186" fontId="41" fillId="0" borderId="147" xfId="53538" applyNumberFormat="1" applyFont="1" applyFill="1" applyBorder="1" applyAlignment="1">
      <alignment horizontal="right" vertical="center"/>
    </xf>
    <xf numFmtId="186" fontId="41" fillId="0" borderId="146" xfId="53538" applyNumberFormat="1" applyFont="1" applyFill="1" applyBorder="1" applyAlignment="1">
      <alignment horizontal="right" vertical="center"/>
    </xf>
    <xf numFmtId="187" fontId="41" fillId="0" borderId="180" xfId="53538" applyNumberFormat="1" applyFont="1" applyFill="1" applyBorder="1" applyAlignment="1">
      <alignment horizontal="right" vertical="center"/>
    </xf>
    <xf numFmtId="187" fontId="41" fillId="0" borderId="167" xfId="53538" applyNumberFormat="1" applyFont="1" applyFill="1" applyBorder="1" applyAlignment="1">
      <alignment horizontal="right" vertical="center"/>
    </xf>
    <xf numFmtId="183" fontId="41" fillId="0" borderId="167" xfId="53538" applyNumberFormat="1" applyFont="1" applyFill="1" applyBorder="1" applyAlignment="1">
      <alignment horizontal="right" vertical="center"/>
    </xf>
    <xf numFmtId="187" fontId="41" fillId="0" borderId="181" xfId="53538" applyNumberFormat="1" applyFont="1" applyFill="1" applyBorder="1" applyAlignment="1">
      <alignment horizontal="right" vertical="center"/>
    </xf>
    <xf numFmtId="187" fontId="41" fillId="0" borderId="152" xfId="53538" applyNumberFormat="1" applyFont="1" applyFill="1" applyBorder="1" applyAlignment="1">
      <alignment horizontal="right" vertical="center"/>
    </xf>
    <xf numFmtId="187" fontId="41" fillId="0" borderId="149" xfId="53538" applyNumberFormat="1" applyFont="1" applyFill="1" applyBorder="1" applyAlignment="1">
      <alignment horizontal="right" vertical="center"/>
    </xf>
    <xf numFmtId="183" fontId="41" fillId="0" borderId="149" xfId="53538" applyNumberFormat="1" applyFont="1" applyFill="1" applyBorder="1" applyAlignment="1">
      <alignment horizontal="right" vertical="center"/>
    </xf>
    <xf numFmtId="187" fontId="41" fillId="0" borderId="162" xfId="53538" applyNumberFormat="1" applyFont="1" applyFill="1" applyBorder="1" applyAlignment="1">
      <alignment horizontal="right" vertical="center"/>
    </xf>
    <xf numFmtId="187" fontId="41" fillId="0" borderId="164" xfId="53538" applyNumberFormat="1" applyFont="1" applyFill="1" applyBorder="1" applyAlignment="1">
      <alignment horizontal="right" vertical="center"/>
    </xf>
    <xf numFmtId="187" fontId="41" fillId="0" borderId="147" xfId="53538" applyNumberFormat="1" applyFont="1" applyFill="1" applyBorder="1" applyAlignment="1">
      <alignment horizontal="right" vertical="center"/>
    </xf>
    <xf numFmtId="183" fontId="41" fillId="0" borderId="147" xfId="53538" applyNumberFormat="1" applyFont="1" applyFill="1" applyBorder="1" applyAlignment="1">
      <alignment horizontal="right" vertical="center"/>
    </xf>
    <xf numFmtId="187" fontId="41" fillId="0" borderId="165" xfId="53538" applyNumberFormat="1" applyFont="1" applyFill="1" applyBorder="1" applyAlignment="1">
      <alignment horizontal="right" vertical="center"/>
    </xf>
    <xf numFmtId="187" fontId="37" fillId="0" borderId="58" xfId="0" applyNumberFormat="1" applyFont="1" applyBorder="1" applyAlignment="1">
      <alignment vertical="center"/>
    </xf>
    <xf numFmtId="187" fontId="37" fillId="0" borderId="59" xfId="0" applyNumberFormat="1" applyFont="1" applyBorder="1" applyAlignment="1">
      <alignment vertical="center"/>
    </xf>
    <xf numFmtId="183" fontId="37" fillId="0" borderId="58" xfId="0" applyNumberFormat="1" applyFont="1" applyBorder="1" applyAlignment="1">
      <alignment vertical="center"/>
    </xf>
    <xf numFmtId="187" fontId="41" fillId="0" borderId="169" xfId="53538" applyNumberFormat="1" applyFont="1" applyFill="1" applyBorder="1" applyAlignment="1">
      <alignment horizontal="right" vertical="center"/>
    </xf>
    <xf numFmtId="187" fontId="41" fillId="0" borderId="146" xfId="53538" applyNumberFormat="1" applyFont="1" applyFill="1" applyBorder="1" applyAlignment="1">
      <alignment horizontal="right" vertical="center"/>
    </xf>
    <xf numFmtId="187" fontId="37" fillId="0" borderId="57" xfId="0" applyNumberFormat="1" applyFont="1" applyBorder="1" applyAlignment="1">
      <alignment vertical="center"/>
    </xf>
    <xf numFmtId="167" fontId="3" fillId="0" borderId="182" xfId="38" applyNumberFormat="1" applyFont="1" applyFill="1" applyBorder="1" applyAlignment="1" applyProtection="1">
      <alignment horizontal="left" vertical="center" indent="1"/>
      <protection locked="0"/>
    </xf>
    <xf numFmtId="167" fontId="3" fillId="0" borderId="183" xfId="38" applyNumberFormat="1" applyFont="1" applyFill="1" applyBorder="1" applyAlignment="1" applyProtection="1">
      <alignment horizontal="left" vertical="center" indent="1"/>
      <protection locked="0"/>
    </xf>
    <xf numFmtId="167" fontId="3" fillId="0" borderId="184" xfId="38" applyNumberFormat="1" applyFont="1" applyFill="1" applyBorder="1" applyAlignment="1" applyProtection="1">
      <alignment horizontal="left" vertical="center" indent="1"/>
      <protection locked="0"/>
    </xf>
    <xf numFmtId="0" fontId="86" fillId="82" borderId="133" xfId="1530" applyFont="1" applyFill="1" applyBorder="1" applyAlignment="1">
      <alignment horizontal="center" vertical="center" wrapText="1"/>
    </xf>
    <xf numFmtId="0" fontId="86" fillId="82" borderId="80" xfId="1530" applyFont="1" applyFill="1" applyBorder="1" applyAlignment="1">
      <alignment horizontal="center" vertical="center" wrapText="1"/>
    </xf>
    <xf numFmtId="0" fontId="86" fillId="82" borderId="134" xfId="1530" applyFont="1" applyFill="1" applyBorder="1" applyAlignment="1">
      <alignment horizontal="center" vertical="center" wrapText="1"/>
    </xf>
    <xf numFmtId="187" fontId="41" fillId="0" borderId="166" xfId="53538" applyNumberFormat="1" applyFont="1" applyFill="1" applyBorder="1" applyAlignment="1">
      <alignment horizontal="right" vertical="center"/>
    </xf>
    <xf numFmtId="0" fontId="92" fillId="46" borderId="166" xfId="0" applyFont="1" applyFill="1" applyBorder="1" applyAlignment="1">
      <alignment horizontal="left" vertical="center" wrapText="1" indent="1"/>
    </xf>
    <xf numFmtId="0" fontId="21" fillId="0" borderId="185" xfId="0" applyFont="1" applyFill="1" applyBorder="1" applyAlignment="1">
      <alignment horizontal="center" vertical="center" wrapText="1"/>
    </xf>
    <xf numFmtId="0" fontId="92" fillId="0" borderId="154" xfId="0" applyFont="1" applyBorder="1" applyAlignment="1">
      <alignment horizontal="center" vertical="center"/>
    </xf>
    <xf numFmtId="0" fontId="41" fillId="0" borderId="186" xfId="0" applyFont="1" applyBorder="1"/>
    <xf numFmtId="0" fontId="92" fillId="46" borderId="169" xfId="0" applyFont="1" applyFill="1" applyBorder="1" applyAlignment="1">
      <alignment horizontal="left" vertical="center" wrapText="1" indent="1"/>
    </xf>
    <xf numFmtId="0" fontId="21" fillId="0" borderId="187" xfId="0" applyFont="1" applyFill="1" applyBorder="1" applyAlignment="1">
      <alignment horizontal="center" vertical="center" wrapText="1"/>
    </xf>
    <xf numFmtId="0" fontId="92" fillId="0" borderId="156" xfId="0" applyFont="1" applyBorder="1" applyAlignment="1">
      <alignment horizontal="center" vertical="center"/>
    </xf>
    <xf numFmtId="188" fontId="94" fillId="0" borderId="149" xfId="1167" applyNumberFormat="1" applyFont="1" applyFill="1" applyBorder="1" applyAlignment="1">
      <alignment horizontal="center"/>
    </xf>
    <xf numFmtId="188" fontId="94" fillId="93" borderId="151" xfId="1167" applyNumberFormat="1" applyFont="1" applyFill="1" applyBorder="1" applyAlignment="1">
      <alignment horizontal="center"/>
    </xf>
    <xf numFmtId="188" fontId="94" fillId="93" borderId="149" xfId="1167" applyNumberFormat="1" applyFont="1" applyFill="1" applyBorder="1" applyAlignment="1">
      <alignment horizontal="center"/>
    </xf>
    <xf numFmtId="0" fontId="41" fillId="0" borderId="188" xfId="0" applyFont="1" applyBorder="1"/>
    <xf numFmtId="0" fontId="21" fillId="0" borderId="187" xfId="0" applyFont="1" applyBorder="1" applyAlignment="1">
      <alignment horizontal="center" vertical="center" wrapText="1"/>
    </xf>
    <xf numFmtId="0" fontId="78" fillId="90" borderId="169" xfId="0" applyFont="1" applyFill="1" applyBorder="1" applyAlignment="1">
      <alignment horizontal="left" vertical="center" wrapText="1" indent="1"/>
    </xf>
    <xf numFmtId="0" fontId="78" fillId="90" borderId="187" xfId="0" applyFont="1" applyFill="1" applyBorder="1" applyAlignment="1">
      <alignment horizontal="center" vertical="center" wrapText="1"/>
    </xf>
    <xf numFmtId="0" fontId="78" fillId="90" borderId="156" xfId="0" applyFont="1" applyFill="1" applyBorder="1" applyAlignment="1">
      <alignment horizontal="center" vertical="center" wrapText="1"/>
    </xf>
    <xf numFmtId="188" fontId="79" fillId="90" borderId="149" xfId="0" applyNumberFormat="1" applyFont="1" applyFill="1" applyBorder="1" applyAlignment="1">
      <alignment horizontal="center" vertical="center" wrapText="1"/>
    </xf>
    <xf numFmtId="188" fontId="79" fillId="90" borderId="151" xfId="0" applyNumberFormat="1" applyFont="1" applyFill="1" applyBorder="1" applyAlignment="1">
      <alignment horizontal="center" vertical="center" wrapText="1"/>
    </xf>
    <xf numFmtId="0" fontId="21" fillId="46" borderId="169" xfId="0" applyFont="1" applyFill="1" applyBorder="1" applyAlignment="1">
      <alignment horizontal="left" vertical="center" wrapText="1" indent="1"/>
    </xf>
    <xf numFmtId="0" fontId="21" fillId="0" borderId="156" xfId="0" applyFont="1" applyBorder="1" applyAlignment="1">
      <alignment horizontal="center" vertical="center" wrapText="1"/>
    </xf>
    <xf numFmtId="0" fontId="41" fillId="90" borderId="188" xfId="0" applyFont="1" applyFill="1" applyBorder="1"/>
    <xf numFmtId="0" fontId="21" fillId="0" borderId="156" xfId="0" applyFont="1" applyFill="1" applyBorder="1" applyAlignment="1">
      <alignment horizontal="center" vertical="center" wrapText="1"/>
    </xf>
    <xf numFmtId="0" fontId="90" fillId="46" borderId="189" xfId="0" applyFont="1" applyFill="1" applyBorder="1" applyAlignment="1">
      <alignment horizontal="left" vertical="center" wrapText="1" indent="1"/>
    </xf>
    <xf numFmtId="0" fontId="21" fillId="0" borderId="187" xfId="0" quotePrefix="1" applyFont="1" applyFill="1" applyBorder="1" applyAlignment="1">
      <alignment horizontal="center" vertical="center" wrapText="1"/>
    </xf>
    <xf numFmtId="0" fontId="21" fillId="0" borderId="156" xfId="0" quotePrefix="1" applyFont="1" applyFill="1" applyBorder="1" applyAlignment="1">
      <alignment horizontal="center" vertical="center" wrapText="1"/>
    </xf>
    <xf numFmtId="0" fontId="91" fillId="90" borderId="189" xfId="0" applyFont="1" applyFill="1" applyBorder="1" applyAlignment="1">
      <alignment horizontal="left" vertical="center" wrapText="1" indent="1"/>
    </xf>
    <xf numFmtId="0" fontId="21" fillId="46" borderId="187" xfId="0" applyFont="1" applyFill="1" applyBorder="1" applyAlignment="1">
      <alignment horizontal="center" vertical="center" wrapText="1"/>
    </xf>
    <xf numFmtId="0" fontId="78" fillId="46" borderId="156" xfId="0" applyFont="1" applyFill="1" applyBorder="1" applyAlignment="1">
      <alignment horizontal="center" vertical="center" wrapText="1"/>
    </xf>
    <xf numFmtId="0" fontId="91" fillId="90" borderId="146" xfId="0" applyFont="1" applyFill="1" applyBorder="1" applyAlignment="1">
      <alignment horizontal="left" vertical="center" wrapText="1" indent="1"/>
    </xf>
    <xf numFmtId="0" fontId="78" fillId="90" borderId="190" xfId="0" applyFont="1" applyFill="1" applyBorder="1" applyAlignment="1">
      <alignment horizontal="center" vertical="center" wrapText="1"/>
    </xf>
    <xf numFmtId="0" fontId="78" fillId="90" borderId="158" xfId="0" applyFont="1" applyFill="1" applyBorder="1" applyAlignment="1">
      <alignment vertical="center" wrapText="1"/>
    </xf>
    <xf numFmtId="188" fontId="79" fillId="90" borderId="147" xfId="0" applyNumberFormat="1" applyFont="1" applyFill="1" applyBorder="1" applyAlignment="1">
      <alignment horizontal="center" vertical="center" wrapText="1"/>
    </xf>
    <xf numFmtId="188" fontId="79" fillId="90" borderId="163" xfId="0" applyNumberFormat="1" applyFont="1" applyFill="1" applyBorder="1" applyAlignment="1">
      <alignment horizontal="center" vertical="center" wrapText="1"/>
    </xf>
    <xf numFmtId="0" fontId="41" fillId="0" borderId="191" xfId="0" applyFont="1" applyBorder="1"/>
    <xf numFmtId="0" fontId="90" fillId="0" borderId="143" xfId="0" applyFont="1" applyFill="1" applyBorder="1" applyAlignment="1">
      <alignment horizontal="left" vertical="center" indent="1"/>
    </xf>
    <xf numFmtId="184" fontId="90" fillId="0" borderId="144" xfId="0" applyNumberFormat="1" applyFont="1" applyFill="1" applyBorder="1" applyAlignment="1">
      <alignment horizontal="center" vertical="center"/>
    </xf>
    <xf numFmtId="184" fontId="90" fillId="0" borderId="145" xfId="0" applyNumberFormat="1" applyFont="1" applyFill="1" applyBorder="1" applyAlignment="1">
      <alignment horizontal="center" vertical="center"/>
    </xf>
    <xf numFmtId="0" fontId="90" fillId="0" borderId="169" xfId="0" applyFont="1" applyFill="1" applyBorder="1" applyAlignment="1">
      <alignment horizontal="left" vertical="center" indent="1"/>
    </xf>
    <xf numFmtId="184" fontId="90" fillId="0" borderId="149" xfId="0" applyNumberFormat="1" applyFont="1" applyFill="1" applyBorder="1" applyAlignment="1">
      <alignment horizontal="center" vertical="center"/>
    </xf>
    <xf numFmtId="184" fontId="90" fillId="0" borderId="150" xfId="0" applyNumberFormat="1" applyFont="1" applyFill="1" applyBorder="1" applyAlignment="1">
      <alignment horizontal="center" vertical="center"/>
    </xf>
    <xf numFmtId="0" fontId="90" fillId="0" borderId="146" xfId="0" applyFont="1" applyFill="1" applyBorder="1" applyAlignment="1">
      <alignment horizontal="left" vertical="center" indent="1"/>
    </xf>
    <xf numFmtId="184" fontId="90" fillId="0" borderId="147" xfId="0" applyNumberFormat="1" applyFont="1" applyFill="1" applyBorder="1" applyAlignment="1">
      <alignment horizontal="center" vertical="center"/>
    </xf>
    <xf numFmtId="184" fontId="90" fillId="0" borderId="148" xfId="0" applyNumberFormat="1" applyFont="1" applyFill="1" applyBorder="1" applyAlignment="1">
      <alignment horizontal="center" vertical="center"/>
    </xf>
    <xf numFmtId="0" fontId="91" fillId="0" borderId="57" xfId="0" applyFont="1" applyFill="1" applyBorder="1" applyAlignment="1">
      <alignment horizontal="left" vertical="center" indent="1"/>
    </xf>
    <xf numFmtId="184" fontId="91" fillId="0" borderId="58" xfId="0" applyNumberFormat="1" applyFont="1" applyFill="1" applyBorder="1" applyAlignment="1">
      <alignment horizontal="center" vertical="center"/>
    </xf>
    <xf numFmtId="184" fontId="91" fillId="0" borderId="59" xfId="0" applyNumberFormat="1" applyFont="1" applyFill="1" applyBorder="1" applyAlignment="1">
      <alignment horizontal="center" vertical="center"/>
    </xf>
    <xf numFmtId="0" fontId="45" fillId="82" borderId="10" xfId="1530" applyFont="1" applyFill="1" applyBorder="1" applyAlignment="1">
      <alignment horizontal="center" vertical="center" wrapText="1"/>
    </xf>
    <xf numFmtId="0" fontId="45" fillId="81" borderId="64" xfId="0" applyFont="1" applyFill="1" applyBorder="1" applyAlignment="1">
      <alignment horizontal="center" wrapText="1"/>
    </xf>
    <xf numFmtId="0" fontId="45" fillId="81" borderId="92" xfId="0" applyFont="1" applyFill="1" applyBorder="1" applyAlignment="1">
      <alignment horizontal="center" wrapText="1"/>
    </xf>
    <xf numFmtId="0" fontId="45" fillId="81" borderId="91" xfId="0" applyFont="1" applyFill="1" applyBorder="1" applyAlignment="1">
      <alignment horizontal="left" vertical="center" wrapText="1" indent="1"/>
    </xf>
    <xf numFmtId="0" fontId="45" fillId="81" borderId="89" xfId="0" applyFont="1" applyFill="1" applyBorder="1" applyAlignment="1">
      <alignment horizontal="left" vertical="center" wrapText="1" indent="1"/>
    </xf>
    <xf numFmtId="0" fontId="45" fillId="81" borderId="90" xfId="0" applyFont="1" applyFill="1" applyBorder="1" applyAlignment="1">
      <alignment horizontal="center" vertical="center" wrapText="1"/>
    </xf>
    <xf numFmtId="0" fontId="86" fillId="100" borderId="24" xfId="1530" applyFont="1" applyFill="1" applyBorder="1" applyAlignment="1">
      <alignment horizontal="center" vertical="center" wrapText="1"/>
    </xf>
    <xf numFmtId="0" fontId="86" fillId="100" borderId="131" xfId="1530" applyFont="1" applyFill="1" applyBorder="1" applyAlignment="1">
      <alignment horizontal="center" vertical="center" wrapText="1"/>
    </xf>
    <xf numFmtId="0" fontId="86" fillId="100" borderId="123" xfId="1530" applyFont="1" applyFill="1" applyBorder="1" applyAlignment="1">
      <alignment horizontal="center" vertical="center" wrapText="1"/>
    </xf>
    <xf numFmtId="0" fontId="45" fillId="82" borderId="60" xfId="48585" applyFont="1" applyFill="1" applyBorder="1" applyAlignment="1">
      <alignment horizontal="center" vertical="center"/>
    </xf>
    <xf numFmtId="0" fontId="45" fillId="82" borderId="95" xfId="48585" applyFont="1" applyFill="1" applyBorder="1" applyAlignment="1">
      <alignment horizontal="center" vertical="center" wrapText="1"/>
    </xf>
    <xf numFmtId="0" fontId="45" fillId="82" borderId="94" xfId="48585" applyFont="1" applyFill="1" applyBorder="1" applyAlignment="1">
      <alignment horizontal="center" vertical="center" wrapText="1"/>
    </xf>
    <xf numFmtId="189" fontId="94" fillId="0" borderId="144" xfId="1167" applyNumberFormat="1" applyFont="1" applyFill="1" applyBorder="1" applyAlignment="1">
      <alignment horizontal="center"/>
    </xf>
    <xf numFmtId="189" fontId="94" fillId="0" borderId="149" xfId="1167" applyNumberFormat="1" applyFont="1" applyFill="1" applyBorder="1" applyAlignment="1">
      <alignment horizontal="center"/>
    </xf>
    <xf numFmtId="189" fontId="79" fillId="90" borderId="149" xfId="0" applyNumberFormat="1" applyFont="1" applyFill="1" applyBorder="1" applyAlignment="1">
      <alignment horizontal="center" vertical="center" wrapText="1"/>
    </xf>
    <xf numFmtId="189" fontId="79" fillId="90" borderId="147" xfId="0" applyNumberFormat="1" applyFont="1" applyFill="1" applyBorder="1" applyAlignment="1">
      <alignment horizontal="center" vertical="center" wrapText="1"/>
    </xf>
    <xf numFmtId="189" fontId="94" fillId="93" borderId="149" xfId="1167" applyNumberFormat="1" applyFont="1" applyFill="1" applyBorder="1" applyAlignment="1">
      <alignment horizontal="center"/>
    </xf>
    <xf numFmtId="0" fontId="47" fillId="0" borderId="0" xfId="1406"/>
    <xf numFmtId="0" fontId="81" fillId="81" borderId="11" xfId="0" applyFont="1" applyFill="1" applyBorder="1" applyAlignment="1">
      <alignment vertical="center" wrapText="1"/>
    </xf>
    <xf numFmtId="0" fontId="81" fillId="81" borderId="10" xfId="0" applyFont="1" applyFill="1" applyBorder="1" applyAlignment="1">
      <alignment vertical="center" wrapText="1"/>
    </xf>
    <xf numFmtId="0" fontId="80" fillId="0" borderId="12" xfId="1406" applyFont="1" applyBorder="1" applyAlignment="1">
      <alignment vertical="center" wrapText="1"/>
    </xf>
    <xf numFmtId="0" fontId="96" fillId="0" borderId="98" xfId="0" applyFont="1" applyBorder="1" applyAlignment="1">
      <alignment vertical="center" wrapText="1"/>
    </xf>
    <xf numFmtId="0" fontId="47" fillId="0" borderId="12" xfId="1406" applyBorder="1" applyAlignment="1">
      <alignment vertical="center" wrapText="1"/>
    </xf>
    <xf numFmtId="0" fontId="47" fillId="0" borderId="11" xfId="1406" applyBorder="1" applyAlignment="1">
      <alignment vertical="center" wrapText="1"/>
    </xf>
    <xf numFmtId="177" fontId="82" fillId="0" borderId="62" xfId="0" applyNumberFormat="1" applyFont="1" applyBorder="1" applyAlignment="1">
      <alignment horizontal="center" vertical="center"/>
    </xf>
    <xf numFmtId="177" fontId="82" fillId="0" borderId="192" xfId="0" applyNumberFormat="1" applyFont="1" applyBorder="1" applyAlignment="1">
      <alignment horizontal="center" vertical="center"/>
    </xf>
    <xf numFmtId="177" fontId="82" fillId="0" borderId="87" xfId="0" applyNumberFormat="1" applyFont="1" applyBorder="1" applyAlignment="1">
      <alignment horizontal="center" vertical="center"/>
    </xf>
    <xf numFmtId="177" fontId="82" fillId="0" borderId="133" xfId="0" applyNumberFormat="1" applyFont="1" applyBorder="1" applyAlignment="1">
      <alignment horizontal="center" vertical="center"/>
    </xf>
    <xf numFmtId="177" fontId="82" fillId="0" borderId="80" xfId="0" applyNumberFormat="1" applyFont="1" applyBorder="1" applyAlignment="1">
      <alignment horizontal="center" vertical="center"/>
    </xf>
    <xf numFmtId="177" fontId="82" fillId="0" borderId="134" xfId="0" applyNumberFormat="1" applyFont="1" applyBorder="1" applyAlignment="1">
      <alignment horizontal="center" vertical="center"/>
    </xf>
    <xf numFmtId="177" fontId="82" fillId="0" borderId="24" xfId="0" applyNumberFormat="1" applyFont="1" applyBorder="1" applyAlignment="1">
      <alignment horizontal="center" vertical="center"/>
    </xf>
    <xf numFmtId="177" fontId="82" fillId="0" borderId="131" xfId="0" applyNumberFormat="1" applyFont="1" applyBorder="1" applyAlignment="1">
      <alignment horizontal="center" vertical="center"/>
    </xf>
    <xf numFmtId="177" fontId="82" fillId="0" borderId="123" xfId="0" applyNumberFormat="1" applyFont="1" applyBorder="1" applyAlignment="1">
      <alignment horizontal="center" vertical="center"/>
    </xf>
    <xf numFmtId="0" fontId="45" fillId="82" borderId="64" xfId="48585" applyFont="1" applyFill="1" applyBorder="1" applyAlignment="1">
      <alignment horizontal="center" vertical="center"/>
    </xf>
    <xf numFmtId="0" fontId="45" fillId="97" borderId="64" xfId="48585" applyFont="1" applyFill="1" applyBorder="1" applyAlignment="1">
      <alignment horizontal="center" vertical="center" wrapText="1"/>
    </xf>
    <xf numFmtId="0" fontId="45" fillId="96" borderId="64" xfId="48585" applyFont="1" applyFill="1" applyBorder="1" applyAlignment="1">
      <alignment horizontal="center" vertical="center" wrapText="1"/>
    </xf>
    <xf numFmtId="0" fontId="45" fillId="98" borderId="64" xfId="48585" applyFont="1" applyFill="1" applyBorder="1" applyAlignment="1">
      <alignment horizontal="center" vertical="center" wrapText="1"/>
    </xf>
    <xf numFmtId="177" fontId="82" fillId="0" borderId="192" xfId="0" applyNumberFormat="1" applyFont="1" applyBorder="1" applyAlignment="1">
      <alignment horizontal="center"/>
    </xf>
    <xf numFmtId="177" fontId="82" fillId="0" borderId="87" xfId="0" applyNumberFormat="1" applyFont="1" applyBorder="1" applyAlignment="1">
      <alignment horizontal="center"/>
    </xf>
    <xf numFmtId="177" fontId="82" fillId="0" borderId="80" xfId="0" applyNumberFormat="1" applyFont="1" applyBorder="1" applyAlignment="1">
      <alignment horizontal="center"/>
    </xf>
    <xf numFmtId="177" fontId="82" fillId="0" borderId="134" xfId="0" applyNumberFormat="1" applyFont="1" applyBorder="1" applyAlignment="1">
      <alignment horizontal="center"/>
    </xf>
    <xf numFmtId="177" fontId="82" fillId="0" borderId="131" xfId="0" applyNumberFormat="1" applyFont="1" applyBorder="1" applyAlignment="1">
      <alignment horizontal="center"/>
    </xf>
    <xf numFmtId="177" fontId="82" fillId="0" borderId="123" xfId="0" applyNumberFormat="1" applyFont="1" applyBorder="1" applyAlignment="1">
      <alignment horizontal="center"/>
    </xf>
    <xf numFmtId="1" fontId="82" fillId="0" borderId="62" xfId="0" applyNumberFormat="1" applyFont="1" applyBorder="1" applyAlignment="1">
      <alignment horizontal="center"/>
    </xf>
    <xf numFmtId="1" fontId="82" fillId="0" borderId="133" xfId="0" applyNumberFormat="1" applyFont="1" applyBorder="1" applyAlignment="1">
      <alignment horizontal="center"/>
    </xf>
    <xf numFmtId="1" fontId="82" fillId="0" borderId="24" xfId="0" applyNumberFormat="1" applyFont="1" applyBorder="1" applyAlignment="1">
      <alignment horizontal="center"/>
    </xf>
    <xf numFmtId="0" fontId="45" fillId="95" borderId="91" xfId="63417" applyFont="1" applyFill="1" applyBorder="1" applyAlignment="1">
      <alignment horizontal="center" vertical="center" wrapText="1"/>
    </xf>
    <xf numFmtId="0" fontId="45" fillId="95" borderId="89" xfId="63417" applyFont="1" applyFill="1" applyBorder="1" applyAlignment="1">
      <alignment horizontal="center" vertical="center" wrapText="1"/>
    </xf>
    <xf numFmtId="0" fontId="45" fillId="82" borderId="91" xfId="63417" applyFont="1" applyFill="1" applyBorder="1" applyAlignment="1">
      <alignment horizontal="center" vertical="center" wrapText="1"/>
    </xf>
    <xf numFmtId="0" fontId="45" fillId="82" borderId="89" xfId="63417" applyFont="1" applyFill="1" applyBorder="1" applyAlignment="1">
      <alignment horizontal="center" vertical="center" wrapText="1"/>
    </xf>
    <xf numFmtId="0" fontId="45" fillId="82" borderId="62" xfId="1530" applyFont="1" applyFill="1" applyBorder="1" applyAlignment="1">
      <alignment horizontal="center" vertical="center"/>
    </xf>
    <xf numFmtId="0" fontId="45" fillId="82" borderId="192" xfId="1530" applyFont="1" applyFill="1" applyBorder="1" applyAlignment="1">
      <alignment horizontal="center" vertical="center" wrapText="1"/>
    </xf>
    <xf numFmtId="0" fontId="45" fillId="82" borderId="192" xfId="1530" applyFont="1" applyFill="1" applyBorder="1" applyAlignment="1">
      <alignment horizontal="center" vertical="center"/>
    </xf>
    <xf numFmtId="0" fontId="45" fillId="82" borderId="87" xfId="1530" applyFont="1" applyFill="1" applyBorder="1" applyAlignment="1">
      <alignment horizontal="center" vertical="center" wrapText="1"/>
    </xf>
    <xf numFmtId="0" fontId="3" fillId="0" borderId="193" xfId="0" applyNumberFormat="1" applyFont="1" applyFill="1" applyBorder="1" applyAlignment="1" applyProtection="1">
      <protection locked="0"/>
    </xf>
    <xf numFmtId="0" fontId="41" fillId="0" borderId="194" xfId="0" applyFont="1" applyBorder="1" applyAlignment="1">
      <alignment horizontal="center"/>
    </xf>
    <xf numFmtId="0" fontId="41" fillId="0" borderId="195" xfId="0" applyFont="1" applyBorder="1" applyAlignment="1">
      <alignment horizontal="center"/>
    </xf>
    <xf numFmtId="0" fontId="3" fillId="0" borderId="196" xfId="0" applyNumberFormat="1" applyFont="1" applyFill="1" applyBorder="1" applyAlignment="1" applyProtection="1">
      <protection locked="0"/>
    </xf>
    <xf numFmtId="0" fontId="41" fillId="0" borderId="197" xfId="0" applyFont="1" applyBorder="1" applyAlignment="1">
      <alignment horizontal="center"/>
    </xf>
    <xf numFmtId="0" fontId="41" fillId="0" borderId="198" xfId="0" applyFont="1" applyBorder="1" applyAlignment="1">
      <alignment horizontal="center"/>
    </xf>
    <xf numFmtId="0" fontId="89" fillId="82" borderId="131" xfId="63417" applyFont="1" applyFill="1" applyBorder="1" applyAlignment="1">
      <alignment horizontal="center" vertical="center" wrapText="1"/>
    </xf>
    <xf numFmtId="0" fontId="89" fillId="82" borderId="123" xfId="63417" applyFont="1" applyFill="1" applyBorder="1" applyAlignment="1">
      <alignment horizontal="center" vertical="center" wrapText="1"/>
    </xf>
    <xf numFmtId="167" fontId="89" fillId="82" borderId="57" xfId="63419" applyNumberFormat="1" applyFont="1" applyFill="1" applyBorder="1" applyAlignment="1" applyProtection="1">
      <alignment horizontal="center" vertical="center"/>
      <protection hidden="1"/>
    </xf>
    <xf numFmtId="175" fontId="94" fillId="0" borderId="149" xfId="1167" applyNumberFormat="1" applyFont="1" applyFill="1" applyBorder="1" applyAlignment="1">
      <alignment horizontal="center"/>
    </xf>
    <xf numFmtId="189" fontId="94" fillId="105" borderId="144" xfId="1167" applyNumberFormat="1" applyFont="1" applyFill="1" applyBorder="1" applyAlignment="1">
      <alignment horizontal="center"/>
    </xf>
    <xf numFmtId="189" fontId="94" fillId="105" borderId="149" xfId="1167" applyNumberFormat="1" applyFont="1" applyFill="1" applyBorder="1" applyAlignment="1">
      <alignment horizontal="center"/>
    </xf>
    <xf numFmtId="175" fontId="94" fillId="105" borderId="149" xfId="1167" applyNumberFormat="1" applyFont="1" applyFill="1" applyBorder="1" applyAlignment="1">
      <alignment horizontal="center"/>
    </xf>
    <xf numFmtId="188" fontId="94" fillId="105" borderId="149" xfId="1167" applyNumberFormat="1" applyFont="1" applyFill="1" applyBorder="1" applyAlignment="1">
      <alignment horizontal="center"/>
    </xf>
    <xf numFmtId="188" fontId="94" fillId="105" borderId="144" xfId="1167" applyNumberFormat="1" applyFont="1" applyFill="1" applyBorder="1" applyAlignment="1">
      <alignment horizontal="center"/>
    </xf>
    <xf numFmtId="188" fontId="94" fillId="105" borderId="159" xfId="1167" applyNumberFormat="1" applyFont="1" applyFill="1" applyBorder="1" applyAlignment="1">
      <alignment horizontal="center"/>
    </xf>
    <xf numFmtId="188" fontId="94" fillId="105" borderId="151" xfId="1167" applyNumberFormat="1" applyFont="1" applyFill="1" applyBorder="1" applyAlignment="1">
      <alignment horizontal="center"/>
    </xf>
    <xf numFmtId="175" fontId="94" fillId="105" borderId="151" xfId="1167" applyNumberFormat="1" applyFont="1" applyFill="1" applyBorder="1" applyAlignment="1">
      <alignment horizontal="center"/>
    </xf>
    <xf numFmtId="177" fontId="45" fillId="81" borderId="80" xfId="0" applyNumberFormat="1" applyFont="1" applyFill="1" applyBorder="1" applyAlignment="1">
      <alignment horizontal="center" vertical="top" wrapText="1"/>
    </xf>
    <xf numFmtId="44" fontId="70" fillId="0" borderId="0" xfId="0" applyNumberFormat="1" applyFont="1" applyFill="1" applyBorder="1" applyAlignment="1">
      <alignment vertical="center" wrapText="1"/>
    </xf>
    <xf numFmtId="44" fontId="71" fillId="0" borderId="0" xfId="0" applyNumberFormat="1" applyFont="1"/>
    <xf numFmtId="188" fontId="79" fillId="105" borderId="149" xfId="0" applyNumberFormat="1" applyFont="1" applyFill="1" applyBorder="1" applyAlignment="1">
      <alignment horizontal="center" vertical="center" wrapText="1"/>
    </xf>
    <xf numFmtId="177" fontId="45" fillId="81" borderId="134" xfId="0" applyNumberFormat="1" applyFont="1" applyFill="1" applyBorder="1" applyAlignment="1">
      <alignment horizontal="center" vertical="top" wrapText="1"/>
    </xf>
    <xf numFmtId="191" fontId="41" fillId="0" borderId="188" xfId="0" applyNumberFormat="1" applyFont="1" applyBorder="1" applyAlignment="1">
      <alignment horizontal="left" vertical="center" wrapText="1" indent="1"/>
    </xf>
    <xf numFmtId="190" fontId="41" fillId="0" borderId="188" xfId="0" applyNumberFormat="1" applyFont="1" applyBorder="1" applyAlignment="1">
      <alignment horizontal="left" vertical="center" wrapText="1" indent="1"/>
    </xf>
    <xf numFmtId="191" fontId="41" fillId="0" borderId="191" xfId="0" applyNumberFormat="1" applyFont="1" applyBorder="1" applyAlignment="1">
      <alignment horizontal="left" vertical="center" wrapText="1" indent="1"/>
    </xf>
    <xf numFmtId="0" fontId="47" fillId="46" borderId="11" xfId="1406" applyFill="1" applyBorder="1" applyAlignment="1">
      <alignment vertical="center" wrapText="1"/>
    </xf>
    <xf numFmtId="0" fontId="96" fillId="46" borderId="98" xfId="0" applyFont="1" applyFill="1" applyBorder="1" applyAlignment="1">
      <alignment vertical="center" wrapText="1"/>
    </xf>
    <xf numFmtId="184" fontId="42" fillId="46" borderId="64" xfId="1166" applyNumberFormat="1" applyFont="1" applyFill="1" applyBorder="1" applyAlignment="1">
      <alignment horizontal="left" vertical="center" indent="1"/>
    </xf>
    <xf numFmtId="184" fontId="20" fillId="46" borderId="147" xfId="1166" applyNumberFormat="1" applyFont="1" applyFill="1" applyBorder="1" applyAlignment="1">
      <alignment horizontal="left" vertical="center" indent="1"/>
    </xf>
    <xf numFmtId="171" fontId="20" fillId="46" borderId="64" xfId="1166" applyNumberFormat="1" applyFont="1" applyFill="1" applyBorder="1"/>
    <xf numFmtId="184" fontId="20" fillId="46" borderId="64" xfId="0" applyNumberFormat="1" applyFont="1" applyFill="1" applyBorder="1" applyAlignment="1">
      <alignment horizontal="left" vertical="center" wrapText="1" indent="1"/>
    </xf>
    <xf numFmtId="184" fontId="20" fillId="46" borderId="89" xfId="1166" applyNumberFormat="1" applyFont="1" applyFill="1" applyBorder="1" applyAlignment="1">
      <alignment horizontal="left" vertical="center" indent="1"/>
    </xf>
    <xf numFmtId="183" fontId="3" fillId="0" borderId="149" xfId="38" applyNumberFormat="1" applyFont="1" applyFill="1" applyBorder="1" applyAlignment="1" applyProtection="1">
      <alignment horizontal="center" vertical="center"/>
      <protection hidden="1"/>
    </xf>
    <xf numFmtId="183" fontId="3" fillId="0" borderId="144" xfId="38" applyNumberFormat="1" applyFont="1" applyFill="1" applyBorder="1" applyAlignment="1" applyProtection="1">
      <alignment horizontal="center" vertical="center"/>
      <protection hidden="1"/>
    </xf>
    <xf numFmtId="183" fontId="3" fillId="46" borderId="144" xfId="38" applyNumberFormat="1" applyFont="1" applyFill="1" applyBorder="1" applyAlignment="1" applyProtection="1">
      <alignment horizontal="center" vertical="center"/>
      <protection hidden="1"/>
    </xf>
    <xf numFmtId="185" fontId="3" fillId="46" borderId="149" xfId="61976" applyNumberFormat="1" applyFont="1" applyFill="1" applyBorder="1" applyAlignment="1">
      <alignment horizontal="right" vertical="center"/>
    </xf>
    <xf numFmtId="183" fontId="3" fillId="46" borderId="149" xfId="38" applyNumberFormat="1" applyFont="1" applyFill="1" applyBorder="1" applyAlignment="1" applyProtection="1">
      <alignment horizontal="center" vertical="center"/>
      <protection hidden="1"/>
    </xf>
    <xf numFmtId="184" fontId="3" fillId="46" borderId="149" xfId="38" applyNumberFormat="1" applyFont="1" applyFill="1" applyBorder="1" applyAlignment="1" applyProtection="1">
      <alignment horizontal="center" vertical="center"/>
      <protection hidden="1"/>
    </xf>
    <xf numFmtId="184" fontId="3" fillId="46" borderId="147" xfId="38" applyNumberFormat="1" applyFont="1" applyFill="1" applyBorder="1" applyAlignment="1" applyProtection="1">
      <alignment horizontal="center" vertical="center"/>
      <protection hidden="1"/>
    </xf>
    <xf numFmtId="185" fontId="3" fillId="46" borderId="144" xfId="61976" applyNumberFormat="1" applyFont="1" applyFill="1" applyBorder="1" applyAlignment="1">
      <alignment horizontal="right" vertical="center"/>
    </xf>
    <xf numFmtId="2" fontId="41" fillId="46" borderId="0" xfId="0" applyNumberFormat="1" applyFont="1" applyFill="1"/>
    <xf numFmtId="43" fontId="45" fillId="81" borderId="115" xfId="63420" applyFont="1" applyFill="1" applyBorder="1" applyAlignment="1">
      <alignment horizontal="center" vertical="center" wrapText="1"/>
    </xf>
    <xf numFmtId="43" fontId="45" fillId="81" borderId="115" xfId="63420" applyFont="1" applyFill="1" applyBorder="1" applyAlignment="1">
      <alignment horizontal="center" vertical="center"/>
    </xf>
    <xf numFmtId="0" fontId="0" fillId="0" borderId="200" xfId="0" applyBorder="1" applyAlignment="1">
      <alignment horizontal="left" vertical="center"/>
    </xf>
    <xf numFmtId="0" fontId="0" fillId="0" borderId="201" xfId="0" applyBorder="1" applyAlignment="1">
      <alignment horizontal="right" vertical="center"/>
    </xf>
    <xf numFmtId="192" fontId="0" fillId="0" borderId="167" xfId="0" applyNumberFormat="1" applyBorder="1" applyAlignment="1">
      <alignment horizontal="center" vertical="center"/>
    </xf>
    <xf numFmtId="192" fontId="0" fillId="0" borderId="178" xfId="0" applyNumberFormat="1" applyBorder="1" applyAlignment="1">
      <alignment horizontal="center" vertical="center"/>
    </xf>
    <xf numFmtId="192" fontId="0" fillId="0" borderId="180" xfId="0" applyNumberFormat="1" applyBorder="1" applyAlignment="1">
      <alignment horizontal="center" vertical="center"/>
    </xf>
    <xf numFmtId="0" fontId="0" fillId="0" borderId="151" xfId="0" applyBorder="1" applyAlignment="1">
      <alignment horizontal="left" vertical="center"/>
    </xf>
    <xf numFmtId="0" fontId="0" fillId="0" borderId="202" xfId="0" applyBorder="1" applyAlignment="1">
      <alignment horizontal="right" vertical="center"/>
    </xf>
    <xf numFmtId="192" fontId="0" fillId="0" borderId="149" xfId="0" applyNumberFormat="1" applyFill="1" applyBorder="1" applyAlignment="1">
      <alignment horizontal="center" vertical="center"/>
    </xf>
    <xf numFmtId="192" fontId="0" fillId="0" borderId="149" xfId="0" applyNumberFormat="1" applyBorder="1" applyAlignment="1">
      <alignment horizontal="center" vertical="center"/>
    </xf>
    <xf numFmtId="193" fontId="0" fillId="0" borderId="167" xfId="0" applyNumberFormat="1" applyBorder="1" applyAlignment="1">
      <alignment horizontal="center" vertical="center"/>
    </xf>
    <xf numFmtId="193" fontId="0" fillId="0" borderId="149" xfId="0" applyNumberFormat="1" applyBorder="1" applyAlignment="1">
      <alignment horizontal="center" vertical="center"/>
    </xf>
    <xf numFmtId="0" fontId="0" fillId="0" borderId="105" xfId="0" applyBorder="1" applyAlignment="1">
      <alignment horizontal="left" vertical="center"/>
    </xf>
    <xf numFmtId="0" fontId="0" fillId="0" borderId="104" xfId="0" applyBorder="1" applyAlignment="1">
      <alignment horizontal="right" vertical="center"/>
    </xf>
    <xf numFmtId="193" fontId="0" fillId="0" borderId="66" xfId="0" applyNumberFormat="1" applyBorder="1" applyAlignment="1">
      <alignment horizontal="center" vertical="center"/>
    </xf>
    <xf numFmtId="192" fontId="0" fillId="0" borderId="137" xfId="0" applyNumberFormat="1" applyBorder="1" applyAlignment="1">
      <alignment horizontal="center" vertical="center"/>
    </xf>
    <xf numFmtId="0" fontId="80" fillId="0" borderId="0" xfId="1406" applyFont="1"/>
    <xf numFmtId="193" fontId="0" fillId="0" borderId="149" xfId="0" applyNumberFormat="1" applyFill="1" applyBorder="1" applyAlignment="1">
      <alignment horizontal="center" vertical="center"/>
    </xf>
    <xf numFmtId="0" fontId="0" fillId="0" borderId="203" xfId="0" applyBorder="1" applyAlignment="1">
      <alignment horizontal="left" vertical="center"/>
    </xf>
    <xf numFmtId="0" fontId="0" fillId="0" borderId="204" xfId="0" applyBorder="1" applyAlignment="1">
      <alignment horizontal="right" vertical="center"/>
    </xf>
    <xf numFmtId="192" fontId="0" fillId="0" borderId="66" xfId="0" applyNumberFormat="1" applyBorder="1" applyAlignment="1">
      <alignment horizontal="center" vertical="center"/>
    </xf>
    <xf numFmtId="192" fontId="0" fillId="0" borderId="175" xfId="0" applyNumberFormat="1" applyBorder="1" applyAlignment="1">
      <alignment horizontal="center" vertical="center"/>
    </xf>
    <xf numFmtId="177" fontId="45" fillId="81" borderId="133" xfId="0" applyNumberFormat="1" applyFont="1" applyFill="1" applyBorder="1" applyAlignment="1">
      <alignment horizontal="center" vertical="top" wrapText="1"/>
    </xf>
    <xf numFmtId="177" fontId="45" fillId="81" borderId="122" xfId="0" applyNumberFormat="1" applyFont="1" applyFill="1" applyBorder="1" applyAlignment="1">
      <alignment horizontal="center" vertical="top" wrapText="1"/>
    </xf>
    <xf numFmtId="0" fontId="41" fillId="0" borderId="186" xfId="0" applyFont="1" applyBorder="1" applyAlignment="1">
      <alignment horizontal="left" vertical="center" wrapText="1" indent="1"/>
    </xf>
    <xf numFmtId="190" fontId="41" fillId="0" borderId="169" xfId="0" applyNumberFormat="1" applyFont="1" applyBorder="1" applyAlignment="1">
      <alignment horizontal="left" vertical="center" wrapText="1" indent="1"/>
    </xf>
    <xf numFmtId="190" fontId="41" fillId="0" borderId="149" xfId="0" applyNumberFormat="1" applyFont="1" applyBorder="1" applyAlignment="1">
      <alignment horizontal="left" vertical="center" wrapText="1" indent="1"/>
    </xf>
    <xf numFmtId="190" fontId="41" fillId="0" borderId="162" xfId="0" applyNumberFormat="1" applyFont="1" applyBorder="1" applyAlignment="1">
      <alignment horizontal="left" vertical="center" wrapText="1" indent="1"/>
    </xf>
    <xf numFmtId="0" fontId="41" fillId="0" borderId="188" xfId="0" applyFont="1" applyBorder="1" applyAlignment="1">
      <alignment horizontal="left" vertical="center" wrapText="1" indent="1"/>
    </xf>
    <xf numFmtId="191" fontId="41" fillId="0" borderId="169" xfId="0" applyNumberFormat="1" applyFont="1" applyBorder="1" applyAlignment="1">
      <alignment horizontal="left" vertical="center" wrapText="1" indent="1"/>
    </xf>
    <xf numFmtId="191" fontId="41" fillId="0" borderId="149" xfId="0" applyNumberFormat="1" applyFont="1" applyBorder="1" applyAlignment="1">
      <alignment horizontal="left" vertical="center" wrapText="1" indent="1"/>
    </xf>
    <xf numFmtId="191" fontId="41" fillId="0" borderId="162" xfId="0" applyNumberFormat="1" applyFont="1" applyBorder="1" applyAlignment="1">
      <alignment horizontal="left" vertical="center" wrapText="1" indent="1"/>
    </xf>
    <xf numFmtId="0" fontId="41" fillId="0" borderId="191" xfId="0" applyFont="1" applyBorder="1" applyAlignment="1">
      <alignment horizontal="left" vertical="center" wrapText="1" indent="1"/>
    </xf>
    <xf numFmtId="191" fontId="41" fillId="0" borderId="146" xfId="0" applyNumberFormat="1" applyFont="1" applyBorder="1" applyAlignment="1">
      <alignment horizontal="left" vertical="center" wrapText="1" indent="1"/>
    </xf>
    <xf numFmtId="191" fontId="41" fillId="0" borderId="147" xfId="0" applyNumberFormat="1" applyFont="1" applyBorder="1" applyAlignment="1">
      <alignment horizontal="left" vertical="center" wrapText="1" indent="1"/>
    </xf>
    <xf numFmtId="191" fontId="41" fillId="0" borderId="165" xfId="0" applyNumberFormat="1" applyFont="1" applyBorder="1" applyAlignment="1">
      <alignment horizontal="left" vertical="center" wrapText="1" indent="1"/>
    </xf>
    <xf numFmtId="0" fontId="45" fillId="82" borderId="115" xfId="48585" applyFont="1" applyFill="1" applyBorder="1" applyAlignment="1">
      <alignment horizontal="center" vertical="center" wrapText="1"/>
    </xf>
    <xf numFmtId="177" fontId="82" fillId="0" borderId="207" xfId="0" applyNumberFormat="1" applyFont="1" applyBorder="1" applyAlignment="1">
      <alignment horizontal="center" vertical="center"/>
    </xf>
    <xf numFmtId="177" fontId="82" fillId="0" borderId="119" xfId="0" applyNumberFormat="1" applyFont="1" applyBorder="1" applyAlignment="1">
      <alignment horizontal="center" vertical="center"/>
    </xf>
    <xf numFmtId="177" fontId="82" fillId="0" borderId="139" xfId="0" applyNumberFormat="1" applyFont="1" applyBorder="1" applyAlignment="1">
      <alignment horizontal="center" vertical="center"/>
    </xf>
    <xf numFmtId="1" fontId="82" fillId="0" borderId="62" xfId="0" applyNumberFormat="1" applyFont="1" applyBorder="1" applyAlignment="1">
      <alignment horizontal="center" vertical="center"/>
    </xf>
    <xf numFmtId="1" fontId="82" fillId="0" borderId="133" xfId="0" applyNumberFormat="1" applyFont="1" applyBorder="1" applyAlignment="1">
      <alignment horizontal="center" vertical="center"/>
    </xf>
    <xf numFmtId="1" fontId="82" fillId="0" borderId="24" xfId="0" applyNumberFormat="1" applyFont="1" applyBorder="1" applyAlignment="1">
      <alignment horizontal="center" vertical="center"/>
    </xf>
    <xf numFmtId="174" fontId="82" fillId="0" borderId="192" xfId="0" applyNumberFormat="1" applyFont="1" applyBorder="1" applyAlignment="1">
      <alignment horizontal="center"/>
    </xf>
    <xf numFmtId="176" fontId="0" fillId="0" borderId="0" xfId="0" applyNumberFormat="1"/>
    <xf numFmtId="174" fontId="82" fillId="0" borderId="80" xfId="0" applyNumberFormat="1" applyFont="1" applyBorder="1" applyAlignment="1">
      <alignment horizontal="center"/>
    </xf>
    <xf numFmtId="176" fontId="0" fillId="0" borderId="87" xfId="0" applyNumberFormat="1" applyBorder="1" applyAlignment="1">
      <alignment horizontal="center"/>
    </xf>
    <xf numFmtId="176" fontId="0" fillId="0" borderId="134" xfId="0" applyNumberFormat="1" applyBorder="1" applyAlignment="1">
      <alignment horizontal="center"/>
    </xf>
    <xf numFmtId="174" fontId="0" fillId="0" borderId="131" xfId="0" applyNumberFormat="1" applyBorder="1" applyAlignment="1">
      <alignment horizontal="center"/>
    </xf>
    <xf numFmtId="0" fontId="45" fillId="82" borderId="121" xfId="48585" applyFont="1" applyFill="1" applyBorder="1" applyAlignment="1">
      <alignment horizontal="center" vertical="center"/>
    </xf>
    <xf numFmtId="0" fontId="45" fillId="82" borderId="138" xfId="48585" applyFont="1" applyFill="1" applyBorder="1" applyAlignment="1">
      <alignment horizontal="center" vertical="center"/>
    </xf>
    <xf numFmtId="0" fontId="45" fillId="82" borderId="208" xfId="48585" applyFont="1" applyFill="1" applyBorder="1" applyAlignment="1">
      <alignment horizontal="center" vertical="center"/>
    </xf>
    <xf numFmtId="174" fontId="82" fillId="0" borderId="62" xfId="0" applyNumberFormat="1" applyFont="1" applyBorder="1" applyAlignment="1">
      <alignment horizontal="center"/>
    </xf>
    <xf numFmtId="174" fontId="82" fillId="0" borderId="133" xfId="0" applyNumberFormat="1" applyFont="1" applyBorder="1" applyAlignment="1">
      <alignment horizontal="center"/>
    </xf>
    <xf numFmtId="174" fontId="0" fillId="0" borderId="24" xfId="0" applyNumberFormat="1" applyBorder="1" applyAlignment="1">
      <alignment horizontal="center"/>
    </xf>
    <xf numFmtId="176" fontId="0" fillId="0" borderId="123" xfId="0" applyNumberFormat="1" applyBorder="1" applyAlignment="1">
      <alignment horizontal="center"/>
    </xf>
    <xf numFmtId="0" fontId="45" fillId="82" borderId="57" xfId="48585" applyFont="1" applyFill="1" applyBorder="1" applyAlignment="1">
      <alignment horizontal="center" vertical="center" wrapText="1"/>
    </xf>
    <xf numFmtId="0" fontId="45" fillId="82" borderId="58" xfId="48585" applyFont="1" applyFill="1" applyBorder="1" applyAlignment="1">
      <alignment horizontal="center" vertical="center" wrapText="1"/>
    </xf>
    <xf numFmtId="0" fontId="45" fillId="106" borderId="58" xfId="48585" applyFont="1" applyFill="1" applyBorder="1" applyAlignment="1">
      <alignment horizontal="center" vertical="center" wrapText="1"/>
    </xf>
    <xf numFmtId="0" fontId="45" fillId="82" borderId="192" xfId="48585" applyFont="1" applyFill="1" applyBorder="1" applyAlignment="1">
      <alignment horizontal="center" vertical="center" wrapText="1"/>
    </xf>
    <xf numFmtId="0" fontId="45" fillId="82" borderId="87" xfId="48585" applyFont="1" applyFill="1" applyBorder="1" applyAlignment="1">
      <alignment horizontal="center" vertical="center" wrapText="1"/>
    </xf>
    <xf numFmtId="0" fontId="45" fillId="82" borderId="133" xfId="48585" applyFont="1" applyFill="1" applyBorder="1" applyAlignment="1">
      <alignment horizontal="center" vertical="center" wrapText="1"/>
    </xf>
    <xf numFmtId="0" fontId="45" fillId="82" borderId="24" xfId="48585" applyFont="1" applyFill="1" applyBorder="1" applyAlignment="1">
      <alignment horizontal="center" vertical="center" wrapText="1"/>
    </xf>
    <xf numFmtId="0" fontId="45" fillId="103" borderId="133" xfId="48585" applyFont="1" applyFill="1" applyBorder="1" applyAlignment="1">
      <alignment horizontal="center" vertical="center" wrapText="1"/>
    </xf>
    <xf numFmtId="0" fontId="37" fillId="0" borderId="0" xfId="48585" applyFont="1" applyFill="1" applyBorder="1" applyAlignment="1">
      <alignment horizontal="center" vertical="center" wrapText="1"/>
    </xf>
    <xf numFmtId="0" fontId="82" fillId="0" borderId="0" xfId="0" applyFont="1" applyFill="1"/>
    <xf numFmtId="0" fontId="79" fillId="0" borderId="62" xfId="0" applyFont="1" applyFill="1" applyBorder="1" applyAlignment="1">
      <alignment horizontal="center" vertical="center" wrapText="1"/>
    </xf>
    <xf numFmtId="174" fontId="0" fillId="0" borderId="80" xfId="0" applyNumberFormat="1" applyFont="1" applyBorder="1" applyAlignment="1">
      <alignment horizontal="center"/>
    </xf>
    <xf numFmtId="174" fontId="0" fillId="0" borderId="134" xfId="0" applyNumberFormat="1" applyFont="1" applyBorder="1" applyAlignment="1">
      <alignment horizontal="center"/>
    </xf>
    <xf numFmtId="174" fontId="0" fillId="0" borderId="131" xfId="0" applyNumberFormat="1" applyFont="1" applyBorder="1" applyAlignment="1">
      <alignment horizontal="center"/>
    </xf>
    <xf numFmtId="174" fontId="0" fillId="0" borderId="123" xfId="0" applyNumberFormat="1" applyFont="1" applyBorder="1" applyAlignment="1">
      <alignment horizontal="center"/>
    </xf>
    <xf numFmtId="184" fontId="41" fillId="0" borderId="145" xfId="1530" applyNumberFormat="1" applyFont="1" applyFill="1" applyBorder="1" applyAlignment="1">
      <alignment horizontal="center" vertical="center"/>
    </xf>
    <xf numFmtId="0" fontId="98" fillId="107" borderId="66" xfId="0" applyFont="1" applyFill="1" applyBorder="1" applyAlignment="1">
      <alignment horizontal="left" vertical="center"/>
    </xf>
    <xf numFmtId="0" fontId="41" fillId="0" borderId="0" xfId="0" applyFont="1" applyAlignment="1">
      <alignment horizontal="left" vertical="center"/>
    </xf>
    <xf numFmtId="0" fontId="88" fillId="0" borderId="0" xfId="0" applyFont="1" applyAlignment="1">
      <alignment horizontal="left" vertical="center"/>
    </xf>
    <xf numFmtId="0" fontId="65" fillId="0" borderId="0" xfId="0" applyFont="1" applyAlignment="1">
      <alignment horizontal="left" vertical="center"/>
    </xf>
    <xf numFmtId="0" fontId="41" fillId="0" borderId="0" xfId="0" applyFont="1" applyFill="1" applyAlignment="1">
      <alignment horizontal="left" vertical="center"/>
    </xf>
    <xf numFmtId="0" fontId="21" fillId="0" borderId="86" xfId="1406" applyFont="1" applyFill="1" applyBorder="1" applyAlignment="1">
      <alignment horizontal="left" vertical="center" wrapText="1"/>
    </xf>
    <xf numFmtId="0" fontId="99" fillId="108" borderId="86" xfId="1406" applyFont="1" applyFill="1" applyBorder="1" applyAlignment="1">
      <alignment horizontal="left" vertical="center" wrapText="1"/>
    </xf>
    <xf numFmtId="0" fontId="99" fillId="0" borderId="86" xfId="1406" applyFont="1" applyFill="1" applyBorder="1" applyAlignment="1">
      <alignment horizontal="left" vertical="center" wrapText="1"/>
    </xf>
    <xf numFmtId="0" fontId="99" fillId="108" borderId="115" xfId="1406" applyFont="1" applyFill="1" applyBorder="1" applyAlignment="1">
      <alignment horizontal="left" vertical="center" wrapText="1"/>
    </xf>
    <xf numFmtId="0" fontId="99" fillId="108" borderId="80" xfId="1406" applyFont="1" applyFill="1" applyBorder="1" applyAlignment="1">
      <alignment horizontal="left" vertical="center" wrapText="1"/>
    </xf>
    <xf numFmtId="0" fontId="99" fillId="0" borderId="80" xfId="1406" applyFont="1" applyFill="1" applyBorder="1" applyAlignment="1">
      <alignment horizontal="left" vertical="center" wrapText="1"/>
    </xf>
    <xf numFmtId="0" fontId="21" fillId="0" borderId="0" xfId="0" applyFont="1"/>
    <xf numFmtId="0" fontId="21" fillId="0" borderId="0" xfId="0" applyFont="1" applyFill="1"/>
    <xf numFmtId="0" fontId="3" fillId="0" borderId="0" xfId="0" applyFont="1" applyFill="1"/>
    <xf numFmtId="0" fontId="45" fillId="82" borderId="115" xfId="48585" applyFont="1" applyFill="1" applyBorder="1" applyAlignment="1">
      <alignment horizontal="center" vertical="center" wrapText="1"/>
    </xf>
    <xf numFmtId="0" fontId="45" fillId="82" borderId="66" xfId="48585" applyFont="1" applyFill="1" applyBorder="1" applyAlignment="1">
      <alignment horizontal="center" vertical="center" wrapText="1"/>
    </xf>
    <xf numFmtId="0" fontId="45" fillId="82" borderId="45" xfId="1530" applyFont="1" applyFill="1" applyBorder="1" applyAlignment="1">
      <alignment horizontal="center" vertical="center" wrapText="1"/>
    </xf>
    <xf numFmtId="0" fontId="37" fillId="0" borderId="0" xfId="1530" applyFont="1" applyAlignment="1">
      <alignment horizontal="left"/>
    </xf>
    <xf numFmtId="0" fontId="0" fillId="109" borderId="0" xfId="0" applyFont="1" applyFill="1"/>
    <xf numFmtId="0" fontId="0" fillId="109" borderId="0" xfId="0" applyFont="1" applyFill="1" applyAlignment="1">
      <alignment horizontal="left" vertical="center" wrapText="1"/>
    </xf>
    <xf numFmtId="0" fontId="0" fillId="109" borderId="0" xfId="0" applyFont="1" applyFill="1" applyAlignment="1">
      <alignment horizontal="left" vertical="center"/>
    </xf>
    <xf numFmtId="0" fontId="100" fillId="109" borderId="0" xfId="0" applyFont="1" applyFill="1" applyAlignment="1">
      <alignment horizontal="left" vertical="center" wrapText="1"/>
    </xf>
    <xf numFmtId="0" fontId="100" fillId="109" borderId="0" xfId="0" applyFont="1" applyFill="1" applyAlignment="1">
      <alignment wrapText="1"/>
    </xf>
    <xf numFmtId="0" fontId="100" fillId="109" borderId="0" xfId="0" applyFont="1" applyFill="1" applyAlignment="1">
      <alignment horizontal="left" vertical="center"/>
    </xf>
    <xf numFmtId="0" fontId="101" fillId="109" borderId="0" xfId="0" applyFont="1" applyFill="1" applyBorder="1" applyAlignment="1">
      <alignment horizontal="left" vertical="center"/>
    </xf>
    <xf numFmtId="0" fontId="100" fillId="109" borderId="0" xfId="0" applyFont="1" applyFill="1" applyAlignment="1">
      <alignment horizontal="left" vertical="center" indent="1"/>
    </xf>
    <xf numFmtId="0" fontId="0" fillId="109" borderId="0" xfId="0" applyFont="1" applyFill="1" applyAlignment="1">
      <alignment horizontal="left" indent="1"/>
    </xf>
    <xf numFmtId="0" fontId="0" fillId="109" borderId="0" xfId="0" applyFont="1" applyFill="1" applyAlignment="1">
      <alignment horizontal="left" vertical="center" indent="1"/>
    </xf>
    <xf numFmtId="0" fontId="0" fillId="109" borderId="0" xfId="0" applyFont="1" applyFill="1" applyAlignment="1">
      <alignment horizontal="left" vertical="center" wrapText="1" indent="1"/>
    </xf>
    <xf numFmtId="0" fontId="100" fillId="109" borderId="0" xfId="0" applyFont="1" applyFill="1" applyAlignment="1">
      <alignment horizontal="left" vertical="center" wrapText="1" indent="1"/>
    </xf>
    <xf numFmtId="0" fontId="102" fillId="109" borderId="0" xfId="0" applyFont="1" applyFill="1" applyAlignment="1">
      <alignment horizontal="left" vertical="center" indent="1"/>
    </xf>
    <xf numFmtId="0" fontId="3" fillId="109" borderId="0" xfId="0" applyFont="1" applyFill="1" applyAlignment="1">
      <alignment horizontal="left" indent="1"/>
    </xf>
    <xf numFmtId="0" fontId="3" fillId="102" borderId="0" xfId="0" applyFont="1" applyFill="1" applyBorder="1"/>
    <xf numFmtId="0" fontId="95" fillId="99" borderId="104" xfId="48585" applyFont="1" applyFill="1" applyBorder="1" applyAlignment="1">
      <alignment horizontal="center"/>
    </xf>
    <xf numFmtId="0" fontId="45" fillId="81" borderId="0" xfId="0" applyFont="1" applyFill="1" applyAlignment="1">
      <alignment horizontal="center" vertical="center"/>
    </xf>
    <xf numFmtId="0" fontId="45" fillId="82" borderId="115" xfId="48585" applyFont="1" applyFill="1" applyBorder="1" applyAlignment="1">
      <alignment horizontal="center" vertical="center" wrapText="1"/>
    </xf>
    <xf numFmtId="0" fontId="45" fillId="82" borderId="66" xfId="48585" applyFont="1" applyFill="1" applyBorder="1" applyAlignment="1">
      <alignment horizontal="center" vertical="center" wrapText="1"/>
    </xf>
    <xf numFmtId="166" fontId="45" fillId="97" borderId="46" xfId="38" applyNumberFormat="1" applyFont="1" applyFill="1" applyBorder="1" applyAlignment="1" applyProtection="1">
      <alignment horizontal="center" vertical="center" wrapText="1"/>
      <protection hidden="1"/>
    </xf>
    <xf numFmtId="166" fontId="45" fillId="97" borderId="47" xfId="38" applyNumberFormat="1" applyFont="1" applyFill="1" applyBorder="1" applyAlignment="1" applyProtection="1">
      <alignment horizontal="center" vertical="center" wrapText="1"/>
      <protection hidden="1"/>
    </xf>
    <xf numFmtId="166" fontId="45" fillId="97" borderId="10" xfId="38" applyNumberFormat="1" applyFont="1" applyFill="1" applyBorder="1" applyAlignment="1" applyProtection="1">
      <alignment horizontal="center" vertical="center" wrapText="1"/>
      <protection hidden="1"/>
    </xf>
    <xf numFmtId="0" fontId="45" fillId="98" borderId="121" xfId="48585" applyFont="1" applyFill="1" applyBorder="1" applyAlignment="1">
      <alignment horizontal="center" vertical="center" wrapText="1"/>
    </xf>
    <xf numFmtId="0" fontId="45" fillId="98" borderId="127" xfId="48585" applyFont="1" applyFill="1" applyBorder="1" applyAlignment="1">
      <alignment horizontal="center" vertical="center" wrapText="1"/>
    </xf>
    <xf numFmtId="0" fontId="45" fillId="98" borderId="65" xfId="48585" applyFont="1" applyFill="1" applyBorder="1" applyAlignment="1">
      <alignment horizontal="center" vertical="center" wrapText="1"/>
    </xf>
    <xf numFmtId="0" fontId="45" fillId="82" borderId="45" xfId="1530" applyFont="1" applyFill="1" applyBorder="1" applyAlignment="1">
      <alignment horizontal="center" vertical="center" wrapText="1"/>
    </xf>
    <xf numFmtId="0" fontId="45" fillId="82" borderId="12" xfId="1530" applyFont="1" applyFill="1" applyBorder="1" applyAlignment="1">
      <alignment horizontal="center" vertical="center" wrapText="1"/>
    </xf>
    <xf numFmtId="0" fontId="37" fillId="0" borderId="0" xfId="1530" applyFont="1" applyAlignment="1">
      <alignment horizontal="left"/>
    </xf>
    <xf numFmtId="0" fontId="45" fillId="96" borderId="128" xfId="48585" applyFont="1" applyFill="1" applyBorder="1" applyAlignment="1">
      <alignment horizontal="center" vertical="center" wrapText="1"/>
    </xf>
    <xf numFmtId="0" fontId="45" fillId="82" borderId="141" xfId="48585" applyFont="1" applyFill="1" applyBorder="1" applyAlignment="1">
      <alignment horizontal="center" vertical="center" wrapText="1"/>
    </xf>
    <xf numFmtId="0" fontId="45" fillId="82" borderId="101" xfId="48585" applyFont="1" applyFill="1" applyBorder="1" applyAlignment="1">
      <alignment horizontal="center" vertical="center" wrapText="1"/>
    </xf>
    <xf numFmtId="0" fontId="45" fillId="82" borderId="132" xfId="48585" applyFont="1" applyFill="1" applyBorder="1" applyAlignment="1">
      <alignment horizontal="center" vertical="center" wrapText="1"/>
    </xf>
    <xf numFmtId="0" fontId="45" fillId="81" borderId="119" xfId="0" applyFont="1" applyFill="1" applyBorder="1" applyAlignment="1">
      <alignment horizontal="center" wrapText="1"/>
    </xf>
    <xf numFmtId="0" fontId="45" fillId="81" borderId="118" xfId="0" applyFont="1" applyFill="1" applyBorder="1" applyAlignment="1">
      <alignment horizontal="center" wrapText="1"/>
    </xf>
    <xf numFmtId="0" fontId="45" fillId="81" borderId="120" xfId="0" applyFont="1" applyFill="1" applyBorder="1" applyAlignment="1">
      <alignment horizontal="center" wrapText="1"/>
    </xf>
    <xf numFmtId="0" fontId="37" fillId="0" borderId="0" xfId="0" applyFont="1" applyAlignment="1">
      <alignment horizontal="left"/>
    </xf>
    <xf numFmtId="0" fontId="45" fillId="81" borderId="62" xfId="0" applyFont="1" applyFill="1" applyBorder="1" applyAlignment="1">
      <alignment horizontal="justify" vertical="center" wrapText="1"/>
    </xf>
    <xf numFmtId="0" fontId="45" fillId="81" borderId="133" xfId="0" applyFont="1" applyFill="1" applyBorder="1" applyAlignment="1">
      <alignment horizontal="justify" vertical="center" wrapText="1"/>
    </xf>
    <xf numFmtId="177" fontId="45" fillId="81" borderId="192" xfId="0" applyNumberFormat="1" applyFont="1" applyFill="1" applyBorder="1" applyAlignment="1">
      <alignment horizontal="center" vertical="top" wrapText="1"/>
    </xf>
    <xf numFmtId="177" fontId="45" fillId="81" borderId="87" xfId="0" applyNumberFormat="1" applyFont="1" applyFill="1" applyBorder="1" applyAlignment="1">
      <alignment horizontal="center" vertical="top" wrapText="1"/>
    </xf>
    <xf numFmtId="0" fontId="45" fillId="81" borderId="140" xfId="0" applyFont="1" applyFill="1" applyBorder="1" applyAlignment="1">
      <alignment horizontal="center" vertical="center" wrapText="1"/>
    </xf>
    <xf numFmtId="0" fontId="45" fillId="81" borderId="101" xfId="0" applyFont="1" applyFill="1" applyBorder="1" applyAlignment="1">
      <alignment horizontal="center" vertical="center" wrapText="1"/>
    </xf>
    <xf numFmtId="0" fontId="45" fillId="81" borderId="132" xfId="0" applyFont="1" applyFill="1" applyBorder="1" applyAlignment="1">
      <alignment horizontal="center" vertical="center" wrapText="1"/>
    </xf>
    <xf numFmtId="0" fontId="45" fillId="81" borderId="141" xfId="0" applyFont="1" applyFill="1" applyBorder="1" applyAlignment="1">
      <alignment horizontal="center" vertical="center" wrapText="1"/>
    </xf>
    <xf numFmtId="0" fontId="45" fillId="81" borderId="136" xfId="0" applyFont="1" applyFill="1" applyBorder="1" applyAlignment="1">
      <alignment horizontal="center" textRotation="90" wrapText="1"/>
    </xf>
    <xf numFmtId="0" fontId="45" fillId="81" borderId="64" xfId="0" applyFont="1" applyFill="1" applyBorder="1" applyAlignment="1">
      <alignment horizontal="center" textRotation="90" wrapText="1"/>
    </xf>
    <xf numFmtId="0" fontId="45" fillId="81" borderId="61" xfId="0" applyFont="1" applyFill="1" applyBorder="1" applyAlignment="1">
      <alignment horizontal="center" textRotation="90" wrapText="1"/>
    </xf>
    <xf numFmtId="0" fontId="45" fillId="81" borderId="46" xfId="0" applyFont="1" applyFill="1" applyBorder="1" applyAlignment="1">
      <alignment horizontal="center" vertical="center"/>
    </xf>
    <xf numFmtId="0" fontId="45" fillId="81" borderId="47" xfId="0" applyFont="1" applyFill="1" applyBorder="1" applyAlignment="1">
      <alignment horizontal="center" vertical="center"/>
    </xf>
    <xf numFmtId="0" fontId="45" fillId="81" borderId="10" xfId="0" applyFont="1" applyFill="1" applyBorder="1" applyAlignment="1">
      <alignment horizontal="center" vertical="center"/>
    </xf>
    <xf numFmtId="0" fontId="45" fillId="81" borderId="141" xfId="0" applyFont="1" applyFill="1" applyBorder="1" applyAlignment="1">
      <alignment horizontal="center" vertical="center"/>
    </xf>
    <xf numFmtId="0" fontId="45" fillId="81" borderId="101" xfId="0" applyFont="1" applyFill="1" applyBorder="1" applyAlignment="1">
      <alignment horizontal="center" vertical="center"/>
    </xf>
    <xf numFmtId="0" fontId="45" fillId="81" borderId="132" xfId="0" applyFont="1" applyFill="1" applyBorder="1" applyAlignment="1">
      <alignment horizontal="center" vertical="center"/>
    </xf>
    <xf numFmtId="0" fontId="45" fillId="82" borderId="46" xfId="48585" applyFont="1" applyFill="1" applyBorder="1" applyAlignment="1">
      <alignment horizontal="left" vertical="center" wrapText="1"/>
    </xf>
    <xf numFmtId="0" fontId="45" fillId="82" borderId="126" xfId="48585" applyFont="1" applyFill="1" applyBorder="1" applyAlignment="1">
      <alignment horizontal="left" vertical="center" wrapText="1"/>
    </xf>
    <xf numFmtId="0" fontId="97" fillId="81" borderId="119" xfId="0" applyFont="1" applyFill="1" applyBorder="1" applyAlignment="1">
      <alignment horizontal="left" vertical="center" wrapText="1"/>
    </xf>
    <xf numFmtId="0" fontId="97" fillId="81" borderId="118" xfId="0" applyFont="1" applyFill="1" applyBorder="1" applyAlignment="1">
      <alignment horizontal="left" vertical="center" wrapText="1"/>
    </xf>
    <xf numFmtId="0" fontId="45" fillId="81" borderId="205" xfId="0" applyFont="1" applyFill="1" applyBorder="1" applyAlignment="1">
      <alignment horizontal="justify" vertical="center" wrapText="1"/>
    </xf>
    <xf numFmtId="0" fontId="45" fillId="81" borderId="206" xfId="0" applyFont="1" applyFill="1" applyBorder="1" applyAlignment="1">
      <alignment horizontal="justify" vertical="center" wrapText="1"/>
    </xf>
    <xf numFmtId="177" fontId="45" fillId="81" borderId="62" xfId="0" applyNumberFormat="1" applyFont="1" applyFill="1" applyBorder="1" applyAlignment="1">
      <alignment horizontal="center" vertical="top" wrapText="1"/>
    </xf>
    <xf numFmtId="174" fontId="0" fillId="0" borderId="80" xfId="0" applyNumberFormat="1" applyFont="1" applyFill="1" applyBorder="1" applyAlignment="1">
      <alignment horizontal="center" wrapText="1"/>
    </xf>
    <xf numFmtId="174" fontId="0" fillId="0" borderId="134" xfId="0" applyNumberFormat="1" applyFont="1" applyFill="1" applyBorder="1" applyAlignment="1">
      <alignment horizontal="center" wrapText="1"/>
    </xf>
    <xf numFmtId="0" fontId="82" fillId="46" borderId="0" xfId="0" applyFont="1" applyFill="1" applyAlignment="1">
      <alignment horizontal="left" wrapText="1"/>
    </xf>
    <xf numFmtId="0" fontId="45" fillId="82" borderId="64" xfId="48585" applyFont="1" applyFill="1" applyBorder="1" applyAlignment="1">
      <alignment horizontal="center" vertical="center" wrapText="1"/>
    </xf>
    <xf numFmtId="0" fontId="95" fillId="99" borderId="0" xfId="48585" applyFont="1" applyFill="1" applyBorder="1" applyAlignment="1">
      <alignment horizontal="center" wrapText="1"/>
    </xf>
    <xf numFmtId="0" fontId="95" fillId="99" borderId="104" xfId="48585" applyFont="1" applyFill="1" applyBorder="1" applyAlignment="1">
      <alignment horizontal="center" wrapText="1"/>
    </xf>
    <xf numFmtId="0" fontId="45" fillId="81" borderId="104" xfId="0" applyFont="1" applyFill="1" applyBorder="1" applyAlignment="1">
      <alignment horizontal="center" vertical="center"/>
    </xf>
    <xf numFmtId="0" fontId="45" fillId="95" borderId="46" xfId="63417" applyFont="1" applyFill="1" applyBorder="1" applyAlignment="1">
      <alignment horizontal="center" vertical="center" wrapText="1"/>
    </xf>
    <xf numFmtId="0" fontId="45" fillId="95" borderId="10" xfId="3826" applyFont="1" applyFill="1" applyBorder="1" applyAlignment="1">
      <alignment horizontal="center" vertical="center" wrapText="1"/>
    </xf>
    <xf numFmtId="0" fontId="45" fillId="81" borderId="46" xfId="3826" applyFont="1" applyFill="1" applyBorder="1" applyAlignment="1">
      <alignment horizontal="center" vertical="center" wrapText="1"/>
    </xf>
    <xf numFmtId="0" fontId="45" fillId="81" borderId="10" xfId="3826" applyFont="1" applyFill="1" applyBorder="1" applyAlignment="1">
      <alignment horizontal="center" vertical="center" wrapText="1"/>
    </xf>
    <xf numFmtId="0" fontId="45" fillId="81" borderId="46" xfId="63417" applyFont="1" applyFill="1" applyBorder="1" applyAlignment="1">
      <alignment horizontal="center" vertical="center" wrapText="1"/>
    </xf>
    <xf numFmtId="0" fontId="45" fillId="82" borderId="102" xfId="63417" applyFont="1" applyFill="1" applyBorder="1" applyAlignment="1">
      <alignment horizontal="center" vertical="center"/>
    </xf>
    <xf numFmtId="0" fontId="45" fillId="82" borderId="132" xfId="63417" applyFont="1" applyFill="1" applyBorder="1" applyAlignment="1">
      <alignment horizontal="center" vertical="center"/>
    </xf>
    <xf numFmtId="0" fontId="45" fillId="82" borderId="96" xfId="63417" applyFont="1" applyFill="1" applyBorder="1" applyAlignment="1">
      <alignment horizontal="center" vertical="center"/>
    </xf>
    <xf numFmtId="0" fontId="45" fillId="82" borderId="98" xfId="63417" applyFont="1" applyFill="1" applyBorder="1" applyAlignment="1">
      <alignment horizontal="center" vertical="center"/>
    </xf>
    <xf numFmtId="0" fontId="45" fillId="82" borderId="102" xfId="1530" applyFont="1" applyFill="1" applyBorder="1" applyAlignment="1">
      <alignment horizontal="center" vertical="center"/>
    </xf>
    <xf numFmtId="0" fontId="45" fillId="82" borderId="132" xfId="1530" applyFont="1" applyFill="1" applyBorder="1" applyAlignment="1">
      <alignment horizontal="center" vertical="center"/>
    </xf>
    <xf numFmtId="0" fontId="45" fillId="82" borderId="96" xfId="1530" applyFont="1" applyFill="1" applyBorder="1" applyAlignment="1">
      <alignment horizontal="center" vertical="center"/>
    </xf>
    <xf numFmtId="0" fontId="45" fillId="82" borderId="98" xfId="1530" applyFont="1" applyFill="1" applyBorder="1" applyAlignment="1">
      <alignment horizontal="center" vertical="center"/>
    </xf>
    <xf numFmtId="0" fontId="37" fillId="0" borderId="57" xfId="0" applyFont="1" applyBorder="1" applyAlignment="1">
      <alignment horizontal="center" vertical="center"/>
    </xf>
    <xf numFmtId="0" fontId="37" fillId="0" borderId="59" xfId="0" applyFont="1" applyBorder="1" applyAlignment="1">
      <alignment horizontal="center" vertical="center"/>
    </xf>
    <xf numFmtId="0" fontId="86" fillId="82" borderId="62" xfId="1530" applyFont="1" applyFill="1" applyBorder="1" applyAlignment="1">
      <alignment horizontal="center" vertical="center"/>
    </xf>
    <xf numFmtId="0" fontId="86" fillId="82" borderId="133" xfId="1530" applyFont="1" applyFill="1" applyBorder="1" applyAlignment="1">
      <alignment horizontal="center" vertical="center"/>
    </xf>
    <xf numFmtId="0" fontId="86" fillId="82" borderId="87" xfId="1530" applyFont="1" applyFill="1" applyBorder="1" applyAlignment="1">
      <alignment horizontal="center" vertical="center"/>
    </xf>
    <xf numFmtId="0" fontId="86" fillId="82" borderId="134" xfId="1530" applyFont="1" applyFill="1" applyBorder="1" applyAlignment="1">
      <alignment horizontal="center" vertical="center"/>
    </xf>
    <xf numFmtId="0" fontId="86" fillId="100" borderId="121" xfId="1530" applyFont="1" applyFill="1" applyBorder="1" applyAlignment="1">
      <alignment horizontal="center" vertical="center"/>
    </xf>
    <xf numFmtId="0" fontId="86" fillId="100" borderId="127" xfId="1530" applyFont="1" applyFill="1" applyBorder="1" applyAlignment="1">
      <alignment horizontal="center" vertical="center"/>
    </xf>
    <xf numFmtId="0" fontId="86" fillId="100" borderId="65" xfId="1530" applyFont="1" applyFill="1" applyBorder="1" applyAlignment="1">
      <alignment horizontal="center" vertical="center"/>
    </xf>
    <xf numFmtId="0" fontId="86" fillId="82" borderId="121" xfId="1530" applyFont="1" applyFill="1" applyBorder="1" applyAlignment="1">
      <alignment horizontal="center" vertical="center"/>
    </xf>
    <xf numFmtId="0" fontId="86" fillId="82" borderId="127" xfId="1530" applyFont="1" applyFill="1" applyBorder="1" applyAlignment="1">
      <alignment horizontal="center" vertical="center"/>
    </xf>
    <xf numFmtId="0" fontId="86" fillId="82" borderId="65" xfId="1530" applyFont="1" applyFill="1" applyBorder="1" applyAlignment="1">
      <alignment horizontal="center" vertical="center"/>
    </xf>
    <xf numFmtId="0" fontId="100" fillId="109" borderId="0" xfId="0" applyFont="1" applyFill="1" applyAlignment="1">
      <alignment wrapText="1"/>
    </xf>
    <xf numFmtId="0" fontId="100" fillId="109" borderId="0" xfId="0" applyFont="1" applyFill="1" applyAlignment="1">
      <alignment vertical="center" wrapText="1"/>
    </xf>
    <xf numFmtId="0" fontId="100" fillId="109" borderId="0" xfId="0" applyFont="1" applyFill="1" applyAlignment="1">
      <alignment horizontal="left" vertical="center" wrapText="1"/>
    </xf>
    <xf numFmtId="0" fontId="0" fillId="109" borderId="0" xfId="0" applyFont="1" applyFill="1"/>
    <xf numFmtId="0" fontId="100" fillId="109" borderId="0" xfId="0" applyFont="1" applyFill="1" applyAlignment="1">
      <alignment vertical="center"/>
    </xf>
    <xf numFmtId="0" fontId="0" fillId="109" borderId="0" xfId="0" applyFont="1" applyFill="1" applyAlignment="1">
      <alignment horizontal="left" vertical="center" wrapText="1"/>
    </xf>
    <xf numFmtId="167" fontId="89" fillId="82" borderId="141" xfId="63419" applyNumberFormat="1" applyFont="1" applyFill="1" applyBorder="1" applyAlignment="1" applyProtection="1">
      <alignment horizontal="center" vertical="center" wrapText="1"/>
      <protection hidden="1"/>
    </xf>
    <xf numFmtId="167" fontId="89" fillId="82" borderId="101" xfId="63419" applyNumberFormat="1" applyFont="1" applyFill="1" applyBorder="1" applyAlignment="1" applyProtection="1">
      <alignment horizontal="center" vertical="center" wrapText="1"/>
      <protection hidden="1"/>
    </xf>
    <xf numFmtId="167" fontId="89" fillId="82" borderId="132" xfId="63419" applyNumberFormat="1" applyFont="1" applyFill="1" applyBorder="1" applyAlignment="1" applyProtection="1">
      <alignment horizontal="center" vertical="center" wrapText="1"/>
      <protection hidden="1"/>
    </xf>
    <xf numFmtId="167" fontId="89" fillId="82" borderId="199" xfId="63419" applyNumberFormat="1" applyFont="1" applyFill="1" applyBorder="1" applyAlignment="1" applyProtection="1">
      <alignment horizontal="center" vertical="center" wrapText="1"/>
      <protection hidden="1"/>
    </xf>
    <xf numFmtId="167" fontId="89" fillId="82" borderId="104" xfId="63419" applyNumberFormat="1" applyFont="1" applyFill="1" applyBorder="1" applyAlignment="1" applyProtection="1">
      <alignment horizontal="center" vertical="center" wrapText="1"/>
      <protection hidden="1"/>
    </xf>
    <xf numFmtId="167" fontId="89" fillId="82" borderId="142" xfId="63419" applyNumberFormat="1" applyFont="1" applyFill="1" applyBorder="1" applyAlignment="1" applyProtection="1">
      <alignment horizontal="center" vertical="center" wrapText="1"/>
      <protection hidden="1"/>
    </xf>
    <xf numFmtId="0" fontId="89" fillId="82" borderId="45" xfId="63417" applyFont="1" applyFill="1" applyBorder="1" applyAlignment="1">
      <alignment horizontal="center" vertical="center" wrapText="1"/>
    </xf>
    <xf numFmtId="0" fontId="89" fillId="82" borderId="48" xfId="63417" applyFont="1" applyFill="1" applyBorder="1" applyAlignment="1">
      <alignment horizontal="center" vertical="center" wrapText="1"/>
    </xf>
    <xf numFmtId="0" fontId="89" fillId="82" borderId="12" xfId="63417" applyFont="1" applyFill="1" applyBorder="1" applyAlignment="1">
      <alignment horizontal="center" vertical="center" wrapText="1"/>
    </xf>
    <xf numFmtId="0" fontId="89" fillId="82" borderId="45" xfId="63419" applyFont="1" applyFill="1" applyBorder="1" applyAlignment="1" applyProtection="1">
      <alignment horizontal="center" vertical="center"/>
      <protection hidden="1"/>
    </xf>
    <xf numFmtId="0" fontId="89" fillId="82" borderId="48" xfId="63419" applyFont="1" applyFill="1" applyBorder="1" applyAlignment="1" applyProtection="1">
      <alignment horizontal="center" vertical="center"/>
      <protection hidden="1"/>
    </xf>
    <xf numFmtId="0" fontId="89" fillId="82" borderId="12" xfId="63419" applyFont="1" applyFill="1" applyBorder="1" applyAlignment="1" applyProtection="1">
      <alignment horizontal="center" vertical="center"/>
      <protection hidden="1"/>
    </xf>
    <xf numFmtId="167" fontId="89" fillId="82" borderId="97" xfId="63419" applyNumberFormat="1" applyFont="1" applyFill="1" applyBorder="1" applyAlignment="1" applyProtection="1">
      <alignment horizontal="center" vertical="center" wrapText="1"/>
      <protection hidden="1"/>
    </xf>
    <xf numFmtId="167" fontId="89" fillId="82" borderId="98" xfId="63419" applyNumberFormat="1" applyFont="1" applyFill="1" applyBorder="1" applyAlignment="1" applyProtection="1">
      <alignment horizontal="center" vertical="center" wrapText="1"/>
      <protection hidden="1"/>
    </xf>
    <xf numFmtId="167" fontId="45" fillId="82" borderId="102" xfId="63419" applyNumberFormat="1" applyFont="1" applyFill="1" applyBorder="1" applyAlignment="1" applyProtection="1">
      <alignment horizontal="center" vertical="center" wrapText="1"/>
      <protection hidden="1"/>
    </xf>
    <xf numFmtId="167" fontId="45" fillId="82" borderId="101" xfId="63419" applyNumberFormat="1" applyFont="1" applyFill="1" applyBorder="1" applyAlignment="1" applyProtection="1">
      <alignment horizontal="center" vertical="center" wrapText="1"/>
      <protection hidden="1"/>
    </xf>
    <xf numFmtId="167" fontId="45" fillId="82" borderId="132" xfId="63419" applyNumberFormat="1" applyFont="1" applyFill="1" applyBorder="1" applyAlignment="1" applyProtection="1">
      <alignment horizontal="center" vertical="center" wrapText="1"/>
      <protection hidden="1"/>
    </xf>
    <xf numFmtId="167" fontId="45" fillId="82" borderId="96" xfId="63419" applyNumberFormat="1" applyFont="1" applyFill="1" applyBorder="1" applyAlignment="1" applyProtection="1">
      <alignment horizontal="center" vertical="center" wrapText="1"/>
      <protection hidden="1"/>
    </xf>
    <xf numFmtId="167" fontId="45" fillId="82" borderId="97" xfId="63419" applyNumberFormat="1" applyFont="1" applyFill="1" applyBorder="1" applyAlignment="1" applyProtection="1">
      <alignment horizontal="center" vertical="center" wrapText="1"/>
      <protection hidden="1"/>
    </xf>
    <xf numFmtId="167" fontId="45" fillId="82" borderId="98" xfId="63419" applyNumberFormat="1" applyFont="1" applyFill="1" applyBorder="1" applyAlignment="1" applyProtection="1">
      <alignment horizontal="center" vertical="center" wrapText="1"/>
      <protection hidden="1"/>
    </xf>
    <xf numFmtId="167" fontId="89" fillId="82" borderId="102" xfId="63419" applyNumberFormat="1" applyFont="1" applyFill="1" applyBorder="1" applyAlignment="1" applyProtection="1">
      <alignment horizontal="center" vertical="center" wrapText="1"/>
      <protection hidden="1"/>
    </xf>
    <xf numFmtId="167" fontId="89" fillId="82" borderId="96" xfId="63419" applyNumberFormat="1" applyFont="1" applyFill="1" applyBorder="1" applyAlignment="1" applyProtection="1">
      <alignment horizontal="center" vertical="center" wrapText="1"/>
      <protection hidden="1"/>
    </xf>
    <xf numFmtId="14" fontId="37" fillId="91" borderId="105" xfId="0" applyNumberFormat="1" applyFont="1" applyFill="1" applyBorder="1" applyAlignment="1">
      <alignment horizontal="center"/>
    </xf>
    <xf numFmtId="14" fontId="37" fillId="91" borderId="104" xfId="0" applyNumberFormat="1" applyFont="1" applyFill="1" applyBorder="1" applyAlignment="1">
      <alignment horizontal="center"/>
    </xf>
    <xf numFmtId="14" fontId="37" fillId="91" borderId="137" xfId="0" applyNumberFormat="1" applyFont="1" applyFill="1" applyBorder="1" applyAlignment="1">
      <alignment horizontal="center"/>
    </xf>
    <xf numFmtId="0" fontId="3" fillId="0" borderId="115" xfId="0" applyFont="1" applyFill="1" applyBorder="1" applyAlignment="1">
      <alignment horizontal="center" vertical="center" wrapText="1"/>
    </xf>
    <xf numFmtId="0" fontId="3" fillId="0" borderId="66" xfId="0" applyFont="1" applyFill="1" applyBorder="1" applyAlignment="1">
      <alignment horizontal="center" vertical="center" wrapText="1"/>
    </xf>
    <xf numFmtId="179" fontId="3" fillId="46" borderId="115" xfId="0" applyNumberFormat="1" applyFont="1" applyFill="1" applyBorder="1" applyAlignment="1">
      <alignment horizontal="right" vertical="center" wrapText="1"/>
    </xf>
    <xf numFmtId="179" fontId="3" fillId="46" borderId="64" xfId="0" applyNumberFormat="1" applyFont="1" applyFill="1" applyBorder="1" applyAlignment="1">
      <alignment horizontal="right" vertical="center" wrapText="1"/>
    </xf>
    <xf numFmtId="179" fontId="3" fillId="46" borderId="66" xfId="0" applyNumberFormat="1" applyFont="1" applyFill="1" applyBorder="1" applyAlignment="1">
      <alignment horizontal="right" vertical="center" wrapText="1"/>
    </xf>
    <xf numFmtId="179" fontId="3" fillId="46" borderId="115" xfId="0" applyNumberFormat="1" applyFont="1" applyFill="1" applyBorder="1" applyAlignment="1">
      <alignment horizontal="center" vertical="center" wrapText="1"/>
    </xf>
    <xf numFmtId="179" fontId="3" fillId="46" borderId="66" xfId="0" applyNumberFormat="1" applyFont="1" applyFill="1" applyBorder="1" applyAlignment="1">
      <alignment horizontal="center" vertical="center" wrapText="1"/>
    </xf>
    <xf numFmtId="179" fontId="3" fillId="46" borderId="115" xfId="0" applyNumberFormat="1" applyFont="1" applyFill="1" applyBorder="1" applyAlignment="1">
      <alignment horizontal="left" vertical="center" wrapText="1"/>
    </xf>
    <xf numFmtId="179" fontId="3" fillId="46" borderId="66" xfId="0" applyNumberFormat="1" applyFont="1" applyFill="1" applyBorder="1" applyAlignment="1">
      <alignment horizontal="left" vertical="center" wrapText="1"/>
    </xf>
    <xf numFmtId="179" fontId="3" fillId="0" borderId="115" xfId="0" applyNumberFormat="1" applyFont="1" applyFill="1" applyBorder="1" applyAlignment="1">
      <alignment horizontal="right" vertical="center" wrapText="1"/>
    </xf>
    <xf numFmtId="179" fontId="3" fillId="0" borderId="64" xfId="0" applyNumberFormat="1" applyFont="1" applyFill="1" applyBorder="1" applyAlignment="1">
      <alignment horizontal="right" vertical="center" wrapText="1"/>
    </xf>
    <xf numFmtId="179" fontId="3" fillId="0" borderId="66" xfId="0" applyNumberFormat="1" applyFont="1" applyFill="1" applyBorder="1" applyAlignment="1">
      <alignment horizontal="right" vertical="center" wrapText="1"/>
    </xf>
    <xf numFmtId="0" fontId="45" fillId="81" borderId="115" xfId="0" applyFont="1" applyFill="1" applyBorder="1" applyAlignment="1">
      <alignment horizontal="center"/>
    </xf>
    <xf numFmtId="0" fontId="45" fillId="81" borderId="66" xfId="0" applyFont="1" applyFill="1" applyBorder="1" applyAlignment="1">
      <alignment horizontal="center"/>
    </xf>
    <xf numFmtId="0" fontId="3" fillId="0" borderId="0" xfId="3826"/>
    <xf numFmtId="0" fontId="3" fillId="0" borderId="0" xfId="3826" applyAlignment="1">
      <alignment wrapText="1"/>
    </xf>
    <xf numFmtId="0" fontId="81" fillId="94" borderId="57" xfId="3826" applyFont="1" applyFill="1" applyBorder="1" applyAlignment="1">
      <alignment horizontal="left" vertical="center" wrapText="1"/>
    </xf>
    <xf numFmtId="0" fontId="81" fillId="94" borderId="58" xfId="3826" applyFont="1" applyFill="1" applyBorder="1" applyAlignment="1">
      <alignment horizontal="center" vertical="center" wrapText="1"/>
    </xf>
    <xf numFmtId="0" fontId="104" fillId="94" borderId="58" xfId="3826" applyFont="1" applyFill="1" applyBorder="1" applyAlignment="1">
      <alignment horizontal="center" vertical="center" wrapText="1"/>
    </xf>
    <xf numFmtId="0" fontId="81" fillId="94" borderId="59" xfId="3826" applyFont="1" applyFill="1" applyBorder="1" applyAlignment="1">
      <alignment horizontal="center" vertical="center" wrapText="1"/>
    </xf>
    <xf numFmtId="0" fontId="39" fillId="0" borderId="106" xfId="3826" applyFont="1" applyBorder="1" applyAlignment="1">
      <alignment horizontal="left" vertical="center"/>
    </xf>
    <xf numFmtId="177" fontId="39" fillId="0" borderId="66" xfId="3826" applyNumberFormat="1" applyFont="1" applyBorder="1" applyAlignment="1">
      <alignment horizontal="center" vertical="center"/>
    </xf>
    <xf numFmtId="177" fontId="3" fillId="0" borderId="88" xfId="3826" applyNumberFormat="1" applyBorder="1" applyAlignment="1">
      <alignment horizontal="center" vertical="center"/>
    </xf>
    <xf numFmtId="0" fontId="39" fillId="0" borderId="124" xfId="3826" applyFont="1" applyBorder="1" applyAlignment="1">
      <alignment horizontal="left" vertical="center"/>
    </xf>
    <xf numFmtId="177" fontId="39" fillId="0" borderId="115" xfId="3826" applyNumberFormat="1" applyFont="1" applyBorder="1" applyAlignment="1">
      <alignment horizontal="center" vertical="center"/>
    </xf>
    <xf numFmtId="177" fontId="3" fillId="0" borderId="125" xfId="3826" applyNumberFormat="1" applyBorder="1" applyAlignment="1">
      <alignment horizontal="center" vertical="center"/>
    </xf>
    <xf numFmtId="0" fontId="39" fillId="0" borderId="133" xfId="3826" applyFont="1" applyBorder="1" applyAlignment="1">
      <alignment horizontal="left" vertical="center"/>
    </xf>
    <xf numFmtId="177" fontId="39" fillId="0" borderId="80" xfId="3826" applyNumberFormat="1" applyFont="1" applyBorder="1" applyAlignment="1">
      <alignment horizontal="center" vertical="center"/>
    </xf>
    <xf numFmtId="177" fontId="3" fillId="0" borderId="134" xfId="3826" applyNumberFormat="1" applyBorder="1" applyAlignment="1">
      <alignment horizontal="center" vertical="center"/>
    </xf>
    <xf numFmtId="177" fontId="39" fillId="46" borderId="66" xfId="3826" applyNumberFormat="1" applyFont="1" applyFill="1" applyBorder="1" applyAlignment="1">
      <alignment horizontal="center" vertical="center"/>
    </xf>
    <xf numFmtId="0" fontId="39" fillId="0" borderId="91" xfId="3826" applyFont="1" applyBorder="1" applyAlignment="1">
      <alignment horizontal="left" vertical="center"/>
    </xf>
    <xf numFmtId="177" fontId="39" fillId="0" borderId="89" xfId="3826" applyNumberFormat="1" applyFont="1" applyBorder="1" applyAlignment="1">
      <alignment horizontal="center" vertical="center"/>
    </xf>
    <xf numFmtId="177" fontId="3" fillId="0" borderId="90" xfId="3826" applyNumberFormat="1" applyBorder="1" applyAlignment="1">
      <alignment horizontal="center" vertical="center"/>
    </xf>
    <xf numFmtId="0" fontId="3" fillId="0" borderId="0" xfId="3826" quotePrefix="1"/>
    <xf numFmtId="0" fontId="1" fillId="0" borderId="0" xfId="1530" applyFont="1" applyAlignment="1">
      <alignment horizontal="center"/>
    </xf>
    <xf numFmtId="167" fontId="3" fillId="0" borderId="60" xfId="38" applyNumberFormat="1" applyFont="1" applyBorder="1" applyAlignment="1" applyProtection="1">
      <alignment horizontal="center"/>
      <protection locked="0"/>
    </xf>
    <xf numFmtId="167" fontId="3" fillId="0" borderId="95" xfId="38" applyNumberFormat="1" applyFont="1" applyBorder="1" applyAlignment="1" applyProtection="1">
      <alignment horizontal="center"/>
      <protection locked="0"/>
    </xf>
    <xf numFmtId="177" fontId="3" fillId="0" borderId="95" xfId="38" applyNumberFormat="1" applyFont="1" applyBorder="1" applyAlignment="1" applyProtection="1">
      <alignment horizontal="center"/>
      <protection hidden="1"/>
    </xf>
    <xf numFmtId="177" fontId="3" fillId="0" borderId="95" xfId="63421" applyNumberFormat="1" applyFont="1" applyBorder="1" applyAlignment="1" applyProtection="1">
      <alignment horizontal="center"/>
      <protection hidden="1"/>
    </xf>
    <xf numFmtId="177" fontId="3" fillId="0" borderId="132" xfId="38" applyNumberFormat="1" applyFont="1" applyBorder="1" applyAlignment="1" applyProtection="1">
      <alignment horizontal="center"/>
      <protection hidden="1"/>
    </xf>
    <xf numFmtId="167" fontId="3" fillId="0" borderId="93" xfId="38" applyNumberFormat="1" applyFont="1" applyBorder="1" applyAlignment="1" applyProtection="1">
      <alignment horizontal="center"/>
      <protection locked="0"/>
    </xf>
    <xf numFmtId="167" fontId="3" fillId="0" borderId="64" xfId="38" applyNumberFormat="1" applyFont="1" applyBorder="1" applyAlignment="1" applyProtection="1">
      <alignment horizontal="center"/>
      <protection locked="0"/>
    </xf>
    <xf numFmtId="177" fontId="3" fillId="0" borderId="64" xfId="38" applyNumberFormat="1" applyFont="1" applyBorder="1" applyAlignment="1" applyProtection="1">
      <alignment horizontal="center"/>
      <protection hidden="1"/>
    </xf>
    <xf numFmtId="177" fontId="3" fillId="0" borderId="64" xfId="63421" applyNumberFormat="1" applyFont="1" applyBorder="1" applyAlignment="1" applyProtection="1">
      <alignment horizontal="center"/>
      <protection hidden="1"/>
    </xf>
    <xf numFmtId="177" fontId="3" fillId="0" borderId="49" xfId="38" applyNumberFormat="1" applyFont="1" applyBorder="1" applyAlignment="1" applyProtection="1">
      <alignment horizontal="center"/>
      <protection hidden="1"/>
    </xf>
    <xf numFmtId="167" fontId="3" fillId="0" borderId="91" xfId="38" applyNumberFormat="1" applyFont="1" applyBorder="1" applyAlignment="1" applyProtection="1">
      <alignment horizontal="center"/>
      <protection locked="0"/>
    </xf>
    <xf numFmtId="167" fontId="3" fillId="0" borderId="89" xfId="38" applyNumberFormat="1" applyFont="1" applyBorder="1" applyAlignment="1" applyProtection="1">
      <alignment horizontal="center"/>
      <protection locked="0"/>
    </xf>
    <xf numFmtId="177" fontId="3" fillId="0" borderId="89" xfId="38" applyNumberFormat="1" applyFont="1" applyBorder="1" applyAlignment="1" applyProtection="1">
      <alignment horizontal="center"/>
      <protection hidden="1"/>
    </xf>
    <xf numFmtId="177" fontId="3" fillId="0" borderId="89" xfId="63421" applyNumberFormat="1" applyFont="1" applyBorder="1" applyAlignment="1" applyProtection="1">
      <alignment horizontal="center"/>
      <protection hidden="1"/>
    </xf>
    <xf numFmtId="177" fontId="3" fillId="0" borderId="98" xfId="38" applyNumberFormat="1" applyFont="1" applyBorder="1" applyAlignment="1" applyProtection="1">
      <alignment horizontal="center"/>
      <protection hidden="1"/>
    </xf>
    <xf numFmtId="167" fontId="3" fillId="0" borderId="141" xfId="38" applyNumberFormat="1" applyFont="1" applyBorder="1" applyAlignment="1" applyProtection="1">
      <alignment horizontal="center"/>
      <protection locked="0"/>
    </xf>
    <xf numFmtId="168" fontId="3" fillId="0" borderId="60" xfId="38" applyNumberFormat="1" applyFont="1" applyBorder="1" applyAlignment="1" applyProtection="1">
      <alignment horizontal="center"/>
      <protection hidden="1"/>
    </xf>
    <xf numFmtId="168" fontId="3" fillId="0" borderId="95" xfId="38" applyNumberFormat="1" applyFont="1" applyBorder="1" applyAlignment="1" applyProtection="1">
      <alignment horizontal="center"/>
      <protection hidden="1"/>
    </xf>
    <xf numFmtId="168" fontId="3" fillId="0" borderId="94" xfId="38" applyNumberFormat="1" applyFont="1" applyBorder="1" applyAlignment="1" applyProtection="1">
      <alignment horizontal="center"/>
      <protection hidden="1"/>
    </xf>
    <xf numFmtId="168" fontId="3" fillId="0" borderId="48" xfId="63421" applyNumberFormat="1" applyFont="1" applyBorder="1" applyAlignment="1" applyProtection="1">
      <alignment horizontal="center"/>
      <protection hidden="1"/>
    </xf>
    <xf numFmtId="167" fontId="3" fillId="0" borderId="100" xfId="38" applyNumberFormat="1" applyFont="1" applyBorder="1" applyAlignment="1" applyProtection="1">
      <alignment horizontal="center"/>
      <protection locked="0"/>
    </xf>
    <xf numFmtId="168" fontId="3" fillId="0" borderId="100" xfId="38" applyNumberFormat="1" applyFont="1" applyBorder="1" applyAlignment="1" applyProtection="1">
      <alignment horizontal="center"/>
      <protection hidden="1"/>
    </xf>
    <xf numFmtId="168" fontId="3" fillId="0" borderId="61" xfId="38" applyNumberFormat="1" applyFont="1" applyBorder="1" applyAlignment="1" applyProtection="1">
      <alignment horizontal="center"/>
      <protection hidden="1"/>
    </xf>
    <xf numFmtId="168" fontId="3" fillId="0" borderId="92" xfId="38" applyNumberFormat="1" applyFont="1" applyBorder="1" applyAlignment="1" applyProtection="1">
      <alignment horizontal="center"/>
      <protection hidden="1"/>
    </xf>
    <xf numFmtId="194" fontId="1" fillId="0" borderId="0" xfId="1530" applyNumberFormat="1"/>
    <xf numFmtId="167" fontId="3" fillId="0" borderId="96" xfId="38" applyNumberFormat="1" applyFont="1" applyBorder="1" applyAlignment="1" applyProtection="1">
      <alignment horizontal="center"/>
      <protection locked="0"/>
    </xf>
    <xf numFmtId="168" fontId="3" fillId="0" borderId="96" xfId="38" applyNumberFormat="1" applyFont="1" applyBorder="1" applyAlignment="1" applyProtection="1">
      <alignment horizontal="center"/>
      <protection hidden="1"/>
    </xf>
    <xf numFmtId="168" fontId="3" fillId="0" borderId="99" xfId="38" applyNumberFormat="1" applyFont="1" applyBorder="1" applyAlignment="1" applyProtection="1">
      <alignment horizontal="center"/>
      <protection hidden="1"/>
    </xf>
    <xf numFmtId="168" fontId="3" fillId="0" borderId="90" xfId="38" applyNumberFormat="1" applyFont="1" applyBorder="1" applyAlignment="1" applyProtection="1">
      <alignment horizontal="center"/>
      <protection hidden="1"/>
    </xf>
    <xf numFmtId="168" fontId="3" fillId="0" borderId="12" xfId="63421" applyNumberFormat="1" applyFont="1" applyBorder="1" applyAlignment="1" applyProtection="1">
      <alignment horizontal="center"/>
      <protection hidden="1"/>
    </xf>
    <xf numFmtId="0" fontId="1" fillId="0" borderId="0" xfId="1530" applyFont="1"/>
    <xf numFmtId="43" fontId="1" fillId="0" borderId="0" xfId="63422" applyFont="1"/>
    <xf numFmtId="167" fontId="3" fillId="0" borderId="140" xfId="38" applyNumberFormat="1" applyFont="1" applyBorder="1" applyAlignment="1" applyProtection="1">
      <alignment horizontal="center"/>
      <protection locked="0"/>
    </xf>
    <xf numFmtId="167" fontId="3" fillId="0" borderId="61" xfId="38" applyNumberFormat="1" applyFont="1" applyBorder="1" applyAlignment="1" applyProtection="1">
      <alignment horizontal="center"/>
      <protection locked="0"/>
    </xf>
    <xf numFmtId="167" fontId="3" fillId="0" borderId="99" xfId="38" applyNumberFormat="1" applyFont="1" applyBorder="1" applyAlignment="1" applyProtection="1">
      <alignment horizontal="center"/>
      <protection locked="0"/>
    </xf>
    <xf numFmtId="0" fontId="45" fillId="82" borderId="103" xfId="1530" applyFont="1" applyFill="1" applyBorder="1" applyAlignment="1">
      <alignment horizontal="center" vertical="center" wrapText="1"/>
    </xf>
    <xf numFmtId="177" fontId="3" fillId="0" borderId="94" xfId="38" applyNumberFormat="1" applyFont="1" applyBorder="1" applyAlignment="1" applyProtection="1">
      <alignment horizontal="center"/>
      <protection hidden="1"/>
    </xf>
    <xf numFmtId="177" fontId="3" fillId="0" borderId="92" xfId="38" applyNumberFormat="1" applyFont="1" applyBorder="1" applyAlignment="1" applyProtection="1">
      <alignment horizontal="center"/>
      <protection hidden="1"/>
    </xf>
    <xf numFmtId="177" fontId="3" fillId="0" borderId="90" xfId="38" applyNumberFormat="1" applyFont="1" applyBorder="1" applyAlignment="1" applyProtection="1">
      <alignment horizontal="center"/>
      <protection hidden="1"/>
    </xf>
    <xf numFmtId="0" fontId="37" fillId="0" borderId="0" xfId="1530" applyFont="1" applyAlignment="1">
      <alignment horizontal="center" vertical="center" wrapText="1"/>
    </xf>
    <xf numFmtId="177" fontId="3" fillId="0" borderId="95" xfId="38" applyNumberFormat="1" applyFont="1" applyBorder="1" applyAlignment="1" applyProtection="1">
      <alignment horizontal="center"/>
      <protection locked="0"/>
    </xf>
    <xf numFmtId="9" fontId="1" fillId="0" borderId="0" xfId="1174" applyFont="1"/>
    <xf numFmtId="0" fontId="20" fillId="0" borderId="0" xfId="3826" applyFont="1"/>
    <xf numFmtId="0" fontId="45" fillId="82" borderId="126" xfId="1530" applyFont="1" applyFill="1" applyBorder="1" applyAlignment="1">
      <alignment horizontal="center" vertical="center" wrapText="1"/>
    </xf>
    <xf numFmtId="0" fontId="45" fillId="82" borderId="47" xfId="1530" applyFont="1" applyFill="1" applyBorder="1" applyAlignment="1">
      <alignment horizontal="center" vertical="center" wrapText="1"/>
    </xf>
    <xf numFmtId="0" fontId="3" fillId="0" borderId="106" xfId="3826" applyBorder="1" applyAlignment="1">
      <alignment horizontal="center" vertical="center"/>
    </xf>
    <xf numFmtId="177" fontId="3" fillId="0" borderId="66" xfId="3826" applyNumberFormat="1" applyFill="1" applyBorder="1" applyAlignment="1">
      <alignment horizontal="center" vertical="center"/>
    </xf>
    <xf numFmtId="177" fontId="0" fillId="0" borderId="66" xfId="63422" applyNumberFormat="1" applyFont="1" applyBorder="1" applyAlignment="1">
      <alignment horizontal="center" vertical="center"/>
    </xf>
    <xf numFmtId="177" fontId="0" fillId="0" borderId="88" xfId="63422" applyNumberFormat="1" applyFont="1" applyBorder="1" applyAlignment="1">
      <alignment horizontal="center" vertical="center"/>
    </xf>
    <xf numFmtId="0" fontId="3" fillId="0" borderId="24" xfId="3826" applyFont="1" applyBorder="1" applyAlignment="1">
      <alignment horizontal="center" vertical="center"/>
    </xf>
    <xf numFmtId="177" fontId="3" fillId="0" borderId="131" xfId="3826" applyNumberFormat="1" applyFill="1" applyBorder="1" applyAlignment="1">
      <alignment horizontal="center" vertical="center"/>
    </xf>
    <xf numFmtId="177" fontId="3" fillId="0" borderId="131" xfId="3826" applyNumberFormat="1" applyBorder="1" applyAlignment="1">
      <alignment horizontal="center" vertical="center"/>
    </xf>
    <xf numFmtId="177" fontId="3" fillId="0" borderId="123" xfId="3826" applyNumberFormat="1" applyBorder="1" applyAlignment="1">
      <alignment horizontal="center" vertical="center"/>
    </xf>
    <xf numFmtId="2" fontId="3" fillId="0" borderId="0" xfId="3826" applyNumberFormat="1"/>
    <xf numFmtId="0" fontId="37" fillId="0" borderId="0" xfId="48585" applyFont="1"/>
    <xf numFmtId="0" fontId="1" fillId="0" borderId="0" xfId="48585"/>
    <xf numFmtId="0" fontId="2" fillId="0" borderId="0" xfId="48585" applyFont="1"/>
    <xf numFmtId="0" fontId="45" fillId="99" borderId="104" xfId="48585" applyFont="1" applyFill="1" applyBorder="1" applyAlignment="1">
      <alignment horizontal="center"/>
    </xf>
    <xf numFmtId="0" fontId="20" fillId="0" borderId="0" xfId="48585" applyFont="1" applyAlignment="1">
      <alignment horizontal="center" vertical="center" wrapText="1"/>
    </xf>
    <xf numFmtId="167" fontId="3" fillId="0" borderId="80" xfId="38" applyNumberFormat="1" applyFont="1" applyBorder="1" applyAlignment="1" applyProtection="1">
      <alignment horizontal="center" vertical="center"/>
      <protection hidden="1"/>
    </xf>
    <xf numFmtId="0" fontId="3" fillId="0" borderId="80" xfId="38" applyFont="1" applyBorder="1" applyAlignment="1" applyProtection="1">
      <alignment vertical="center"/>
      <protection locked="0"/>
    </xf>
    <xf numFmtId="176" fontId="41" fillId="0" borderId="80" xfId="48585" applyNumberFormat="1" applyFont="1" applyBorder="1" applyAlignment="1">
      <alignment horizontal="center" vertical="center"/>
    </xf>
    <xf numFmtId="167" fontId="3" fillId="0" borderId="0" xfId="38" applyNumberFormat="1" applyFont="1" applyAlignment="1" applyProtection="1">
      <alignment horizontal="center" vertical="center"/>
      <protection hidden="1"/>
    </xf>
    <xf numFmtId="0" fontId="3" fillId="0" borderId="0" xfId="38" applyFont="1" applyAlignment="1" applyProtection="1">
      <alignment vertical="center"/>
      <protection locked="0"/>
    </xf>
    <xf numFmtId="4" fontId="41" fillId="0" borderId="0" xfId="48585" applyNumberFormat="1" applyFont="1" applyAlignment="1">
      <alignment horizontal="center" vertical="center"/>
    </xf>
    <xf numFmtId="0" fontId="1" fillId="46" borderId="0" xfId="48585" applyFill="1"/>
    <xf numFmtId="0" fontId="41" fillId="0" borderId="119" xfId="48585" applyFont="1" applyBorder="1"/>
    <xf numFmtId="0" fontId="41" fillId="0" borderId="118" xfId="48585" applyFont="1" applyBorder="1"/>
    <xf numFmtId="177" fontId="41" fillId="0" borderId="80" xfId="48585" applyNumberFormat="1" applyFont="1" applyBorder="1"/>
    <xf numFmtId="0" fontId="41" fillId="0" borderId="0" xfId="48585" applyFont="1" applyAlignment="1">
      <alignment horizontal="center"/>
    </xf>
    <xf numFmtId="0" fontId="1" fillId="0" borderId="0" xfId="1530" applyAlignment="1">
      <alignment horizontal="center"/>
    </xf>
    <xf numFmtId="0" fontId="45" fillId="82" borderId="116" xfId="48585" applyFont="1" applyFill="1" applyBorder="1" applyAlignment="1">
      <alignment horizontal="center" vertical="center" wrapText="1"/>
    </xf>
    <xf numFmtId="0" fontId="45" fillId="82" borderId="209" xfId="48585" applyFont="1" applyFill="1" applyBorder="1" applyAlignment="1">
      <alignment horizontal="center" vertical="center" wrapText="1"/>
    </xf>
    <xf numFmtId="0" fontId="45" fillId="82" borderId="117" xfId="48585" applyFont="1" applyFill="1" applyBorder="1" applyAlignment="1">
      <alignment horizontal="center" vertical="center" wrapText="1"/>
    </xf>
    <xf numFmtId="166" fontId="45" fillId="82" borderId="100" xfId="38" applyNumberFormat="1" applyFont="1" applyFill="1" applyBorder="1" applyAlignment="1" applyProtection="1">
      <alignment horizontal="center" vertical="center" wrapText="1"/>
      <protection hidden="1"/>
    </xf>
    <xf numFmtId="166" fontId="45" fillId="82" borderId="0" xfId="38" applyNumberFormat="1" applyFont="1" applyFill="1" applyAlignment="1" applyProtection="1">
      <alignment horizontal="center" vertical="center" wrapText="1"/>
      <protection hidden="1"/>
    </xf>
    <xf numFmtId="0" fontId="45" fillId="82" borderId="103" xfId="38" applyFont="1" applyFill="1" applyBorder="1" applyAlignment="1" applyProtection="1">
      <alignment horizontal="center" vertical="center"/>
      <protection hidden="1"/>
    </xf>
    <xf numFmtId="0" fontId="45" fillId="97" borderId="124" xfId="48585" applyFont="1" applyFill="1" applyBorder="1" applyAlignment="1">
      <alignment horizontal="center" vertical="center" wrapText="1"/>
    </xf>
    <xf numFmtId="0" fontId="45" fillId="97" borderId="125" xfId="48585" applyFont="1" applyFill="1" applyBorder="1" applyAlignment="1">
      <alignment horizontal="center" vertical="center" wrapText="1"/>
    </xf>
    <xf numFmtId="0" fontId="45" fillId="96" borderId="117" xfId="48585" applyFont="1" applyFill="1" applyBorder="1" applyAlignment="1">
      <alignment horizontal="center" vertical="center" wrapText="1"/>
    </xf>
    <xf numFmtId="0" fontId="45" fillId="96" borderId="116" xfId="48585" applyFont="1" applyFill="1" applyBorder="1" applyAlignment="1">
      <alignment horizontal="center" vertical="center" wrapText="1"/>
    </xf>
    <xf numFmtId="0" fontId="45" fillId="98" borderId="124" xfId="48585" applyFont="1" applyFill="1" applyBorder="1" applyAlignment="1">
      <alignment horizontal="center" vertical="center" wrapText="1"/>
    </xf>
    <xf numFmtId="0" fontId="45" fillId="98" borderId="125" xfId="48585" applyFont="1" applyFill="1" applyBorder="1" applyAlignment="1">
      <alignment horizontal="center" vertical="center" wrapText="1"/>
    </xf>
    <xf numFmtId="167" fontId="3" fillId="0" borderId="141" xfId="38" applyNumberFormat="1" applyFont="1" applyBorder="1" applyAlignment="1" applyProtection="1">
      <alignment horizontal="center"/>
      <protection hidden="1"/>
    </xf>
    <xf numFmtId="0" fontId="3" fillId="0" borderId="140" xfId="38" applyFont="1" applyBorder="1" applyProtection="1">
      <protection locked="0"/>
    </xf>
    <xf numFmtId="195" fontId="3" fillId="0" borderId="95" xfId="63421" applyNumberFormat="1" applyFont="1" applyBorder="1" applyAlignment="1" applyProtection="1">
      <alignment horizontal="center"/>
      <protection hidden="1"/>
    </xf>
    <xf numFmtId="195" fontId="3" fillId="0" borderId="94" xfId="63421" applyNumberFormat="1" applyFont="1" applyBorder="1" applyAlignment="1" applyProtection="1">
      <alignment horizontal="center"/>
      <protection hidden="1"/>
    </xf>
    <xf numFmtId="195" fontId="41" fillId="0" borderId="45" xfId="63421" applyNumberFormat="1" applyFont="1" applyBorder="1" applyAlignment="1">
      <alignment horizontal="center"/>
    </xf>
    <xf numFmtId="167" fontId="3" fillId="0" borderId="100" xfId="38" applyNumberFormat="1" applyFont="1" applyBorder="1" applyAlignment="1" applyProtection="1">
      <alignment horizontal="center"/>
      <protection hidden="1"/>
    </xf>
    <xf numFmtId="0" fontId="3" fillId="0" borderId="61" xfId="38" applyFont="1" applyBorder="1" applyProtection="1">
      <protection locked="0"/>
    </xf>
    <xf numFmtId="195" fontId="3" fillId="0" borderId="64" xfId="63421" applyNumberFormat="1" applyFont="1" applyBorder="1" applyAlignment="1" applyProtection="1">
      <alignment horizontal="center"/>
      <protection hidden="1"/>
    </xf>
    <xf numFmtId="195" fontId="3" fillId="0" borderId="92" xfId="63421" applyNumberFormat="1" applyFont="1" applyBorder="1" applyAlignment="1" applyProtection="1">
      <alignment horizontal="center"/>
      <protection hidden="1"/>
    </xf>
    <xf numFmtId="195" fontId="41" fillId="0" borderId="48" xfId="63421" applyNumberFormat="1" applyFont="1" applyBorder="1" applyAlignment="1">
      <alignment horizontal="center"/>
    </xf>
    <xf numFmtId="167" fontId="3" fillId="0" borderId="96" xfId="38" applyNumberFormat="1" applyFont="1" applyBorder="1" applyAlignment="1" applyProtection="1">
      <alignment horizontal="center"/>
      <protection hidden="1"/>
    </xf>
    <xf numFmtId="0" fontId="3" fillId="0" borderId="99" xfId="38" applyFont="1" applyBorder="1" applyProtection="1">
      <protection locked="0"/>
    </xf>
    <xf numFmtId="195" fontId="3" fillId="0" borderId="89" xfId="63421" applyNumberFormat="1" applyFont="1" applyBorder="1" applyAlignment="1" applyProtection="1">
      <alignment horizontal="center"/>
      <protection hidden="1"/>
    </xf>
    <xf numFmtId="195" fontId="3" fillId="0" borderId="90" xfId="63421" applyNumberFormat="1" applyFont="1" applyBorder="1" applyAlignment="1" applyProtection="1">
      <alignment horizontal="center"/>
      <protection hidden="1"/>
    </xf>
    <xf numFmtId="195" fontId="41" fillId="0" borderId="12" xfId="63421" applyNumberFormat="1" applyFont="1" applyBorder="1" applyAlignment="1">
      <alignment horizontal="center"/>
    </xf>
    <xf numFmtId="43" fontId="105" fillId="0" borderId="0" xfId="63422" applyFont="1"/>
    <xf numFmtId="43" fontId="0" fillId="0" borderId="0" xfId="63422" applyFont="1"/>
    <xf numFmtId="0" fontId="100" fillId="108" borderId="80" xfId="1406" applyFont="1" applyFill="1" applyBorder="1" applyAlignment="1">
      <alignment horizontal="left" vertical="center" wrapText="1"/>
    </xf>
    <xf numFmtId="0" fontId="100" fillId="0" borderId="80" xfId="1406" applyFont="1" applyFill="1" applyBorder="1" applyAlignment="1">
      <alignment horizontal="left" vertical="center" wrapText="1"/>
    </xf>
  </cellXfs>
  <cellStyles count="63423">
    <cellStyle name="%" xfId="45" xr:uid="{00000000-0005-0000-0000-000000000000}"/>
    <cellStyle name="% 2" xfId="1619" xr:uid="{00000000-0005-0000-0000-000001000000}"/>
    <cellStyle name="% 2 10" xfId="1620" xr:uid="{00000000-0005-0000-0000-000002000000}"/>
    <cellStyle name="% 2 10 2" xfId="48587" xr:uid="{00000000-0005-0000-0000-000003000000}"/>
    <cellStyle name="% 2 11" xfId="1621" xr:uid="{00000000-0005-0000-0000-000004000000}"/>
    <cellStyle name="% 2 11 2" xfId="48588" xr:uid="{00000000-0005-0000-0000-000005000000}"/>
    <cellStyle name="% 2 12" xfId="1622" xr:uid="{00000000-0005-0000-0000-000006000000}"/>
    <cellStyle name="% 2 12 2" xfId="48589" xr:uid="{00000000-0005-0000-0000-000007000000}"/>
    <cellStyle name="% 2 13" xfId="1623" xr:uid="{00000000-0005-0000-0000-000008000000}"/>
    <cellStyle name="% 2 13 2" xfId="48590" xr:uid="{00000000-0005-0000-0000-000009000000}"/>
    <cellStyle name="% 2 14" xfId="1624" xr:uid="{00000000-0005-0000-0000-00000A000000}"/>
    <cellStyle name="% 2 14 2" xfId="48591" xr:uid="{00000000-0005-0000-0000-00000B000000}"/>
    <cellStyle name="% 2 15" xfId="1625" xr:uid="{00000000-0005-0000-0000-00000C000000}"/>
    <cellStyle name="% 2 15 2" xfId="48592" xr:uid="{00000000-0005-0000-0000-00000D000000}"/>
    <cellStyle name="% 2 16" xfId="1626" xr:uid="{00000000-0005-0000-0000-00000E000000}"/>
    <cellStyle name="% 2 16 2" xfId="48593" xr:uid="{00000000-0005-0000-0000-00000F000000}"/>
    <cellStyle name="% 2 17" xfId="1627" xr:uid="{00000000-0005-0000-0000-000010000000}"/>
    <cellStyle name="% 2 17 2" xfId="48594" xr:uid="{00000000-0005-0000-0000-000011000000}"/>
    <cellStyle name="% 2 18" xfId="1628" xr:uid="{00000000-0005-0000-0000-000012000000}"/>
    <cellStyle name="% 2 18 2" xfId="48595" xr:uid="{00000000-0005-0000-0000-000013000000}"/>
    <cellStyle name="% 2 19" xfId="1629" xr:uid="{00000000-0005-0000-0000-000014000000}"/>
    <cellStyle name="% 2 19 2" xfId="48596" xr:uid="{00000000-0005-0000-0000-000015000000}"/>
    <cellStyle name="% 2 2" xfId="1630" xr:uid="{00000000-0005-0000-0000-000016000000}"/>
    <cellStyle name="% 2 2 2" xfId="48597" xr:uid="{00000000-0005-0000-0000-000017000000}"/>
    <cellStyle name="% 2 20" xfId="48598" xr:uid="{00000000-0005-0000-0000-000018000000}"/>
    <cellStyle name="% 2 3" xfId="1631" xr:uid="{00000000-0005-0000-0000-000019000000}"/>
    <cellStyle name="% 2 3 2" xfId="48599" xr:uid="{00000000-0005-0000-0000-00001A000000}"/>
    <cellStyle name="% 2 4" xfId="1632" xr:uid="{00000000-0005-0000-0000-00001B000000}"/>
    <cellStyle name="% 2 4 2" xfId="48600" xr:uid="{00000000-0005-0000-0000-00001C000000}"/>
    <cellStyle name="% 2 5" xfId="1633" xr:uid="{00000000-0005-0000-0000-00001D000000}"/>
    <cellStyle name="% 2 5 2" xfId="48601" xr:uid="{00000000-0005-0000-0000-00001E000000}"/>
    <cellStyle name="% 2 6" xfId="1634" xr:uid="{00000000-0005-0000-0000-00001F000000}"/>
    <cellStyle name="% 2 6 2" xfId="48602" xr:uid="{00000000-0005-0000-0000-000020000000}"/>
    <cellStyle name="% 2 7" xfId="1635" xr:uid="{00000000-0005-0000-0000-000021000000}"/>
    <cellStyle name="% 2 7 2" xfId="48603" xr:uid="{00000000-0005-0000-0000-000022000000}"/>
    <cellStyle name="% 2 8" xfId="1636" xr:uid="{00000000-0005-0000-0000-000023000000}"/>
    <cellStyle name="% 2 8 2" xfId="48604" xr:uid="{00000000-0005-0000-0000-000024000000}"/>
    <cellStyle name="% 2 9" xfId="1637" xr:uid="{00000000-0005-0000-0000-000025000000}"/>
    <cellStyle name="% 2 9 2" xfId="48605" xr:uid="{00000000-0005-0000-0000-000026000000}"/>
    <cellStyle name="% 3" xfId="25554" xr:uid="{00000000-0005-0000-0000-000027000000}"/>
    <cellStyle name="_APPFEE" xfId="46" xr:uid="{00000000-0005-0000-0000-000028000000}"/>
    <cellStyle name="_Applications" xfId="48606" xr:uid="{00000000-0005-0000-0000-000029000000}"/>
    <cellStyle name="_Applications 2" xfId="48607" xr:uid="{00000000-0005-0000-0000-00002A000000}"/>
    <cellStyle name="_Applications 3" xfId="48608" xr:uid="{00000000-0005-0000-0000-00002B000000}"/>
    <cellStyle name="_Applications 3 2" xfId="48609" xr:uid="{00000000-0005-0000-0000-00002C000000}"/>
    <cellStyle name="_Other" xfId="47" xr:uid="{00000000-0005-0000-0000-00002D000000}"/>
    <cellStyle name="_Sheet1" xfId="48610" xr:uid="{00000000-0005-0000-0000-00002E000000}"/>
    <cellStyle name="_Sheet1 2" xfId="48611" xr:uid="{00000000-0005-0000-0000-00002F000000}"/>
    <cellStyle name="_Sheet1 3" xfId="48612" xr:uid="{00000000-0005-0000-0000-000030000000}"/>
    <cellStyle name="_Sheet1 3 2" xfId="48613" xr:uid="{00000000-0005-0000-0000-000031000000}"/>
    <cellStyle name="=C:\WINNT\SYSTEM32\COMMAND.COM" xfId="48" xr:uid="{00000000-0005-0000-0000-000032000000}"/>
    <cellStyle name="20% - Accent1 10" xfId="968" xr:uid="{00000000-0005-0000-0000-000033000000}"/>
    <cellStyle name="20% - Accent1 10 2" xfId="1638" xr:uid="{00000000-0005-0000-0000-000034000000}"/>
    <cellStyle name="20% - Accent1 11" xfId="1085" xr:uid="{00000000-0005-0000-0000-000035000000}"/>
    <cellStyle name="20% - Accent1 11 2" xfId="1639" xr:uid="{00000000-0005-0000-0000-000036000000}"/>
    <cellStyle name="20% - Accent1 12" xfId="1640" xr:uid="{00000000-0005-0000-0000-000037000000}"/>
    <cellStyle name="20% - Accent1 12 10" xfId="1641" xr:uid="{00000000-0005-0000-0000-000038000000}"/>
    <cellStyle name="20% - Accent1 12 10 2" xfId="48614" xr:uid="{00000000-0005-0000-0000-000039000000}"/>
    <cellStyle name="20% - Accent1 12 11" xfId="1642" xr:uid="{00000000-0005-0000-0000-00003A000000}"/>
    <cellStyle name="20% - Accent1 12 11 2" xfId="48615" xr:uid="{00000000-0005-0000-0000-00003B000000}"/>
    <cellStyle name="20% - Accent1 12 12" xfId="1643" xr:uid="{00000000-0005-0000-0000-00003C000000}"/>
    <cellStyle name="20% - Accent1 12 12 2" xfId="48616" xr:uid="{00000000-0005-0000-0000-00003D000000}"/>
    <cellStyle name="20% - Accent1 12 13" xfId="1644" xr:uid="{00000000-0005-0000-0000-00003E000000}"/>
    <cellStyle name="20% - Accent1 12 13 2" xfId="48617" xr:uid="{00000000-0005-0000-0000-00003F000000}"/>
    <cellStyle name="20% - Accent1 12 14" xfId="1645" xr:uid="{00000000-0005-0000-0000-000040000000}"/>
    <cellStyle name="20% - Accent1 12 14 2" xfId="48618" xr:uid="{00000000-0005-0000-0000-000041000000}"/>
    <cellStyle name="20% - Accent1 12 15" xfId="1646" xr:uid="{00000000-0005-0000-0000-000042000000}"/>
    <cellStyle name="20% - Accent1 12 15 2" xfId="48619" xr:uid="{00000000-0005-0000-0000-000043000000}"/>
    <cellStyle name="20% - Accent1 12 16" xfId="1647" xr:uid="{00000000-0005-0000-0000-000044000000}"/>
    <cellStyle name="20% - Accent1 12 16 2" xfId="48620" xr:uid="{00000000-0005-0000-0000-000045000000}"/>
    <cellStyle name="20% - Accent1 12 17" xfId="1648" xr:uid="{00000000-0005-0000-0000-000046000000}"/>
    <cellStyle name="20% - Accent1 12 17 2" xfId="48621" xr:uid="{00000000-0005-0000-0000-000047000000}"/>
    <cellStyle name="20% - Accent1 12 18" xfId="1649" xr:uid="{00000000-0005-0000-0000-000048000000}"/>
    <cellStyle name="20% - Accent1 12 18 2" xfId="48622" xr:uid="{00000000-0005-0000-0000-000049000000}"/>
    <cellStyle name="20% - Accent1 12 19" xfId="1650" xr:uid="{00000000-0005-0000-0000-00004A000000}"/>
    <cellStyle name="20% - Accent1 12 19 2" xfId="48623" xr:uid="{00000000-0005-0000-0000-00004B000000}"/>
    <cellStyle name="20% - Accent1 12 2" xfId="1651" xr:uid="{00000000-0005-0000-0000-00004C000000}"/>
    <cellStyle name="20% - Accent1 12 2 2" xfId="48624" xr:uid="{00000000-0005-0000-0000-00004D000000}"/>
    <cellStyle name="20% - Accent1 12 20" xfId="1652" xr:uid="{00000000-0005-0000-0000-00004E000000}"/>
    <cellStyle name="20% - Accent1 12 20 2" xfId="48625" xr:uid="{00000000-0005-0000-0000-00004F000000}"/>
    <cellStyle name="20% - Accent1 12 21" xfId="1653" xr:uid="{00000000-0005-0000-0000-000050000000}"/>
    <cellStyle name="20% - Accent1 12 21 2" xfId="48626" xr:uid="{00000000-0005-0000-0000-000051000000}"/>
    <cellStyle name="20% - Accent1 12 22" xfId="1654" xr:uid="{00000000-0005-0000-0000-000052000000}"/>
    <cellStyle name="20% - Accent1 12 22 2" xfId="48627" xr:uid="{00000000-0005-0000-0000-000053000000}"/>
    <cellStyle name="20% - Accent1 12 23" xfId="1655" xr:uid="{00000000-0005-0000-0000-000054000000}"/>
    <cellStyle name="20% - Accent1 12 23 2" xfId="48628" xr:uid="{00000000-0005-0000-0000-000055000000}"/>
    <cellStyle name="20% - Accent1 12 24" xfId="1656" xr:uid="{00000000-0005-0000-0000-000056000000}"/>
    <cellStyle name="20% - Accent1 12 24 2" xfId="48629" xr:uid="{00000000-0005-0000-0000-000057000000}"/>
    <cellStyle name="20% - Accent1 12 25" xfId="1657" xr:uid="{00000000-0005-0000-0000-000058000000}"/>
    <cellStyle name="20% - Accent1 12 25 2" xfId="48630" xr:uid="{00000000-0005-0000-0000-000059000000}"/>
    <cellStyle name="20% - Accent1 12 26" xfId="1658" xr:uid="{00000000-0005-0000-0000-00005A000000}"/>
    <cellStyle name="20% - Accent1 12 26 2" xfId="48631" xr:uid="{00000000-0005-0000-0000-00005B000000}"/>
    <cellStyle name="20% - Accent1 12 27" xfId="1659" xr:uid="{00000000-0005-0000-0000-00005C000000}"/>
    <cellStyle name="20% - Accent1 12 27 2" xfId="48632" xr:uid="{00000000-0005-0000-0000-00005D000000}"/>
    <cellStyle name="20% - Accent1 12 28" xfId="1660" xr:uid="{00000000-0005-0000-0000-00005E000000}"/>
    <cellStyle name="20% - Accent1 12 28 2" xfId="48633" xr:uid="{00000000-0005-0000-0000-00005F000000}"/>
    <cellStyle name="20% - Accent1 12 29" xfId="1661" xr:uid="{00000000-0005-0000-0000-000060000000}"/>
    <cellStyle name="20% - Accent1 12 29 2" xfId="48634" xr:uid="{00000000-0005-0000-0000-000061000000}"/>
    <cellStyle name="20% - Accent1 12 3" xfId="1662" xr:uid="{00000000-0005-0000-0000-000062000000}"/>
    <cellStyle name="20% - Accent1 12 3 2" xfId="48635" xr:uid="{00000000-0005-0000-0000-000063000000}"/>
    <cellStyle name="20% - Accent1 12 30" xfId="1663" xr:uid="{00000000-0005-0000-0000-000064000000}"/>
    <cellStyle name="20% - Accent1 12 30 2" xfId="48636" xr:uid="{00000000-0005-0000-0000-000065000000}"/>
    <cellStyle name="20% - Accent1 12 31" xfId="48637" xr:uid="{00000000-0005-0000-0000-000066000000}"/>
    <cellStyle name="20% - Accent1 12 4" xfId="1664" xr:uid="{00000000-0005-0000-0000-000067000000}"/>
    <cellStyle name="20% - Accent1 12 4 2" xfId="48638" xr:uid="{00000000-0005-0000-0000-000068000000}"/>
    <cellStyle name="20% - Accent1 12 5" xfId="1665" xr:uid="{00000000-0005-0000-0000-000069000000}"/>
    <cellStyle name="20% - Accent1 12 5 2" xfId="48639" xr:uid="{00000000-0005-0000-0000-00006A000000}"/>
    <cellStyle name="20% - Accent1 12 6" xfId="1666" xr:uid="{00000000-0005-0000-0000-00006B000000}"/>
    <cellStyle name="20% - Accent1 12 6 2" xfId="48640" xr:uid="{00000000-0005-0000-0000-00006C000000}"/>
    <cellStyle name="20% - Accent1 12 7" xfId="1667" xr:uid="{00000000-0005-0000-0000-00006D000000}"/>
    <cellStyle name="20% - Accent1 12 7 2" xfId="48641" xr:uid="{00000000-0005-0000-0000-00006E000000}"/>
    <cellStyle name="20% - Accent1 12 8" xfId="1668" xr:uid="{00000000-0005-0000-0000-00006F000000}"/>
    <cellStyle name="20% - Accent1 12 8 2" xfId="48642" xr:uid="{00000000-0005-0000-0000-000070000000}"/>
    <cellStyle name="20% - Accent1 12 9" xfId="1669" xr:uid="{00000000-0005-0000-0000-000071000000}"/>
    <cellStyle name="20% - Accent1 12 9 2" xfId="48643" xr:uid="{00000000-0005-0000-0000-000072000000}"/>
    <cellStyle name="20% - Accent1 13" xfId="1670" xr:uid="{00000000-0005-0000-0000-000073000000}"/>
    <cellStyle name="20% - Accent1 13 2" xfId="48644" xr:uid="{00000000-0005-0000-0000-000074000000}"/>
    <cellStyle name="20% - Accent1 14" xfId="1671" xr:uid="{00000000-0005-0000-0000-000075000000}"/>
    <cellStyle name="20% - Accent1 14 2" xfId="48645" xr:uid="{00000000-0005-0000-0000-000076000000}"/>
    <cellStyle name="20% - Accent1 15" xfId="4632" xr:uid="{00000000-0005-0000-0000-000077000000}"/>
    <cellStyle name="20% - Accent1 15 2" xfId="48646" xr:uid="{00000000-0005-0000-0000-000078000000}"/>
    <cellStyle name="20% - Accent1 16" xfId="17320" xr:uid="{00000000-0005-0000-0000-000079000000}"/>
    <cellStyle name="20% - Accent1 16 2" xfId="48647" xr:uid="{00000000-0005-0000-0000-00007A000000}"/>
    <cellStyle name="20% - Accent1 17" xfId="25594" xr:uid="{00000000-0005-0000-0000-00007B000000}"/>
    <cellStyle name="20% - Accent1 18" xfId="48648" xr:uid="{00000000-0005-0000-0000-00007C000000}"/>
    <cellStyle name="20% - Accent1 19" xfId="48649" xr:uid="{00000000-0005-0000-0000-00007D000000}"/>
    <cellStyle name="20% - Accent1 2" xfId="1" xr:uid="{00000000-0005-0000-0000-00007E000000}"/>
    <cellStyle name="20% - Accent1 2 10" xfId="979" xr:uid="{00000000-0005-0000-0000-00007F000000}"/>
    <cellStyle name="20% - Accent1 2 11" xfId="1090" xr:uid="{00000000-0005-0000-0000-000080000000}"/>
    <cellStyle name="20% - Accent1 2 12" xfId="48650" xr:uid="{00000000-0005-0000-0000-000081000000}"/>
    <cellStyle name="20% - Accent1 2 13" xfId="48651" xr:uid="{00000000-0005-0000-0000-000082000000}"/>
    <cellStyle name="20% - Accent1 2 14" xfId="48652" xr:uid="{00000000-0005-0000-0000-000083000000}"/>
    <cellStyle name="20% - Accent1 2 15" xfId="48653" xr:uid="{00000000-0005-0000-0000-000084000000}"/>
    <cellStyle name="20% - Accent1 2 16" xfId="48654" xr:uid="{00000000-0005-0000-0000-000085000000}"/>
    <cellStyle name="20% - Accent1 2 17" xfId="48655" xr:uid="{00000000-0005-0000-0000-000086000000}"/>
    <cellStyle name="20% - Accent1 2 18" xfId="48656" xr:uid="{00000000-0005-0000-0000-000087000000}"/>
    <cellStyle name="20% - Accent1 2 19" xfId="48657" xr:uid="{00000000-0005-0000-0000-000088000000}"/>
    <cellStyle name="20% - Accent1 2 2" xfId="49" xr:uid="{00000000-0005-0000-0000-000089000000}"/>
    <cellStyle name="20% - Accent1 2 2 2" xfId="48658" xr:uid="{00000000-0005-0000-0000-00008A000000}"/>
    <cellStyle name="20% - Accent1 2 20" xfId="48659" xr:uid="{00000000-0005-0000-0000-00008B000000}"/>
    <cellStyle name="20% - Accent1 2 21" xfId="48660" xr:uid="{00000000-0005-0000-0000-00008C000000}"/>
    <cellStyle name="20% - Accent1 2 22" xfId="48661" xr:uid="{00000000-0005-0000-0000-00008D000000}"/>
    <cellStyle name="20% - Accent1 2 23" xfId="48662" xr:uid="{00000000-0005-0000-0000-00008E000000}"/>
    <cellStyle name="20% - Accent1 2 24" xfId="48663" xr:uid="{00000000-0005-0000-0000-00008F000000}"/>
    <cellStyle name="20% - Accent1 2 3" xfId="211" xr:uid="{00000000-0005-0000-0000-000090000000}"/>
    <cellStyle name="20% - Accent1 2 3 2" xfId="48664" xr:uid="{00000000-0005-0000-0000-000091000000}"/>
    <cellStyle name="20% - Accent1 2 4" xfId="251" xr:uid="{00000000-0005-0000-0000-000092000000}"/>
    <cellStyle name="20% - Accent1 2 4 2" xfId="48665" xr:uid="{00000000-0005-0000-0000-000093000000}"/>
    <cellStyle name="20% - Accent1 2 5" xfId="339" xr:uid="{00000000-0005-0000-0000-000094000000}"/>
    <cellStyle name="20% - Accent1 2 5 2" xfId="48666" xr:uid="{00000000-0005-0000-0000-000095000000}"/>
    <cellStyle name="20% - Accent1 2 6" xfId="506" xr:uid="{00000000-0005-0000-0000-000096000000}"/>
    <cellStyle name="20% - Accent1 2 6 2" xfId="48667" xr:uid="{00000000-0005-0000-0000-000097000000}"/>
    <cellStyle name="20% - Accent1 2 7" xfId="625" xr:uid="{00000000-0005-0000-0000-000098000000}"/>
    <cellStyle name="20% - Accent1 2 7 2" xfId="48668" xr:uid="{00000000-0005-0000-0000-000099000000}"/>
    <cellStyle name="20% - Accent1 2 8" xfId="743" xr:uid="{00000000-0005-0000-0000-00009A000000}"/>
    <cellStyle name="20% - Accent1 2 8 2" xfId="48669" xr:uid="{00000000-0005-0000-0000-00009B000000}"/>
    <cellStyle name="20% - Accent1 2 9" xfId="861" xr:uid="{00000000-0005-0000-0000-00009C000000}"/>
    <cellStyle name="20% - Accent1 20" xfId="48670" xr:uid="{00000000-0005-0000-0000-00009D000000}"/>
    <cellStyle name="20% - Accent1 21" xfId="48671" xr:uid="{00000000-0005-0000-0000-00009E000000}"/>
    <cellStyle name="20% - Accent1 22" xfId="48672" xr:uid="{00000000-0005-0000-0000-00009F000000}"/>
    <cellStyle name="20% - Accent1 23" xfId="48673" xr:uid="{00000000-0005-0000-0000-0000A0000000}"/>
    <cellStyle name="20% - Accent1 24" xfId="48674" xr:uid="{00000000-0005-0000-0000-0000A1000000}"/>
    <cellStyle name="20% - Accent1 25" xfId="48675" xr:uid="{00000000-0005-0000-0000-0000A2000000}"/>
    <cellStyle name="20% - Accent1 26" xfId="48676" xr:uid="{00000000-0005-0000-0000-0000A3000000}"/>
    <cellStyle name="20% - Accent1 27" xfId="48677" xr:uid="{00000000-0005-0000-0000-0000A4000000}"/>
    <cellStyle name="20% - Accent1 28" xfId="48678" xr:uid="{00000000-0005-0000-0000-0000A5000000}"/>
    <cellStyle name="20% - Accent1 29" xfId="48679" xr:uid="{00000000-0005-0000-0000-0000A6000000}"/>
    <cellStyle name="20% - Accent1 3" xfId="162" xr:uid="{00000000-0005-0000-0000-0000A7000000}"/>
    <cellStyle name="20% - Accent1 3 2" xfId="1673" xr:uid="{00000000-0005-0000-0000-0000A8000000}"/>
    <cellStyle name="20% - Accent1 3 2 2" xfId="48680" xr:uid="{00000000-0005-0000-0000-0000A9000000}"/>
    <cellStyle name="20% - Accent1 3 3" xfId="1407" xr:uid="{00000000-0005-0000-0000-0000AA000000}"/>
    <cellStyle name="20% - Accent1 30" xfId="48681" xr:uid="{00000000-0005-0000-0000-0000AB000000}"/>
    <cellStyle name="20% - Accent1 4" xfId="315" xr:uid="{00000000-0005-0000-0000-0000AC000000}"/>
    <cellStyle name="20% - Accent1 4 2" xfId="1674" xr:uid="{00000000-0005-0000-0000-0000AD000000}"/>
    <cellStyle name="20% - Accent1 4 2 2" xfId="48682" xr:uid="{00000000-0005-0000-0000-0000AE000000}"/>
    <cellStyle name="20% - Accent1 4 3" xfId="1408" xr:uid="{00000000-0005-0000-0000-0000AF000000}"/>
    <cellStyle name="20% - Accent1 5" xfId="403" xr:uid="{00000000-0005-0000-0000-0000B0000000}"/>
    <cellStyle name="20% - Accent1 5 2" xfId="1675" xr:uid="{00000000-0005-0000-0000-0000B1000000}"/>
    <cellStyle name="20% - Accent1 5 2 2" xfId="48683" xr:uid="{00000000-0005-0000-0000-0000B2000000}"/>
    <cellStyle name="20% - Accent1 5 3" xfId="1409" xr:uid="{00000000-0005-0000-0000-0000B3000000}"/>
    <cellStyle name="20% - Accent1 6" xfId="471" xr:uid="{00000000-0005-0000-0000-0000B4000000}"/>
    <cellStyle name="20% - Accent1 6 2" xfId="1676" xr:uid="{00000000-0005-0000-0000-0000B5000000}"/>
    <cellStyle name="20% - Accent1 6 2 2" xfId="48684" xr:uid="{00000000-0005-0000-0000-0000B6000000}"/>
    <cellStyle name="20% - Accent1 6 3" xfId="14668" xr:uid="{00000000-0005-0000-0000-0000B7000000}"/>
    <cellStyle name="20% - Accent1 6 3 2" xfId="48685" xr:uid="{00000000-0005-0000-0000-0000B8000000}"/>
    <cellStyle name="20% - Accent1 6 4" xfId="16686" xr:uid="{00000000-0005-0000-0000-0000B9000000}"/>
    <cellStyle name="20% - Accent1 6 5" xfId="25595" xr:uid="{00000000-0005-0000-0000-0000BA000000}"/>
    <cellStyle name="20% - Accent1 6 6" xfId="1595" xr:uid="{00000000-0005-0000-0000-0000BB000000}"/>
    <cellStyle name="20% - Accent1 7" xfId="611" xr:uid="{00000000-0005-0000-0000-0000BC000000}"/>
    <cellStyle name="20% - Accent1 7 10" xfId="1678" xr:uid="{00000000-0005-0000-0000-0000BD000000}"/>
    <cellStyle name="20% - Accent1 7 10 2" xfId="48686" xr:uid="{00000000-0005-0000-0000-0000BE000000}"/>
    <cellStyle name="20% - Accent1 7 11" xfId="1679" xr:uid="{00000000-0005-0000-0000-0000BF000000}"/>
    <cellStyle name="20% - Accent1 7 11 2" xfId="48687" xr:uid="{00000000-0005-0000-0000-0000C0000000}"/>
    <cellStyle name="20% - Accent1 7 12" xfId="1677" xr:uid="{00000000-0005-0000-0000-0000C1000000}"/>
    <cellStyle name="20% - Accent1 7 2" xfId="1680" xr:uid="{00000000-0005-0000-0000-0000C2000000}"/>
    <cellStyle name="20% - Accent1 7 2 2" xfId="48688" xr:uid="{00000000-0005-0000-0000-0000C3000000}"/>
    <cellStyle name="20% - Accent1 7 3" xfId="1681" xr:uid="{00000000-0005-0000-0000-0000C4000000}"/>
    <cellStyle name="20% - Accent1 7 3 2" xfId="48689" xr:uid="{00000000-0005-0000-0000-0000C5000000}"/>
    <cellStyle name="20% - Accent1 7 4" xfId="1682" xr:uid="{00000000-0005-0000-0000-0000C6000000}"/>
    <cellStyle name="20% - Accent1 7 4 2" xfId="48690" xr:uid="{00000000-0005-0000-0000-0000C7000000}"/>
    <cellStyle name="20% - Accent1 7 5" xfId="1683" xr:uid="{00000000-0005-0000-0000-0000C8000000}"/>
    <cellStyle name="20% - Accent1 7 5 2" xfId="48691" xr:uid="{00000000-0005-0000-0000-0000C9000000}"/>
    <cellStyle name="20% - Accent1 7 6" xfId="1684" xr:uid="{00000000-0005-0000-0000-0000CA000000}"/>
    <cellStyle name="20% - Accent1 7 6 2" xfId="48692" xr:uid="{00000000-0005-0000-0000-0000CB000000}"/>
    <cellStyle name="20% - Accent1 7 7" xfId="1685" xr:uid="{00000000-0005-0000-0000-0000CC000000}"/>
    <cellStyle name="20% - Accent1 7 7 2" xfId="48693" xr:uid="{00000000-0005-0000-0000-0000CD000000}"/>
    <cellStyle name="20% - Accent1 7 8" xfId="1686" xr:uid="{00000000-0005-0000-0000-0000CE000000}"/>
    <cellStyle name="20% - Accent1 7 8 2" xfId="48694" xr:uid="{00000000-0005-0000-0000-0000CF000000}"/>
    <cellStyle name="20% - Accent1 7 9" xfId="1687" xr:uid="{00000000-0005-0000-0000-0000D0000000}"/>
    <cellStyle name="20% - Accent1 7 9 2" xfId="48695" xr:uid="{00000000-0005-0000-0000-0000D1000000}"/>
    <cellStyle name="20% - Accent1 8" xfId="730" xr:uid="{00000000-0005-0000-0000-0000D2000000}"/>
    <cellStyle name="20% - Accent1 8 2" xfId="1688" xr:uid="{00000000-0005-0000-0000-0000D3000000}"/>
    <cellStyle name="20% - Accent1 9" xfId="848" xr:uid="{00000000-0005-0000-0000-0000D4000000}"/>
    <cellStyle name="20% - Accent1 9 2" xfId="1689" xr:uid="{00000000-0005-0000-0000-0000D5000000}"/>
    <cellStyle name="20% - Accent2 10" xfId="966" xr:uid="{00000000-0005-0000-0000-0000D6000000}"/>
    <cellStyle name="20% - Accent2 10 2" xfId="1690" xr:uid="{00000000-0005-0000-0000-0000D7000000}"/>
    <cellStyle name="20% - Accent2 11" xfId="1083" xr:uid="{00000000-0005-0000-0000-0000D8000000}"/>
    <cellStyle name="20% - Accent2 11 2" xfId="1691" xr:uid="{00000000-0005-0000-0000-0000D9000000}"/>
    <cellStyle name="20% - Accent2 12" xfId="1692" xr:uid="{00000000-0005-0000-0000-0000DA000000}"/>
    <cellStyle name="20% - Accent2 12 10" xfId="1693" xr:uid="{00000000-0005-0000-0000-0000DB000000}"/>
    <cellStyle name="20% - Accent2 12 10 2" xfId="48696" xr:uid="{00000000-0005-0000-0000-0000DC000000}"/>
    <cellStyle name="20% - Accent2 12 11" xfId="1694" xr:uid="{00000000-0005-0000-0000-0000DD000000}"/>
    <cellStyle name="20% - Accent2 12 11 2" xfId="48697" xr:uid="{00000000-0005-0000-0000-0000DE000000}"/>
    <cellStyle name="20% - Accent2 12 12" xfId="1695" xr:uid="{00000000-0005-0000-0000-0000DF000000}"/>
    <cellStyle name="20% - Accent2 12 12 2" xfId="48698" xr:uid="{00000000-0005-0000-0000-0000E0000000}"/>
    <cellStyle name="20% - Accent2 12 13" xfId="1696" xr:uid="{00000000-0005-0000-0000-0000E1000000}"/>
    <cellStyle name="20% - Accent2 12 13 2" xfId="48699" xr:uid="{00000000-0005-0000-0000-0000E2000000}"/>
    <cellStyle name="20% - Accent2 12 14" xfId="1697" xr:uid="{00000000-0005-0000-0000-0000E3000000}"/>
    <cellStyle name="20% - Accent2 12 14 2" xfId="48700" xr:uid="{00000000-0005-0000-0000-0000E4000000}"/>
    <cellStyle name="20% - Accent2 12 15" xfId="1698" xr:uid="{00000000-0005-0000-0000-0000E5000000}"/>
    <cellStyle name="20% - Accent2 12 15 2" xfId="48701" xr:uid="{00000000-0005-0000-0000-0000E6000000}"/>
    <cellStyle name="20% - Accent2 12 16" xfId="1699" xr:uid="{00000000-0005-0000-0000-0000E7000000}"/>
    <cellStyle name="20% - Accent2 12 16 2" xfId="48702" xr:uid="{00000000-0005-0000-0000-0000E8000000}"/>
    <cellStyle name="20% - Accent2 12 17" xfId="1700" xr:uid="{00000000-0005-0000-0000-0000E9000000}"/>
    <cellStyle name="20% - Accent2 12 17 2" xfId="48703" xr:uid="{00000000-0005-0000-0000-0000EA000000}"/>
    <cellStyle name="20% - Accent2 12 18" xfId="1701" xr:uid="{00000000-0005-0000-0000-0000EB000000}"/>
    <cellStyle name="20% - Accent2 12 18 2" xfId="48704" xr:uid="{00000000-0005-0000-0000-0000EC000000}"/>
    <cellStyle name="20% - Accent2 12 19" xfId="1702" xr:uid="{00000000-0005-0000-0000-0000ED000000}"/>
    <cellStyle name="20% - Accent2 12 19 2" xfId="48705" xr:uid="{00000000-0005-0000-0000-0000EE000000}"/>
    <cellStyle name="20% - Accent2 12 2" xfId="1703" xr:uid="{00000000-0005-0000-0000-0000EF000000}"/>
    <cellStyle name="20% - Accent2 12 2 2" xfId="48706" xr:uid="{00000000-0005-0000-0000-0000F0000000}"/>
    <cellStyle name="20% - Accent2 12 20" xfId="1704" xr:uid="{00000000-0005-0000-0000-0000F1000000}"/>
    <cellStyle name="20% - Accent2 12 20 2" xfId="48707" xr:uid="{00000000-0005-0000-0000-0000F2000000}"/>
    <cellStyle name="20% - Accent2 12 21" xfId="1705" xr:uid="{00000000-0005-0000-0000-0000F3000000}"/>
    <cellStyle name="20% - Accent2 12 21 2" xfId="48708" xr:uid="{00000000-0005-0000-0000-0000F4000000}"/>
    <cellStyle name="20% - Accent2 12 22" xfId="1706" xr:uid="{00000000-0005-0000-0000-0000F5000000}"/>
    <cellStyle name="20% - Accent2 12 22 2" xfId="48709" xr:uid="{00000000-0005-0000-0000-0000F6000000}"/>
    <cellStyle name="20% - Accent2 12 23" xfId="1707" xr:uid="{00000000-0005-0000-0000-0000F7000000}"/>
    <cellStyle name="20% - Accent2 12 23 2" xfId="48710" xr:uid="{00000000-0005-0000-0000-0000F8000000}"/>
    <cellStyle name="20% - Accent2 12 24" xfId="1708" xr:uid="{00000000-0005-0000-0000-0000F9000000}"/>
    <cellStyle name="20% - Accent2 12 24 2" xfId="48711" xr:uid="{00000000-0005-0000-0000-0000FA000000}"/>
    <cellStyle name="20% - Accent2 12 25" xfId="1709" xr:uid="{00000000-0005-0000-0000-0000FB000000}"/>
    <cellStyle name="20% - Accent2 12 25 2" xfId="48712" xr:uid="{00000000-0005-0000-0000-0000FC000000}"/>
    <cellStyle name="20% - Accent2 12 26" xfId="1710" xr:uid="{00000000-0005-0000-0000-0000FD000000}"/>
    <cellStyle name="20% - Accent2 12 26 2" xfId="48713" xr:uid="{00000000-0005-0000-0000-0000FE000000}"/>
    <cellStyle name="20% - Accent2 12 27" xfId="1711" xr:uid="{00000000-0005-0000-0000-0000FF000000}"/>
    <cellStyle name="20% - Accent2 12 27 2" xfId="48714" xr:uid="{00000000-0005-0000-0000-000000010000}"/>
    <cellStyle name="20% - Accent2 12 28" xfId="1712" xr:uid="{00000000-0005-0000-0000-000001010000}"/>
    <cellStyle name="20% - Accent2 12 28 2" xfId="48715" xr:uid="{00000000-0005-0000-0000-000002010000}"/>
    <cellStyle name="20% - Accent2 12 29" xfId="1713" xr:uid="{00000000-0005-0000-0000-000003010000}"/>
    <cellStyle name="20% - Accent2 12 29 2" xfId="48716" xr:uid="{00000000-0005-0000-0000-000004010000}"/>
    <cellStyle name="20% - Accent2 12 3" xfId="1714" xr:uid="{00000000-0005-0000-0000-000005010000}"/>
    <cellStyle name="20% - Accent2 12 3 2" xfId="48717" xr:uid="{00000000-0005-0000-0000-000006010000}"/>
    <cellStyle name="20% - Accent2 12 30" xfId="1715" xr:uid="{00000000-0005-0000-0000-000007010000}"/>
    <cellStyle name="20% - Accent2 12 30 2" xfId="48718" xr:uid="{00000000-0005-0000-0000-000008010000}"/>
    <cellStyle name="20% - Accent2 12 31" xfId="48719" xr:uid="{00000000-0005-0000-0000-000009010000}"/>
    <cellStyle name="20% - Accent2 12 4" xfId="1716" xr:uid="{00000000-0005-0000-0000-00000A010000}"/>
    <cellStyle name="20% - Accent2 12 4 2" xfId="48720" xr:uid="{00000000-0005-0000-0000-00000B010000}"/>
    <cellStyle name="20% - Accent2 12 5" xfId="1717" xr:uid="{00000000-0005-0000-0000-00000C010000}"/>
    <cellStyle name="20% - Accent2 12 5 2" xfId="48721" xr:uid="{00000000-0005-0000-0000-00000D010000}"/>
    <cellStyle name="20% - Accent2 12 6" xfId="1718" xr:uid="{00000000-0005-0000-0000-00000E010000}"/>
    <cellStyle name="20% - Accent2 12 6 2" xfId="48722" xr:uid="{00000000-0005-0000-0000-00000F010000}"/>
    <cellStyle name="20% - Accent2 12 7" xfId="1719" xr:uid="{00000000-0005-0000-0000-000010010000}"/>
    <cellStyle name="20% - Accent2 12 7 2" xfId="48723" xr:uid="{00000000-0005-0000-0000-000011010000}"/>
    <cellStyle name="20% - Accent2 12 8" xfId="1720" xr:uid="{00000000-0005-0000-0000-000012010000}"/>
    <cellStyle name="20% - Accent2 12 8 2" xfId="48724" xr:uid="{00000000-0005-0000-0000-000013010000}"/>
    <cellStyle name="20% - Accent2 12 9" xfId="1721" xr:uid="{00000000-0005-0000-0000-000014010000}"/>
    <cellStyle name="20% - Accent2 12 9 2" xfId="48725" xr:uid="{00000000-0005-0000-0000-000015010000}"/>
    <cellStyle name="20% - Accent2 13" xfId="1722" xr:uid="{00000000-0005-0000-0000-000016010000}"/>
    <cellStyle name="20% - Accent2 13 2" xfId="48726" xr:uid="{00000000-0005-0000-0000-000017010000}"/>
    <cellStyle name="20% - Accent2 14" xfId="1723" xr:uid="{00000000-0005-0000-0000-000018010000}"/>
    <cellStyle name="20% - Accent2 14 2" xfId="48727" xr:uid="{00000000-0005-0000-0000-000019010000}"/>
    <cellStyle name="20% - Accent2 15" xfId="4631" xr:uid="{00000000-0005-0000-0000-00001A010000}"/>
    <cellStyle name="20% - Accent2 15 2" xfId="48728" xr:uid="{00000000-0005-0000-0000-00001B010000}"/>
    <cellStyle name="20% - Accent2 16" xfId="17321" xr:uid="{00000000-0005-0000-0000-00001C010000}"/>
    <cellStyle name="20% - Accent2 16 2" xfId="48729" xr:uid="{00000000-0005-0000-0000-00001D010000}"/>
    <cellStyle name="20% - Accent2 17" xfId="25596" xr:uid="{00000000-0005-0000-0000-00001E010000}"/>
    <cellStyle name="20% - Accent2 18" xfId="48730" xr:uid="{00000000-0005-0000-0000-00001F010000}"/>
    <cellStyle name="20% - Accent2 19" xfId="48731" xr:uid="{00000000-0005-0000-0000-000020010000}"/>
    <cellStyle name="20% - Accent2 2" xfId="2" xr:uid="{00000000-0005-0000-0000-000021010000}"/>
    <cellStyle name="20% - Accent2 2 10" xfId="980" xr:uid="{00000000-0005-0000-0000-000022010000}"/>
    <cellStyle name="20% - Accent2 2 11" xfId="1091" xr:uid="{00000000-0005-0000-0000-000023010000}"/>
    <cellStyle name="20% - Accent2 2 12" xfId="48732" xr:uid="{00000000-0005-0000-0000-000024010000}"/>
    <cellStyle name="20% - Accent2 2 13" xfId="48733" xr:uid="{00000000-0005-0000-0000-000025010000}"/>
    <cellStyle name="20% - Accent2 2 14" xfId="48734" xr:uid="{00000000-0005-0000-0000-000026010000}"/>
    <cellStyle name="20% - Accent2 2 15" xfId="48735" xr:uid="{00000000-0005-0000-0000-000027010000}"/>
    <cellStyle name="20% - Accent2 2 16" xfId="48736" xr:uid="{00000000-0005-0000-0000-000028010000}"/>
    <cellStyle name="20% - Accent2 2 17" xfId="48737" xr:uid="{00000000-0005-0000-0000-000029010000}"/>
    <cellStyle name="20% - Accent2 2 18" xfId="48738" xr:uid="{00000000-0005-0000-0000-00002A010000}"/>
    <cellStyle name="20% - Accent2 2 19" xfId="48739" xr:uid="{00000000-0005-0000-0000-00002B010000}"/>
    <cellStyle name="20% - Accent2 2 2" xfId="50" xr:uid="{00000000-0005-0000-0000-00002C010000}"/>
    <cellStyle name="20% - Accent2 2 2 2" xfId="48740" xr:uid="{00000000-0005-0000-0000-00002D010000}"/>
    <cellStyle name="20% - Accent2 2 20" xfId="48741" xr:uid="{00000000-0005-0000-0000-00002E010000}"/>
    <cellStyle name="20% - Accent2 2 21" xfId="48742" xr:uid="{00000000-0005-0000-0000-00002F010000}"/>
    <cellStyle name="20% - Accent2 2 22" xfId="48743" xr:uid="{00000000-0005-0000-0000-000030010000}"/>
    <cellStyle name="20% - Accent2 2 23" xfId="48744" xr:uid="{00000000-0005-0000-0000-000031010000}"/>
    <cellStyle name="20% - Accent2 2 24" xfId="48745" xr:uid="{00000000-0005-0000-0000-000032010000}"/>
    <cellStyle name="20% - Accent2 2 3" xfId="212" xr:uid="{00000000-0005-0000-0000-000033010000}"/>
    <cellStyle name="20% - Accent2 2 3 2" xfId="48746" xr:uid="{00000000-0005-0000-0000-000034010000}"/>
    <cellStyle name="20% - Accent2 2 4" xfId="250" xr:uid="{00000000-0005-0000-0000-000035010000}"/>
    <cellStyle name="20% - Accent2 2 4 2" xfId="48747" xr:uid="{00000000-0005-0000-0000-000036010000}"/>
    <cellStyle name="20% - Accent2 2 5" xfId="338" xr:uid="{00000000-0005-0000-0000-000037010000}"/>
    <cellStyle name="20% - Accent2 2 5 2" xfId="48748" xr:uid="{00000000-0005-0000-0000-000038010000}"/>
    <cellStyle name="20% - Accent2 2 6" xfId="507" xr:uid="{00000000-0005-0000-0000-000039010000}"/>
    <cellStyle name="20% - Accent2 2 6 2" xfId="48749" xr:uid="{00000000-0005-0000-0000-00003A010000}"/>
    <cellStyle name="20% - Accent2 2 7" xfId="626" xr:uid="{00000000-0005-0000-0000-00003B010000}"/>
    <cellStyle name="20% - Accent2 2 7 2" xfId="48750" xr:uid="{00000000-0005-0000-0000-00003C010000}"/>
    <cellStyle name="20% - Accent2 2 8" xfId="744" xr:uid="{00000000-0005-0000-0000-00003D010000}"/>
    <cellStyle name="20% - Accent2 2 8 2" xfId="48751" xr:uid="{00000000-0005-0000-0000-00003E010000}"/>
    <cellStyle name="20% - Accent2 2 9" xfId="862" xr:uid="{00000000-0005-0000-0000-00003F010000}"/>
    <cellStyle name="20% - Accent2 20" xfId="48752" xr:uid="{00000000-0005-0000-0000-000040010000}"/>
    <cellStyle name="20% - Accent2 21" xfId="48753" xr:uid="{00000000-0005-0000-0000-000041010000}"/>
    <cellStyle name="20% - Accent2 22" xfId="48754" xr:uid="{00000000-0005-0000-0000-000042010000}"/>
    <cellStyle name="20% - Accent2 23" xfId="48755" xr:uid="{00000000-0005-0000-0000-000043010000}"/>
    <cellStyle name="20% - Accent2 24" xfId="48756" xr:uid="{00000000-0005-0000-0000-000044010000}"/>
    <cellStyle name="20% - Accent2 25" xfId="48757" xr:uid="{00000000-0005-0000-0000-000045010000}"/>
    <cellStyle name="20% - Accent2 26" xfId="48758" xr:uid="{00000000-0005-0000-0000-000046010000}"/>
    <cellStyle name="20% - Accent2 27" xfId="48759" xr:uid="{00000000-0005-0000-0000-000047010000}"/>
    <cellStyle name="20% - Accent2 28" xfId="48760" xr:uid="{00000000-0005-0000-0000-000048010000}"/>
    <cellStyle name="20% - Accent2 29" xfId="48761" xr:uid="{00000000-0005-0000-0000-000049010000}"/>
    <cellStyle name="20% - Accent2 3" xfId="163" xr:uid="{00000000-0005-0000-0000-00004A010000}"/>
    <cellStyle name="20% - Accent2 3 2" xfId="1725" xr:uid="{00000000-0005-0000-0000-00004B010000}"/>
    <cellStyle name="20% - Accent2 3 2 2" xfId="48762" xr:uid="{00000000-0005-0000-0000-00004C010000}"/>
    <cellStyle name="20% - Accent2 3 3" xfId="1410" xr:uid="{00000000-0005-0000-0000-00004D010000}"/>
    <cellStyle name="20% - Accent2 30" xfId="48763" xr:uid="{00000000-0005-0000-0000-00004E010000}"/>
    <cellStyle name="20% - Accent2 4" xfId="314" xr:uid="{00000000-0005-0000-0000-00004F010000}"/>
    <cellStyle name="20% - Accent2 4 2" xfId="1726" xr:uid="{00000000-0005-0000-0000-000050010000}"/>
    <cellStyle name="20% - Accent2 4 2 2" xfId="48764" xr:uid="{00000000-0005-0000-0000-000051010000}"/>
    <cellStyle name="20% - Accent2 4 3" xfId="1411" xr:uid="{00000000-0005-0000-0000-000052010000}"/>
    <cellStyle name="20% - Accent2 5" xfId="402" xr:uid="{00000000-0005-0000-0000-000053010000}"/>
    <cellStyle name="20% - Accent2 5 2" xfId="1727" xr:uid="{00000000-0005-0000-0000-000054010000}"/>
    <cellStyle name="20% - Accent2 5 2 2" xfId="48765" xr:uid="{00000000-0005-0000-0000-000055010000}"/>
    <cellStyle name="20% - Accent2 5 3" xfId="1412" xr:uid="{00000000-0005-0000-0000-000056010000}"/>
    <cellStyle name="20% - Accent2 6" xfId="470" xr:uid="{00000000-0005-0000-0000-000057010000}"/>
    <cellStyle name="20% - Accent2 6 2" xfId="1728" xr:uid="{00000000-0005-0000-0000-000058010000}"/>
    <cellStyle name="20% - Accent2 6 2 2" xfId="48766" xr:uid="{00000000-0005-0000-0000-000059010000}"/>
    <cellStyle name="20% - Accent2 6 3" xfId="14730" xr:uid="{00000000-0005-0000-0000-00005A010000}"/>
    <cellStyle name="20% - Accent2 6 3 2" xfId="48767" xr:uid="{00000000-0005-0000-0000-00005B010000}"/>
    <cellStyle name="20% - Accent2 6 4" xfId="16684" xr:uid="{00000000-0005-0000-0000-00005C010000}"/>
    <cellStyle name="20% - Accent2 6 5" xfId="25597" xr:uid="{00000000-0005-0000-0000-00005D010000}"/>
    <cellStyle name="20% - Accent2 6 6" xfId="1599" xr:uid="{00000000-0005-0000-0000-00005E010000}"/>
    <cellStyle name="20% - Accent2 7" xfId="593" xr:uid="{00000000-0005-0000-0000-00005F010000}"/>
    <cellStyle name="20% - Accent2 7 10" xfId="1730" xr:uid="{00000000-0005-0000-0000-000060010000}"/>
    <cellStyle name="20% - Accent2 7 10 2" xfId="48768" xr:uid="{00000000-0005-0000-0000-000061010000}"/>
    <cellStyle name="20% - Accent2 7 11" xfId="1731" xr:uid="{00000000-0005-0000-0000-000062010000}"/>
    <cellStyle name="20% - Accent2 7 11 2" xfId="48769" xr:uid="{00000000-0005-0000-0000-000063010000}"/>
    <cellStyle name="20% - Accent2 7 12" xfId="1729" xr:uid="{00000000-0005-0000-0000-000064010000}"/>
    <cellStyle name="20% - Accent2 7 2" xfId="1732" xr:uid="{00000000-0005-0000-0000-000065010000}"/>
    <cellStyle name="20% - Accent2 7 2 2" xfId="48770" xr:uid="{00000000-0005-0000-0000-000066010000}"/>
    <cellStyle name="20% - Accent2 7 3" xfId="1733" xr:uid="{00000000-0005-0000-0000-000067010000}"/>
    <cellStyle name="20% - Accent2 7 3 2" xfId="48771" xr:uid="{00000000-0005-0000-0000-000068010000}"/>
    <cellStyle name="20% - Accent2 7 4" xfId="1734" xr:uid="{00000000-0005-0000-0000-000069010000}"/>
    <cellStyle name="20% - Accent2 7 4 2" xfId="48772" xr:uid="{00000000-0005-0000-0000-00006A010000}"/>
    <cellStyle name="20% - Accent2 7 5" xfId="1735" xr:uid="{00000000-0005-0000-0000-00006B010000}"/>
    <cellStyle name="20% - Accent2 7 5 2" xfId="48773" xr:uid="{00000000-0005-0000-0000-00006C010000}"/>
    <cellStyle name="20% - Accent2 7 6" xfId="1736" xr:uid="{00000000-0005-0000-0000-00006D010000}"/>
    <cellStyle name="20% - Accent2 7 6 2" xfId="48774" xr:uid="{00000000-0005-0000-0000-00006E010000}"/>
    <cellStyle name="20% - Accent2 7 7" xfId="1737" xr:uid="{00000000-0005-0000-0000-00006F010000}"/>
    <cellStyle name="20% - Accent2 7 7 2" xfId="48775" xr:uid="{00000000-0005-0000-0000-000070010000}"/>
    <cellStyle name="20% - Accent2 7 8" xfId="1738" xr:uid="{00000000-0005-0000-0000-000071010000}"/>
    <cellStyle name="20% - Accent2 7 8 2" xfId="48776" xr:uid="{00000000-0005-0000-0000-000072010000}"/>
    <cellStyle name="20% - Accent2 7 9" xfId="1739" xr:uid="{00000000-0005-0000-0000-000073010000}"/>
    <cellStyle name="20% - Accent2 7 9 2" xfId="48777" xr:uid="{00000000-0005-0000-0000-000074010000}"/>
    <cellStyle name="20% - Accent2 8" xfId="712" xr:uid="{00000000-0005-0000-0000-000075010000}"/>
    <cellStyle name="20% - Accent2 8 2" xfId="1740" xr:uid="{00000000-0005-0000-0000-000076010000}"/>
    <cellStyle name="20% - Accent2 9" xfId="830" xr:uid="{00000000-0005-0000-0000-000077010000}"/>
    <cellStyle name="20% - Accent2 9 2" xfId="1741" xr:uid="{00000000-0005-0000-0000-000078010000}"/>
    <cellStyle name="20% - Accent3 10" xfId="948" xr:uid="{00000000-0005-0000-0000-000079010000}"/>
    <cellStyle name="20% - Accent3 10 2" xfId="1742" xr:uid="{00000000-0005-0000-0000-00007A010000}"/>
    <cellStyle name="20% - Accent3 11" xfId="1065" xr:uid="{00000000-0005-0000-0000-00007B010000}"/>
    <cellStyle name="20% - Accent3 11 2" xfId="1743" xr:uid="{00000000-0005-0000-0000-00007C010000}"/>
    <cellStyle name="20% - Accent3 12" xfId="1744" xr:uid="{00000000-0005-0000-0000-00007D010000}"/>
    <cellStyle name="20% - Accent3 12 10" xfId="1745" xr:uid="{00000000-0005-0000-0000-00007E010000}"/>
    <cellStyle name="20% - Accent3 12 10 2" xfId="48778" xr:uid="{00000000-0005-0000-0000-00007F010000}"/>
    <cellStyle name="20% - Accent3 12 11" xfId="1746" xr:uid="{00000000-0005-0000-0000-000080010000}"/>
    <cellStyle name="20% - Accent3 12 11 2" xfId="48779" xr:uid="{00000000-0005-0000-0000-000081010000}"/>
    <cellStyle name="20% - Accent3 12 12" xfId="1747" xr:uid="{00000000-0005-0000-0000-000082010000}"/>
    <cellStyle name="20% - Accent3 12 12 2" xfId="48780" xr:uid="{00000000-0005-0000-0000-000083010000}"/>
    <cellStyle name="20% - Accent3 12 13" xfId="1748" xr:uid="{00000000-0005-0000-0000-000084010000}"/>
    <cellStyle name="20% - Accent3 12 13 2" xfId="48781" xr:uid="{00000000-0005-0000-0000-000085010000}"/>
    <cellStyle name="20% - Accent3 12 14" xfId="1749" xr:uid="{00000000-0005-0000-0000-000086010000}"/>
    <cellStyle name="20% - Accent3 12 14 2" xfId="48782" xr:uid="{00000000-0005-0000-0000-000087010000}"/>
    <cellStyle name="20% - Accent3 12 15" xfId="1750" xr:uid="{00000000-0005-0000-0000-000088010000}"/>
    <cellStyle name="20% - Accent3 12 15 2" xfId="48783" xr:uid="{00000000-0005-0000-0000-000089010000}"/>
    <cellStyle name="20% - Accent3 12 16" xfId="1751" xr:uid="{00000000-0005-0000-0000-00008A010000}"/>
    <cellStyle name="20% - Accent3 12 16 2" xfId="48784" xr:uid="{00000000-0005-0000-0000-00008B010000}"/>
    <cellStyle name="20% - Accent3 12 17" xfId="1752" xr:uid="{00000000-0005-0000-0000-00008C010000}"/>
    <cellStyle name="20% - Accent3 12 17 2" xfId="48785" xr:uid="{00000000-0005-0000-0000-00008D010000}"/>
    <cellStyle name="20% - Accent3 12 18" xfId="1753" xr:uid="{00000000-0005-0000-0000-00008E010000}"/>
    <cellStyle name="20% - Accent3 12 18 2" xfId="48786" xr:uid="{00000000-0005-0000-0000-00008F010000}"/>
    <cellStyle name="20% - Accent3 12 19" xfId="1754" xr:uid="{00000000-0005-0000-0000-000090010000}"/>
    <cellStyle name="20% - Accent3 12 19 2" xfId="48787" xr:uid="{00000000-0005-0000-0000-000091010000}"/>
    <cellStyle name="20% - Accent3 12 2" xfId="1755" xr:uid="{00000000-0005-0000-0000-000092010000}"/>
    <cellStyle name="20% - Accent3 12 2 2" xfId="48788" xr:uid="{00000000-0005-0000-0000-000093010000}"/>
    <cellStyle name="20% - Accent3 12 20" xfId="1756" xr:uid="{00000000-0005-0000-0000-000094010000}"/>
    <cellStyle name="20% - Accent3 12 20 2" xfId="48789" xr:uid="{00000000-0005-0000-0000-000095010000}"/>
    <cellStyle name="20% - Accent3 12 21" xfId="1757" xr:uid="{00000000-0005-0000-0000-000096010000}"/>
    <cellStyle name="20% - Accent3 12 21 2" xfId="48790" xr:uid="{00000000-0005-0000-0000-000097010000}"/>
    <cellStyle name="20% - Accent3 12 22" xfId="1758" xr:uid="{00000000-0005-0000-0000-000098010000}"/>
    <cellStyle name="20% - Accent3 12 22 2" xfId="48791" xr:uid="{00000000-0005-0000-0000-000099010000}"/>
    <cellStyle name="20% - Accent3 12 23" xfId="1759" xr:uid="{00000000-0005-0000-0000-00009A010000}"/>
    <cellStyle name="20% - Accent3 12 23 2" xfId="48792" xr:uid="{00000000-0005-0000-0000-00009B010000}"/>
    <cellStyle name="20% - Accent3 12 24" xfId="1760" xr:uid="{00000000-0005-0000-0000-00009C010000}"/>
    <cellStyle name="20% - Accent3 12 24 2" xfId="48793" xr:uid="{00000000-0005-0000-0000-00009D010000}"/>
    <cellStyle name="20% - Accent3 12 25" xfId="1761" xr:uid="{00000000-0005-0000-0000-00009E010000}"/>
    <cellStyle name="20% - Accent3 12 25 2" xfId="48794" xr:uid="{00000000-0005-0000-0000-00009F010000}"/>
    <cellStyle name="20% - Accent3 12 26" xfId="1762" xr:uid="{00000000-0005-0000-0000-0000A0010000}"/>
    <cellStyle name="20% - Accent3 12 26 2" xfId="48795" xr:uid="{00000000-0005-0000-0000-0000A1010000}"/>
    <cellStyle name="20% - Accent3 12 27" xfId="1763" xr:uid="{00000000-0005-0000-0000-0000A2010000}"/>
    <cellStyle name="20% - Accent3 12 27 2" xfId="48796" xr:uid="{00000000-0005-0000-0000-0000A3010000}"/>
    <cellStyle name="20% - Accent3 12 28" xfId="1764" xr:uid="{00000000-0005-0000-0000-0000A4010000}"/>
    <cellStyle name="20% - Accent3 12 28 2" xfId="48797" xr:uid="{00000000-0005-0000-0000-0000A5010000}"/>
    <cellStyle name="20% - Accent3 12 29" xfId="1765" xr:uid="{00000000-0005-0000-0000-0000A6010000}"/>
    <cellStyle name="20% - Accent3 12 29 2" xfId="48798" xr:uid="{00000000-0005-0000-0000-0000A7010000}"/>
    <cellStyle name="20% - Accent3 12 3" xfId="1766" xr:uid="{00000000-0005-0000-0000-0000A8010000}"/>
    <cellStyle name="20% - Accent3 12 3 2" xfId="48799" xr:uid="{00000000-0005-0000-0000-0000A9010000}"/>
    <cellStyle name="20% - Accent3 12 30" xfId="1767" xr:uid="{00000000-0005-0000-0000-0000AA010000}"/>
    <cellStyle name="20% - Accent3 12 30 2" xfId="48800" xr:uid="{00000000-0005-0000-0000-0000AB010000}"/>
    <cellStyle name="20% - Accent3 12 31" xfId="48801" xr:uid="{00000000-0005-0000-0000-0000AC010000}"/>
    <cellStyle name="20% - Accent3 12 4" xfId="1768" xr:uid="{00000000-0005-0000-0000-0000AD010000}"/>
    <cellStyle name="20% - Accent3 12 4 2" xfId="48802" xr:uid="{00000000-0005-0000-0000-0000AE010000}"/>
    <cellStyle name="20% - Accent3 12 5" xfId="1769" xr:uid="{00000000-0005-0000-0000-0000AF010000}"/>
    <cellStyle name="20% - Accent3 12 5 2" xfId="48803" xr:uid="{00000000-0005-0000-0000-0000B0010000}"/>
    <cellStyle name="20% - Accent3 12 6" xfId="1770" xr:uid="{00000000-0005-0000-0000-0000B1010000}"/>
    <cellStyle name="20% - Accent3 12 6 2" xfId="48804" xr:uid="{00000000-0005-0000-0000-0000B2010000}"/>
    <cellStyle name="20% - Accent3 12 7" xfId="1771" xr:uid="{00000000-0005-0000-0000-0000B3010000}"/>
    <cellStyle name="20% - Accent3 12 7 2" xfId="48805" xr:uid="{00000000-0005-0000-0000-0000B4010000}"/>
    <cellStyle name="20% - Accent3 12 8" xfId="1772" xr:uid="{00000000-0005-0000-0000-0000B5010000}"/>
    <cellStyle name="20% - Accent3 12 8 2" xfId="48806" xr:uid="{00000000-0005-0000-0000-0000B6010000}"/>
    <cellStyle name="20% - Accent3 12 9" xfId="1773" xr:uid="{00000000-0005-0000-0000-0000B7010000}"/>
    <cellStyle name="20% - Accent3 12 9 2" xfId="48807" xr:uid="{00000000-0005-0000-0000-0000B8010000}"/>
    <cellStyle name="20% - Accent3 13" xfId="1774" xr:uid="{00000000-0005-0000-0000-0000B9010000}"/>
    <cellStyle name="20% - Accent3 13 2" xfId="48808" xr:uid="{00000000-0005-0000-0000-0000BA010000}"/>
    <cellStyle name="20% - Accent3 14" xfId="1775" xr:uid="{00000000-0005-0000-0000-0000BB010000}"/>
    <cellStyle name="20% - Accent3 14 2" xfId="48809" xr:uid="{00000000-0005-0000-0000-0000BC010000}"/>
    <cellStyle name="20% - Accent3 15" xfId="4630" xr:uid="{00000000-0005-0000-0000-0000BD010000}"/>
    <cellStyle name="20% - Accent3 15 2" xfId="48810" xr:uid="{00000000-0005-0000-0000-0000BE010000}"/>
    <cellStyle name="20% - Accent3 16" xfId="17322" xr:uid="{00000000-0005-0000-0000-0000BF010000}"/>
    <cellStyle name="20% - Accent3 16 2" xfId="48811" xr:uid="{00000000-0005-0000-0000-0000C0010000}"/>
    <cellStyle name="20% - Accent3 17" xfId="25598" xr:uid="{00000000-0005-0000-0000-0000C1010000}"/>
    <cellStyle name="20% - Accent3 18" xfId="48812" xr:uid="{00000000-0005-0000-0000-0000C2010000}"/>
    <cellStyle name="20% - Accent3 19" xfId="48813" xr:uid="{00000000-0005-0000-0000-0000C3010000}"/>
    <cellStyle name="20% - Accent3 2" xfId="3" xr:uid="{00000000-0005-0000-0000-0000C4010000}"/>
    <cellStyle name="20% - Accent3 2 10" xfId="981" xr:uid="{00000000-0005-0000-0000-0000C5010000}"/>
    <cellStyle name="20% - Accent3 2 11" xfId="1092" xr:uid="{00000000-0005-0000-0000-0000C6010000}"/>
    <cellStyle name="20% - Accent3 2 12" xfId="48814" xr:uid="{00000000-0005-0000-0000-0000C7010000}"/>
    <cellStyle name="20% - Accent3 2 13" xfId="48815" xr:uid="{00000000-0005-0000-0000-0000C8010000}"/>
    <cellStyle name="20% - Accent3 2 14" xfId="48816" xr:uid="{00000000-0005-0000-0000-0000C9010000}"/>
    <cellStyle name="20% - Accent3 2 15" xfId="48817" xr:uid="{00000000-0005-0000-0000-0000CA010000}"/>
    <cellStyle name="20% - Accent3 2 16" xfId="48818" xr:uid="{00000000-0005-0000-0000-0000CB010000}"/>
    <cellStyle name="20% - Accent3 2 17" xfId="48819" xr:uid="{00000000-0005-0000-0000-0000CC010000}"/>
    <cellStyle name="20% - Accent3 2 18" xfId="48820" xr:uid="{00000000-0005-0000-0000-0000CD010000}"/>
    <cellStyle name="20% - Accent3 2 19" xfId="48821" xr:uid="{00000000-0005-0000-0000-0000CE010000}"/>
    <cellStyle name="20% - Accent3 2 2" xfId="51" xr:uid="{00000000-0005-0000-0000-0000CF010000}"/>
    <cellStyle name="20% - Accent3 2 2 2" xfId="48822" xr:uid="{00000000-0005-0000-0000-0000D0010000}"/>
    <cellStyle name="20% - Accent3 2 20" xfId="48823" xr:uid="{00000000-0005-0000-0000-0000D1010000}"/>
    <cellStyle name="20% - Accent3 2 21" xfId="48824" xr:uid="{00000000-0005-0000-0000-0000D2010000}"/>
    <cellStyle name="20% - Accent3 2 22" xfId="48825" xr:uid="{00000000-0005-0000-0000-0000D3010000}"/>
    <cellStyle name="20% - Accent3 2 23" xfId="48826" xr:uid="{00000000-0005-0000-0000-0000D4010000}"/>
    <cellStyle name="20% - Accent3 2 24" xfId="48827" xr:uid="{00000000-0005-0000-0000-0000D5010000}"/>
    <cellStyle name="20% - Accent3 2 3" xfId="213" xr:uid="{00000000-0005-0000-0000-0000D6010000}"/>
    <cellStyle name="20% - Accent3 2 3 2" xfId="48828" xr:uid="{00000000-0005-0000-0000-0000D7010000}"/>
    <cellStyle name="20% - Accent3 2 4" xfId="249" xr:uid="{00000000-0005-0000-0000-0000D8010000}"/>
    <cellStyle name="20% - Accent3 2 4 2" xfId="48829" xr:uid="{00000000-0005-0000-0000-0000D9010000}"/>
    <cellStyle name="20% - Accent3 2 5" xfId="337" xr:uid="{00000000-0005-0000-0000-0000DA010000}"/>
    <cellStyle name="20% - Accent3 2 5 2" xfId="48830" xr:uid="{00000000-0005-0000-0000-0000DB010000}"/>
    <cellStyle name="20% - Accent3 2 6" xfId="508" xr:uid="{00000000-0005-0000-0000-0000DC010000}"/>
    <cellStyle name="20% - Accent3 2 6 2" xfId="48831" xr:uid="{00000000-0005-0000-0000-0000DD010000}"/>
    <cellStyle name="20% - Accent3 2 7" xfId="627" xr:uid="{00000000-0005-0000-0000-0000DE010000}"/>
    <cellStyle name="20% - Accent3 2 7 2" xfId="48832" xr:uid="{00000000-0005-0000-0000-0000DF010000}"/>
    <cellStyle name="20% - Accent3 2 8" xfId="745" xr:uid="{00000000-0005-0000-0000-0000E0010000}"/>
    <cellStyle name="20% - Accent3 2 8 2" xfId="48833" xr:uid="{00000000-0005-0000-0000-0000E1010000}"/>
    <cellStyle name="20% - Accent3 2 9" xfId="863" xr:uid="{00000000-0005-0000-0000-0000E2010000}"/>
    <cellStyle name="20% - Accent3 20" xfId="48834" xr:uid="{00000000-0005-0000-0000-0000E3010000}"/>
    <cellStyle name="20% - Accent3 21" xfId="48835" xr:uid="{00000000-0005-0000-0000-0000E4010000}"/>
    <cellStyle name="20% - Accent3 22" xfId="48836" xr:uid="{00000000-0005-0000-0000-0000E5010000}"/>
    <cellStyle name="20% - Accent3 23" xfId="48837" xr:uid="{00000000-0005-0000-0000-0000E6010000}"/>
    <cellStyle name="20% - Accent3 24" xfId="48838" xr:uid="{00000000-0005-0000-0000-0000E7010000}"/>
    <cellStyle name="20% - Accent3 25" xfId="48839" xr:uid="{00000000-0005-0000-0000-0000E8010000}"/>
    <cellStyle name="20% - Accent3 26" xfId="48840" xr:uid="{00000000-0005-0000-0000-0000E9010000}"/>
    <cellStyle name="20% - Accent3 27" xfId="48841" xr:uid="{00000000-0005-0000-0000-0000EA010000}"/>
    <cellStyle name="20% - Accent3 28" xfId="48842" xr:uid="{00000000-0005-0000-0000-0000EB010000}"/>
    <cellStyle name="20% - Accent3 29" xfId="48843" xr:uid="{00000000-0005-0000-0000-0000EC010000}"/>
    <cellStyle name="20% - Accent3 3" xfId="164" xr:uid="{00000000-0005-0000-0000-0000ED010000}"/>
    <cellStyle name="20% - Accent3 3 2" xfId="1777" xr:uid="{00000000-0005-0000-0000-0000EE010000}"/>
    <cellStyle name="20% - Accent3 3 2 2" xfId="48844" xr:uid="{00000000-0005-0000-0000-0000EF010000}"/>
    <cellStyle name="20% - Accent3 3 3" xfId="1413" xr:uid="{00000000-0005-0000-0000-0000F0010000}"/>
    <cellStyle name="20% - Accent3 30" xfId="48845" xr:uid="{00000000-0005-0000-0000-0000F1010000}"/>
    <cellStyle name="20% - Accent3 4" xfId="313" xr:uid="{00000000-0005-0000-0000-0000F2010000}"/>
    <cellStyle name="20% - Accent3 4 2" xfId="1778" xr:uid="{00000000-0005-0000-0000-0000F3010000}"/>
    <cellStyle name="20% - Accent3 4 2 2" xfId="48846" xr:uid="{00000000-0005-0000-0000-0000F4010000}"/>
    <cellStyle name="20% - Accent3 4 3" xfId="1414" xr:uid="{00000000-0005-0000-0000-0000F5010000}"/>
    <cellStyle name="20% - Accent3 5" xfId="401" xr:uid="{00000000-0005-0000-0000-0000F6010000}"/>
    <cellStyle name="20% - Accent3 5 2" xfId="1779" xr:uid="{00000000-0005-0000-0000-0000F7010000}"/>
    <cellStyle name="20% - Accent3 5 2 2" xfId="48847" xr:uid="{00000000-0005-0000-0000-0000F8010000}"/>
    <cellStyle name="20% - Accent3 5 3" xfId="1415" xr:uid="{00000000-0005-0000-0000-0000F9010000}"/>
    <cellStyle name="20% - Accent3 6" xfId="469" xr:uid="{00000000-0005-0000-0000-0000FA010000}"/>
    <cellStyle name="20% - Accent3 6 2" xfId="1780" xr:uid="{00000000-0005-0000-0000-0000FB010000}"/>
    <cellStyle name="20% - Accent3 6 2 2" xfId="48848" xr:uid="{00000000-0005-0000-0000-0000FC010000}"/>
    <cellStyle name="20% - Accent3 6 3" xfId="14792" xr:uid="{00000000-0005-0000-0000-0000FD010000}"/>
    <cellStyle name="20% - Accent3 6 3 2" xfId="48849" xr:uid="{00000000-0005-0000-0000-0000FE010000}"/>
    <cellStyle name="20% - Accent3 6 4" xfId="16682" xr:uid="{00000000-0005-0000-0000-0000FF010000}"/>
    <cellStyle name="20% - Accent3 6 5" xfId="25599" xr:uid="{00000000-0005-0000-0000-000000020000}"/>
    <cellStyle name="20% - Accent3 6 6" xfId="1603" xr:uid="{00000000-0005-0000-0000-000001020000}"/>
    <cellStyle name="20% - Accent3 7" xfId="592" xr:uid="{00000000-0005-0000-0000-000002020000}"/>
    <cellStyle name="20% - Accent3 7 10" xfId="1782" xr:uid="{00000000-0005-0000-0000-000003020000}"/>
    <cellStyle name="20% - Accent3 7 10 2" xfId="48850" xr:uid="{00000000-0005-0000-0000-000004020000}"/>
    <cellStyle name="20% - Accent3 7 11" xfId="1783" xr:uid="{00000000-0005-0000-0000-000005020000}"/>
    <cellStyle name="20% - Accent3 7 11 2" xfId="48851" xr:uid="{00000000-0005-0000-0000-000006020000}"/>
    <cellStyle name="20% - Accent3 7 12" xfId="1781" xr:uid="{00000000-0005-0000-0000-000007020000}"/>
    <cellStyle name="20% - Accent3 7 2" xfId="1784" xr:uid="{00000000-0005-0000-0000-000008020000}"/>
    <cellStyle name="20% - Accent3 7 2 2" xfId="48852" xr:uid="{00000000-0005-0000-0000-000009020000}"/>
    <cellStyle name="20% - Accent3 7 3" xfId="1785" xr:uid="{00000000-0005-0000-0000-00000A020000}"/>
    <cellStyle name="20% - Accent3 7 3 2" xfId="48853" xr:uid="{00000000-0005-0000-0000-00000B020000}"/>
    <cellStyle name="20% - Accent3 7 4" xfId="1786" xr:uid="{00000000-0005-0000-0000-00000C020000}"/>
    <cellStyle name="20% - Accent3 7 4 2" xfId="48854" xr:uid="{00000000-0005-0000-0000-00000D020000}"/>
    <cellStyle name="20% - Accent3 7 5" xfId="1787" xr:uid="{00000000-0005-0000-0000-00000E020000}"/>
    <cellStyle name="20% - Accent3 7 5 2" xfId="48855" xr:uid="{00000000-0005-0000-0000-00000F020000}"/>
    <cellStyle name="20% - Accent3 7 6" xfId="1788" xr:uid="{00000000-0005-0000-0000-000010020000}"/>
    <cellStyle name="20% - Accent3 7 6 2" xfId="48856" xr:uid="{00000000-0005-0000-0000-000011020000}"/>
    <cellStyle name="20% - Accent3 7 7" xfId="1789" xr:uid="{00000000-0005-0000-0000-000012020000}"/>
    <cellStyle name="20% - Accent3 7 7 2" xfId="48857" xr:uid="{00000000-0005-0000-0000-000013020000}"/>
    <cellStyle name="20% - Accent3 7 8" xfId="1790" xr:uid="{00000000-0005-0000-0000-000014020000}"/>
    <cellStyle name="20% - Accent3 7 8 2" xfId="48858" xr:uid="{00000000-0005-0000-0000-000015020000}"/>
    <cellStyle name="20% - Accent3 7 9" xfId="1791" xr:uid="{00000000-0005-0000-0000-000016020000}"/>
    <cellStyle name="20% - Accent3 7 9 2" xfId="48859" xr:uid="{00000000-0005-0000-0000-000017020000}"/>
    <cellStyle name="20% - Accent3 8" xfId="711" xr:uid="{00000000-0005-0000-0000-000018020000}"/>
    <cellStyle name="20% - Accent3 8 2" xfId="1792" xr:uid="{00000000-0005-0000-0000-000019020000}"/>
    <cellStyle name="20% - Accent3 9" xfId="829" xr:uid="{00000000-0005-0000-0000-00001A020000}"/>
    <cellStyle name="20% - Accent3 9 2" xfId="1793" xr:uid="{00000000-0005-0000-0000-00001B020000}"/>
    <cellStyle name="20% - Accent4 10" xfId="947" xr:uid="{00000000-0005-0000-0000-00001C020000}"/>
    <cellStyle name="20% - Accent4 10 2" xfId="1794" xr:uid="{00000000-0005-0000-0000-00001D020000}"/>
    <cellStyle name="20% - Accent4 11" xfId="1064" xr:uid="{00000000-0005-0000-0000-00001E020000}"/>
    <cellStyle name="20% - Accent4 11 2" xfId="1795" xr:uid="{00000000-0005-0000-0000-00001F020000}"/>
    <cellStyle name="20% - Accent4 12" xfId="1796" xr:uid="{00000000-0005-0000-0000-000020020000}"/>
    <cellStyle name="20% - Accent4 12 10" xfId="1797" xr:uid="{00000000-0005-0000-0000-000021020000}"/>
    <cellStyle name="20% - Accent4 12 10 2" xfId="48860" xr:uid="{00000000-0005-0000-0000-000022020000}"/>
    <cellStyle name="20% - Accent4 12 11" xfId="1798" xr:uid="{00000000-0005-0000-0000-000023020000}"/>
    <cellStyle name="20% - Accent4 12 11 2" xfId="48861" xr:uid="{00000000-0005-0000-0000-000024020000}"/>
    <cellStyle name="20% - Accent4 12 12" xfId="1799" xr:uid="{00000000-0005-0000-0000-000025020000}"/>
    <cellStyle name="20% - Accent4 12 12 2" xfId="48862" xr:uid="{00000000-0005-0000-0000-000026020000}"/>
    <cellStyle name="20% - Accent4 12 13" xfId="1800" xr:uid="{00000000-0005-0000-0000-000027020000}"/>
    <cellStyle name="20% - Accent4 12 13 2" xfId="48863" xr:uid="{00000000-0005-0000-0000-000028020000}"/>
    <cellStyle name="20% - Accent4 12 14" xfId="1801" xr:uid="{00000000-0005-0000-0000-000029020000}"/>
    <cellStyle name="20% - Accent4 12 14 2" xfId="48864" xr:uid="{00000000-0005-0000-0000-00002A020000}"/>
    <cellStyle name="20% - Accent4 12 15" xfId="1802" xr:uid="{00000000-0005-0000-0000-00002B020000}"/>
    <cellStyle name="20% - Accent4 12 15 2" xfId="48865" xr:uid="{00000000-0005-0000-0000-00002C020000}"/>
    <cellStyle name="20% - Accent4 12 16" xfId="1803" xr:uid="{00000000-0005-0000-0000-00002D020000}"/>
    <cellStyle name="20% - Accent4 12 16 2" xfId="48866" xr:uid="{00000000-0005-0000-0000-00002E020000}"/>
    <cellStyle name="20% - Accent4 12 17" xfId="1804" xr:uid="{00000000-0005-0000-0000-00002F020000}"/>
    <cellStyle name="20% - Accent4 12 17 2" xfId="48867" xr:uid="{00000000-0005-0000-0000-000030020000}"/>
    <cellStyle name="20% - Accent4 12 18" xfId="1805" xr:uid="{00000000-0005-0000-0000-000031020000}"/>
    <cellStyle name="20% - Accent4 12 18 2" xfId="48868" xr:uid="{00000000-0005-0000-0000-000032020000}"/>
    <cellStyle name="20% - Accent4 12 19" xfId="1806" xr:uid="{00000000-0005-0000-0000-000033020000}"/>
    <cellStyle name="20% - Accent4 12 19 2" xfId="48869" xr:uid="{00000000-0005-0000-0000-000034020000}"/>
    <cellStyle name="20% - Accent4 12 2" xfId="1807" xr:uid="{00000000-0005-0000-0000-000035020000}"/>
    <cellStyle name="20% - Accent4 12 2 2" xfId="48870" xr:uid="{00000000-0005-0000-0000-000036020000}"/>
    <cellStyle name="20% - Accent4 12 20" xfId="1808" xr:uid="{00000000-0005-0000-0000-000037020000}"/>
    <cellStyle name="20% - Accent4 12 20 2" xfId="48871" xr:uid="{00000000-0005-0000-0000-000038020000}"/>
    <cellStyle name="20% - Accent4 12 21" xfId="1809" xr:uid="{00000000-0005-0000-0000-000039020000}"/>
    <cellStyle name="20% - Accent4 12 21 2" xfId="48872" xr:uid="{00000000-0005-0000-0000-00003A020000}"/>
    <cellStyle name="20% - Accent4 12 22" xfId="1810" xr:uid="{00000000-0005-0000-0000-00003B020000}"/>
    <cellStyle name="20% - Accent4 12 22 2" xfId="48873" xr:uid="{00000000-0005-0000-0000-00003C020000}"/>
    <cellStyle name="20% - Accent4 12 23" xfId="1811" xr:uid="{00000000-0005-0000-0000-00003D020000}"/>
    <cellStyle name="20% - Accent4 12 23 2" xfId="48874" xr:uid="{00000000-0005-0000-0000-00003E020000}"/>
    <cellStyle name="20% - Accent4 12 24" xfId="1812" xr:uid="{00000000-0005-0000-0000-00003F020000}"/>
    <cellStyle name="20% - Accent4 12 24 2" xfId="48875" xr:uid="{00000000-0005-0000-0000-000040020000}"/>
    <cellStyle name="20% - Accent4 12 25" xfId="1813" xr:uid="{00000000-0005-0000-0000-000041020000}"/>
    <cellStyle name="20% - Accent4 12 25 2" xfId="48876" xr:uid="{00000000-0005-0000-0000-000042020000}"/>
    <cellStyle name="20% - Accent4 12 26" xfId="1814" xr:uid="{00000000-0005-0000-0000-000043020000}"/>
    <cellStyle name="20% - Accent4 12 26 2" xfId="48877" xr:uid="{00000000-0005-0000-0000-000044020000}"/>
    <cellStyle name="20% - Accent4 12 27" xfId="1815" xr:uid="{00000000-0005-0000-0000-000045020000}"/>
    <cellStyle name="20% - Accent4 12 27 2" xfId="48878" xr:uid="{00000000-0005-0000-0000-000046020000}"/>
    <cellStyle name="20% - Accent4 12 28" xfId="1816" xr:uid="{00000000-0005-0000-0000-000047020000}"/>
    <cellStyle name="20% - Accent4 12 28 2" xfId="48879" xr:uid="{00000000-0005-0000-0000-000048020000}"/>
    <cellStyle name="20% - Accent4 12 29" xfId="1817" xr:uid="{00000000-0005-0000-0000-000049020000}"/>
    <cellStyle name="20% - Accent4 12 29 2" xfId="48880" xr:uid="{00000000-0005-0000-0000-00004A020000}"/>
    <cellStyle name="20% - Accent4 12 3" xfId="1818" xr:uid="{00000000-0005-0000-0000-00004B020000}"/>
    <cellStyle name="20% - Accent4 12 3 2" xfId="48881" xr:uid="{00000000-0005-0000-0000-00004C020000}"/>
    <cellStyle name="20% - Accent4 12 30" xfId="1819" xr:uid="{00000000-0005-0000-0000-00004D020000}"/>
    <cellStyle name="20% - Accent4 12 30 2" xfId="48882" xr:uid="{00000000-0005-0000-0000-00004E020000}"/>
    <cellStyle name="20% - Accent4 12 31" xfId="48883" xr:uid="{00000000-0005-0000-0000-00004F020000}"/>
    <cellStyle name="20% - Accent4 12 4" xfId="1820" xr:uid="{00000000-0005-0000-0000-000050020000}"/>
    <cellStyle name="20% - Accent4 12 4 2" xfId="48884" xr:uid="{00000000-0005-0000-0000-000051020000}"/>
    <cellStyle name="20% - Accent4 12 5" xfId="1821" xr:uid="{00000000-0005-0000-0000-000052020000}"/>
    <cellStyle name="20% - Accent4 12 5 2" xfId="48885" xr:uid="{00000000-0005-0000-0000-000053020000}"/>
    <cellStyle name="20% - Accent4 12 6" xfId="1822" xr:uid="{00000000-0005-0000-0000-000054020000}"/>
    <cellStyle name="20% - Accent4 12 6 2" xfId="48886" xr:uid="{00000000-0005-0000-0000-000055020000}"/>
    <cellStyle name="20% - Accent4 12 7" xfId="1823" xr:uid="{00000000-0005-0000-0000-000056020000}"/>
    <cellStyle name="20% - Accent4 12 7 2" xfId="48887" xr:uid="{00000000-0005-0000-0000-000057020000}"/>
    <cellStyle name="20% - Accent4 12 8" xfId="1824" xr:uid="{00000000-0005-0000-0000-000058020000}"/>
    <cellStyle name="20% - Accent4 12 8 2" xfId="48888" xr:uid="{00000000-0005-0000-0000-000059020000}"/>
    <cellStyle name="20% - Accent4 12 9" xfId="1825" xr:uid="{00000000-0005-0000-0000-00005A020000}"/>
    <cellStyle name="20% - Accent4 12 9 2" xfId="48889" xr:uid="{00000000-0005-0000-0000-00005B020000}"/>
    <cellStyle name="20% - Accent4 13" xfId="1826" xr:uid="{00000000-0005-0000-0000-00005C020000}"/>
    <cellStyle name="20% - Accent4 13 2" xfId="48890" xr:uid="{00000000-0005-0000-0000-00005D020000}"/>
    <cellStyle name="20% - Accent4 14" xfId="1827" xr:uid="{00000000-0005-0000-0000-00005E020000}"/>
    <cellStyle name="20% - Accent4 14 2" xfId="48891" xr:uid="{00000000-0005-0000-0000-00005F020000}"/>
    <cellStyle name="20% - Accent4 15" xfId="4629" xr:uid="{00000000-0005-0000-0000-000060020000}"/>
    <cellStyle name="20% - Accent4 15 2" xfId="48892" xr:uid="{00000000-0005-0000-0000-000061020000}"/>
    <cellStyle name="20% - Accent4 16" xfId="17323" xr:uid="{00000000-0005-0000-0000-000062020000}"/>
    <cellStyle name="20% - Accent4 16 2" xfId="48893" xr:uid="{00000000-0005-0000-0000-000063020000}"/>
    <cellStyle name="20% - Accent4 17" xfId="25600" xr:uid="{00000000-0005-0000-0000-000064020000}"/>
    <cellStyle name="20% - Accent4 18" xfId="48894" xr:uid="{00000000-0005-0000-0000-000065020000}"/>
    <cellStyle name="20% - Accent4 19" xfId="48895" xr:uid="{00000000-0005-0000-0000-000066020000}"/>
    <cellStyle name="20% - Accent4 2" xfId="4" xr:uid="{00000000-0005-0000-0000-000067020000}"/>
    <cellStyle name="20% - Accent4 2 10" xfId="982" xr:uid="{00000000-0005-0000-0000-000068020000}"/>
    <cellStyle name="20% - Accent4 2 11" xfId="1093" xr:uid="{00000000-0005-0000-0000-000069020000}"/>
    <cellStyle name="20% - Accent4 2 12" xfId="48896" xr:uid="{00000000-0005-0000-0000-00006A020000}"/>
    <cellStyle name="20% - Accent4 2 13" xfId="48897" xr:uid="{00000000-0005-0000-0000-00006B020000}"/>
    <cellStyle name="20% - Accent4 2 14" xfId="48898" xr:uid="{00000000-0005-0000-0000-00006C020000}"/>
    <cellStyle name="20% - Accent4 2 15" xfId="48899" xr:uid="{00000000-0005-0000-0000-00006D020000}"/>
    <cellStyle name="20% - Accent4 2 16" xfId="48900" xr:uid="{00000000-0005-0000-0000-00006E020000}"/>
    <cellStyle name="20% - Accent4 2 17" xfId="48901" xr:uid="{00000000-0005-0000-0000-00006F020000}"/>
    <cellStyle name="20% - Accent4 2 18" xfId="48902" xr:uid="{00000000-0005-0000-0000-000070020000}"/>
    <cellStyle name="20% - Accent4 2 19" xfId="48903" xr:uid="{00000000-0005-0000-0000-000071020000}"/>
    <cellStyle name="20% - Accent4 2 2" xfId="52" xr:uid="{00000000-0005-0000-0000-000072020000}"/>
    <cellStyle name="20% - Accent4 2 2 2" xfId="48904" xr:uid="{00000000-0005-0000-0000-000073020000}"/>
    <cellStyle name="20% - Accent4 2 20" xfId="48905" xr:uid="{00000000-0005-0000-0000-000074020000}"/>
    <cellStyle name="20% - Accent4 2 21" xfId="48906" xr:uid="{00000000-0005-0000-0000-000075020000}"/>
    <cellStyle name="20% - Accent4 2 22" xfId="48907" xr:uid="{00000000-0005-0000-0000-000076020000}"/>
    <cellStyle name="20% - Accent4 2 23" xfId="48908" xr:uid="{00000000-0005-0000-0000-000077020000}"/>
    <cellStyle name="20% - Accent4 2 24" xfId="48909" xr:uid="{00000000-0005-0000-0000-000078020000}"/>
    <cellStyle name="20% - Accent4 2 3" xfId="214" xr:uid="{00000000-0005-0000-0000-000079020000}"/>
    <cellStyle name="20% - Accent4 2 3 2" xfId="48910" xr:uid="{00000000-0005-0000-0000-00007A020000}"/>
    <cellStyle name="20% - Accent4 2 4" xfId="247" xr:uid="{00000000-0005-0000-0000-00007B020000}"/>
    <cellStyle name="20% - Accent4 2 4 2" xfId="48911" xr:uid="{00000000-0005-0000-0000-00007C020000}"/>
    <cellStyle name="20% - Accent4 2 5" xfId="335" xr:uid="{00000000-0005-0000-0000-00007D020000}"/>
    <cellStyle name="20% - Accent4 2 5 2" xfId="48912" xr:uid="{00000000-0005-0000-0000-00007E020000}"/>
    <cellStyle name="20% - Accent4 2 6" xfId="509" xr:uid="{00000000-0005-0000-0000-00007F020000}"/>
    <cellStyle name="20% - Accent4 2 6 2" xfId="48913" xr:uid="{00000000-0005-0000-0000-000080020000}"/>
    <cellStyle name="20% - Accent4 2 7" xfId="628" xr:uid="{00000000-0005-0000-0000-000081020000}"/>
    <cellStyle name="20% - Accent4 2 7 2" xfId="48914" xr:uid="{00000000-0005-0000-0000-000082020000}"/>
    <cellStyle name="20% - Accent4 2 8" xfId="746" xr:uid="{00000000-0005-0000-0000-000083020000}"/>
    <cellStyle name="20% - Accent4 2 8 2" xfId="48915" xr:uid="{00000000-0005-0000-0000-000084020000}"/>
    <cellStyle name="20% - Accent4 2 9" xfId="864" xr:uid="{00000000-0005-0000-0000-000085020000}"/>
    <cellStyle name="20% - Accent4 20" xfId="48916" xr:uid="{00000000-0005-0000-0000-000086020000}"/>
    <cellStyle name="20% - Accent4 21" xfId="48917" xr:uid="{00000000-0005-0000-0000-000087020000}"/>
    <cellStyle name="20% - Accent4 22" xfId="48918" xr:uid="{00000000-0005-0000-0000-000088020000}"/>
    <cellStyle name="20% - Accent4 23" xfId="48919" xr:uid="{00000000-0005-0000-0000-000089020000}"/>
    <cellStyle name="20% - Accent4 24" xfId="48920" xr:uid="{00000000-0005-0000-0000-00008A020000}"/>
    <cellStyle name="20% - Accent4 25" xfId="48921" xr:uid="{00000000-0005-0000-0000-00008B020000}"/>
    <cellStyle name="20% - Accent4 26" xfId="48922" xr:uid="{00000000-0005-0000-0000-00008C020000}"/>
    <cellStyle name="20% - Accent4 27" xfId="48923" xr:uid="{00000000-0005-0000-0000-00008D020000}"/>
    <cellStyle name="20% - Accent4 28" xfId="48924" xr:uid="{00000000-0005-0000-0000-00008E020000}"/>
    <cellStyle name="20% - Accent4 29" xfId="48925" xr:uid="{00000000-0005-0000-0000-00008F020000}"/>
    <cellStyle name="20% - Accent4 3" xfId="165" xr:uid="{00000000-0005-0000-0000-000090020000}"/>
    <cellStyle name="20% - Accent4 3 2" xfId="1829" xr:uid="{00000000-0005-0000-0000-000091020000}"/>
    <cellStyle name="20% - Accent4 3 2 2" xfId="48926" xr:uid="{00000000-0005-0000-0000-000092020000}"/>
    <cellStyle name="20% - Accent4 3 3" xfId="1416" xr:uid="{00000000-0005-0000-0000-000093020000}"/>
    <cellStyle name="20% - Accent4 30" xfId="48927" xr:uid="{00000000-0005-0000-0000-000094020000}"/>
    <cellStyle name="20% - Accent4 4" xfId="312" xr:uid="{00000000-0005-0000-0000-000095020000}"/>
    <cellStyle name="20% - Accent4 4 2" xfId="1830" xr:uid="{00000000-0005-0000-0000-000096020000}"/>
    <cellStyle name="20% - Accent4 4 2 2" xfId="48928" xr:uid="{00000000-0005-0000-0000-000097020000}"/>
    <cellStyle name="20% - Accent4 4 3" xfId="1417" xr:uid="{00000000-0005-0000-0000-000098020000}"/>
    <cellStyle name="20% - Accent4 5" xfId="400" xr:uid="{00000000-0005-0000-0000-000099020000}"/>
    <cellStyle name="20% - Accent4 5 2" xfId="1831" xr:uid="{00000000-0005-0000-0000-00009A020000}"/>
    <cellStyle name="20% - Accent4 5 2 2" xfId="48929" xr:uid="{00000000-0005-0000-0000-00009B020000}"/>
    <cellStyle name="20% - Accent4 5 3" xfId="1418" xr:uid="{00000000-0005-0000-0000-00009C020000}"/>
    <cellStyle name="20% - Accent4 6" xfId="459" xr:uid="{00000000-0005-0000-0000-00009D020000}"/>
    <cellStyle name="20% - Accent4 6 2" xfId="1832" xr:uid="{00000000-0005-0000-0000-00009E020000}"/>
    <cellStyle name="20% - Accent4 6 2 2" xfId="48930" xr:uid="{00000000-0005-0000-0000-00009F020000}"/>
    <cellStyle name="20% - Accent4 6 3" xfId="14853" xr:uid="{00000000-0005-0000-0000-0000A0020000}"/>
    <cellStyle name="20% - Accent4 6 3 2" xfId="48931" xr:uid="{00000000-0005-0000-0000-0000A1020000}"/>
    <cellStyle name="20% - Accent4 6 4" xfId="16680" xr:uid="{00000000-0005-0000-0000-0000A2020000}"/>
    <cellStyle name="20% - Accent4 6 5" xfId="25601" xr:uid="{00000000-0005-0000-0000-0000A3020000}"/>
    <cellStyle name="20% - Accent4 6 6" xfId="1607" xr:uid="{00000000-0005-0000-0000-0000A4020000}"/>
    <cellStyle name="20% - Accent4 7" xfId="590" xr:uid="{00000000-0005-0000-0000-0000A5020000}"/>
    <cellStyle name="20% - Accent4 7 10" xfId="1834" xr:uid="{00000000-0005-0000-0000-0000A6020000}"/>
    <cellStyle name="20% - Accent4 7 10 2" xfId="48932" xr:uid="{00000000-0005-0000-0000-0000A7020000}"/>
    <cellStyle name="20% - Accent4 7 11" xfId="1835" xr:uid="{00000000-0005-0000-0000-0000A8020000}"/>
    <cellStyle name="20% - Accent4 7 11 2" xfId="48933" xr:uid="{00000000-0005-0000-0000-0000A9020000}"/>
    <cellStyle name="20% - Accent4 7 12" xfId="1833" xr:uid="{00000000-0005-0000-0000-0000AA020000}"/>
    <cellStyle name="20% - Accent4 7 2" xfId="1836" xr:uid="{00000000-0005-0000-0000-0000AB020000}"/>
    <cellStyle name="20% - Accent4 7 2 2" xfId="48934" xr:uid="{00000000-0005-0000-0000-0000AC020000}"/>
    <cellStyle name="20% - Accent4 7 3" xfId="1837" xr:uid="{00000000-0005-0000-0000-0000AD020000}"/>
    <cellStyle name="20% - Accent4 7 3 2" xfId="48935" xr:uid="{00000000-0005-0000-0000-0000AE020000}"/>
    <cellStyle name="20% - Accent4 7 4" xfId="1838" xr:uid="{00000000-0005-0000-0000-0000AF020000}"/>
    <cellStyle name="20% - Accent4 7 4 2" xfId="48936" xr:uid="{00000000-0005-0000-0000-0000B0020000}"/>
    <cellStyle name="20% - Accent4 7 5" xfId="1839" xr:uid="{00000000-0005-0000-0000-0000B1020000}"/>
    <cellStyle name="20% - Accent4 7 5 2" xfId="48937" xr:uid="{00000000-0005-0000-0000-0000B2020000}"/>
    <cellStyle name="20% - Accent4 7 6" xfId="1840" xr:uid="{00000000-0005-0000-0000-0000B3020000}"/>
    <cellStyle name="20% - Accent4 7 6 2" xfId="48938" xr:uid="{00000000-0005-0000-0000-0000B4020000}"/>
    <cellStyle name="20% - Accent4 7 7" xfId="1841" xr:uid="{00000000-0005-0000-0000-0000B5020000}"/>
    <cellStyle name="20% - Accent4 7 7 2" xfId="48939" xr:uid="{00000000-0005-0000-0000-0000B6020000}"/>
    <cellStyle name="20% - Accent4 7 8" xfId="1842" xr:uid="{00000000-0005-0000-0000-0000B7020000}"/>
    <cellStyle name="20% - Accent4 7 8 2" xfId="48940" xr:uid="{00000000-0005-0000-0000-0000B8020000}"/>
    <cellStyle name="20% - Accent4 7 9" xfId="1843" xr:uid="{00000000-0005-0000-0000-0000B9020000}"/>
    <cellStyle name="20% - Accent4 7 9 2" xfId="48941" xr:uid="{00000000-0005-0000-0000-0000BA020000}"/>
    <cellStyle name="20% - Accent4 8" xfId="709" xr:uid="{00000000-0005-0000-0000-0000BB020000}"/>
    <cellStyle name="20% - Accent4 8 2" xfId="1844" xr:uid="{00000000-0005-0000-0000-0000BC020000}"/>
    <cellStyle name="20% - Accent4 9" xfId="827" xr:uid="{00000000-0005-0000-0000-0000BD020000}"/>
    <cellStyle name="20% - Accent4 9 2" xfId="1845" xr:uid="{00000000-0005-0000-0000-0000BE020000}"/>
    <cellStyle name="20% - Accent5 10" xfId="945" xr:uid="{00000000-0005-0000-0000-0000BF020000}"/>
    <cellStyle name="20% - Accent5 10 2" xfId="48942" xr:uid="{00000000-0005-0000-0000-0000C0020000}"/>
    <cellStyle name="20% - Accent5 11" xfId="1062" xr:uid="{00000000-0005-0000-0000-0000C1020000}"/>
    <cellStyle name="20% - Accent5 11 2" xfId="48943" xr:uid="{00000000-0005-0000-0000-0000C2020000}"/>
    <cellStyle name="20% - Accent5 12" xfId="1846" xr:uid="{00000000-0005-0000-0000-0000C3020000}"/>
    <cellStyle name="20% - Accent5 12 10" xfId="1847" xr:uid="{00000000-0005-0000-0000-0000C4020000}"/>
    <cellStyle name="20% - Accent5 12 10 2" xfId="48944" xr:uid="{00000000-0005-0000-0000-0000C5020000}"/>
    <cellStyle name="20% - Accent5 12 11" xfId="1848" xr:uid="{00000000-0005-0000-0000-0000C6020000}"/>
    <cellStyle name="20% - Accent5 12 11 2" xfId="48945" xr:uid="{00000000-0005-0000-0000-0000C7020000}"/>
    <cellStyle name="20% - Accent5 12 12" xfId="1849" xr:uid="{00000000-0005-0000-0000-0000C8020000}"/>
    <cellStyle name="20% - Accent5 12 12 2" xfId="48946" xr:uid="{00000000-0005-0000-0000-0000C9020000}"/>
    <cellStyle name="20% - Accent5 12 13" xfId="1850" xr:uid="{00000000-0005-0000-0000-0000CA020000}"/>
    <cellStyle name="20% - Accent5 12 13 2" xfId="48947" xr:uid="{00000000-0005-0000-0000-0000CB020000}"/>
    <cellStyle name="20% - Accent5 12 14" xfId="1851" xr:uid="{00000000-0005-0000-0000-0000CC020000}"/>
    <cellStyle name="20% - Accent5 12 14 2" xfId="48948" xr:uid="{00000000-0005-0000-0000-0000CD020000}"/>
    <cellStyle name="20% - Accent5 12 15" xfId="1852" xr:uid="{00000000-0005-0000-0000-0000CE020000}"/>
    <cellStyle name="20% - Accent5 12 15 2" xfId="48949" xr:uid="{00000000-0005-0000-0000-0000CF020000}"/>
    <cellStyle name="20% - Accent5 12 16" xfId="1853" xr:uid="{00000000-0005-0000-0000-0000D0020000}"/>
    <cellStyle name="20% - Accent5 12 16 2" xfId="48950" xr:uid="{00000000-0005-0000-0000-0000D1020000}"/>
    <cellStyle name="20% - Accent5 12 17" xfId="1854" xr:uid="{00000000-0005-0000-0000-0000D2020000}"/>
    <cellStyle name="20% - Accent5 12 17 2" xfId="48951" xr:uid="{00000000-0005-0000-0000-0000D3020000}"/>
    <cellStyle name="20% - Accent5 12 18" xfId="1855" xr:uid="{00000000-0005-0000-0000-0000D4020000}"/>
    <cellStyle name="20% - Accent5 12 18 2" xfId="48952" xr:uid="{00000000-0005-0000-0000-0000D5020000}"/>
    <cellStyle name="20% - Accent5 12 19" xfId="1856" xr:uid="{00000000-0005-0000-0000-0000D6020000}"/>
    <cellStyle name="20% - Accent5 12 19 2" xfId="48953" xr:uid="{00000000-0005-0000-0000-0000D7020000}"/>
    <cellStyle name="20% - Accent5 12 2" xfId="1857" xr:uid="{00000000-0005-0000-0000-0000D8020000}"/>
    <cellStyle name="20% - Accent5 12 2 2" xfId="48954" xr:uid="{00000000-0005-0000-0000-0000D9020000}"/>
    <cellStyle name="20% - Accent5 12 20" xfId="1858" xr:uid="{00000000-0005-0000-0000-0000DA020000}"/>
    <cellStyle name="20% - Accent5 12 20 2" xfId="48955" xr:uid="{00000000-0005-0000-0000-0000DB020000}"/>
    <cellStyle name="20% - Accent5 12 21" xfId="1859" xr:uid="{00000000-0005-0000-0000-0000DC020000}"/>
    <cellStyle name="20% - Accent5 12 21 2" xfId="48956" xr:uid="{00000000-0005-0000-0000-0000DD020000}"/>
    <cellStyle name="20% - Accent5 12 22" xfId="1860" xr:uid="{00000000-0005-0000-0000-0000DE020000}"/>
    <cellStyle name="20% - Accent5 12 22 2" xfId="48957" xr:uid="{00000000-0005-0000-0000-0000DF020000}"/>
    <cellStyle name="20% - Accent5 12 23" xfId="1861" xr:uid="{00000000-0005-0000-0000-0000E0020000}"/>
    <cellStyle name="20% - Accent5 12 23 2" xfId="48958" xr:uid="{00000000-0005-0000-0000-0000E1020000}"/>
    <cellStyle name="20% - Accent5 12 24" xfId="1862" xr:uid="{00000000-0005-0000-0000-0000E2020000}"/>
    <cellStyle name="20% - Accent5 12 24 2" xfId="48959" xr:uid="{00000000-0005-0000-0000-0000E3020000}"/>
    <cellStyle name="20% - Accent5 12 25" xfId="1863" xr:uid="{00000000-0005-0000-0000-0000E4020000}"/>
    <cellStyle name="20% - Accent5 12 25 2" xfId="48960" xr:uid="{00000000-0005-0000-0000-0000E5020000}"/>
    <cellStyle name="20% - Accent5 12 26" xfId="1864" xr:uid="{00000000-0005-0000-0000-0000E6020000}"/>
    <cellStyle name="20% - Accent5 12 26 2" xfId="48961" xr:uid="{00000000-0005-0000-0000-0000E7020000}"/>
    <cellStyle name="20% - Accent5 12 27" xfId="1865" xr:uid="{00000000-0005-0000-0000-0000E8020000}"/>
    <cellStyle name="20% - Accent5 12 27 2" xfId="48962" xr:uid="{00000000-0005-0000-0000-0000E9020000}"/>
    <cellStyle name="20% - Accent5 12 28" xfId="1866" xr:uid="{00000000-0005-0000-0000-0000EA020000}"/>
    <cellStyle name="20% - Accent5 12 28 2" xfId="48963" xr:uid="{00000000-0005-0000-0000-0000EB020000}"/>
    <cellStyle name="20% - Accent5 12 29" xfId="1867" xr:uid="{00000000-0005-0000-0000-0000EC020000}"/>
    <cellStyle name="20% - Accent5 12 29 2" xfId="48964" xr:uid="{00000000-0005-0000-0000-0000ED020000}"/>
    <cellStyle name="20% - Accent5 12 3" xfId="1868" xr:uid="{00000000-0005-0000-0000-0000EE020000}"/>
    <cellStyle name="20% - Accent5 12 3 2" xfId="48965" xr:uid="{00000000-0005-0000-0000-0000EF020000}"/>
    <cellStyle name="20% - Accent5 12 30" xfId="1869" xr:uid="{00000000-0005-0000-0000-0000F0020000}"/>
    <cellStyle name="20% - Accent5 12 30 2" xfId="48966" xr:uid="{00000000-0005-0000-0000-0000F1020000}"/>
    <cellStyle name="20% - Accent5 12 31" xfId="48967" xr:uid="{00000000-0005-0000-0000-0000F2020000}"/>
    <cellStyle name="20% - Accent5 12 4" xfId="1870" xr:uid="{00000000-0005-0000-0000-0000F3020000}"/>
    <cellStyle name="20% - Accent5 12 4 2" xfId="48968" xr:uid="{00000000-0005-0000-0000-0000F4020000}"/>
    <cellStyle name="20% - Accent5 12 5" xfId="1871" xr:uid="{00000000-0005-0000-0000-0000F5020000}"/>
    <cellStyle name="20% - Accent5 12 5 2" xfId="48969" xr:uid="{00000000-0005-0000-0000-0000F6020000}"/>
    <cellStyle name="20% - Accent5 12 6" xfId="1872" xr:uid="{00000000-0005-0000-0000-0000F7020000}"/>
    <cellStyle name="20% - Accent5 12 6 2" xfId="48970" xr:uid="{00000000-0005-0000-0000-0000F8020000}"/>
    <cellStyle name="20% - Accent5 12 7" xfId="1873" xr:uid="{00000000-0005-0000-0000-0000F9020000}"/>
    <cellStyle name="20% - Accent5 12 7 2" xfId="48971" xr:uid="{00000000-0005-0000-0000-0000FA020000}"/>
    <cellStyle name="20% - Accent5 12 8" xfId="1874" xr:uid="{00000000-0005-0000-0000-0000FB020000}"/>
    <cellStyle name="20% - Accent5 12 8 2" xfId="48972" xr:uid="{00000000-0005-0000-0000-0000FC020000}"/>
    <cellStyle name="20% - Accent5 12 9" xfId="1875" xr:uid="{00000000-0005-0000-0000-0000FD020000}"/>
    <cellStyle name="20% - Accent5 12 9 2" xfId="48973" xr:uid="{00000000-0005-0000-0000-0000FE020000}"/>
    <cellStyle name="20% - Accent5 13" xfId="1876" xr:uid="{00000000-0005-0000-0000-0000FF020000}"/>
    <cellStyle name="20% - Accent5 13 2" xfId="48974" xr:uid="{00000000-0005-0000-0000-000000030000}"/>
    <cellStyle name="20% - Accent5 14" xfId="1877" xr:uid="{00000000-0005-0000-0000-000001030000}"/>
    <cellStyle name="20% - Accent5 14 2" xfId="48975" xr:uid="{00000000-0005-0000-0000-000002030000}"/>
    <cellStyle name="20% - Accent5 15" xfId="4628" xr:uid="{00000000-0005-0000-0000-000003030000}"/>
    <cellStyle name="20% - Accent5 15 2" xfId="48976" xr:uid="{00000000-0005-0000-0000-000004030000}"/>
    <cellStyle name="20% - Accent5 16" xfId="17324" xr:uid="{00000000-0005-0000-0000-000005030000}"/>
    <cellStyle name="20% - Accent5 16 2" xfId="48977" xr:uid="{00000000-0005-0000-0000-000006030000}"/>
    <cellStyle name="20% - Accent5 17" xfId="25602" xr:uid="{00000000-0005-0000-0000-000007030000}"/>
    <cellStyle name="20% - Accent5 18" xfId="48978" xr:uid="{00000000-0005-0000-0000-000008030000}"/>
    <cellStyle name="20% - Accent5 19" xfId="48979" xr:uid="{00000000-0005-0000-0000-000009030000}"/>
    <cellStyle name="20% - Accent5 2" xfId="5" xr:uid="{00000000-0005-0000-0000-00000A030000}"/>
    <cellStyle name="20% - Accent5 2 10" xfId="983" xr:uid="{00000000-0005-0000-0000-00000B030000}"/>
    <cellStyle name="20% - Accent5 2 11" xfId="1094" xr:uid="{00000000-0005-0000-0000-00000C030000}"/>
    <cellStyle name="20% - Accent5 2 12" xfId="48980" xr:uid="{00000000-0005-0000-0000-00000D030000}"/>
    <cellStyle name="20% - Accent5 2 13" xfId="48981" xr:uid="{00000000-0005-0000-0000-00000E030000}"/>
    <cellStyle name="20% - Accent5 2 14" xfId="48982" xr:uid="{00000000-0005-0000-0000-00000F030000}"/>
    <cellStyle name="20% - Accent5 2 15" xfId="48983" xr:uid="{00000000-0005-0000-0000-000010030000}"/>
    <cellStyle name="20% - Accent5 2 16" xfId="48984" xr:uid="{00000000-0005-0000-0000-000011030000}"/>
    <cellStyle name="20% - Accent5 2 17" xfId="48985" xr:uid="{00000000-0005-0000-0000-000012030000}"/>
    <cellStyle name="20% - Accent5 2 18" xfId="48986" xr:uid="{00000000-0005-0000-0000-000013030000}"/>
    <cellStyle name="20% - Accent5 2 19" xfId="48987" xr:uid="{00000000-0005-0000-0000-000014030000}"/>
    <cellStyle name="20% - Accent5 2 2" xfId="53" xr:uid="{00000000-0005-0000-0000-000015030000}"/>
    <cellStyle name="20% - Accent5 2 2 2" xfId="48988" xr:uid="{00000000-0005-0000-0000-000016030000}"/>
    <cellStyle name="20% - Accent5 2 20" xfId="48989" xr:uid="{00000000-0005-0000-0000-000017030000}"/>
    <cellStyle name="20% - Accent5 2 21" xfId="48990" xr:uid="{00000000-0005-0000-0000-000018030000}"/>
    <cellStyle name="20% - Accent5 2 22" xfId="48991" xr:uid="{00000000-0005-0000-0000-000019030000}"/>
    <cellStyle name="20% - Accent5 2 23" xfId="48992" xr:uid="{00000000-0005-0000-0000-00001A030000}"/>
    <cellStyle name="20% - Accent5 2 24" xfId="48993" xr:uid="{00000000-0005-0000-0000-00001B030000}"/>
    <cellStyle name="20% - Accent5 2 3" xfId="215" xr:uid="{00000000-0005-0000-0000-00001C030000}"/>
    <cellStyle name="20% - Accent5 2 3 2" xfId="48994" xr:uid="{00000000-0005-0000-0000-00001D030000}"/>
    <cellStyle name="20% - Accent5 2 4" xfId="246" xr:uid="{00000000-0005-0000-0000-00001E030000}"/>
    <cellStyle name="20% - Accent5 2 4 2" xfId="48995" xr:uid="{00000000-0005-0000-0000-00001F030000}"/>
    <cellStyle name="20% - Accent5 2 5" xfId="334" xr:uid="{00000000-0005-0000-0000-000020030000}"/>
    <cellStyle name="20% - Accent5 2 5 2" xfId="48996" xr:uid="{00000000-0005-0000-0000-000021030000}"/>
    <cellStyle name="20% - Accent5 2 6" xfId="510" xr:uid="{00000000-0005-0000-0000-000022030000}"/>
    <cellStyle name="20% - Accent5 2 6 2" xfId="48997" xr:uid="{00000000-0005-0000-0000-000023030000}"/>
    <cellStyle name="20% - Accent5 2 7" xfId="629" xr:uid="{00000000-0005-0000-0000-000024030000}"/>
    <cellStyle name="20% - Accent5 2 7 2" xfId="48998" xr:uid="{00000000-0005-0000-0000-000025030000}"/>
    <cellStyle name="20% - Accent5 2 8" xfId="747" xr:uid="{00000000-0005-0000-0000-000026030000}"/>
    <cellStyle name="20% - Accent5 2 8 2" xfId="48999" xr:uid="{00000000-0005-0000-0000-000027030000}"/>
    <cellStyle name="20% - Accent5 2 9" xfId="865" xr:uid="{00000000-0005-0000-0000-000028030000}"/>
    <cellStyle name="20% - Accent5 20" xfId="49000" xr:uid="{00000000-0005-0000-0000-000029030000}"/>
    <cellStyle name="20% - Accent5 21" xfId="49001" xr:uid="{00000000-0005-0000-0000-00002A030000}"/>
    <cellStyle name="20% - Accent5 22" xfId="49002" xr:uid="{00000000-0005-0000-0000-00002B030000}"/>
    <cellStyle name="20% - Accent5 23" xfId="49003" xr:uid="{00000000-0005-0000-0000-00002C030000}"/>
    <cellStyle name="20% - Accent5 24" xfId="49004" xr:uid="{00000000-0005-0000-0000-00002D030000}"/>
    <cellStyle name="20% - Accent5 25" xfId="49005" xr:uid="{00000000-0005-0000-0000-00002E030000}"/>
    <cellStyle name="20% - Accent5 26" xfId="49006" xr:uid="{00000000-0005-0000-0000-00002F030000}"/>
    <cellStyle name="20% - Accent5 27" xfId="49007" xr:uid="{00000000-0005-0000-0000-000030030000}"/>
    <cellStyle name="20% - Accent5 28" xfId="49008" xr:uid="{00000000-0005-0000-0000-000031030000}"/>
    <cellStyle name="20% - Accent5 29" xfId="49009" xr:uid="{00000000-0005-0000-0000-000032030000}"/>
    <cellStyle name="20% - Accent5 3" xfId="166" xr:uid="{00000000-0005-0000-0000-000033030000}"/>
    <cellStyle name="20% - Accent5 3 2" xfId="1878" xr:uid="{00000000-0005-0000-0000-000034030000}"/>
    <cellStyle name="20% - Accent5 3 2 2" xfId="49010" xr:uid="{00000000-0005-0000-0000-000035030000}"/>
    <cellStyle name="20% - Accent5 3 3" xfId="49011" xr:uid="{00000000-0005-0000-0000-000036030000}"/>
    <cellStyle name="20% - Accent5 4" xfId="311" xr:uid="{00000000-0005-0000-0000-000037030000}"/>
    <cellStyle name="20% - Accent5 4 2" xfId="1879" xr:uid="{00000000-0005-0000-0000-000038030000}"/>
    <cellStyle name="20% - Accent5 4 2 2" xfId="49012" xr:uid="{00000000-0005-0000-0000-000039030000}"/>
    <cellStyle name="20% - Accent5 4 3" xfId="49013" xr:uid="{00000000-0005-0000-0000-00003A030000}"/>
    <cellStyle name="20% - Accent5 5" xfId="399" xr:uid="{00000000-0005-0000-0000-00003B030000}"/>
    <cellStyle name="20% - Accent5 5 2" xfId="1880" xr:uid="{00000000-0005-0000-0000-00003C030000}"/>
    <cellStyle name="20% - Accent5 5 2 2" xfId="49014" xr:uid="{00000000-0005-0000-0000-00003D030000}"/>
    <cellStyle name="20% - Accent5 5 3" xfId="49015" xr:uid="{00000000-0005-0000-0000-00003E030000}"/>
    <cellStyle name="20% - Accent5 6" xfId="358" xr:uid="{00000000-0005-0000-0000-00003F030000}"/>
    <cellStyle name="20% - Accent5 6 2" xfId="1881" xr:uid="{00000000-0005-0000-0000-000040030000}"/>
    <cellStyle name="20% - Accent5 6 2 2" xfId="49016" xr:uid="{00000000-0005-0000-0000-000041030000}"/>
    <cellStyle name="20% - Accent5 6 3" xfId="14915" xr:uid="{00000000-0005-0000-0000-000042030000}"/>
    <cellStyle name="20% - Accent5 6 3 2" xfId="49017" xr:uid="{00000000-0005-0000-0000-000043030000}"/>
    <cellStyle name="20% - Accent5 6 4" xfId="16679" xr:uid="{00000000-0005-0000-0000-000044030000}"/>
    <cellStyle name="20% - Accent5 6 5" xfId="1611" xr:uid="{00000000-0005-0000-0000-000045030000}"/>
    <cellStyle name="20% - Accent5 7" xfId="589" xr:uid="{00000000-0005-0000-0000-000046030000}"/>
    <cellStyle name="20% - Accent5 7 10" xfId="1882" xr:uid="{00000000-0005-0000-0000-000047030000}"/>
    <cellStyle name="20% - Accent5 7 10 2" xfId="49018" xr:uid="{00000000-0005-0000-0000-000048030000}"/>
    <cellStyle name="20% - Accent5 7 11" xfId="1883" xr:uid="{00000000-0005-0000-0000-000049030000}"/>
    <cellStyle name="20% - Accent5 7 11 2" xfId="49019" xr:uid="{00000000-0005-0000-0000-00004A030000}"/>
    <cellStyle name="20% - Accent5 7 12" xfId="49020" xr:uid="{00000000-0005-0000-0000-00004B030000}"/>
    <cellStyle name="20% - Accent5 7 2" xfId="1884" xr:uid="{00000000-0005-0000-0000-00004C030000}"/>
    <cellStyle name="20% - Accent5 7 2 2" xfId="49021" xr:uid="{00000000-0005-0000-0000-00004D030000}"/>
    <cellStyle name="20% - Accent5 7 3" xfId="1885" xr:uid="{00000000-0005-0000-0000-00004E030000}"/>
    <cellStyle name="20% - Accent5 7 3 2" xfId="49022" xr:uid="{00000000-0005-0000-0000-00004F030000}"/>
    <cellStyle name="20% - Accent5 7 4" xfId="1886" xr:uid="{00000000-0005-0000-0000-000050030000}"/>
    <cellStyle name="20% - Accent5 7 4 2" xfId="49023" xr:uid="{00000000-0005-0000-0000-000051030000}"/>
    <cellStyle name="20% - Accent5 7 5" xfId="1887" xr:uid="{00000000-0005-0000-0000-000052030000}"/>
    <cellStyle name="20% - Accent5 7 5 2" xfId="49024" xr:uid="{00000000-0005-0000-0000-000053030000}"/>
    <cellStyle name="20% - Accent5 7 6" xfId="1888" xr:uid="{00000000-0005-0000-0000-000054030000}"/>
    <cellStyle name="20% - Accent5 7 6 2" xfId="49025" xr:uid="{00000000-0005-0000-0000-000055030000}"/>
    <cellStyle name="20% - Accent5 7 7" xfId="1889" xr:uid="{00000000-0005-0000-0000-000056030000}"/>
    <cellStyle name="20% - Accent5 7 7 2" xfId="49026" xr:uid="{00000000-0005-0000-0000-000057030000}"/>
    <cellStyle name="20% - Accent5 7 8" xfId="1890" xr:uid="{00000000-0005-0000-0000-000058030000}"/>
    <cellStyle name="20% - Accent5 7 8 2" xfId="49027" xr:uid="{00000000-0005-0000-0000-000059030000}"/>
    <cellStyle name="20% - Accent5 7 9" xfId="1891" xr:uid="{00000000-0005-0000-0000-00005A030000}"/>
    <cellStyle name="20% - Accent5 7 9 2" xfId="49028" xr:uid="{00000000-0005-0000-0000-00005B030000}"/>
    <cellStyle name="20% - Accent5 8" xfId="708" xr:uid="{00000000-0005-0000-0000-00005C030000}"/>
    <cellStyle name="20% - Accent5 8 2" xfId="49029" xr:uid="{00000000-0005-0000-0000-00005D030000}"/>
    <cellStyle name="20% - Accent5 9" xfId="826" xr:uid="{00000000-0005-0000-0000-00005E030000}"/>
    <cellStyle name="20% - Accent5 9 2" xfId="49030" xr:uid="{00000000-0005-0000-0000-00005F030000}"/>
    <cellStyle name="20% - Accent6 10" xfId="944" xr:uid="{00000000-0005-0000-0000-000060030000}"/>
    <cellStyle name="20% - Accent6 10 2" xfId="1892" xr:uid="{00000000-0005-0000-0000-000061030000}"/>
    <cellStyle name="20% - Accent6 11" xfId="1061" xr:uid="{00000000-0005-0000-0000-000062030000}"/>
    <cellStyle name="20% - Accent6 11 2" xfId="1893" xr:uid="{00000000-0005-0000-0000-000063030000}"/>
    <cellStyle name="20% - Accent6 12" xfId="1894" xr:uid="{00000000-0005-0000-0000-000064030000}"/>
    <cellStyle name="20% - Accent6 12 10" xfId="1895" xr:uid="{00000000-0005-0000-0000-000065030000}"/>
    <cellStyle name="20% - Accent6 12 10 2" xfId="49031" xr:uid="{00000000-0005-0000-0000-000066030000}"/>
    <cellStyle name="20% - Accent6 12 11" xfId="1896" xr:uid="{00000000-0005-0000-0000-000067030000}"/>
    <cellStyle name="20% - Accent6 12 11 2" xfId="49032" xr:uid="{00000000-0005-0000-0000-000068030000}"/>
    <cellStyle name="20% - Accent6 12 12" xfId="1897" xr:uid="{00000000-0005-0000-0000-000069030000}"/>
    <cellStyle name="20% - Accent6 12 12 2" xfId="49033" xr:uid="{00000000-0005-0000-0000-00006A030000}"/>
    <cellStyle name="20% - Accent6 12 13" xfId="1898" xr:uid="{00000000-0005-0000-0000-00006B030000}"/>
    <cellStyle name="20% - Accent6 12 13 2" xfId="49034" xr:uid="{00000000-0005-0000-0000-00006C030000}"/>
    <cellStyle name="20% - Accent6 12 14" xfId="1899" xr:uid="{00000000-0005-0000-0000-00006D030000}"/>
    <cellStyle name="20% - Accent6 12 14 2" xfId="49035" xr:uid="{00000000-0005-0000-0000-00006E030000}"/>
    <cellStyle name="20% - Accent6 12 15" xfId="1900" xr:uid="{00000000-0005-0000-0000-00006F030000}"/>
    <cellStyle name="20% - Accent6 12 15 2" xfId="49036" xr:uid="{00000000-0005-0000-0000-000070030000}"/>
    <cellStyle name="20% - Accent6 12 16" xfId="1901" xr:uid="{00000000-0005-0000-0000-000071030000}"/>
    <cellStyle name="20% - Accent6 12 16 2" xfId="49037" xr:uid="{00000000-0005-0000-0000-000072030000}"/>
    <cellStyle name="20% - Accent6 12 17" xfId="1902" xr:uid="{00000000-0005-0000-0000-000073030000}"/>
    <cellStyle name="20% - Accent6 12 17 2" xfId="49038" xr:uid="{00000000-0005-0000-0000-000074030000}"/>
    <cellStyle name="20% - Accent6 12 18" xfId="1903" xr:uid="{00000000-0005-0000-0000-000075030000}"/>
    <cellStyle name="20% - Accent6 12 18 2" xfId="49039" xr:uid="{00000000-0005-0000-0000-000076030000}"/>
    <cellStyle name="20% - Accent6 12 19" xfId="1904" xr:uid="{00000000-0005-0000-0000-000077030000}"/>
    <cellStyle name="20% - Accent6 12 19 2" xfId="49040" xr:uid="{00000000-0005-0000-0000-000078030000}"/>
    <cellStyle name="20% - Accent6 12 2" xfId="1905" xr:uid="{00000000-0005-0000-0000-000079030000}"/>
    <cellStyle name="20% - Accent6 12 2 2" xfId="49041" xr:uid="{00000000-0005-0000-0000-00007A030000}"/>
    <cellStyle name="20% - Accent6 12 20" xfId="1906" xr:uid="{00000000-0005-0000-0000-00007B030000}"/>
    <cellStyle name="20% - Accent6 12 20 2" xfId="49042" xr:uid="{00000000-0005-0000-0000-00007C030000}"/>
    <cellStyle name="20% - Accent6 12 21" xfId="1907" xr:uid="{00000000-0005-0000-0000-00007D030000}"/>
    <cellStyle name="20% - Accent6 12 21 2" xfId="49043" xr:uid="{00000000-0005-0000-0000-00007E030000}"/>
    <cellStyle name="20% - Accent6 12 22" xfId="1908" xr:uid="{00000000-0005-0000-0000-00007F030000}"/>
    <cellStyle name="20% - Accent6 12 22 2" xfId="49044" xr:uid="{00000000-0005-0000-0000-000080030000}"/>
    <cellStyle name="20% - Accent6 12 23" xfId="1909" xr:uid="{00000000-0005-0000-0000-000081030000}"/>
    <cellStyle name="20% - Accent6 12 23 2" xfId="49045" xr:uid="{00000000-0005-0000-0000-000082030000}"/>
    <cellStyle name="20% - Accent6 12 24" xfId="1910" xr:uid="{00000000-0005-0000-0000-000083030000}"/>
    <cellStyle name="20% - Accent6 12 24 2" xfId="49046" xr:uid="{00000000-0005-0000-0000-000084030000}"/>
    <cellStyle name="20% - Accent6 12 25" xfId="1911" xr:uid="{00000000-0005-0000-0000-000085030000}"/>
    <cellStyle name="20% - Accent6 12 25 2" xfId="49047" xr:uid="{00000000-0005-0000-0000-000086030000}"/>
    <cellStyle name="20% - Accent6 12 26" xfId="1912" xr:uid="{00000000-0005-0000-0000-000087030000}"/>
    <cellStyle name="20% - Accent6 12 26 2" xfId="49048" xr:uid="{00000000-0005-0000-0000-000088030000}"/>
    <cellStyle name="20% - Accent6 12 27" xfId="1913" xr:uid="{00000000-0005-0000-0000-000089030000}"/>
    <cellStyle name="20% - Accent6 12 27 2" xfId="49049" xr:uid="{00000000-0005-0000-0000-00008A030000}"/>
    <cellStyle name="20% - Accent6 12 28" xfId="1914" xr:uid="{00000000-0005-0000-0000-00008B030000}"/>
    <cellStyle name="20% - Accent6 12 28 2" xfId="49050" xr:uid="{00000000-0005-0000-0000-00008C030000}"/>
    <cellStyle name="20% - Accent6 12 29" xfId="1915" xr:uid="{00000000-0005-0000-0000-00008D030000}"/>
    <cellStyle name="20% - Accent6 12 29 2" xfId="49051" xr:uid="{00000000-0005-0000-0000-00008E030000}"/>
    <cellStyle name="20% - Accent6 12 3" xfId="1916" xr:uid="{00000000-0005-0000-0000-00008F030000}"/>
    <cellStyle name="20% - Accent6 12 3 2" xfId="49052" xr:uid="{00000000-0005-0000-0000-000090030000}"/>
    <cellStyle name="20% - Accent6 12 30" xfId="1917" xr:uid="{00000000-0005-0000-0000-000091030000}"/>
    <cellStyle name="20% - Accent6 12 30 2" xfId="49053" xr:uid="{00000000-0005-0000-0000-000092030000}"/>
    <cellStyle name="20% - Accent6 12 31" xfId="49054" xr:uid="{00000000-0005-0000-0000-000093030000}"/>
    <cellStyle name="20% - Accent6 12 4" xfId="1918" xr:uid="{00000000-0005-0000-0000-000094030000}"/>
    <cellStyle name="20% - Accent6 12 4 2" xfId="49055" xr:uid="{00000000-0005-0000-0000-000095030000}"/>
    <cellStyle name="20% - Accent6 12 5" xfId="1919" xr:uid="{00000000-0005-0000-0000-000096030000}"/>
    <cellStyle name="20% - Accent6 12 5 2" xfId="49056" xr:uid="{00000000-0005-0000-0000-000097030000}"/>
    <cellStyle name="20% - Accent6 12 6" xfId="1920" xr:uid="{00000000-0005-0000-0000-000098030000}"/>
    <cellStyle name="20% - Accent6 12 6 2" xfId="49057" xr:uid="{00000000-0005-0000-0000-000099030000}"/>
    <cellStyle name="20% - Accent6 12 7" xfId="1921" xr:uid="{00000000-0005-0000-0000-00009A030000}"/>
    <cellStyle name="20% - Accent6 12 7 2" xfId="49058" xr:uid="{00000000-0005-0000-0000-00009B030000}"/>
    <cellStyle name="20% - Accent6 12 8" xfId="1922" xr:uid="{00000000-0005-0000-0000-00009C030000}"/>
    <cellStyle name="20% - Accent6 12 8 2" xfId="49059" xr:uid="{00000000-0005-0000-0000-00009D030000}"/>
    <cellStyle name="20% - Accent6 12 9" xfId="1923" xr:uid="{00000000-0005-0000-0000-00009E030000}"/>
    <cellStyle name="20% - Accent6 12 9 2" xfId="49060" xr:uid="{00000000-0005-0000-0000-00009F030000}"/>
    <cellStyle name="20% - Accent6 13" xfId="1924" xr:uid="{00000000-0005-0000-0000-0000A0030000}"/>
    <cellStyle name="20% - Accent6 13 2" xfId="49061" xr:uid="{00000000-0005-0000-0000-0000A1030000}"/>
    <cellStyle name="20% - Accent6 14" xfId="1925" xr:uid="{00000000-0005-0000-0000-0000A2030000}"/>
    <cellStyle name="20% - Accent6 14 2" xfId="49062" xr:uid="{00000000-0005-0000-0000-0000A3030000}"/>
    <cellStyle name="20% - Accent6 15" xfId="4627" xr:uid="{00000000-0005-0000-0000-0000A4030000}"/>
    <cellStyle name="20% - Accent6 15 2" xfId="49063" xr:uid="{00000000-0005-0000-0000-0000A5030000}"/>
    <cellStyle name="20% - Accent6 16" xfId="17325" xr:uid="{00000000-0005-0000-0000-0000A6030000}"/>
    <cellStyle name="20% - Accent6 16 2" xfId="49064" xr:uid="{00000000-0005-0000-0000-0000A7030000}"/>
    <cellStyle name="20% - Accent6 17" xfId="25603" xr:uid="{00000000-0005-0000-0000-0000A8030000}"/>
    <cellStyle name="20% - Accent6 18" xfId="49065" xr:uid="{00000000-0005-0000-0000-0000A9030000}"/>
    <cellStyle name="20% - Accent6 19" xfId="49066" xr:uid="{00000000-0005-0000-0000-0000AA030000}"/>
    <cellStyle name="20% - Accent6 2" xfId="6" xr:uid="{00000000-0005-0000-0000-0000AB030000}"/>
    <cellStyle name="20% - Accent6 2 10" xfId="984" xr:uid="{00000000-0005-0000-0000-0000AC030000}"/>
    <cellStyle name="20% - Accent6 2 11" xfId="1095" xr:uid="{00000000-0005-0000-0000-0000AD030000}"/>
    <cellStyle name="20% - Accent6 2 12" xfId="49067" xr:uid="{00000000-0005-0000-0000-0000AE030000}"/>
    <cellStyle name="20% - Accent6 2 13" xfId="49068" xr:uid="{00000000-0005-0000-0000-0000AF030000}"/>
    <cellStyle name="20% - Accent6 2 14" xfId="49069" xr:uid="{00000000-0005-0000-0000-0000B0030000}"/>
    <cellStyle name="20% - Accent6 2 15" xfId="49070" xr:uid="{00000000-0005-0000-0000-0000B1030000}"/>
    <cellStyle name="20% - Accent6 2 16" xfId="49071" xr:uid="{00000000-0005-0000-0000-0000B2030000}"/>
    <cellStyle name="20% - Accent6 2 17" xfId="49072" xr:uid="{00000000-0005-0000-0000-0000B3030000}"/>
    <cellStyle name="20% - Accent6 2 18" xfId="49073" xr:uid="{00000000-0005-0000-0000-0000B4030000}"/>
    <cellStyle name="20% - Accent6 2 19" xfId="49074" xr:uid="{00000000-0005-0000-0000-0000B5030000}"/>
    <cellStyle name="20% - Accent6 2 2" xfId="54" xr:uid="{00000000-0005-0000-0000-0000B6030000}"/>
    <cellStyle name="20% - Accent6 2 2 2" xfId="49075" xr:uid="{00000000-0005-0000-0000-0000B7030000}"/>
    <cellStyle name="20% - Accent6 2 20" xfId="49076" xr:uid="{00000000-0005-0000-0000-0000B8030000}"/>
    <cellStyle name="20% - Accent6 2 21" xfId="49077" xr:uid="{00000000-0005-0000-0000-0000B9030000}"/>
    <cellStyle name="20% - Accent6 2 22" xfId="49078" xr:uid="{00000000-0005-0000-0000-0000BA030000}"/>
    <cellStyle name="20% - Accent6 2 23" xfId="49079" xr:uid="{00000000-0005-0000-0000-0000BB030000}"/>
    <cellStyle name="20% - Accent6 2 24" xfId="49080" xr:uid="{00000000-0005-0000-0000-0000BC030000}"/>
    <cellStyle name="20% - Accent6 2 3" xfId="216" xr:uid="{00000000-0005-0000-0000-0000BD030000}"/>
    <cellStyle name="20% - Accent6 2 3 2" xfId="49081" xr:uid="{00000000-0005-0000-0000-0000BE030000}"/>
    <cellStyle name="20% - Accent6 2 4" xfId="245" xr:uid="{00000000-0005-0000-0000-0000BF030000}"/>
    <cellStyle name="20% - Accent6 2 4 2" xfId="49082" xr:uid="{00000000-0005-0000-0000-0000C0030000}"/>
    <cellStyle name="20% - Accent6 2 5" xfId="333" xr:uid="{00000000-0005-0000-0000-0000C1030000}"/>
    <cellStyle name="20% - Accent6 2 5 2" xfId="49083" xr:uid="{00000000-0005-0000-0000-0000C2030000}"/>
    <cellStyle name="20% - Accent6 2 6" xfId="511" xr:uid="{00000000-0005-0000-0000-0000C3030000}"/>
    <cellStyle name="20% - Accent6 2 6 2" xfId="49084" xr:uid="{00000000-0005-0000-0000-0000C4030000}"/>
    <cellStyle name="20% - Accent6 2 7" xfId="630" xr:uid="{00000000-0005-0000-0000-0000C5030000}"/>
    <cellStyle name="20% - Accent6 2 7 2" xfId="49085" xr:uid="{00000000-0005-0000-0000-0000C6030000}"/>
    <cellStyle name="20% - Accent6 2 8" xfId="748" xr:uid="{00000000-0005-0000-0000-0000C7030000}"/>
    <cellStyle name="20% - Accent6 2 8 2" xfId="49086" xr:uid="{00000000-0005-0000-0000-0000C8030000}"/>
    <cellStyle name="20% - Accent6 2 9" xfId="866" xr:uid="{00000000-0005-0000-0000-0000C9030000}"/>
    <cellStyle name="20% - Accent6 20" xfId="49087" xr:uid="{00000000-0005-0000-0000-0000CA030000}"/>
    <cellStyle name="20% - Accent6 21" xfId="49088" xr:uid="{00000000-0005-0000-0000-0000CB030000}"/>
    <cellStyle name="20% - Accent6 22" xfId="49089" xr:uid="{00000000-0005-0000-0000-0000CC030000}"/>
    <cellStyle name="20% - Accent6 23" xfId="49090" xr:uid="{00000000-0005-0000-0000-0000CD030000}"/>
    <cellStyle name="20% - Accent6 24" xfId="49091" xr:uid="{00000000-0005-0000-0000-0000CE030000}"/>
    <cellStyle name="20% - Accent6 25" xfId="49092" xr:uid="{00000000-0005-0000-0000-0000CF030000}"/>
    <cellStyle name="20% - Accent6 26" xfId="49093" xr:uid="{00000000-0005-0000-0000-0000D0030000}"/>
    <cellStyle name="20% - Accent6 27" xfId="49094" xr:uid="{00000000-0005-0000-0000-0000D1030000}"/>
    <cellStyle name="20% - Accent6 28" xfId="49095" xr:uid="{00000000-0005-0000-0000-0000D2030000}"/>
    <cellStyle name="20% - Accent6 29" xfId="49096" xr:uid="{00000000-0005-0000-0000-0000D3030000}"/>
    <cellStyle name="20% - Accent6 3" xfId="167" xr:uid="{00000000-0005-0000-0000-0000D4030000}"/>
    <cellStyle name="20% - Accent6 3 2" xfId="1926" xr:uid="{00000000-0005-0000-0000-0000D5030000}"/>
    <cellStyle name="20% - Accent6 3 2 2" xfId="49097" xr:uid="{00000000-0005-0000-0000-0000D6030000}"/>
    <cellStyle name="20% - Accent6 3 3" xfId="1419" xr:uid="{00000000-0005-0000-0000-0000D7030000}"/>
    <cellStyle name="20% - Accent6 30" xfId="49098" xr:uid="{00000000-0005-0000-0000-0000D8030000}"/>
    <cellStyle name="20% - Accent6 4" xfId="310" xr:uid="{00000000-0005-0000-0000-0000D9030000}"/>
    <cellStyle name="20% - Accent6 4 2" xfId="1927" xr:uid="{00000000-0005-0000-0000-0000DA030000}"/>
    <cellStyle name="20% - Accent6 4 2 2" xfId="49099" xr:uid="{00000000-0005-0000-0000-0000DB030000}"/>
    <cellStyle name="20% - Accent6 4 3" xfId="1420" xr:uid="{00000000-0005-0000-0000-0000DC030000}"/>
    <cellStyle name="20% - Accent6 5" xfId="398" xr:uid="{00000000-0005-0000-0000-0000DD030000}"/>
    <cellStyle name="20% - Accent6 5 2" xfId="1928" xr:uid="{00000000-0005-0000-0000-0000DE030000}"/>
    <cellStyle name="20% - Accent6 5 2 2" xfId="49100" xr:uid="{00000000-0005-0000-0000-0000DF030000}"/>
    <cellStyle name="20% - Accent6 5 3" xfId="1421" xr:uid="{00000000-0005-0000-0000-0000E0030000}"/>
    <cellStyle name="20% - Accent6 6" xfId="365" xr:uid="{00000000-0005-0000-0000-0000E1030000}"/>
    <cellStyle name="20% - Accent6 6 2" xfId="1929" xr:uid="{00000000-0005-0000-0000-0000E2030000}"/>
    <cellStyle name="20% - Accent6 6 2 2" xfId="49101" xr:uid="{00000000-0005-0000-0000-0000E3030000}"/>
    <cellStyle name="20% - Accent6 6 3" xfId="14977" xr:uid="{00000000-0005-0000-0000-0000E4030000}"/>
    <cellStyle name="20% - Accent6 6 3 2" xfId="49102" xr:uid="{00000000-0005-0000-0000-0000E5030000}"/>
    <cellStyle name="20% - Accent6 6 4" xfId="16678" xr:uid="{00000000-0005-0000-0000-0000E6030000}"/>
    <cellStyle name="20% - Accent6 6 5" xfId="25604" xr:uid="{00000000-0005-0000-0000-0000E7030000}"/>
    <cellStyle name="20% - Accent6 6 6" xfId="1615" xr:uid="{00000000-0005-0000-0000-0000E8030000}"/>
    <cellStyle name="20% - Accent6 7" xfId="588" xr:uid="{00000000-0005-0000-0000-0000E9030000}"/>
    <cellStyle name="20% - Accent6 7 10" xfId="1931" xr:uid="{00000000-0005-0000-0000-0000EA030000}"/>
    <cellStyle name="20% - Accent6 7 10 2" xfId="49103" xr:uid="{00000000-0005-0000-0000-0000EB030000}"/>
    <cellStyle name="20% - Accent6 7 11" xfId="1932" xr:uid="{00000000-0005-0000-0000-0000EC030000}"/>
    <cellStyle name="20% - Accent6 7 11 2" xfId="49104" xr:uid="{00000000-0005-0000-0000-0000ED030000}"/>
    <cellStyle name="20% - Accent6 7 12" xfId="1930" xr:uid="{00000000-0005-0000-0000-0000EE030000}"/>
    <cellStyle name="20% - Accent6 7 2" xfId="1933" xr:uid="{00000000-0005-0000-0000-0000EF030000}"/>
    <cellStyle name="20% - Accent6 7 2 2" xfId="49105" xr:uid="{00000000-0005-0000-0000-0000F0030000}"/>
    <cellStyle name="20% - Accent6 7 3" xfId="1934" xr:uid="{00000000-0005-0000-0000-0000F1030000}"/>
    <cellStyle name="20% - Accent6 7 3 2" xfId="49106" xr:uid="{00000000-0005-0000-0000-0000F2030000}"/>
    <cellStyle name="20% - Accent6 7 4" xfId="1935" xr:uid="{00000000-0005-0000-0000-0000F3030000}"/>
    <cellStyle name="20% - Accent6 7 4 2" xfId="49107" xr:uid="{00000000-0005-0000-0000-0000F4030000}"/>
    <cellStyle name="20% - Accent6 7 5" xfId="1936" xr:uid="{00000000-0005-0000-0000-0000F5030000}"/>
    <cellStyle name="20% - Accent6 7 5 2" xfId="49108" xr:uid="{00000000-0005-0000-0000-0000F6030000}"/>
    <cellStyle name="20% - Accent6 7 6" xfId="1937" xr:uid="{00000000-0005-0000-0000-0000F7030000}"/>
    <cellStyle name="20% - Accent6 7 6 2" xfId="49109" xr:uid="{00000000-0005-0000-0000-0000F8030000}"/>
    <cellStyle name="20% - Accent6 7 7" xfId="1938" xr:uid="{00000000-0005-0000-0000-0000F9030000}"/>
    <cellStyle name="20% - Accent6 7 7 2" xfId="49110" xr:uid="{00000000-0005-0000-0000-0000FA030000}"/>
    <cellStyle name="20% - Accent6 7 8" xfId="1939" xr:uid="{00000000-0005-0000-0000-0000FB030000}"/>
    <cellStyle name="20% - Accent6 7 8 2" xfId="49111" xr:uid="{00000000-0005-0000-0000-0000FC030000}"/>
    <cellStyle name="20% - Accent6 7 9" xfId="1940" xr:uid="{00000000-0005-0000-0000-0000FD030000}"/>
    <cellStyle name="20% - Accent6 7 9 2" xfId="49112" xr:uid="{00000000-0005-0000-0000-0000FE030000}"/>
    <cellStyle name="20% - Accent6 8" xfId="707" xr:uid="{00000000-0005-0000-0000-0000FF030000}"/>
    <cellStyle name="20% - Accent6 8 2" xfId="1941" xr:uid="{00000000-0005-0000-0000-000000040000}"/>
    <cellStyle name="20% - Accent6 9" xfId="825" xr:uid="{00000000-0005-0000-0000-000001040000}"/>
    <cellStyle name="20% - Accent6 9 2" xfId="1942" xr:uid="{00000000-0005-0000-0000-000002040000}"/>
    <cellStyle name="40% - Accent1 10" xfId="943" xr:uid="{00000000-0005-0000-0000-000003040000}"/>
    <cellStyle name="40% - Accent1 10 2" xfId="1943" xr:uid="{00000000-0005-0000-0000-000004040000}"/>
    <cellStyle name="40% - Accent1 11" xfId="1060" xr:uid="{00000000-0005-0000-0000-000005040000}"/>
    <cellStyle name="40% - Accent1 11 2" xfId="1944" xr:uid="{00000000-0005-0000-0000-000006040000}"/>
    <cellStyle name="40% - Accent1 12" xfId="1945" xr:uid="{00000000-0005-0000-0000-000007040000}"/>
    <cellStyle name="40% - Accent1 12 10" xfId="1946" xr:uid="{00000000-0005-0000-0000-000008040000}"/>
    <cellStyle name="40% - Accent1 12 10 2" xfId="49113" xr:uid="{00000000-0005-0000-0000-000009040000}"/>
    <cellStyle name="40% - Accent1 12 11" xfId="1947" xr:uid="{00000000-0005-0000-0000-00000A040000}"/>
    <cellStyle name="40% - Accent1 12 11 2" xfId="49114" xr:uid="{00000000-0005-0000-0000-00000B040000}"/>
    <cellStyle name="40% - Accent1 12 12" xfId="1948" xr:uid="{00000000-0005-0000-0000-00000C040000}"/>
    <cellStyle name="40% - Accent1 12 12 2" xfId="49115" xr:uid="{00000000-0005-0000-0000-00000D040000}"/>
    <cellStyle name="40% - Accent1 12 13" xfId="1949" xr:uid="{00000000-0005-0000-0000-00000E040000}"/>
    <cellStyle name="40% - Accent1 12 13 2" xfId="49116" xr:uid="{00000000-0005-0000-0000-00000F040000}"/>
    <cellStyle name="40% - Accent1 12 14" xfId="1950" xr:uid="{00000000-0005-0000-0000-000010040000}"/>
    <cellStyle name="40% - Accent1 12 14 2" xfId="49117" xr:uid="{00000000-0005-0000-0000-000011040000}"/>
    <cellStyle name="40% - Accent1 12 15" xfId="1951" xr:uid="{00000000-0005-0000-0000-000012040000}"/>
    <cellStyle name="40% - Accent1 12 15 2" xfId="49118" xr:uid="{00000000-0005-0000-0000-000013040000}"/>
    <cellStyle name="40% - Accent1 12 16" xfId="1952" xr:uid="{00000000-0005-0000-0000-000014040000}"/>
    <cellStyle name="40% - Accent1 12 16 2" xfId="49119" xr:uid="{00000000-0005-0000-0000-000015040000}"/>
    <cellStyle name="40% - Accent1 12 17" xfId="1953" xr:uid="{00000000-0005-0000-0000-000016040000}"/>
    <cellStyle name="40% - Accent1 12 17 2" xfId="49120" xr:uid="{00000000-0005-0000-0000-000017040000}"/>
    <cellStyle name="40% - Accent1 12 18" xfId="1954" xr:uid="{00000000-0005-0000-0000-000018040000}"/>
    <cellStyle name="40% - Accent1 12 18 2" xfId="49121" xr:uid="{00000000-0005-0000-0000-000019040000}"/>
    <cellStyle name="40% - Accent1 12 19" xfId="1955" xr:uid="{00000000-0005-0000-0000-00001A040000}"/>
    <cellStyle name="40% - Accent1 12 19 2" xfId="49122" xr:uid="{00000000-0005-0000-0000-00001B040000}"/>
    <cellStyle name="40% - Accent1 12 2" xfId="1956" xr:uid="{00000000-0005-0000-0000-00001C040000}"/>
    <cellStyle name="40% - Accent1 12 2 2" xfId="49123" xr:uid="{00000000-0005-0000-0000-00001D040000}"/>
    <cellStyle name="40% - Accent1 12 20" xfId="1957" xr:uid="{00000000-0005-0000-0000-00001E040000}"/>
    <cellStyle name="40% - Accent1 12 20 2" xfId="49124" xr:uid="{00000000-0005-0000-0000-00001F040000}"/>
    <cellStyle name="40% - Accent1 12 21" xfId="1958" xr:uid="{00000000-0005-0000-0000-000020040000}"/>
    <cellStyle name="40% - Accent1 12 21 2" xfId="49125" xr:uid="{00000000-0005-0000-0000-000021040000}"/>
    <cellStyle name="40% - Accent1 12 22" xfId="1959" xr:uid="{00000000-0005-0000-0000-000022040000}"/>
    <cellStyle name="40% - Accent1 12 22 2" xfId="49126" xr:uid="{00000000-0005-0000-0000-000023040000}"/>
    <cellStyle name="40% - Accent1 12 23" xfId="1960" xr:uid="{00000000-0005-0000-0000-000024040000}"/>
    <cellStyle name="40% - Accent1 12 23 2" xfId="49127" xr:uid="{00000000-0005-0000-0000-000025040000}"/>
    <cellStyle name="40% - Accent1 12 24" xfId="1961" xr:uid="{00000000-0005-0000-0000-000026040000}"/>
    <cellStyle name="40% - Accent1 12 24 2" xfId="49128" xr:uid="{00000000-0005-0000-0000-000027040000}"/>
    <cellStyle name="40% - Accent1 12 25" xfId="1962" xr:uid="{00000000-0005-0000-0000-000028040000}"/>
    <cellStyle name="40% - Accent1 12 25 2" xfId="49129" xr:uid="{00000000-0005-0000-0000-000029040000}"/>
    <cellStyle name="40% - Accent1 12 26" xfId="1963" xr:uid="{00000000-0005-0000-0000-00002A040000}"/>
    <cellStyle name="40% - Accent1 12 26 2" xfId="49130" xr:uid="{00000000-0005-0000-0000-00002B040000}"/>
    <cellStyle name="40% - Accent1 12 27" xfId="1964" xr:uid="{00000000-0005-0000-0000-00002C040000}"/>
    <cellStyle name="40% - Accent1 12 27 2" xfId="49131" xr:uid="{00000000-0005-0000-0000-00002D040000}"/>
    <cellStyle name="40% - Accent1 12 28" xfId="1965" xr:uid="{00000000-0005-0000-0000-00002E040000}"/>
    <cellStyle name="40% - Accent1 12 28 2" xfId="49132" xr:uid="{00000000-0005-0000-0000-00002F040000}"/>
    <cellStyle name="40% - Accent1 12 29" xfId="1966" xr:uid="{00000000-0005-0000-0000-000030040000}"/>
    <cellStyle name="40% - Accent1 12 29 2" xfId="49133" xr:uid="{00000000-0005-0000-0000-000031040000}"/>
    <cellStyle name="40% - Accent1 12 3" xfId="1967" xr:uid="{00000000-0005-0000-0000-000032040000}"/>
    <cellStyle name="40% - Accent1 12 3 2" xfId="49134" xr:uid="{00000000-0005-0000-0000-000033040000}"/>
    <cellStyle name="40% - Accent1 12 30" xfId="1968" xr:uid="{00000000-0005-0000-0000-000034040000}"/>
    <cellStyle name="40% - Accent1 12 30 2" xfId="49135" xr:uid="{00000000-0005-0000-0000-000035040000}"/>
    <cellStyle name="40% - Accent1 12 31" xfId="49136" xr:uid="{00000000-0005-0000-0000-000036040000}"/>
    <cellStyle name="40% - Accent1 12 4" xfId="1969" xr:uid="{00000000-0005-0000-0000-000037040000}"/>
    <cellStyle name="40% - Accent1 12 4 2" xfId="49137" xr:uid="{00000000-0005-0000-0000-000038040000}"/>
    <cellStyle name="40% - Accent1 12 5" xfId="1970" xr:uid="{00000000-0005-0000-0000-000039040000}"/>
    <cellStyle name="40% - Accent1 12 5 2" xfId="49138" xr:uid="{00000000-0005-0000-0000-00003A040000}"/>
    <cellStyle name="40% - Accent1 12 6" xfId="1971" xr:uid="{00000000-0005-0000-0000-00003B040000}"/>
    <cellStyle name="40% - Accent1 12 6 2" xfId="49139" xr:uid="{00000000-0005-0000-0000-00003C040000}"/>
    <cellStyle name="40% - Accent1 12 7" xfId="1972" xr:uid="{00000000-0005-0000-0000-00003D040000}"/>
    <cellStyle name="40% - Accent1 12 7 2" xfId="49140" xr:uid="{00000000-0005-0000-0000-00003E040000}"/>
    <cellStyle name="40% - Accent1 12 8" xfId="1973" xr:uid="{00000000-0005-0000-0000-00003F040000}"/>
    <cellStyle name="40% - Accent1 12 8 2" xfId="49141" xr:uid="{00000000-0005-0000-0000-000040040000}"/>
    <cellStyle name="40% - Accent1 12 9" xfId="1974" xr:uid="{00000000-0005-0000-0000-000041040000}"/>
    <cellStyle name="40% - Accent1 12 9 2" xfId="49142" xr:uid="{00000000-0005-0000-0000-000042040000}"/>
    <cellStyle name="40% - Accent1 13" xfId="1975" xr:uid="{00000000-0005-0000-0000-000043040000}"/>
    <cellStyle name="40% - Accent1 13 2" xfId="49143" xr:uid="{00000000-0005-0000-0000-000044040000}"/>
    <cellStyle name="40% - Accent1 14" xfId="1976" xr:uid="{00000000-0005-0000-0000-000045040000}"/>
    <cellStyle name="40% - Accent1 14 2" xfId="49144" xr:uid="{00000000-0005-0000-0000-000046040000}"/>
    <cellStyle name="40% - Accent1 15" xfId="4626" xr:uid="{00000000-0005-0000-0000-000047040000}"/>
    <cellStyle name="40% - Accent1 15 2" xfId="49145" xr:uid="{00000000-0005-0000-0000-000048040000}"/>
    <cellStyle name="40% - Accent1 16" xfId="17326" xr:uid="{00000000-0005-0000-0000-000049040000}"/>
    <cellStyle name="40% - Accent1 16 2" xfId="49146" xr:uid="{00000000-0005-0000-0000-00004A040000}"/>
    <cellStyle name="40% - Accent1 17" xfId="25605" xr:uid="{00000000-0005-0000-0000-00004B040000}"/>
    <cellStyle name="40% - Accent1 18" xfId="49147" xr:uid="{00000000-0005-0000-0000-00004C040000}"/>
    <cellStyle name="40% - Accent1 19" xfId="49148" xr:uid="{00000000-0005-0000-0000-00004D040000}"/>
    <cellStyle name="40% - Accent1 2" xfId="7" xr:uid="{00000000-0005-0000-0000-00004E040000}"/>
    <cellStyle name="40% - Accent1 2 10" xfId="985" xr:uid="{00000000-0005-0000-0000-00004F040000}"/>
    <cellStyle name="40% - Accent1 2 11" xfId="1096" xr:uid="{00000000-0005-0000-0000-000050040000}"/>
    <cellStyle name="40% - Accent1 2 12" xfId="49149" xr:uid="{00000000-0005-0000-0000-000051040000}"/>
    <cellStyle name="40% - Accent1 2 13" xfId="49150" xr:uid="{00000000-0005-0000-0000-000052040000}"/>
    <cellStyle name="40% - Accent1 2 14" xfId="49151" xr:uid="{00000000-0005-0000-0000-000053040000}"/>
    <cellStyle name="40% - Accent1 2 15" xfId="49152" xr:uid="{00000000-0005-0000-0000-000054040000}"/>
    <cellStyle name="40% - Accent1 2 16" xfId="49153" xr:uid="{00000000-0005-0000-0000-000055040000}"/>
    <cellStyle name="40% - Accent1 2 17" xfId="49154" xr:uid="{00000000-0005-0000-0000-000056040000}"/>
    <cellStyle name="40% - Accent1 2 18" xfId="49155" xr:uid="{00000000-0005-0000-0000-000057040000}"/>
    <cellStyle name="40% - Accent1 2 19" xfId="49156" xr:uid="{00000000-0005-0000-0000-000058040000}"/>
    <cellStyle name="40% - Accent1 2 2" xfId="55" xr:uid="{00000000-0005-0000-0000-000059040000}"/>
    <cellStyle name="40% - Accent1 2 2 2" xfId="49157" xr:uid="{00000000-0005-0000-0000-00005A040000}"/>
    <cellStyle name="40% - Accent1 2 20" xfId="49158" xr:uid="{00000000-0005-0000-0000-00005B040000}"/>
    <cellStyle name="40% - Accent1 2 21" xfId="49159" xr:uid="{00000000-0005-0000-0000-00005C040000}"/>
    <cellStyle name="40% - Accent1 2 22" xfId="49160" xr:uid="{00000000-0005-0000-0000-00005D040000}"/>
    <cellStyle name="40% - Accent1 2 23" xfId="49161" xr:uid="{00000000-0005-0000-0000-00005E040000}"/>
    <cellStyle name="40% - Accent1 2 24" xfId="49162" xr:uid="{00000000-0005-0000-0000-00005F040000}"/>
    <cellStyle name="40% - Accent1 2 3" xfId="217" xr:uid="{00000000-0005-0000-0000-000060040000}"/>
    <cellStyle name="40% - Accent1 2 3 2" xfId="49163" xr:uid="{00000000-0005-0000-0000-000061040000}"/>
    <cellStyle name="40% - Accent1 2 4" xfId="243" xr:uid="{00000000-0005-0000-0000-000062040000}"/>
    <cellStyle name="40% - Accent1 2 4 2" xfId="49164" xr:uid="{00000000-0005-0000-0000-000063040000}"/>
    <cellStyle name="40% - Accent1 2 5" xfId="331" xr:uid="{00000000-0005-0000-0000-000064040000}"/>
    <cellStyle name="40% - Accent1 2 5 2" xfId="49165" xr:uid="{00000000-0005-0000-0000-000065040000}"/>
    <cellStyle name="40% - Accent1 2 6" xfId="512" xr:uid="{00000000-0005-0000-0000-000066040000}"/>
    <cellStyle name="40% - Accent1 2 6 2" xfId="49166" xr:uid="{00000000-0005-0000-0000-000067040000}"/>
    <cellStyle name="40% - Accent1 2 7" xfId="631" xr:uid="{00000000-0005-0000-0000-000068040000}"/>
    <cellStyle name="40% - Accent1 2 7 2" xfId="49167" xr:uid="{00000000-0005-0000-0000-000069040000}"/>
    <cellStyle name="40% - Accent1 2 8" xfId="749" xr:uid="{00000000-0005-0000-0000-00006A040000}"/>
    <cellStyle name="40% - Accent1 2 8 2" xfId="49168" xr:uid="{00000000-0005-0000-0000-00006B040000}"/>
    <cellStyle name="40% - Accent1 2 9" xfId="867" xr:uid="{00000000-0005-0000-0000-00006C040000}"/>
    <cellStyle name="40% - Accent1 20" xfId="49169" xr:uid="{00000000-0005-0000-0000-00006D040000}"/>
    <cellStyle name="40% - Accent1 21" xfId="49170" xr:uid="{00000000-0005-0000-0000-00006E040000}"/>
    <cellStyle name="40% - Accent1 22" xfId="49171" xr:uid="{00000000-0005-0000-0000-00006F040000}"/>
    <cellStyle name="40% - Accent1 23" xfId="49172" xr:uid="{00000000-0005-0000-0000-000070040000}"/>
    <cellStyle name="40% - Accent1 24" xfId="49173" xr:uid="{00000000-0005-0000-0000-000071040000}"/>
    <cellStyle name="40% - Accent1 25" xfId="49174" xr:uid="{00000000-0005-0000-0000-000072040000}"/>
    <cellStyle name="40% - Accent1 26" xfId="49175" xr:uid="{00000000-0005-0000-0000-000073040000}"/>
    <cellStyle name="40% - Accent1 27" xfId="49176" xr:uid="{00000000-0005-0000-0000-000074040000}"/>
    <cellStyle name="40% - Accent1 28" xfId="49177" xr:uid="{00000000-0005-0000-0000-000075040000}"/>
    <cellStyle name="40% - Accent1 29" xfId="49178" xr:uid="{00000000-0005-0000-0000-000076040000}"/>
    <cellStyle name="40% - Accent1 3" xfId="168" xr:uid="{00000000-0005-0000-0000-000077040000}"/>
    <cellStyle name="40% - Accent1 3 2" xfId="1978" xr:uid="{00000000-0005-0000-0000-000078040000}"/>
    <cellStyle name="40% - Accent1 3 2 2" xfId="49179" xr:uid="{00000000-0005-0000-0000-000079040000}"/>
    <cellStyle name="40% - Accent1 3 3" xfId="1422" xr:uid="{00000000-0005-0000-0000-00007A040000}"/>
    <cellStyle name="40% - Accent1 30" xfId="49180" xr:uid="{00000000-0005-0000-0000-00007B040000}"/>
    <cellStyle name="40% - Accent1 4" xfId="309" xr:uid="{00000000-0005-0000-0000-00007C040000}"/>
    <cellStyle name="40% - Accent1 4 2" xfId="1979" xr:uid="{00000000-0005-0000-0000-00007D040000}"/>
    <cellStyle name="40% - Accent1 4 2 2" xfId="49181" xr:uid="{00000000-0005-0000-0000-00007E040000}"/>
    <cellStyle name="40% - Accent1 4 3" xfId="1423" xr:uid="{00000000-0005-0000-0000-00007F040000}"/>
    <cellStyle name="40% - Accent1 5" xfId="397" xr:uid="{00000000-0005-0000-0000-000080040000}"/>
    <cellStyle name="40% - Accent1 5 2" xfId="1980" xr:uid="{00000000-0005-0000-0000-000081040000}"/>
    <cellStyle name="40% - Accent1 5 2 2" xfId="49182" xr:uid="{00000000-0005-0000-0000-000082040000}"/>
    <cellStyle name="40% - Accent1 5 3" xfId="1424" xr:uid="{00000000-0005-0000-0000-000083040000}"/>
    <cellStyle name="40% - Accent1 6" xfId="451" xr:uid="{00000000-0005-0000-0000-000084040000}"/>
    <cellStyle name="40% - Accent1 6 2" xfId="1981" xr:uid="{00000000-0005-0000-0000-000085040000}"/>
    <cellStyle name="40% - Accent1 6 2 2" xfId="49183" xr:uid="{00000000-0005-0000-0000-000086040000}"/>
    <cellStyle name="40% - Accent1 6 3" xfId="15039" xr:uid="{00000000-0005-0000-0000-000087040000}"/>
    <cellStyle name="40% - Accent1 6 3 2" xfId="49184" xr:uid="{00000000-0005-0000-0000-000088040000}"/>
    <cellStyle name="40% - Accent1 6 4" xfId="16677" xr:uid="{00000000-0005-0000-0000-000089040000}"/>
    <cellStyle name="40% - Accent1 6 5" xfId="25606" xr:uid="{00000000-0005-0000-0000-00008A040000}"/>
    <cellStyle name="40% - Accent1 6 6" xfId="1596" xr:uid="{00000000-0005-0000-0000-00008B040000}"/>
    <cellStyle name="40% - Accent1 7" xfId="578" xr:uid="{00000000-0005-0000-0000-00008C040000}"/>
    <cellStyle name="40% - Accent1 7 10" xfId="1983" xr:uid="{00000000-0005-0000-0000-00008D040000}"/>
    <cellStyle name="40% - Accent1 7 10 2" xfId="49185" xr:uid="{00000000-0005-0000-0000-00008E040000}"/>
    <cellStyle name="40% - Accent1 7 11" xfId="1984" xr:uid="{00000000-0005-0000-0000-00008F040000}"/>
    <cellStyle name="40% - Accent1 7 11 2" xfId="49186" xr:uid="{00000000-0005-0000-0000-000090040000}"/>
    <cellStyle name="40% - Accent1 7 12" xfId="1982" xr:uid="{00000000-0005-0000-0000-000091040000}"/>
    <cellStyle name="40% - Accent1 7 2" xfId="1985" xr:uid="{00000000-0005-0000-0000-000092040000}"/>
    <cellStyle name="40% - Accent1 7 2 2" xfId="49187" xr:uid="{00000000-0005-0000-0000-000093040000}"/>
    <cellStyle name="40% - Accent1 7 3" xfId="1986" xr:uid="{00000000-0005-0000-0000-000094040000}"/>
    <cellStyle name="40% - Accent1 7 3 2" xfId="49188" xr:uid="{00000000-0005-0000-0000-000095040000}"/>
    <cellStyle name="40% - Accent1 7 4" xfId="1987" xr:uid="{00000000-0005-0000-0000-000096040000}"/>
    <cellStyle name="40% - Accent1 7 4 2" xfId="49189" xr:uid="{00000000-0005-0000-0000-000097040000}"/>
    <cellStyle name="40% - Accent1 7 5" xfId="1988" xr:uid="{00000000-0005-0000-0000-000098040000}"/>
    <cellStyle name="40% - Accent1 7 5 2" xfId="49190" xr:uid="{00000000-0005-0000-0000-000099040000}"/>
    <cellStyle name="40% - Accent1 7 6" xfId="1989" xr:uid="{00000000-0005-0000-0000-00009A040000}"/>
    <cellStyle name="40% - Accent1 7 6 2" xfId="49191" xr:uid="{00000000-0005-0000-0000-00009B040000}"/>
    <cellStyle name="40% - Accent1 7 7" xfId="1990" xr:uid="{00000000-0005-0000-0000-00009C040000}"/>
    <cellStyle name="40% - Accent1 7 7 2" xfId="49192" xr:uid="{00000000-0005-0000-0000-00009D040000}"/>
    <cellStyle name="40% - Accent1 7 8" xfId="1991" xr:uid="{00000000-0005-0000-0000-00009E040000}"/>
    <cellStyle name="40% - Accent1 7 8 2" xfId="49193" xr:uid="{00000000-0005-0000-0000-00009F040000}"/>
    <cellStyle name="40% - Accent1 7 9" xfId="1992" xr:uid="{00000000-0005-0000-0000-0000A0040000}"/>
    <cellStyle name="40% - Accent1 7 9 2" xfId="49194" xr:uid="{00000000-0005-0000-0000-0000A1040000}"/>
    <cellStyle name="40% - Accent1 8" xfId="697" xr:uid="{00000000-0005-0000-0000-0000A2040000}"/>
    <cellStyle name="40% - Accent1 8 2" xfId="1993" xr:uid="{00000000-0005-0000-0000-0000A3040000}"/>
    <cellStyle name="40% - Accent1 9" xfId="815" xr:uid="{00000000-0005-0000-0000-0000A4040000}"/>
    <cellStyle name="40% - Accent1 9 2" xfId="1994" xr:uid="{00000000-0005-0000-0000-0000A5040000}"/>
    <cellStyle name="40% - Accent2 10" xfId="933" xr:uid="{00000000-0005-0000-0000-0000A6040000}"/>
    <cellStyle name="40% - Accent2 10 2" xfId="49195" xr:uid="{00000000-0005-0000-0000-0000A7040000}"/>
    <cellStyle name="40% - Accent2 11" xfId="1050" xr:uid="{00000000-0005-0000-0000-0000A8040000}"/>
    <cellStyle name="40% - Accent2 11 2" xfId="49196" xr:uid="{00000000-0005-0000-0000-0000A9040000}"/>
    <cellStyle name="40% - Accent2 12" xfId="1995" xr:uid="{00000000-0005-0000-0000-0000AA040000}"/>
    <cellStyle name="40% - Accent2 12 10" xfId="1996" xr:uid="{00000000-0005-0000-0000-0000AB040000}"/>
    <cellStyle name="40% - Accent2 12 10 2" xfId="49197" xr:uid="{00000000-0005-0000-0000-0000AC040000}"/>
    <cellStyle name="40% - Accent2 12 11" xfId="1997" xr:uid="{00000000-0005-0000-0000-0000AD040000}"/>
    <cellStyle name="40% - Accent2 12 11 2" xfId="49198" xr:uid="{00000000-0005-0000-0000-0000AE040000}"/>
    <cellStyle name="40% - Accent2 12 12" xfId="1998" xr:uid="{00000000-0005-0000-0000-0000AF040000}"/>
    <cellStyle name="40% - Accent2 12 12 2" xfId="49199" xr:uid="{00000000-0005-0000-0000-0000B0040000}"/>
    <cellStyle name="40% - Accent2 12 13" xfId="1999" xr:uid="{00000000-0005-0000-0000-0000B1040000}"/>
    <cellStyle name="40% - Accent2 12 13 2" xfId="49200" xr:uid="{00000000-0005-0000-0000-0000B2040000}"/>
    <cellStyle name="40% - Accent2 12 14" xfId="2000" xr:uid="{00000000-0005-0000-0000-0000B3040000}"/>
    <cellStyle name="40% - Accent2 12 14 2" xfId="49201" xr:uid="{00000000-0005-0000-0000-0000B4040000}"/>
    <cellStyle name="40% - Accent2 12 15" xfId="2001" xr:uid="{00000000-0005-0000-0000-0000B5040000}"/>
    <cellStyle name="40% - Accent2 12 15 2" xfId="49202" xr:uid="{00000000-0005-0000-0000-0000B6040000}"/>
    <cellStyle name="40% - Accent2 12 16" xfId="2002" xr:uid="{00000000-0005-0000-0000-0000B7040000}"/>
    <cellStyle name="40% - Accent2 12 16 2" xfId="49203" xr:uid="{00000000-0005-0000-0000-0000B8040000}"/>
    <cellStyle name="40% - Accent2 12 17" xfId="2003" xr:uid="{00000000-0005-0000-0000-0000B9040000}"/>
    <cellStyle name="40% - Accent2 12 17 2" xfId="49204" xr:uid="{00000000-0005-0000-0000-0000BA040000}"/>
    <cellStyle name="40% - Accent2 12 18" xfId="2004" xr:uid="{00000000-0005-0000-0000-0000BB040000}"/>
    <cellStyle name="40% - Accent2 12 18 2" xfId="49205" xr:uid="{00000000-0005-0000-0000-0000BC040000}"/>
    <cellStyle name="40% - Accent2 12 19" xfId="2005" xr:uid="{00000000-0005-0000-0000-0000BD040000}"/>
    <cellStyle name="40% - Accent2 12 19 2" xfId="49206" xr:uid="{00000000-0005-0000-0000-0000BE040000}"/>
    <cellStyle name="40% - Accent2 12 2" xfId="2006" xr:uid="{00000000-0005-0000-0000-0000BF040000}"/>
    <cellStyle name="40% - Accent2 12 2 2" xfId="49207" xr:uid="{00000000-0005-0000-0000-0000C0040000}"/>
    <cellStyle name="40% - Accent2 12 20" xfId="2007" xr:uid="{00000000-0005-0000-0000-0000C1040000}"/>
    <cellStyle name="40% - Accent2 12 20 2" xfId="49208" xr:uid="{00000000-0005-0000-0000-0000C2040000}"/>
    <cellStyle name="40% - Accent2 12 21" xfId="2008" xr:uid="{00000000-0005-0000-0000-0000C3040000}"/>
    <cellStyle name="40% - Accent2 12 21 2" xfId="49209" xr:uid="{00000000-0005-0000-0000-0000C4040000}"/>
    <cellStyle name="40% - Accent2 12 22" xfId="2009" xr:uid="{00000000-0005-0000-0000-0000C5040000}"/>
    <cellStyle name="40% - Accent2 12 22 2" xfId="49210" xr:uid="{00000000-0005-0000-0000-0000C6040000}"/>
    <cellStyle name="40% - Accent2 12 23" xfId="2010" xr:uid="{00000000-0005-0000-0000-0000C7040000}"/>
    <cellStyle name="40% - Accent2 12 23 2" xfId="49211" xr:uid="{00000000-0005-0000-0000-0000C8040000}"/>
    <cellStyle name="40% - Accent2 12 24" xfId="2011" xr:uid="{00000000-0005-0000-0000-0000C9040000}"/>
    <cellStyle name="40% - Accent2 12 24 2" xfId="49212" xr:uid="{00000000-0005-0000-0000-0000CA040000}"/>
    <cellStyle name="40% - Accent2 12 25" xfId="2012" xr:uid="{00000000-0005-0000-0000-0000CB040000}"/>
    <cellStyle name="40% - Accent2 12 25 2" xfId="49213" xr:uid="{00000000-0005-0000-0000-0000CC040000}"/>
    <cellStyle name="40% - Accent2 12 26" xfId="2013" xr:uid="{00000000-0005-0000-0000-0000CD040000}"/>
    <cellStyle name="40% - Accent2 12 26 2" xfId="49214" xr:uid="{00000000-0005-0000-0000-0000CE040000}"/>
    <cellStyle name="40% - Accent2 12 27" xfId="2014" xr:uid="{00000000-0005-0000-0000-0000CF040000}"/>
    <cellStyle name="40% - Accent2 12 27 2" xfId="49215" xr:uid="{00000000-0005-0000-0000-0000D0040000}"/>
    <cellStyle name="40% - Accent2 12 28" xfId="2015" xr:uid="{00000000-0005-0000-0000-0000D1040000}"/>
    <cellStyle name="40% - Accent2 12 28 2" xfId="49216" xr:uid="{00000000-0005-0000-0000-0000D2040000}"/>
    <cellStyle name="40% - Accent2 12 29" xfId="2016" xr:uid="{00000000-0005-0000-0000-0000D3040000}"/>
    <cellStyle name="40% - Accent2 12 29 2" xfId="49217" xr:uid="{00000000-0005-0000-0000-0000D4040000}"/>
    <cellStyle name="40% - Accent2 12 3" xfId="2017" xr:uid="{00000000-0005-0000-0000-0000D5040000}"/>
    <cellStyle name="40% - Accent2 12 3 2" xfId="49218" xr:uid="{00000000-0005-0000-0000-0000D6040000}"/>
    <cellStyle name="40% - Accent2 12 30" xfId="2018" xr:uid="{00000000-0005-0000-0000-0000D7040000}"/>
    <cellStyle name="40% - Accent2 12 30 2" xfId="49219" xr:uid="{00000000-0005-0000-0000-0000D8040000}"/>
    <cellStyle name="40% - Accent2 12 31" xfId="49220" xr:uid="{00000000-0005-0000-0000-0000D9040000}"/>
    <cellStyle name="40% - Accent2 12 4" xfId="2019" xr:uid="{00000000-0005-0000-0000-0000DA040000}"/>
    <cellStyle name="40% - Accent2 12 4 2" xfId="49221" xr:uid="{00000000-0005-0000-0000-0000DB040000}"/>
    <cellStyle name="40% - Accent2 12 5" xfId="2020" xr:uid="{00000000-0005-0000-0000-0000DC040000}"/>
    <cellStyle name="40% - Accent2 12 5 2" xfId="49222" xr:uid="{00000000-0005-0000-0000-0000DD040000}"/>
    <cellStyle name="40% - Accent2 12 6" xfId="2021" xr:uid="{00000000-0005-0000-0000-0000DE040000}"/>
    <cellStyle name="40% - Accent2 12 6 2" xfId="49223" xr:uid="{00000000-0005-0000-0000-0000DF040000}"/>
    <cellStyle name="40% - Accent2 12 7" xfId="2022" xr:uid="{00000000-0005-0000-0000-0000E0040000}"/>
    <cellStyle name="40% - Accent2 12 7 2" xfId="49224" xr:uid="{00000000-0005-0000-0000-0000E1040000}"/>
    <cellStyle name="40% - Accent2 12 8" xfId="2023" xr:uid="{00000000-0005-0000-0000-0000E2040000}"/>
    <cellStyle name="40% - Accent2 12 8 2" xfId="49225" xr:uid="{00000000-0005-0000-0000-0000E3040000}"/>
    <cellStyle name="40% - Accent2 12 9" xfId="2024" xr:uid="{00000000-0005-0000-0000-0000E4040000}"/>
    <cellStyle name="40% - Accent2 12 9 2" xfId="49226" xr:uid="{00000000-0005-0000-0000-0000E5040000}"/>
    <cellStyle name="40% - Accent2 13" xfId="2025" xr:uid="{00000000-0005-0000-0000-0000E6040000}"/>
    <cellStyle name="40% - Accent2 13 2" xfId="49227" xr:uid="{00000000-0005-0000-0000-0000E7040000}"/>
    <cellStyle name="40% - Accent2 14" xfId="2026" xr:uid="{00000000-0005-0000-0000-0000E8040000}"/>
    <cellStyle name="40% - Accent2 14 2" xfId="49228" xr:uid="{00000000-0005-0000-0000-0000E9040000}"/>
    <cellStyle name="40% - Accent2 15" xfId="4625" xr:uid="{00000000-0005-0000-0000-0000EA040000}"/>
    <cellStyle name="40% - Accent2 15 2" xfId="49229" xr:uid="{00000000-0005-0000-0000-0000EB040000}"/>
    <cellStyle name="40% - Accent2 16" xfId="17327" xr:uid="{00000000-0005-0000-0000-0000EC040000}"/>
    <cellStyle name="40% - Accent2 16 2" xfId="49230" xr:uid="{00000000-0005-0000-0000-0000ED040000}"/>
    <cellStyle name="40% - Accent2 17" xfId="25607" xr:uid="{00000000-0005-0000-0000-0000EE040000}"/>
    <cellStyle name="40% - Accent2 18" xfId="49231" xr:uid="{00000000-0005-0000-0000-0000EF040000}"/>
    <cellStyle name="40% - Accent2 19" xfId="49232" xr:uid="{00000000-0005-0000-0000-0000F0040000}"/>
    <cellStyle name="40% - Accent2 2" xfId="8" xr:uid="{00000000-0005-0000-0000-0000F1040000}"/>
    <cellStyle name="40% - Accent2 2 10" xfId="986" xr:uid="{00000000-0005-0000-0000-0000F2040000}"/>
    <cellStyle name="40% - Accent2 2 11" xfId="1097" xr:uid="{00000000-0005-0000-0000-0000F3040000}"/>
    <cellStyle name="40% - Accent2 2 12" xfId="49233" xr:uid="{00000000-0005-0000-0000-0000F4040000}"/>
    <cellStyle name="40% - Accent2 2 13" xfId="49234" xr:uid="{00000000-0005-0000-0000-0000F5040000}"/>
    <cellStyle name="40% - Accent2 2 14" xfId="49235" xr:uid="{00000000-0005-0000-0000-0000F6040000}"/>
    <cellStyle name="40% - Accent2 2 15" xfId="49236" xr:uid="{00000000-0005-0000-0000-0000F7040000}"/>
    <cellStyle name="40% - Accent2 2 16" xfId="49237" xr:uid="{00000000-0005-0000-0000-0000F8040000}"/>
    <cellStyle name="40% - Accent2 2 17" xfId="49238" xr:uid="{00000000-0005-0000-0000-0000F9040000}"/>
    <cellStyle name="40% - Accent2 2 18" xfId="49239" xr:uid="{00000000-0005-0000-0000-0000FA040000}"/>
    <cellStyle name="40% - Accent2 2 19" xfId="49240" xr:uid="{00000000-0005-0000-0000-0000FB040000}"/>
    <cellStyle name="40% - Accent2 2 2" xfId="56" xr:uid="{00000000-0005-0000-0000-0000FC040000}"/>
    <cellStyle name="40% - Accent2 2 2 2" xfId="49241" xr:uid="{00000000-0005-0000-0000-0000FD040000}"/>
    <cellStyle name="40% - Accent2 2 20" xfId="49242" xr:uid="{00000000-0005-0000-0000-0000FE040000}"/>
    <cellStyle name="40% - Accent2 2 21" xfId="49243" xr:uid="{00000000-0005-0000-0000-0000FF040000}"/>
    <cellStyle name="40% - Accent2 2 22" xfId="49244" xr:uid="{00000000-0005-0000-0000-000000050000}"/>
    <cellStyle name="40% - Accent2 2 23" xfId="49245" xr:uid="{00000000-0005-0000-0000-000001050000}"/>
    <cellStyle name="40% - Accent2 2 24" xfId="49246" xr:uid="{00000000-0005-0000-0000-000002050000}"/>
    <cellStyle name="40% - Accent2 2 3" xfId="218" xr:uid="{00000000-0005-0000-0000-000003050000}"/>
    <cellStyle name="40% - Accent2 2 3 2" xfId="49247" xr:uid="{00000000-0005-0000-0000-000004050000}"/>
    <cellStyle name="40% - Accent2 2 4" xfId="242" xr:uid="{00000000-0005-0000-0000-000005050000}"/>
    <cellStyle name="40% - Accent2 2 4 2" xfId="49248" xr:uid="{00000000-0005-0000-0000-000006050000}"/>
    <cellStyle name="40% - Accent2 2 5" xfId="330" xr:uid="{00000000-0005-0000-0000-000007050000}"/>
    <cellStyle name="40% - Accent2 2 5 2" xfId="49249" xr:uid="{00000000-0005-0000-0000-000008050000}"/>
    <cellStyle name="40% - Accent2 2 6" xfId="513" xr:uid="{00000000-0005-0000-0000-000009050000}"/>
    <cellStyle name="40% - Accent2 2 6 2" xfId="49250" xr:uid="{00000000-0005-0000-0000-00000A050000}"/>
    <cellStyle name="40% - Accent2 2 7" xfId="632" xr:uid="{00000000-0005-0000-0000-00000B050000}"/>
    <cellStyle name="40% - Accent2 2 7 2" xfId="49251" xr:uid="{00000000-0005-0000-0000-00000C050000}"/>
    <cellStyle name="40% - Accent2 2 8" xfId="750" xr:uid="{00000000-0005-0000-0000-00000D050000}"/>
    <cellStyle name="40% - Accent2 2 8 2" xfId="49252" xr:uid="{00000000-0005-0000-0000-00000E050000}"/>
    <cellStyle name="40% - Accent2 2 9" xfId="868" xr:uid="{00000000-0005-0000-0000-00000F050000}"/>
    <cellStyle name="40% - Accent2 20" xfId="49253" xr:uid="{00000000-0005-0000-0000-000010050000}"/>
    <cellStyle name="40% - Accent2 21" xfId="49254" xr:uid="{00000000-0005-0000-0000-000011050000}"/>
    <cellStyle name="40% - Accent2 22" xfId="49255" xr:uid="{00000000-0005-0000-0000-000012050000}"/>
    <cellStyle name="40% - Accent2 23" xfId="49256" xr:uid="{00000000-0005-0000-0000-000013050000}"/>
    <cellStyle name="40% - Accent2 24" xfId="49257" xr:uid="{00000000-0005-0000-0000-000014050000}"/>
    <cellStyle name="40% - Accent2 25" xfId="49258" xr:uid="{00000000-0005-0000-0000-000015050000}"/>
    <cellStyle name="40% - Accent2 26" xfId="49259" xr:uid="{00000000-0005-0000-0000-000016050000}"/>
    <cellStyle name="40% - Accent2 27" xfId="49260" xr:uid="{00000000-0005-0000-0000-000017050000}"/>
    <cellStyle name="40% - Accent2 28" xfId="49261" xr:uid="{00000000-0005-0000-0000-000018050000}"/>
    <cellStyle name="40% - Accent2 29" xfId="49262" xr:uid="{00000000-0005-0000-0000-000019050000}"/>
    <cellStyle name="40% - Accent2 3" xfId="169" xr:uid="{00000000-0005-0000-0000-00001A050000}"/>
    <cellStyle name="40% - Accent2 3 2" xfId="2027" xr:uid="{00000000-0005-0000-0000-00001B050000}"/>
    <cellStyle name="40% - Accent2 3 2 2" xfId="49263" xr:uid="{00000000-0005-0000-0000-00001C050000}"/>
    <cellStyle name="40% - Accent2 3 3" xfId="49264" xr:uid="{00000000-0005-0000-0000-00001D050000}"/>
    <cellStyle name="40% - Accent2 4" xfId="308" xr:uid="{00000000-0005-0000-0000-00001E050000}"/>
    <cellStyle name="40% - Accent2 4 2" xfId="2028" xr:uid="{00000000-0005-0000-0000-00001F050000}"/>
    <cellStyle name="40% - Accent2 4 2 2" xfId="49265" xr:uid="{00000000-0005-0000-0000-000020050000}"/>
    <cellStyle name="40% - Accent2 4 3" xfId="49266" xr:uid="{00000000-0005-0000-0000-000021050000}"/>
    <cellStyle name="40% - Accent2 5" xfId="396" xr:uid="{00000000-0005-0000-0000-000022050000}"/>
    <cellStyle name="40% - Accent2 5 2" xfId="2029" xr:uid="{00000000-0005-0000-0000-000023050000}"/>
    <cellStyle name="40% - Accent2 5 2 2" xfId="49267" xr:uid="{00000000-0005-0000-0000-000024050000}"/>
    <cellStyle name="40% - Accent2 5 3" xfId="49268" xr:uid="{00000000-0005-0000-0000-000025050000}"/>
    <cellStyle name="40% - Accent2 6" xfId="450" xr:uid="{00000000-0005-0000-0000-000026050000}"/>
    <cellStyle name="40% - Accent2 6 2" xfId="2030" xr:uid="{00000000-0005-0000-0000-000027050000}"/>
    <cellStyle name="40% - Accent2 6 2 2" xfId="49269" xr:uid="{00000000-0005-0000-0000-000028050000}"/>
    <cellStyle name="40% - Accent2 6 3" xfId="15100" xr:uid="{00000000-0005-0000-0000-000029050000}"/>
    <cellStyle name="40% - Accent2 6 3 2" xfId="49270" xr:uid="{00000000-0005-0000-0000-00002A050000}"/>
    <cellStyle name="40% - Accent2 6 4" xfId="16676" xr:uid="{00000000-0005-0000-0000-00002B050000}"/>
    <cellStyle name="40% - Accent2 6 5" xfId="1600" xr:uid="{00000000-0005-0000-0000-00002C050000}"/>
    <cellStyle name="40% - Accent2 7" xfId="501" xr:uid="{00000000-0005-0000-0000-00002D050000}"/>
    <cellStyle name="40% - Accent2 7 10" xfId="2031" xr:uid="{00000000-0005-0000-0000-00002E050000}"/>
    <cellStyle name="40% - Accent2 7 10 2" xfId="49271" xr:uid="{00000000-0005-0000-0000-00002F050000}"/>
    <cellStyle name="40% - Accent2 7 11" xfId="2032" xr:uid="{00000000-0005-0000-0000-000030050000}"/>
    <cellStyle name="40% - Accent2 7 11 2" xfId="49272" xr:uid="{00000000-0005-0000-0000-000031050000}"/>
    <cellStyle name="40% - Accent2 7 12" xfId="49273" xr:uid="{00000000-0005-0000-0000-000032050000}"/>
    <cellStyle name="40% - Accent2 7 2" xfId="2033" xr:uid="{00000000-0005-0000-0000-000033050000}"/>
    <cellStyle name="40% - Accent2 7 2 2" xfId="49274" xr:uid="{00000000-0005-0000-0000-000034050000}"/>
    <cellStyle name="40% - Accent2 7 3" xfId="2034" xr:uid="{00000000-0005-0000-0000-000035050000}"/>
    <cellStyle name="40% - Accent2 7 3 2" xfId="49275" xr:uid="{00000000-0005-0000-0000-000036050000}"/>
    <cellStyle name="40% - Accent2 7 4" xfId="2035" xr:uid="{00000000-0005-0000-0000-000037050000}"/>
    <cellStyle name="40% - Accent2 7 4 2" xfId="49276" xr:uid="{00000000-0005-0000-0000-000038050000}"/>
    <cellStyle name="40% - Accent2 7 5" xfId="2036" xr:uid="{00000000-0005-0000-0000-000039050000}"/>
    <cellStyle name="40% - Accent2 7 5 2" xfId="49277" xr:uid="{00000000-0005-0000-0000-00003A050000}"/>
    <cellStyle name="40% - Accent2 7 6" xfId="2037" xr:uid="{00000000-0005-0000-0000-00003B050000}"/>
    <cellStyle name="40% - Accent2 7 6 2" xfId="49278" xr:uid="{00000000-0005-0000-0000-00003C050000}"/>
    <cellStyle name="40% - Accent2 7 7" xfId="2038" xr:uid="{00000000-0005-0000-0000-00003D050000}"/>
    <cellStyle name="40% - Accent2 7 7 2" xfId="49279" xr:uid="{00000000-0005-0000-0000-00003E050000}"/>
    <cellStyle name="40% - Accent2 7 8" xfId="2039" xr:uid="{00000000-0005-0000-0000-00003F050000}"/>
    <cellStyle name="40% - Accent2 7 8 2" xfId="49280" xr:uid="{00000000-0005-0000-0000-000040050000}"/>
    <cellStyle name="40% - Accent2 7 9" xfId="2040" xr:uid="{00000000-0005-0000-0000-000041050000}"/>
    <cellStyle name="40% - Accent2 7 9 2" xfId="49281" xr:uid="{00000000-0005-0000-0000-000042050000}"/>
    <cellStyle name="40% - Accent2 8" xfId="620" xr:uid="{00000000-0005-0000-0000-000043050000}"/>
    <cellStyle name="40% - Accent2 8 2" xfId="49282" xr:uid="{00000000-0005-0000-0000-000044050000}"/>
    <cellStyle name="40% - Accent2 9" xfId="738" xr:uid="{00000000-0005-0000-0000-000045050000}"/>
    <cellStyle name="40% - Accent2 9 2" xfId="49283" xr:uid="{00000000-0005-0000-0000-000046050000}"/>
    <cellStyle name="40% - Accent3 10" xfId="856" xr:uid="{00000000-0005-0000-0000-000047050000}"/>
    <cellStyle name="40% - Accent3 10 2" xfId="2041" xr:uid="{00000000-0005-0000-0000-000048050000}"/>
    <cellStyle name="40% - Accent3 11" xfId="974" xr:uid="{00000000-0005-0000-0000-000049050000}"/>
    <cellStyle name="40% - Accent3 11 2" xfId="2042" xr:uid="{00000000-0005-0000-0000-00004A050000}"/>
    <cellStyle name="40% - Accent3 12" xfId="2043" xr:uid="{00000000-0005-0000-0000-00004B050000}"/>
    <cellStyle name="40% - Accent3 12 10" xfId="2044" xr:uid="{00000000-0005-0000-0000-00004C050000}"/>
    <cellStyle name="40% - Accent3 12 10 2" xfId="49284" xr:uid="{00000000-0005-0000-0000-00004D050000}"/>
    <cellStyle name="40% - Accent3 12 11" xfId="2045" xr:uid="{00000000-0005-0000-0000-00004E050000}"/>
    <cellStyle name="40% - Accent3 12 11 2" xfId="49285" xr:uid="{00000000-0005-0000-0000-00004F050000}"/>
    <cellStyle name="40% - Accent3 12 12" xfId="2046" xr:uid="{00000000-0005-0000-0000-000050050000}"/>
    <cellStyle name="40% - Accent3 12 12 2" xfId="49286" xr:uid="{00000000-0005-0000-0000-000051050000}"/>
    <cellStyle name="40% - Accent3 12 13" xfId="2047" xr:uid="{00000000-0005-0000-0000-000052050000}"/>
    <cellStyle name="40% - Accent3 12 13 2" xfId="49287" xr:uid="{00000000-0005-0000-0000-000053050000}"/>
    <cellStyle name="40% - Accent3 12 14" xfId="2048" xr:uid="{00000000-0005-0000-0000-000054050000}"/>
    <cellStyle name="40% - Accent3 12 14 2" xfId="49288" xr:uid="{00000000-0005-0000-0000-000055050000}"/>
    <cellStyle name="40% - Accent3 12 15" xfId="2049" xr:uid="{00000000-0005-0000-0000-000056050000}"/>
    <cellStyle name="40% - Accent3 12 15 2" xfId="49289" xr:uid="{00000000-0005-0000-0000-000057050000}"/>
    <cellStyle name="40% - Accent3 12 16" xfId="2050" xr:uid="{00000000-0005-0000-0000-000058050000}"/>
    <cellStyle name="40% - Accent3 12 16 2" xfId="49290" xr:uid="{00000000-0005-0000-0000-000059050000}"/>
    <cellStyle name="40% - Accent3 12 17" xfId="2051" xr:uid="{00000000-0005-0000-0000-00005A050000}"/>
    <cellStyle name="40% - Accent3 12 17 2" xfId="49291" xr:uid="{00000000-0005-0000-0000-00005B050000}"/>
    <cellStyle name="40% - Accent3 12 18" xfId="2052" xr:uid="{00000000-0005-0000-0000-00005C050000}"/>
    <cellStyle name="40% - Accent3 12 18 2" xfId="49292" xr:uid="{00000000-0005-0000-0000-00005D050000}"/>
    <cellStyle name="40% - Accent3 12 19" xfId="2053" xr:uid="{00000000-0005-0000-0000-00005E050000}"/>
    <cellStyle name="40% - Accent3 12 19 2" xfId="49293" xr:uid="{00000000-0005-0000-0000-00005F050000}"/>
    <cellStyle name="40% - Accent3 12 2" xfId="2054" xr:uid="{00000000-0005-0000-0000-000060050000}"/>
    <cellStyle name="40% - Accent3 12 2 2" xfId="49294" xr:uid="{00000000-0005-0000-0000-000061050000}"/>
    <cellStyle name="40% - Accent3 12 20" xfId="2055" xr:uid="{00000000-0005-0000-0000-000062050000}"/>
    <cellStyle name="40% - Accent3 12 20 2" xfId="49295" xr:uid="{00000000-0005-0000-0000-000063050000}"/>
    <cellStyle name="40% - Accent3 12 21" xfId="2056" xr:uid="{00000000-0005-0000-0000-000064050000}"/>
    <cellStyle name="40% - Accent3 12 21 2" xfId="49296" xr:uid="{00000000-0005-0000-0000-000065050000}"/>
    <cellStyle name="40% - Accent3 12 22" xfId="2057" xr:uid="{00000000-0005-0000-0000-000066050000}"/>
    <cellStyle name="40% - Accent3 12 22 2" xfId="49297" xr:uid="{00000000-0005-0000-0000-000067050000}"/>
    <cellStyle name="40% - Accent3 12 23" xfId="2058" xr:uid="{00000000-0005-0000-0000-000068050000}"/>
    <cellStyle name="40% - Accent3 12 23 2" xfId="49298" xr:uid="{00000000-0005-0000-0000-000069050000}"/>
    <cellStyle name="40% - Accent3 12 24" xfId="2059" xr:uid="{00000000-0005-0000-0000-00006A050000}"/>
    <cellStyle name="40% - Accent3 12 24 2" xfId="49299" xr:uid="{00000000-0005-0000-0000-00006B050000}"/>
    <cellStyle name="40% - Accent3 12 25" xfId="2060" xr:uid="{00000000-0005-0000-0000-00006C050000}"/>
    <cellStyle name="40% - Accent3 12 25 2" xfId="49300" xr:uid="{00000000-0005-0000-0000-00006D050000}"/>
    <cellStyle name="40% - Accent3 12 26" xfId="2061" xr:uid="{00000000-0005-0000-0000-00006E050000}"/>
    <cellStyle name="40% - Accent3 12 26 2" xfId="49301" xr:uid="{00000000-0005-0000-0000-00006F050000}"/>
    <cellStyle name="40% - Accent3 12 27" xfId="2062" xr:uid="{00000000-0005-0000-0000-000070050000}"/>
    <cellStyle name="40% - Accent3 12 27 2" xfId="49302" xr:uid="{00000000-0005-0000-0000-000071050000}"/>
    <cellStyle name="40% - Accent3 12 28" xfId="2063" xr:uid="{00000000-0005-0000-0000-000072050000}"/>
    <cellStyle name="40% - Accent3 12 28 2" xfId="49303" xr:uid="{00000000-0005-0000-0000-000073050000}"/>
    <cellStyle name="40% - Accent3 12 29" xfId="2064" xr:uid="{00000000-0005-0000-0000-000074050000}"/>
    <cellStyle name="40% - Accent3 12 29 2" xfId="49304" xr:uid="{00000000-0005-0000-0000-000075050000}"/>
    <cellStyle name="40% - Accent3 12 3" xfId="2065" xr:uid="{00000000-0005-0000-0000-000076050000}"/>
    <cellStyle name="40% - Accent3 12 3 2" xfId="49305" xr:uid="{00000000-0005-0000-0000-000077050000}"/>
    <cellStyle name="40% - Accent3 12 30" xfId="2066" xr:uid="{00000000-0005-0000-0000-000078050000}"/>
    <cellStyle name="40% - Accent3 12 30 2" xfId="49306" xr:uid="{00000000-0005-0000-0000-000079050000}"/>
    <cellStyle name="40% - Accent3 12 31" xfId="49307" xr:uid="{00000000-0005-0000-0000-00007A050000}"/>
    <cellStyle name="40% - Accent3 12 4" xfId="2067" xr:uid="{00000000-0005-0000-0000-00007B050000}"/>
    <cellStyle name="40% - Accent3 12 4 2" xfId="49308" xr:uid="{00000000-0005-0000-0000-00007C050000}"/>
    <cellStyle name="40% - Accent3 12 5" xfId="2068" xr:uid="{00000000-0005-0000-0000-00007D050000}"/>
    <cellStyle name="40% - Accent3 12 5 2" xfId="49309" xr:uid="{00000000-0005-0000-0000-00007E050000}"/>
    <cellStyle name="40% - Accent3 12 6" xfId="2069" xr:uid="{00000000-0005-0000-0000-00007F050000}"/>
    <cellStyle name="40% - Accent3 12 6 2" xfId="49310" xr:uid="{00000000-0005-0000-0000-000080050000}"/>
    <cellStyle name="40% - Accent3 12 7" xfId="2070" xr:uid="{00000000-0005-0000-0000-000081050000}"/>
    <cellStyle name="40% - Accent3 12 7 2" xfId="49311" xr:uid="{00000000-0005-0000-0000-000082050000}"/>
    <cellStyle name="40% - Accent3 12 8" xfId="2071" xr:uid="{00000000-0005-0000-0000-000083050000}"/>
    <cellStyle name="40% - Accent3 12 8 2" xfId="49312" xr:uid="{00000000-0005-0000-0000-000084050000}"/>
    <cellStyle name="40% - Accent3 12 9" xfId="2072" xr:uid="{00000000-0005-0000-0000-000085050000}"/>
    <cellStyle name="40% - Accent3 12 9 2" xfId="49313" xr:uid="{00000000-0005-0000-0000-000086050000}"/>
    <cellStyle name="40% - Accent3 13" xfId="2073" xr:uid="{00000000-0005-0000-0000-000087050000}"/>
    <cellStyle name="40% - Accent3 13 2" xfId="49314" xr:uid="{00000000-0005-0000-0000-000088050000}"/>
    <cellStyle name="40% - Accent3 14" xfId="2074" xr:uid="{00000000-0005-0000-0000-000089050000}"/>
    <cellStyle name="40% - Accent3 14 2" xfId="49315" xr:uid="{00000000-0005-0000-0000-00008A050000}"/>
    <cellStyle name="40% - Accent3 15" xfId="4639" xr:uid="{00000000-0005-0000-0000-00008B050000}"/>
    <cellStyle name="40% - Accent3 15 2" xfId="49316" xr:uid="{00000000-0005-0000-0000-00008C050000}"/>
    <cellStyle name="40% - Accent3 16" xfId="17328" xr:uid="{00000000-0005-0000-0000-00008D050000}"/>
    <cellStyle name="40% - Accent3 16 2" xfId="49317" xr:uid="{00000000-0005-0000-0000-00008E050000}"/>
    <cellStyle name="40% - Accent3 17" xfId="25608" xr:uid="{00000000-0005-0000-0000-00008F050000}"/>
    <cellStyle name="40% - Accent3 18" xfId="49318" xr:uid="{00000000-0005-0000-0000-000090050000}"/>
    <cellStyle name="40% - Accent3 19" xfId="49319" xr:uid="{00000000-0005-0000-0000-000091050000}"/>
    <cellStyle name="40% - Accent3 2" xfId="9" xr:uid="{00000000-0005-0000-0000-000092050000}"/>
    <cellStyle name="40% - Accent3 2 10" xfId="987" xr:uid="{00000000-0005-0000-0000-000093050000}"/>
    <cellStyle name="40% - Accent3 2 11" xfId="1098" xr:uid="{00000000-0005-0000-0000-000094050000}"/>
    <cellStyle name="40% - Accent3 2 12" xfId="49320" xr:uid="{00000000-0005-0000-0000-000095050000}"/>
    <cellStyle name="40% - Accent3 2 13" xfId="49321" xr:uid="{00000000-0005-0000-0000-000096050000}"/>
    <cellStyle name="40% - Accent3 2 14" xfId="49322" xr:uid="{00000000-0005-0000-0000-000097050000}"/>
    <cellStyle name="40% - Accent3 2 15" xfId="49323" xr:uid="{00000000-0005-0000-0000-000098050000}"/>
    <cellStyle name="40% - Accent3 2 16" xfId="49324" xr:uid="{00000000-0005-0000-0000-000099050000}"/>
    <cellStyle name="40% - Accent3 2 17" xfId="49325" xr:uid="{00000000-0005-0000-0000-00009A050000}"/>
    <cellStyle name="40% - Accent3 2 18" xfId="49326" xr:uid="{00000000-0005-0000-0000-00009B050000}"/>
    <cellStyle name="40% - Accent3 2 19" xfId="49327" xr:uid="{00000000-0005-0000-0000-00009C050000}"/>
    <cellStyle name="40% - Accent3 2 2" xfId="57" xr:uid="{00000000-0005-0000-0000-00009D050000}"/>
    <cellStyle name="40% - Accent3 2 2 2" xfId="49328" xr:uid="{00000000-0005-0000-0000-00009E050000}"/>
    <cellStyle name="40% - Accent3 2 20" xfId="49329" xr:uid="{00000000-0005-0000-0000-00009F050000}"/>
    <cellStyle name="40% - Accent3 2 21" xfId="49330" xr:uid="{00000000-0005-0000-0000-0000A0050000}"/>
    <cellStyle name="40% - Accent3 2 22" xfId="49331" xr:uid="{00000000-0005-0000-0000-0000A1050000}"/>
    <cellStyle name="40% - Accent3 2 23" xfId="49332" xr:uid="{00000000-0005-0000-0000-0000A2050000}"/>
    <cellStyle name="40% - Accent3 2 24" xfId="49333" xr:uid="{00000000-0005-0000-0000-0000A3050000}"/>
    <cellStyle name="40% - Accent3 2 3" xfId="219" xr:uid="{00000000-0005-0000-0000-0000A4050000}"/>
    <cellStyle name="40% - Accent3 2 3 2" xfId="49334" xr:uid="{00000000-0005-0000-0000-0000A5050000}"/>
    <cellStyle name="40% - Accent3 2 4" xfId="241" xr:uid="{00000000-0005-0000-0000-0000A6050000}"/>
    <cellStyle name="40% - Accent3 2 4 2" xfId="49335" xr:uid="{00000000-0005-0000-0000-0000A7050000}"/>
    <cellStyle name="40% - Accent3 2 5" xfId="329" xr:uid="{00000000-0005-0000-0000-0000A8050000}"/>
    <cellStyle name="40% - Accent3 2 5 2" xfId="49336" xr:uid="{00000000-0005-0000-0000-0000A9050000}"/>
    <cellStyle name="40% - Accent3 2 6" xfId="514" xr:uid="{00000000-0005-0000-0000-0000AA050000}"/>
    <cellStyle name="40% - Accent3 2 6 2" xfId="49337" xr:uid="{00000000-0005-0000-0000-0000AB050000}"/>
    <cellStyle name="40% - Accent3 2 7" xfId="633" xr:uid="{00000000-0005-0000-0000-0000AC050000}"/>
    <cellStyle name="40% - Accent3 2 7 2" xfId="49338" xr:uid="{00000000-0005-0000-0000-0000AD050000}"/>
    <cellStyle name="40% - Accent3 2 8" xfId="751" xr:uid="{00000000-0005-0000-0000-0000AE050000}"/>
    <cellStyle name="40% - Accent3 2 8 2" xfId="49339" xr:uid="{00000000-0005-0000-0000-0000AF050000}"/>
    <cellStyle name="40% - Accent3 2 9" xfId="869" xr:uid="{00000000-0005-0000-0000-0000B0050000}"/>
    <cellStyle name="40% - Accent3 20" xfId="49340" xr:uid="{00000000-0005-0000-0000-0000B1050000}"/>
    <cellStyle name="40% - Accent3 21" xfId="49341" xr:uid="{00000000-0005-0000-0000-0000B2050000}"/>
    <cellStyle name="40% - Accent3 22" xfId="49342" xr:uid="{00000000-0005-0000-0000-0000B3050000}"/>
    <cellStyle name="40% - Accent3 23" xfId="49343" xr:uid="{00000000-0005-0000-0000-0000B4050000}"/>
    <cellStyle name="40% - Accent3 24" xfId="49344" xr:uid="{00000000-0005-0000-0000-0000B5050000}"/>
    <cellStyle name="40% - Accent3 25" xfId="49345" xr:uid="{00000000-0005-0000-0000-0000B6050000}"/>
    <cellStyle name="40% - Accent3 26" xfId="49346" xr:uid="{00000000-0005-0000-0000-0000B7050000}"/>
    <cellStyle name="40% - Accent3 27" xfId="49347" xr:uid="{00000000-0005-0000-0000-0000B8050000}"/>
    <cellStyle name="40% - Accent3 28" xfId="49348" xr:uid="{00000000-0005-0000-0000-0000B9050000}"/>
    <cellStyle name="40% - Accent3 29" xfId="49349" xr:uid="{00000000-0005-0000-0000-0000BA050000}"/>
    <cellStyle name="40% - Accent3 3" xfId="170" xr:uid="{00000000-0005-0000-0000-0000BB050000}"/>
    <cellStyle name="40% - Accent3 3 2" xfId="2075" xr:uid="{00000000-0005-0000-0000-0000BC050000}"/>
    <cellStyle name="40% - Accent3 3 2 2" xfId="49350" xr:uid="{00000000-0005-0000-0000-0000BD050000}"/>
    <cellStyle name="40% - Accent3 3 3" xfId="1425" xr:uid="{00000000-0005-0000-0000-0000BE050000}"/>
    <cellStyle name="40% - Accent3 30" xfId="49351" xr:uid="{00000000-0005-0000-0000-0000BF050000}"/>
    <cellStyle name="40% - Accent3 4" xfId="307" xr:uid="{00000000-0005-0000-0000-0000C0050000}"/>
    <cellStyle name="40% - Accent3 4 2" xfId="2076" xr:uid="{00000000-0005-0000-0000-0000C1050000}"/>
    <cellStyle name="40% - Accent3 4 2 2" xfId="49352" xr:uid="{00000000-0005-0000-0000-0000C2050000}"/>
    <cellStyle name="40% - Accent3 4 3" xfId="1426" xr:uid="{00000000-0005-0000-0000-0000C3050000}"/>
    <cellStyle name="40% - Accent3 5" xfId="395" xr:uid="{00000000-0005-0000-0000-0000C4050000}"/>
    <cellStyle name="40% - Accent3 5 2" xfId="2077" xr:uid="{00000000-0005-0000-0000-0000C5050000}"/>
    <cellStyle name="40% - Accent3 5 2 2" xfId="49353" xr:uid="{00000000-0005-0000-0000-0000C6050000}"/>
    <cellStyle name="40% - Accent3 5 3" xfId="1427" xr:uid="{00000000-0005-0000-0000-0000C7050000}"/>
    <cellStyle name="40% - Accent3 6" xfId="359" xr:uid="{00000000-0005-0000-0000-0000C8050000}"/>
    <cellStyle name="40% - Accent3 6 2" xfId="2078" xr:uid="{00000000-0005-0000-0000-0000C9050000}"/>
    <cellStyle name="40% - Accent3 6 2 2" xfId="49354" xr:uid="{00000000-0005-0000-0000-0000CA050000}"/>
    <cellStyle name="40% - Accent3 6 3" xfId="15162" xr:uid="{00000000-0005-0000-0000-0000CB050000}"/>
    <cellStyle name="40% - Accent3 6 3 2" xfId="49355" xr:uid="{00000000-0005-0000-0000-0000CC050000}"/>
    <cellStyle name="40% - Accent3 6 4" xfId="16675" xr:uid="{00000000-0005-0000-0000-0000CD050000}"/>
    <cellStyle name="40% - Accent3 6 5" xfId="25609" xr:uid="{00000000-0005-0000-0000-0000CE050000}"/>
    <cellStyle name="40% - Accent3 6 6" xfId="1604" xr:uid="{00000000-0005-0000-0000-0000CF050000}"/>
    <cellStyle name="40% - Accent3 7" xfId="347" xr:uid="{00000000-0005-0000-0000-0000D0050000}"/>
    <cellStyle name="40% - Accent3 7 10" xfId="2080" xr:uid="{00000000-0005-0000-0000-0000D1050000}"/>
    <cellStyle name="40% - Accent3 7 10 2" xfId="49356" xr:uid="{00000000-0005-0000-0000-0000D2050000}"/>
    <cellStyle name="40% - Accent3 7 11" xfId="2081" xr:uid="{00000000-0005-0000-0000-0000D3050000}"/>
    <cellStyle name="40% - Accent3 7 11 2" xfId="49357" xr:uid="{00000000-0005-0000-0000-0000D4050000}"/>
    <cellStyle name="40% - Accent3 7 12" xfId="2079" xr:uid="{00000000-0005-0000-0000-0000D5050000}"/>
    <cellStyle name="40% - Accent3 7 2" xfId="2082" xr:uid="{00000000-0005-0000-0000-0000D6050000}"/>
    <cellStyle name="40% - Accent3 7 2 2" xfId="49358" xr:uid="{00000000-0005-0000-0000-0000D7050000}"/>
    <cellStyle name="40% - Accent3 7 3" xfId="2083" xr:uid="{00000000-0005-0000-0000-0000D8050000}"/>
    <cellStyle name="40% - Accent3 7 3 2" xfId="49359" xr:uid="{00000000-0005-0000-0000-0000D9050000}"/>
    <cellStyle name="40% - Accent3 7 4" xfId="2084" xr:uid="{00000000-0005-0000-0000-0000DA050000}"/>
    <cellStyle name="40% - Accent3 7 4 2" xfId="49360" xr:uid="{00000000-0005-0000-0000-0000DB050000}"/>
    <cellStyle name="40% - Accent3 7 5" xfId="2085" xr:uid="{00000000-0005-0000-0000-0000DC050000}"/>
    <cellStyle name="40% - Accent3 7 5 2" xfId="49361" xr:uid="{00000000-0005-0000-0000-0000DD050000}"/>
    <cellStyle name="40% - Accent3 7 6" xfId="2086" xr:uid="{00000000-0005-0000-0000-0000DE050000}"/>
    <cellStyle name="40% - Accent3 7 6 2" xfId="49362" xr:uid="{00000000-0005-0000-0000-0000DF050000}"/>
    <cellStyle name="40% - Accent3 7 7" xfId="2087" xr:uid="{00000000-0005-0000-0000-0000E0050000}"/>
    <cellStyle name="40% - Accent3 7 7 2" xfId="49363" xr:uid="{00000000-0005-0000-0000-0000E1050000}"/>
    <cellStyle name="40% - Accent3 7 8" xfId="2088" xr:uid="{00000000-0005-0000-0000-0000E2050000}"/>
    <cellStyle name="40% - Accent3 7 8 2" xfId="49364" xr:uid="{00000000-0005-0000-0000-0000E3050000}"/>
    <cellStyle name="40% - Accent3 7 9" xfId="2089" xr:uid="{00000000-0005-0000-0000-0000E4050000}"/>
    <cellStyle name="40% - Accent3 7 9 2" xfId="49365" xr:uid="{00000000-0005-0000-0000-0000E5050000}"/>
    <cellStyle name="40% - Accent3 8" xfId="524" xr:uid="{00000000-0005-0000-0000-0000E6050000}"/>
    <cellStyle name="40% - Accent3 8 2" xfId="2090" xr:uid="{00000000-0005-0000-0000-0000E7050000}"/>
    <cellStyle name="40% - Accent3 9" xfId="643" xr:uid="{00000000-0005-0000-0000-0000E8050000}"/>
    <cellStyle name="40% - Accent3 9 2" xfId="2091" xr:uid="{00000000-0005-0000-0000-0000E9050000}"/>
    <cellStyle name="40% - Accent4 10" xfId="761" xr:uid="{00000000-0005-0000-0000-0000EA050000}"/>
    <cellStyle name="40% - Accent4 10 2" xfId="2092" xr:uid="{00000000-0005-0000-0000-0000EB050000}"/>
    <cellStyle name="40% - Accent4 11" xfId="880" xr:uid="{00000000-0005-0000-0000-0000EC050000}"/>
    <cellStyle name="40% - Accent4 11 2" xfId="2093" xr:uid="{00000000-0005-0000-0000-0000ED050000}"/>
    <cellStyle name="40% - Accent4 12" xfId="2094" xr:uid="{00000000-0005-0000-0000-0000EE050000}"/>
    <cellStyle name="40% - Accent4 12 10" xfId="2095" xr:uid="{00000000-0005-0000-0000-0000EF050000}"/>
    <cellStyle name="40% - Accent4 12 10 2" xfId="49366" xr:uid="{00000000-0005-0000-0000-0000F0050000}"/>
    <cellStyle name="40% - Accent4 12 11" xfId="2096" xr:uid="{00000000-0005-0000-0000-0000F1050000}"/>
    <cellStyle name="40% - Accent4 12 11 2" xfId="49367" xr:uid="{00000000-0005-0000-0000-0000F2050000}"/>
    <cellStyle name="40% - Accent4 12 12" xfId="2097" xr:uid="{00000000-0005-0000-0000-0000F3050000}"/>
    <cellStyle name="40% - Accent4 12 12 2" xfId="49368" xr:uid="{00000000-0005-0000-0000-0000F4050000}"/>
    <cellStyle name="40% - Accent4 12 13" xfId="2098" xr:uid="{00000000-0005-0000-0000-0000F5050000}"/>
    <cellStyle name="40% - Accent4 12 13 2" xfId="49369" xr:uid="{00000000-0005-0000-0000-0000F6050000}"/>
    <cellStyle name="40% - Accent4 12 14" xfId="2099" xr:uid="{00000000-0005-0000-0000-0000F7050000}"/>
    <cellStyle name="40% - Accent4 12 14 2" xfId="49370" xr:uid="{00000000-0005-0000-0000-0000F8050000}"/>
    <cellStyle name="40% - Accent4 12 15" xfId="2100" xr:uid="{00000000-0005-0000-0000-0000F9050000}"/>
    <cellStyle name="40% - Accent4 12 15 2" xfId="49371" xr:uid="{00000000-0005-0000-0000-0000FA050000}"/>
    <cellStyle name="40% - Accent4 12 16" xfId="2101" xr:uid="{00000000-0005-0000-0000-0000FB050000}"/>
    <cellStyle name="40% - Accent4 12 16 2" xfId="49372" xr:uid="{00000000-0005-0000-0000-0000FC050000}"/>
    <cellStyle name="40% - Accent4 12 17" xfId="2102" xr:uid="{00000000-0005-0000-0000-0000FD050000}"/>
    <cellStyle name="40% - Accent4 12 17 2" xfId="49373" xr:uid="{00000000-0005-0000-0000-0000FE050000}"/>
    <cellStyle name="40% - Accent4 12 18" xfId="2103" xr:uid="{00000000-0005-0000-0000-0000FF050000}"/>
    <cellStyle name="40% - Accent4 12 18 2" xfId="49374" xr:uid="{00000000-0005-0000-0000-000000060000}"/>
    <cellStyle name="40% - Accent4 12 19" xfId="2104" xr:uid="{00000000-0005-0000-0000-000001060000}"/>
    <cellStyle name="40% - Accent4 12 19 2" xfId="49375" xr:uid="{00000000-0005-0000-0000-000002060000}"/>
    <cellStyle name="40% - Accent4 12 2" xfId="2105" xr:uid="{00000000-0005-0000-0000-000003060000}"/>
    <cellStyle name="40% - Accent4 12 2 2" xfId="49376" xr:uid="{00000000-0005-0000-0000-000004060000}"/>
    <cellStyle name="40% - Accent4 12 20" xfId="2106" xr:uid="{00000000-0005-0000-0000-000005060000}"/>
    <cellStyle name="40% - Accent4 12 20 2" xfId="49377" xr:uid="{00000000-0005-0000-0000-000006060000}"/>
    <cellStyle name="40% - Accent4 12 21" xfId="2107" xr:uid="{00000000-0005-0000-0000-000007060000}"/>
    <cellStyle name="40% - Accent4 12 21 2" xfId="49378" xr:uid="{00000000-0005-0000-0000-000008060000}"/>
    <cellStyle name="40% - Accent4 12 22" xfId="2108" xr:uid="{00000000-0005-0000-0000-000009060000}"/>
    <cellStyle name="40% - Accent4 12 22 2" xfId="49379" xr:uid="{00000000-0005-0000-0000-00000A060000}"/>
    <cellStyle name="40% - Accent4 12 23" xfId="2109" xr:uid="{00000000-0005-0000-0000-00000B060000}"/>
    <cellStyle name="40% - Accent4 12 23 2" xfId="49380" xr:uid="{00000000-0005-0000-0000-00000C060000}"/>
    <cellStyle name="40% - Accent4 12 24" xfId="2110" xr:uid="{00000000-0005-0000-0000-00000D060000}"/>
    <cellStyle name="40% - Accent4 12 24 2" xfId="49381" xr:uid="{00000000-0005-0000-0000-00000E060000}"/>
    <cellStyle name="40% - Accent4 12 25" xfId="2111" xr:uid="{00000000-0005-0000-0000-00000F060000}"/>
    <cellStyle name="40% - Accent4 12 25 2" xfId="49382" xr:uid="{00000000-0005-0000-0000-000010060000}"/>
    <cellStyle name="40% - Accent4 12 26" xfId="2112" xr:uid="{00000000-0005-0000-0000-000011060000}"/>
    <cellStyle name="40% - Accent4 12 26 2" xfId="49383" xr:uid="{00000000-0005-0000-0000-000012060000}"/>
    <cellStyle name="40% - Accent4 12 27" xfId="2113" xr:uid="{00000000-0005-0000-0000-000013060000}"/>
    <cellStyle name="40% - Accent4 12 27 2" xfId="49384" xr:uid="{00000000-0005-0000-0000-000014060000}"/>
    <cellStyle name="40% - Accent4 12 28" xfId="2114" xr:uid="{00000000-0005-0000-0000-000015060000}"/>
    <cellStyle name="40% - Accent4 12 28 2" xfId="49385" xr:uid="{00000000-0005-0000-0000-000016060000}"/>
    <cellStyle name="40% - Accent4 12 29" xfId="2115" xr:uid="{00000000-0005-0000-0000-000017060000}"/>
    <cellStyle name="40% - Accent4 12 29 2" xfId="49386" xr:uid="{00000000-0005-0000-0000-000018060000}"/>
    <cellStyle name="40% - Accent4 12 3" xfId="2116" xr:uid="{00000000-0005-0000-0000-000019060000}"/>
    <cellStyle name="40% - Accent4 12 3 2" xfId="49387" xr:uid="{00000000-0005-0000-0000-00001A060000}"/>
    <cellStyle name="40% - Accent4 12 30" xfId="2117" xr:uid="{00000000-0005-0000-0000-00001B060000}"/>
    <cellStyle name="40% - Accent4 12 30 2" xfId="49388" xr:uid="{00000000-0005-0000-0000-00001C060000}"/>
    <cellStyle name="40% - Accent4 12 31" xfId="49389" xr:uid="{00000000-0005-0000-0000-00001D060000}"/>
    <cellStyle name="40% - Accent4 12 4" xfId="2118" xr:uid="{00000000-0005-0000-0000-00001E060000}"/>
    <cellStyle name="40% - Accent4 12 4 2" xfId="49390" xr:uid="{00000000-0005-0000-0000-00001F060000}"/>
    <cellStyle name="40% - Accent4 12 5" xfId="2119" xr:uid="{00000000-0005-0000-0000-000020060000}"/>
    <cellStyle name="40% - Accent4 12 5 2" xfId="49391" xr:uid="{00000000-0005-0000-0000-000021060000}"/>
    <cellStyle name="40% - Accent4 12 6" xfId="2120" xr:uid="{00000000-0005-0000-0000-000022060000}"/>
    <cellStyle name="40% - Accent4 12 6 2" xfId="49392" xr:uid="{00000000-0005-0000-0000-000023060000}"/>
    <cellStyle name="40% - Accent4 12 7" xfId="2121" xr:uid="{00000000-0005-0000-0000-000024060000}"/>
    <cellStyle name="40% - Accent4 12 7 2" xfId="49393" xr:uid="{00000000-0005-0000-0000-000025060000}"/>
    <cellStyle name="40% - Accent4 12 8" xfId="2122" xr:uid="{00000000-0005-0000-0000-000026060000}"/>
    <cellStyle name="40% - Accent4 12 8 2" xfId="49394" xr:uid="{00000000-0005-0000-0000-000027060000}"/>
    <cellStyle name="40% - Accent4 12 9" xfId="2123" xr:uid="{00000000-0005-0000-0000-000028060000}"/>
    <cellStyle name="40% - Accent4 12 9 2" xfId="49395" xr:uid="{00000000-0005-0000-0000-000029060000}"/>
    <cellStyle name="40% - Accent4 13" xfId="2124" xr:uid="{00000000-0005-0000-0000-00002A060000}"/>
    <cellStyle name="40% - Accent4 13 2" xfId="49396" xr:uid="{00000000-0005-0000-0000-00002B060000}"/>
    <cellStyle name="40% - Accent4 14" xfId="2125" xr:uid="{00000000-0005-0000-0000-00002C060000}"/>
    <cellStyle name="40% - Accent4 14 2" xfId="49397" xr:uid="{00000000-0005-0000-0000-00002D060000}"/>
    <cellStyle name="40% - Accent4 15" xfId="4640" xr:uid="{00000000-0005-0000-0000-00002E060000}"/>
    <cellStyle name="40% - Accent4 15 2" xfId="49398" xr:uid="{00000000-0005-0000-0000-00002F060000}"/>
    <cellStyle name="40% - Accent4 16" xfId="17329" xr:uid="{00000000-0005-0000-0000-000030060000}"/>
    <cellStyle name="40% - Accent4 16 2" xfId="49399" xr:uid="{00000000-0005-0000-0000-000031060000}"/>
    <cellStyle name="40% - Accent4 17" xfId="25610" xr:uid="{00000000-0005-0000-0000-000032060000}"/>
    <cellStyle name="40% - Accent4 18" xfId="49400" xr:uid="{00000000-0005-0000-0000-000033060000}"/>
    <cellStyle name="40% - Accent4 19" xfId="49401" xr:uid="{00000000-0005-0000-0000-000034060000}"/>
    <cellStyle name="40% - Accent4 2" xfId="10" xr:uid="{00000000-0005-0000-0000-000035060000}"/>
    <cellStyle name="40% - Accent4 2 10" xfId="988" xr:uid="{00000000-0005-0000-0000-000036060000}"/>
    <cellStyle name="40% - Accent4 2 11" xfId="1099" xr:uid="{00000000-0005-0000-0000-000037060000}"/>
    <cellStyle name="40% - Accent4 2 12" xfId="49402" xr:uid="{00000000-0005-0000-0000-000038060000}"/>
    <cellStyle name="40% - Accent4 2 13" xfId="49403" xr:uid="{00000000-0005-0000-0000-000039060000}"/>
    <cellStyle name="40% - Accent4 2 14" xfId="49404" xr:uid="{00000000-0005-0000-0000-00003A060000}"/>
    <cellStyle name="40% - Accent4 2 15" xfId="49405" xr:uid="{00000000-0005-0000-0000-00003B060000}"/>
    <cellStyle name="40% - Accent4 2 16" xfId="49406" xr:uid="{00000000-0005-0000-0000-00003C060000}"/>
    <cellStyle name="40% - Accent4 2 17" xfId="49407" xr:uid="{00000000-0005-0000-0000-00003D060000}"/>
    <cellStyle name="40% - Accent4 2 18" xfId="49408" xr:uid="{00000000-0005-0000-0000-00003E060000}"/>
    <cellStyle name="40% - Accent4 2 19" xfId="49409" xr:uid="{00000000-0005-0000-0000-00003F060000}"/>
    <cellStyle name="40% - Accent4 2 2" xfId="58" xr:uid="{00000000-0005-0000-0000-000040060000}"/>
    <cellStyle name="40% - Accent4 2 2 2" xfId="49410" xr:uid="{00000000-0005-0000-0000-000041060000}"/>
    <cellStyle name="40% - Accent4 2 20" xfId="49411" xr:uid="{00000000-0005-0000-0000-000042060000}"/>
    <cellStyle name="40% - Accent4 2 21" xfId="49412" xr:uid="{00000000-0005-0000-0000-000043060000}"/>
    <cellStyle name="40% - Accent4 2 22" xfId="49413" xr:uid="{00000000-0005-0000-0000-000044060000}"/>
    <cellStyle name="40% - Accent4 2 23" xfId="49414" xr:uid="{00000000-0005-0000-0000-000045060000}"/>
    <cellStyle name="40% - Accent4 2 24" xfId="49415" xr:uid="{00000000-0005-0000-0000-000046060000}"/>
    <cellStyle name="40% - Accent4 2 3" xfId="220" xr:uid="{00000000-0005-0000-0000-000047060000}"/>
    <cellStyle name="40% - Accent4 2 3 2" xfId="49416" xr:uid="{00000000-0005-0000-0000-000048060000}"/>
    <cellStyle name="40% - Accent4 2 4" xfId="239" xr:uid="{00000000-0005-0000-0000-000049060000}"/>
    <cellStyle name="40% - Accent4 2 4 2" xfId="49417" xr:uid="{00000000-0005-0000-0000-00004A060000}"/>
    <cellStyle name="40% - Accent4 2 5" xfId="327" xr:uid="{00000000-0005-0000-0000-00004B060000}"/>
    <cellStyle name="40% - Accent4 2 5 2" xfId="49418" xr:uid="{00000000-0005-0000-0000-00004C060000}"/>
    <cellStyle name="40% - Accent4 2 6" xfId="515" xr:uid="{00000000-0005-0000-0000-00004D060000}"/>
    <cellStyle name="40% - Accent4 2 6 2" xfId="49419" xr:uid="{00000000-0005-0000-0000-00004E060000}"/>
    <cellStyle name="40% - Accent4 2 7" xfId="634" xr:uid="{00000000-0005-0000-0000-00004F060000}"/>
    <cellStyle name="40% - Accent4 2 7 2" xfId="49420" xr:uid="{00000000-0005-0000-0000-000050060000}"/>
    <cellStyle name="40% - Accent4 2 8" xfId="752" xr:uid="{00000000-0005-0000-0000-000051060000}"/>
    <cellStyle name="40% - Accent4 2 8 2" xfId="49421" xr:uid="{00000000-0005-0000-0000-000052060000}"/>
    <cellStyle name="40% - Accent4 2 9" xfId="870" xr:uid="{00000000-0005-0000-0000-000053060000}"/>
    <cellStyle name="40% - Accent4 20" xfId="49422" xr:uid="{00000000-0005-0000-0000-000054060000}"/>
    <cellStyle name="40% - Accent4 21" xfId="49423" xr:uid="{00000000-0005-0000-0000-000055060000}"/>
    <cellStyle name="40% - Accent4 22" xfId="49424" xr:uid="{00000000-0005-0000-0000-000056060000}"/>
    <cellStyle name="40% - Accent4 23" xfId="49425" xr:uid="{00000000-0005-0000-0000-000057060000}"/>
    <cellStyle name="40% - Accent4 24" xfId="49426" xr:uid="{00000000-0005-0000-0000-000058060000}"/>
    <cellStyle name="40% - Accent4 25" xfId="49427" xr:uid="{00000000-0005-0000-0000-000059060000}"/>
    <cellStyle name="40% - Accent4 26" xfId="49428" xr:uid="{00000000-0005-0000-0000-00005A060000}"/>
    <cellStyle name="40% - Accent4 27" xfId="49429" xr:uid="{00000000-0005-0000-0000-00005B060000}"/>
    <cellStyle name="40% - Accent4 28" xfId="49430" xr:uid="{00000000-0005-0000-0000-00005C060000}"/>
    <cellStyle name="40% - Accent4 29" xfId="49431" xr:uid="{00000000-0005-0000-0000-00005D060000}"/>
    <cellStyle name="40% - Accent4 3" xfId="171" xr:uid="{00000000-0005-0000-0000-00005E060000}"/>
    <cellStyle name="40% - Accent4 3 2" xfId="2126" xr:uid="{00000000-0005-0000-0000-00005F060000}"/>
    <cellStyle name="40% - Accent4 3 2 2" xfId="49432" xr:uid="{00000000-0005-0000-0000-000060060000}"/>
    <cellStyle name="40% - Accent4 3 3" xfId="1428" xr:uid="{00000000-0005-0000-0000-000061060000}"/>
    <cellStyle name="40% - Accent4 30" xfId="49433" xr:uid="{00000000-0005-0000-0000-000062060000}"/>
    <cellStyle name="40% - Accent4 4" xfId="306" xr:uid="{00000000-0005-0000-0000-000063060000}"/>
    <cellStyle name="40% - Accent4 4 2" xfId="2127" xr:uid="{00000000-0005-0000-0000-000064060000}"/>
    <cellStyle name="40% - Accent4 4 2 2" xfId="49434" xr:uid="{00000000-0005-0000-0000-000065060000}"/>
    <cellStyle name="40% - Accent4 4 3" xfId="1429" xr:uid="{00000000-0005-0000-0000-000066060000}"/>
    <cellStyle name="40% - Accent4 5" xfId="394" xr:uid="{00000000-0005-0000-0000-000067060000}"/>
    <cellStyle name="40% - Accent4 5 2" xfId="2128" xr:uid="{00000000-0005-0000-0000-000068060000}"/>
    <cellStyle name="40% - Accent4 5 2 2" xfId="49435" xr:uid="{00000000-0005-0000-0000-000069060000}"/>
    <cellStyle name="40% - Accent4 5 3" xfId="1430" xr:uid="{00000000-0005-0000-0000-00006A060000}"/>
    <cellStyle name="40% - Accent4 6" xfId="449" xr:uid="{00000000-0005-0000-0000-00006B060000}"/>
    <cellStyle name="40% - Accent4 6 2" xfId="2129" xr:uid="{00000000-0005-0000-0000-00006C060000}"/>
    <cellStyle name="40% - Accent4 6 2 2" xfId="49436" xr:uid="{00000000-0005-0000-0000-00006D060000}"/>
    <cellStyle name="40% - Accent4 6 3" xfId="15224" xr:uid="{00000000-0005-0000-0000-00006E060000}"/>
    <cellStyle name="40% - Accent4 6 3 2" xfId="49437" xr:uid="{00000000-0005-0000-0000-00006F060000}"/>
    <cellStyle name="40% - Accent4 6 4" xfId="16674" xr:uid="{00000000-0005-0000-0000-000070060000}"/>
    <cellStyle name="40% - Accent4 6 5" xfId="25611" xr:uid="{00000000-0005-0000-0000-000071060000}"/>
    <cellStyle name="40% - Accent4 6 6" xfId="1608" xr:uid="{00000000-0005-0000-0000-000072060000}"/>
    <cellStyle name="40% - Accent4 7" xfId="570" xr:uid="{00000000-0005-0000-0000-000073060000}"/>
    <cellStyle name="40% - Accent4 7 10" xfId="2131" xr:uid="{00000000-0005-0000-0000-000074060000}"/>
    <cellStyle name="40% - Accent4 7 10 2" xfId="49438" xr:uid="{00000000-0005-0000-0000-000075060000}"/>
    <cellStyle name="40% - Accent4 7 11" xfId="2132" xr:uid="{00000000-0005-0000-0000-000076060000}"/>
    <cellStyle name="40% - Accent4 7 11 2" xfId="49439" xr:uid="{00000000-0005-0000-0000-000077060000}"/>
    <cellStyle name="40% - Accent4 7 12" xfId="2130" xr:uid="{00000000-0005-0000-0000-000078060000}"/>
    <cellStyle name="40% - Accent4 7 2" xfId="2133" xr:uid="{00000000-0005-0000-0000-000079060000}"/>
    <cellStyle name="40% - Accent4 7 2 2" xfId="49440" xr:uid="{00000000-0005-0000-0000-00007A060000}"/>
    <cellStyle name="40% - Accent4 7 3" xfId="2134" xr:uid="{00000000-0005-0000-0000-00007B060000}"/>
    <cellStyle name="40% - Accent4 7 3 2" xfId="49441" xr:uid="{00000000-0005-0000-0000-00007C060000}"/>
    <cellStyle name="40% - Accent4 7 4" xfId="2135" xr:uid="{00000000-0005-0000-0000-00007D060000}"/>
    <cellStyle name="40% - Accent4 7 4 2" xfId="49442" xr:uid="{00000000-0005-0000-0000-00007E060000}"/>
    <cellStyle name="40% - Accent4 7 5" xfId="2136" xr:uid="{00000000-0005-0000-0000-00007F060000}"/>
    <cellStyle name="40% - Accent4 7 5 2" xfId="49443" xr:uid="{00000000-0005-0000-0000-000080060000}"/>
    <cellStyle name="40% - Accent4 7 6" xfId="2137" xr:uid="{00000000-0005-0000-0000-000081060000}"/>
    <cellStyle name="40% - Accent4 7 6 2" xfId="49444" xr:uid="{00000000-0005-0000-0000-000082060000}"/>
    <cellStyle name="40% - Accent4 7 7" xfId="2138" xr:uid="{00000000-0005-0000-0000-000083060000}"/>
    <cellStyle name="40% - Accent4 7 7 2" xfId="49445" xr:uid="{00000000-0005-0000-0000-000084060000}"/>
    <cellStyle name="40% - Accent4 7 8" xfId="2139" xr:uid="{00000000-0005-0000-0000-000085060000}"/>
    <cellStyle name="40% - Accent4 7 8 2" xfId="49446" xr:uid="{00000000-0005-0000-0000-000086060000}"/>
    <cellStyle name="40% - Accent4 7 9" xfId="2140" xr:uid="{00000000-0005-0000-0000-000087060000}"/>
    <cellStyle name="40% - Accent4 7 9 2" xfId="49447" xr:uid="{00000000-0005-0000-0000-000088060000}"/>
    <cellStyle name="40% - Accent4 8" xfId="689" xr:uid="{00000000-0005-0000-0000-000089060000}"/>
    <cellStyle name="40% - Accent4 8 2" xfId="2141" xr:uid="{00000000-0005-0000-0000-00008A060000}"/>
    <cellStyle name="40% - Accent4 9" xfId="807" xr:uid="{00000000-0005-0000-0000-00008B060000}"/>
    <cellStyle name="40% - Accent4 9 2" xfId="2142" xr:uid="{00000000-0005-0000-0000-00008C060000}"/>
    <cellStyle name="40% - Accent5 10" xfId="925" xr:uid="{00000000-0005-0000-0000-00008D060000}"/>
    <cellStyle name="40% - Accent5 10 2" xfId="2143" xr:uid="{00000000-0005-0000-0000-00008E060000}"/>
    <cellStyle name="40% - Accent5 11" xfId="1042" xr:uid="{00000000-0005-0000-0000-00008F060000}"/>
    <cellStyle name="40% - Accent5 11 2" xfId="2144" xr:uid="{00000000-0005-0000-0000-000090060000}"/>
    <cellStyle name="40% - Accent5 12" xfId="2145" xr:uid="{00000000-0005-0000-0000-000091060000}"/>
    <cellStyle name="40% - Accent5 12 10" xfId="2146" xr:uid="{00000000-0005-0000-0000-000092060000}"/>
    <cellStyle name="40% - Accent5 12 10 2" xfId="49448" xr:uid="{00000000-0005-0000-0000-000093060000}"/>
    <cellStyle name="40% - Accent5 12 11" xfId="2147" xr:uid="{00000000-0005-0000-0000-000094060000}"/>
    <cellStyle name="40% - Accent5 12 11 2" xfId="49449" xr:uid="{00000000-0005-0000-0000-000095060000}"/>
    <cellStyle name="40% - Accent5 12 12" xfId="2148" xr:uid="{00000000-0005-0000-0000-000096060000}"/>
    <cellStyle name="40% - Accent5 12 12 2" xfId="49450" xr:uid="{00000000-0005-0000-0000-000097060000}"/>
    <cellStyle name="40% - Accent5 12 13" xfId="2149" xr:uid="{00000000-0005-0000-0000-000098060000}"/>
    <cellStyle name="40% - Accent5 12 13 2" xfId="49451" xr:uid="{00000000-0005-0000-0000-000099060000}"/>
    <cellStyle name="40% - Accent5 12 14" xfId="2150" xr:uid="{00000000-0005-0000-0000-00009A060000}"/>
    <cellStyle name="40% - Accent5 12 14 2" xfId="49452" xr:uid="{00000000-0005-0000-0000-00009B060000}"/>
    <cellStyle name="40% - Accent5 12 15" xfId="2151" xr:uid="{00000000-0005-0000-0000-00009C060000}"/>
    <cellStyle name="40% - Accent5 12 15 2" xfId="49453" xr:uid="{00000000-0005-0000-0000-00009D060000}"/>
    <cellStyle name="40% - Accent5 12 16" xfId="2152" xr:uid="{00000000-0005-0000-0000-00009E060000}"/>
    <cellStyle name="40% - Accent5 12 16 2" xfId="49454" xr:uid="{00000000-0005-0000-0000-00009F060000}"/>
    <cellStyle name="40% - Accent5 12 17" xfId="2153" xr:uid="{00000000-0005-0000-0000-0000A0060000}"/>
    <cellStyle name="40% - Accent5 12 17 2" xfId="49455" xr:uid="{00000000-0005-0000-0000-0000A1060000}"/>
    <cellStyle name="40% - Accent5 12 18" xfId="2154" xr:uid="{00000000-0005-0000-0000-0000A2060000}"/>
    <cellStyle name="40% - Accent5 12 18 2" xfId="49456" xr:uid="{00000000-0005-0000-0000-0000A3060000}"/>
    <cellStyle name="40% - Accent5 12 19" xfId="2155" xr:uid="{00000000-0005-0000-0000-0000A4060000}"/>
    <cellStyle name="40% - Accent5 12 19 2" xfId="49457" xr:uid="{00000000-0005-0000-0000-0000A5060000}"/>
    <cellStyle name="40% - Accent5 12 2" xfId="2156" xr:uid="{00000000-0005-0000-0000-0000A6060000}"/>
    <cellStyle name="40% - Accent5 12 2 2" xfId="49458" xr:uid="{00000000-0005-0000-0000-0000A7060000}"/>
    <cellStyle name="40% - Accent5 12 20" xfId="2157" xr:uid="{00000000-0005-0000-0000-0000A8060000}"/>
    <cellStyle name="40% - Accent5 12 20 2" xfId="49459" xr:uid="{00000000-0005-0000-0000-0000A9060000}"/>
    <cellStyle name="40% - Accent5 12 21" xfId="2158" xr:uid="{00000000-0005-0000-0000-0000AA060000}"/>
    <cellStyle name="40% - Accent5 12 21 2" xfId="49460" xr:uid="{00000000-0005-0000-0000-0000AB060000}"/>
    <cellStyle name="40% - Accent5 12 22" xfId="2159" xr:uid="{00000000-0005-0000-0000-0000AC060000}"/>
    <cellStyle name="40% - Accent5 12 22 2" xfId="49461" xr:uid="{00000000-0005-0000-0000-0000AD060000}"/>
    <cellStyle name="40% - Accent5 12 23" xfId="2160" xr:uid="{00000000-0005-0000-0000-0000AE060000}"/>
    <cellStyle name="40% - Accent5 12 23 2" xfId="49462" xr:uid="{00000000-0005-0000-0000-0000AF060000}"/>
    <cellStyle name="40% - Accent5 12 24" xfId="2161" xr:uid="{00000000-0005-0000-0000-0000B0060000}"/>
    <cellStyle name="40% - Accent5 12 24 2" xfId="49463" xr:uid="{00000000-0005-0000-0000-0000B1060000}"/>
    <cellStyle name="40% - Accent5 12 25" xfId="2162" xr:uid="{00000000-0005-0000-0000-0000B2060000}"/>
    <cellStyle name="40% - Accent5 12 25 2" xfId="49464" xr:uid="{00000000-0005-0000-0000-0000B3060000}"/>
    <cellStyle name="40% - Accent5 12 26" xfId="2163" xr:uid="{00000000-0005-0000-0000-0000B4060000}"/>
    <cellStyle name="40% - Accent5 12 26 2" xfId="49465" xr:uid="{00000000-0005-0000-0000-0000B5060000}"/>
    <cellStyle name="40% - Accent5 12 27" xfId="2164" xr:uid="{00000000-0005-0000-0000-0000B6060000}"/>
    <cellStyle name="40% - Accent5 12 27 2" xfId="49466" xr:uid="{00000000-0005-0000-0000-0000B7060000}"/>
    <cellStyle name="40% - Accent5 12 28" xfId="2165" xr:uid="{00000000-0005-0000-0000-0000B8060000}"/>
    <cellStyle name="40% - Accent5 12 28 2" xfId="49467" xr:uid="{00000000-0005-0000-0000-0000B9060000}"/>
    <cellStyle name="40% - Accent5 12 29" xfId="2166" xr:uid="{00000000-0005-0000-0000-0000BA060000}"/>
    <cellStyle name="40% - Accent5 12 29 2" xfId="49468" xr:uid="{00000000-0005-0000-0000-0000BB060000}"/>
    <cellStyle name="40% - Accent5 12 3" xfId="2167" xr:uid="{00000000-0005-0000-0000-0000BC060000}"/>
    <cellStyle name="40% - Accent5 12 3 2" xfId="49469" xr:uid="{00000000-0005-0000-0000-0000BD060000}"/>
    <cellStyle name="40% - Accent5 12 30" xfId="2168" xr:uid="{00000000-0005-0000-0000-0000BE060000}"/>
    <cellStyle name="40% - Accent5 12 30 2" xfId="49470" xr:uid="{00000000-0005-0000-0000-0000BF060000}"/>
    <cellStyle name="40% - Accent5 12 31" xfId="49471" xr:uid="{00000000-0005-0000-0000-0000C0060000}"/>
    <cellStyle name="40% - Accent5 12 4" xfId="2169" xr:uid="{00000000-0005-0000-0000-0000C1060000}"/>
    <cellStyle name="40% - Accent5 12 4 2" xfId="49472" xr:uid="{00000000-0005-0000-0000-0000C2060000}"/>
    <cellStyle name="40% - Accent5 12 5" xfId="2170" xr:uid="{00000000-0005-0000-0000-0000C3060000}"/>
    <cellStyle name="40% - Accent5 12 5 2" xfId="49473" xr:uid="{00000000-0005-0000-0000-0000C4060000}"/>
    <cellStyle name="40% - Accent5 12 6" xfId="2171" xr:uid="{00000000-0005-0000-0000-0000C5060000}"/>
    <cellStyle name="40% - Accent5 12 6 2" xfId="49474" xr:uid="{00000000-0005-0000-0000-0000C6060000}"/>
    <cellStyle name="40% - Accent5 12 7" xfId="2172" xr:uid="{00000000-0005-0000-0000-0000C7060000}"/>
    <cellStyle name="40% - Accent5 12 7 2" xfId="49475" xr:uid="{00000000-0005-0000-0000-0000C8060000}"/>
    <cellStyle name="40% - Accent5 12 8" xfId="2173" xr:uid="{00000000-0005-0000-0000-0000C9060000}"/>
    <cellStyle name="40% - Accent5 12 8 2" xfId="49476" xr:uid="{00000000-0005-0000-0000-0000CA060000}"/>
    <cellStyle name="40% - Accent5 12 9" xfId="2174" xr:uid="{00000000-0005-0000-0000-0000CB060000}"/>
    <cellStyle name="40% - Accent5 12 9 2" xfId="49477" xr:uid="{00000000-0005-0000-0000-0000CC060000}"/>
    <cellStyle name="40% - Accent5 13" xfId="2175" xr:uid="{00000000-0005-0000-0000-0000CD060000}"/>
    <cellStyle name="40% - Accent5 13 2" xfId="49478" xr:uid="{00000000-0005-0000-0000-0000CE060000}"/>
    <cellStyle name="40% - Accent5 14" xfId="2176" xr:uid="{00000000-0005-0000-0000-0000CF060000}"/>
    <cellStyle name="40% - Accent5 14 2" xfId="49479" xr:uid="{00000000-0005-0000-0000-0000D0060000}"/>
    <cellStyle name="40% - Accent5 15" xfId="4641" xr:uid="{00000000-0005-0000-0000-0000D1060000}"/>
    <cellStyle name="40% - Accent5 15 2" xfId="49480" xr:uid="{00000000-0005-0000-0000-0000D2060000}"/>
    <cellStyle name="40% - Accent5 16" xfId="17330" xr:uid="{00000000-0005-0000-0000-0000D3060000}"/>
    <cellStyle name="40% - Accent5 16 2" xfId="49481" xr:uid="{00000000-0005-0000-0000-0000D4060000}"/>
    <cellStyle name="40% - Accent5 17" xfId="25612" xr:uid="{00000000-0005-0000-0000-0000D5060000}"/>
    <cellStyle name="40% - Accent5 18" xfId="49482" xr:uid="{00000000-0005-0000-0000-0000D6060000}"/>
    <cellStyle name="40% - Accent5 19" xfId="49483" xr:uid="{00000000-0005-0000-0000-0000D7060000}"/>
    <cellStyle name="40% - Accent5 2" xfId="11" xr:uid="{00000000-0005-0000-0000-0000D8060000}"/>
    <cellStyle name="40% - Accent5 2 10" xfId="989" xr:uid="{00000000-0005-0000-0000-0000D9060000}"/>
    <cellStyle name="40% - Accent5 2 11" xfId="1100" xr:uid="{00000000-0005-0000-0000-0000DA060000}"/>
    <cellStyle name="40% - Accent5 2 12" xfId="49484" xr:uid="{00000000-0005-0000-0000-0000DB060000}"/>
    <cellStyle name="40% - Accent5 2 13" xfId="49485" xr:uid="{00000000-0005-0000-0000-0000DC060000}"/>
    <cellStyle name="40% - Accent5 2 14" xfId="49486" xr:uid="{00000000-0005-0000-0000-0000DD060000}"/>
    <cellStyle name="40% - Accent5 2 15" xfId="49487" xr:uid="{00000000-0005-0000-0000-0000DE060000}"/>
    <cellStyle name="40% - Accent5 2 16" xfId="49488" xr:uid="{00000000-0005-0000-0000-0000DF060000}"/>
    <cellStyle name="40% - Accent5 2 17" xfId="49489" xr:uid="{00000000-0005-0000-0000-0000E0060000}"/>
    <cellStyle name="40% - Accent5 2 18" xfId="49490" xr:uid="{00000000-0005-0000-0000-0000E1060000}"/>
    <cellStyle name="40% - Accent5 2 19" xfId="49491" xr:uid="{00000000-0005-0000-0000-0000E2060000}"/>
    <cellStyle name="40% - Accent5 2 2" xfId="59" xr:uid="{00000000-0005-0000-0000-0000E3060000}"/>
    <cellStyle name="40% - Accent5 2 2 2" xfId="49492" xr:uid="{00000000-0005-0000-0000-0000E4060000}"/>
    <cellStyle name="40% - Accent5 2 20" xfId="49493" xr:uid="{00000000-0005-0000-0000-0000E5060000}"/>
    <cellStyle name="40% - Accent5 2 21" xfId="49494" xr:uid="{00000000-0005-0000-0000-0000E6060000}"/>
    <cellStyle name="40% - Accent5 2 22" xfId="49495" xr:uid="{00000000-0005-0000-0000-0000E7060000}"/>
    <cellStyle name="40% - Accent5 2 23" xfId="49496" xr:uid="{00000000-0005-0000-0000-0000E8060000}"/>
    <cellStyle name="40% - Accent5 2 24" xfId="49497" xr:uid="{00000000-0005-0000-0000-0000E9060000}"/>
    <cellStyle name="40% - Accent5 2 3" xfId="221" xr:uid="{00000000-0005-0000-0000-0000EA060000}"/>
    <cellStyle name="40% - Accent5 2 3 2" xfId="49498" xr:uid="{00000000-0005-0000-0000-0000EB060000}"/>
    <cellStyle name="40% - Accent5 2 4" xfId="238" xr:uid="{00000000-0005-0000-0000-0000EC060000}"/>
    <cellStyle name="40% - Accent5 2 4 2" xfId="49499" xr:uid="{00000000-0005-0000-0000-0000ED060000}"/>
    <cellStyle name="40% - Accent5 2 5" xfId="326" xr:uid="{00000000-0005-0000-0000-0000EE060000}"/>
    <cellStyle name="40% - Accent5 2 5 2" xfId="49500" xr:uid="{00000000-0005-0000-0000-0000EF060000}"/>
    <cellStyle name="40% - Accent5 2 6" xfId="516" xr:uid="{00000000-0005-0000-0000-0000F0060000}"/>
    <cellStyle name="40% - Accent5 2 6 2" xfId="49501" xr:uid="{00000000-0005-0000-0000-0000F1060000}"/>
    <cellStyle name="40% - Accent5 2 7" xfId="635" xr:uid="{00000000-0005-0000-0000-0000F2060000}"/>
    <cellStyle name="40% - Accent5 2 7 2" xfId="49502" xr:uid="{00000000-0005-0000-0000-0000F3060000}"/>
    <cellStyle name="40% - Accent5 2 8" xfId="753" xr:uid="{00000000-0005-0000-0000-0000F4060000}"/>
    <cellStyle name="40% - Accent5 2 8 2" xfId="49503" xr:uid="{00000000-0005-0000-0000-0000F5060000}"/>
    <cellStyle name="40% - Accent5 2 9" xfId="871" xr:uid="{00000000-0005-0000-0000-0000F6060000}"/>
    <cellStyle name="40% - Accent5 20" xfId="49504" xr:uid="{00000000-0005-0000-0000-0000F7060000}"/>
    <cellStyle name="40% - Accent5 21" xfId="49505" xr:uid="{00000000-0005-0000-0000-0000F8060000}"/>
    <cellStyle name="40% - Accent5 22" xfId="49506" xr:uid="{00000000-0005-0000-0000-0000F9060000}"/>
    <cellStyle name="40% - Accent5 23" xfId="49507" xr:uid="{00000000-0005-0000-0000-0000FA060000}"/>
    <cellStyle name="40% - Accent5 24" xfId="49508" xr:uid="{00000000-0005-0000-0000-0000FB060000}"/>
    <cellStyle name="40% - Accent5 25" xfId="49509" xr:uid="{00000000-0005-0000-0000-0000FC060000}"/>
    <cellStyle name="40% - Accent5 26" xfId="49510" xr:uid="{00000000-0005-0000-0000-0000FD060000}"/>
    <cellStyle name="40% - Accent5 27" xfId="49511" xr:uid="{00000000-0005-0000-0000-0000FE060000}"/>
    <cellStyle name="40% - Accent5 28" xfId="49512" xr:uid="{00000000-0005-0000-0000-0000FF060000}"/>
    <cellStyle name="40% - Accent5 29" xfId="49513" xr:uid="{00000000-0005-0000-0000-000000070000}"/>
    <cellStyle name="40% - Accent5 3" xfId="172" xr:uid="{00000000-0005-0000-0000-000001070000}"/>
    <cellStyle name="40% - Accent5 3 2" xfId="2177" xr:uid="{00000000-0005-0000-0000-000002070000}"/>
    <cellStyle name="40% - Accent5 3 2 2" xfId="49514" xr:uid="{00000000-0005-0000-0000-000003070000}"/>
    <cellStyle name="40% - Accent5 3 3" xfId="1431" xr:uid="{00000000-0005-0000-0000-000004070000}"/>
    <cellStyle name="40% - Accent5 30" xfId="49515" xr:uid="{00000000-0005-0000-0000-000005070000}"/>
    <cellStyle name="40% - Accent5 4" xfId="304" xr:uid="{00000000-0005-0000-0000-000006070000}"/>
    <cellStyle name="40% - Accent5 4 2" xfId="2178" xr:uid="{00000000-0005-0000-0000-000007070000}"/>
    <cellStyle name="40% - Accent5 4 2 2" xfId="49516" xr:uid="{00000000-0005-0000-0000-000008070000}"/>
    <cellStyle name="40% - Accent5 4 3" xfId="1432" xr:uid="{00000000-0005-0000-0000-000009070000}"/>
    <cellStyle name="40% - Accent5 5" xfId="392" xr:uid="{00000000-0005-0000-0000-00000A070000}"/>
    <cellStyle name="40% - Accent5 5 2" xfId="2179" xr:uid="{00000000-0005-0000-0000-00000B070000}"/>
    <cellStyle name="40% - Accent5 5 2 2" xfId="49517" xr:uid="{00000000-0005-0000-0000-00000C070000}"/>
    <cellStyle name="40% - Accent5 5 3" xfId="1433" xr:uid="{00000000-0005-0000-0000-00000D070000}"/>
    <cellStyle name="40% - Accent5 6" xfId="448" xr:uid="{00000000-0005-0000-0000-00000E070000}"/>
    <cellStyle name="40% - Accent5 6 2" xfId="2180" xr:uid="{00000000-0005-0000-0000-00000F070000}"/>
    <cellStyle name="40% - Accent5 6 2 2" xfId="49518" xr:uid="{00000000-0005-0000-0000-000010070000}"/>
    <cellStyle name="40% - Accent5 6 3" xfId="15286" xr:uid="{00000000-0005-0000-0000-000011070000}"/>
    <cellStyle name="40% - Accent5 6 3 2" xfId="49519" xr:uid="{00000000-0005-0000-0000-000012070000}"/>
    <cellStyle name="40% - Accent5 6 4" xfId="16532" xr:uid="{00000000-0005-0000-0000-000013070000}"/>
    <cellStyle name="40% - Accent5 6 5" xfId="25613" xr:uid="{00000000-0005-0000-0000-000014070000}"/>
    <cellStyle name="40% - Accent5 6 6" xfId="1612" xr:uid="{00000000-0005-0000-0000-000015070000}"/>
    <cellStyle name="40% - Accent5 7" xfId="569" xr:uid="{00000000-0005-0000-0000-000016070000}"/>
    <cellStyle name="40% - Accent5 7 10" xfId="2182" xr:uid="{00000000-0005-0000-0000-000017070000}"/>
    <cellStyle name="40% - Accent5 7 10 2" xfId="49520" xr:uid="{00000000-0005-0000-0000-000018070000}"/>
    <cellStyle name="40% - Accent5 7 11" xfId="2183" xr:uid="{00000000-0005-0000-0000-000019070000}"/>
    <cellStyle name="40% - Accent5 7 11 2" xfId="49521" xr:uid="{00000000-0005-0000-0000-00001A070000}"/>
    <cellStyle name="40% - Accent5 7 12" xfId="2181" xr:uid="{00000000-0005-0000-0000-00001B070000}"/>
    <cellStyle name="40% - Accent5 7 2" xfId="2184" xr:uid="{00000000-0005-0000-0000-00001C070000}"/>
    <cellStyle name="40% - Accent5 7 2 2" xfId="49522" xr:uid="{00000000-0005-0000-0000-00001D070000}"/>
    <cellStyle name="40% - Accent5 7 3" xfId="2185" xr:uid="{00000000-0005-0000-0000-00001E070000}"/>
    <cellStyle name="40% - Accent5 7 3 2" xfId="49523" xr:uid="{00000000-0005-0000-0000-00001F070000}"/>
    <cellStyle name="40% - Accent5 7 4" xfId="2186" xr:uid="{00000000-0005-0000-0000-000020070000}"/>
    <cellStyle name="40% - Accent5 7 4 2" xfId="49524" xr:uid="{00000000-0005-0000-0000-000021070000}"/>
    <cellStyle name="40% - Accent5 7 5" xfId="2187" xr:uid="{00000000-0005-0000-0000-000022070000}"/>
    <cellStyle name="40% - Accent5 7 5 2" xfId="49525" xr:uid="{00000000-0005-0000-0000-000023070000}"/>
    <cellStyle name="40% - Accent5 7 6" xfId="2188" xr:uid="{00000000-0005-0000-0000-000024070000}"/>
    <cellStyle name="40% - Accent5 7 6 2" xfId="49526" xr:uid="{00000000-0005-0000-0000-000025070000}"/>
    <cellStyle name="40% - Accent5 7 7" xfId="2189" xr:uid="{00000000-0005-0000-0000-000026070000}"/>
    <cellStyle name="40% - Accent5 7 7 2" xfId="49527" xr:uid="{00000000-0005-0000-0000-000027070000}"/>
    <cellStyle name="40% - Accent5 7 8" xfId="2190" xr:uid="{00000000-0005-0000-0000-000028070000}"/>
    <cellStyle name="40% - Accent5 7 8 2" xfId="49528" xr:uid="{00000000-0005-0000-0000-000029070000}"/>
    <cellStyle name="40% - Accent5 7 9" xfId="2191" xr:uid="{00000000-0005-0000-0000-00002A070000}"/>
    <cellStyle name="40% - Accent5 7 9 2" xfId="49529" xr:uid="{00000000-0005-0000-0000-00002B070000}"/>
    <cellStyle name="40% - Accent5 8" xfId="688" xr:uid="{00000000-0005-0000-0000-00002C070000}"/>
    <cellStyle name="40% - Accent5 8 2" xfId="2192" xr:uid="{00000000-0005-0000-0000-00002D070000}"/>
    <cellStyle name="40% - Accent5 9" xfId="806" xr:uid="{00000000-0005-0000-0000-00002E070000}"/>
    <cellStyle name="40% - Accent5 9 2" xfId="2193" xr:uid="{00000000-0005-0000-0000-00002F070000}"/>
    <cellStyle name="40% - Accent6 10" xfId="924" xr:uid="{00000000-0005-0000-0000-000030070000}"/>
    <cellStyle name="40% - Accent6 10 2" xfId="2194" xr:uid="{00000000-0005-0000-0000-000031070000}"/>
    <cellStyle name="40% - Accent6 11" xfId="1041" xr:uid="{00000000-0005-0000-0000-000032070000}"/>
    <cellStyle name="40% - Accent6 11 2" xfId="2195" xr:uid="{00000000-0005-0000-0000-000033070000}"/>
    <cellStyle name="40% - Accent6 12" xfId="2196" xr:uid="{00000000-0005-0000-0000-000034070000}"/>
    <cellStyle name="40% - Accent6 12 10" xfId="2197" xr:uid="{00000000-0005-0000-0000-000035070000}"/>
    <cellStyle name="40% - Accent6 12 10 2" xfId="49530" xr:uid="{00000000-0005-0000-0000-000036070000}"/>
    <cellStyle name="40% - Accent6 12 11" xfId="2198" xr:uid="{00000000-0005-0000-0000-000037070000}"/>
    <cellStyle name="40% - Accent6 12 11 2" xfId="49531" xr:uid="{00000000-0005-0000-0000-000038070000}"/>
    <cellStyle name="40% - Accent6 12 12" xfId="2199" xr:uid="{00000000-0005-0000-0000-000039070000}"/>
    <cellStyle name="40% - Accent6 12 12 2" xfId="49532" xr:uid="{00000000-0005-0000-0000-00003A070000}"/>
    <cellStyle name="40% - Accent6 12 13" xfId="2200" xr:uid="{00000000-0005-0000-0000-00003B070000}"/>
    <cellStyle name="40% - Accent6 12 13 2" xfId="49533" xr:uid="{00000000-0005-0000-0000-00003C070000}"/>
    <cellStyle name="40% - Accent6 12 14" xfId="2201" xr:uid="{00000000-0005-0000-0000-00003D070000}"/>
    <cellStyle name="40% - Accent6 12 14 2" xfId="49534" xr:uid="{00000000-0005-0000-0000-00003E070000}"/>
    <cellStyle name="40% - Accent6 12 15" xfId="2202" xr:uid="{00000000-0005-0000-0000-00003F070000}"/>
    <cellStyle name="40% - Accent6 12 15 2" xfId="49535" xr:uid="{00000000-0005-0000-0000-000040070000}"/>
    <cellStyle name="40% - Accent6 12 16" xfId="2203" xr:uid="{00000000-0005-0000-0000-000041070000}"/>
    <cellStyle name="40% - Accent6 12 16 2" xfId="49536" xr:uid="{00000000-0005-0000-0000-000042070000}"/>
    <cellStyle name="40% - Accent6 12 17" xfId="2204" xr:uid="{00000000-0005-0000-0000-000043070000}"/>
    <cellStyle name="40% - Accent6 12 17 2" xfId="49537" xr:uid="{00000000-0005-0000-0000-000044070000}"/>
    <cellStyle name="40% - Accent6 12 18" xfId="2205" xr:uid="{00000000-0005-0000-0000-000045070000}"/>
    <cellStyle name="40% - Accent6 12 18 2" xfId="49538" xr:uid="{00000000-0005-0000-0000-000046070000}"/>
    <cellStyle name="40% - Accent6 12 19" xfId="2206" xr:uid="{00000000-0005-0000-0000-000047070000}"/>
    <cellStyle name="40% - Accent6 12 19 2" xfId="49539" xr:uid="{00000000-0005-0000-0000-000048070000}"/>
    <cellStyle name="40% - Accent6 12 2" xfId="2207" xr:uid="{00000000-0005-0000-0000-000049070000}"/>
    <cellStyle name="40% - Accent6 12 2 2" xfId="49540" xr:uid="{00000000-0005-0000-0000-00004A070000}"/>
    <cellStyle name="40% - Accent6 12 20" xfId="2208" xr:uid="{00000000-0005-0000-0000-00004B070000}"/>
    <cellStyle name="40% - Accent6 12 20 2" xfId="49541" xr:uid="{00000000-0005-0000-0000-00004C070000}"/>
    <cellStyle name="40% - Accent6 12 21" xfId="2209" xr:uid="{00000000-0005-0000-0000-00004D070000}"/>
    <cellStyle name="40% - Accent6 12 21 2" xfId="49542" xr:uid="{00000000-0005-0000-0000-00004E070000}"/>
    <cellStyle name="40% - Accent6 12 22" xfId="2210" xr:uid="{00000000-0005-0000-0000-00004F070000}"/>
    <cellStyle name="40% - Accent6 12 22 2" xfId="49543" xr:uid="{00000000-0005-0000-0000-000050070000}"/>
    <cellStyle name="40% - Accent6 12 23" xfId="2211" xr:uid="{00000000-0005-0000-0000-000051070000}"/>
    <cellStyle name="40% - Accent6 12 23 2" xfId="49544" xr:uid="{00000000-0005-0000-0000-000052070000}"/>
    <cellStyle name="40% - Accent6 12 24" xfId="2212" xr:uid="{00000000-0005-0000-0000-000053070000}"/>
    <cellStyle name="40% - Accent6 12 24 2" xfId="49545" xr:uid="{00000000-0005-0000-0000-000054070000}"/>
    <cellStyle name="40% - Accent6 12 25" xfId="2213" xr:uid="{00000000-0005-0000-0000-000055070000}"/>
    <cellStyle name="40% - Accent6 12 25 2" xfId="49546" xr:uid="{00000000-0005-0000-0000-000056070000}"/>
    <cellStyle name="40% - Accent6 12 26" xfId="2214" xr:uid="{00000000-0005-0000-0000-000057070000}"/>
    <cellStyle name="40% - Accent6 12 26 2" xfId="49547" xr:uid="{00000000-0005-0000-0000-000058070000}"/>
    <cellStyle name="40% - Accent6 12 27" xfId="2215" xr:uid="{00000000-0005-0000-0000-000059070000}"/>
    <cellStyle name="40% - Accent6 12 27 2" xfId="49548" xr:uid="{00000000-0005-0000-0000-00005A070000}"/>
    <cellStyle name="40% - Accent6 12 28" xfId="2216" xr:uid="{00000000-0005-0000-0000-00005B070000}"/>
    <cellStyle name="40% - Accent6 12 28 2" xfId="49549" xr:uid="{00000000-0005-0000-0000-00005C070000}"/>
    <cellStyle name="40% - Accent6 12 29" xfId="2217" xr:uid="{00000000-0005-0000-0000-00005D070000}"/>
    <cellStyle name="40% - Accent6 12 29 2" xfId="49550" xr:uid="{00000000-0005-0000-0000-00005E070000}"/>
    <cellStyle name="40% - Accent6 12 3" xfId="2218" xr:uid="{00000000-0005-0000-0000-00005F070000}"/>
    <cellStyle name="40% - Accent6 12 3 2" xfId="49551" xr:uid="{00000000-0005-0000-0000-000060070000}"/>
    <cellStyle name="40% - Accent6 12 30" xfId="2219" xr:uid="{00000000-0005-0000-0000-000061070000}"/>
    <cellStyle name="40% - Accent6 12 30 2" xfId="49552" xr:uid="{00000000-0005-0000-0000-000062070000}"/>
    <cellStyle name="40% - Accent6 12 31" xfId="49553" xr:uid="{00000000-0005-0000-0000-000063070000}"/>
    <cellStyle name="40% - Accent6 12 4" xfId="2220" xr:uid="{00000000-0005-0000-0000-000064070000}"/>
    <cellStyle name="40% - Accent6 12 4 2" xfId="49554" xr:uid="{00000000-0005-0000-0000-000065070000}"/>
    <cellStyle name="40% - Accent6 12 5" xfId="2221" xr:uid="{00000000-0005-0000-0000-000066070000}"/>
    <cellStyle name="40% - Accent6 12 5 2" xfId="49555" xr:uid="{00000000-0005-0000-0000-000067070000}"/>
    <cellStyle name="40% - Accent6 12 6" xfId="2222" xr:uid="{00000000-0005-0000-0000-000068070000}"/>
    <cellStyle name="40% - Accent6 12 6 2" xfId="49556" xr:uid="{00000000-0005-0000-0000-000069070000}"/>
    <cellStyle name="40% - Accent6 12 7" xfId="2223" xr:uid="{00000000-0005-0000-0000-00006A070000}"/>
    <cellStyle name="40% - Accent6 12 7 2" xfId="49557" xr:uid="{00000000-0005-0000-0000-00006B070000}"/>
    <cellStyle name="40% - Accent6 12 8" xfId="2224" xr:uid="{00000000-0005-0000-0000-00006C070000}"/>
    <cellStyle name="40% - Accent6 12 8 2" xfId="49558" xr:uid="{00000000-0005-0000-0000-00006D070000}"/>
    <cellStyle name="40% - Accent6 12 9" xfId="2225" xr:uid="{00000000-0005-0000-0000-00006E070000}"/>
    <cellStyle name="40% - Accent6 12 9 2" xfId="49559" xr:uid="{00000000-0005-0000-0000-00006F070000}"/>
    <cellStyle name="40% - Accent6 13" xfId="2226" xr:uid="{00000000-0005-0000-0000-000070070000}"/>
    <cellStyle name="40% - Accent6 13 2" xfId="49560" xr:uid="{00000000-0005-0000-0000-000071070000}"/>
    <cellStyle name="40% - Accent6 14" xfId="2227" xr:uid="{00000000-0005-0000-0000-000072070000}"/>
    <cellStyle name="40% - Accent6 14 2" xfId="49561" xr:uid="{00000000-0005-0000-0000-000073070000}"/>
    <cellStyle name="40% - Accent6 15" xfId="4642" xr:uid="{00000000-0005-0000-0000-000074070000}"/>
    <cellStyle name="40% - Accent6 15 2" xfId="49562" xr:uid="{00000000-0005-0000-0000-000075070000}"/>
    <cellStyle name="40% - Accent6 16" xfId="17331" xr:uid="{00000000-0005-0000-0000-000076070000}"/>
    <cellStyle name="40% - Accent6 16 2" xfId="49563" xr:uid="{00000000-0005-0000-0000-000077070000}"/>
    <cellStyle name="40% - Accent6 17" xfId="25614" xr:uid="{00000000-0005-0000-0000-000078070000}"/>
    <cellStyle name="40% - Accent6 18" xfId="49564" xr:uid="{00000000-0005-0000-0000-000079070000}"/>
    <cellStyle name="40% - Accent6 19" xfId="49565" xr:uid="{00000000-0005-0000-0000-00007A070000}"/>
    <cellStyle name="40% - Accent6 2" xfId="12" xr:uid="{00000000-0005-0000-0000-00007B070000}"/>
    <cellStyle name="40% - Accent6 2 10" xfId="990" xr:uid="{00000000-0005-0000-0000-00007C070000}"/>
    <cellStyle name="40% - Accent6 2 11" xfId="1101" xr:uid="{00000000-0005-0000-0000-00007D070000}"/>
    <cellStyle name="40% - Accent6 2 12" xfId="49566" xr:uid="{00000000-0005-0000-0000-00007E070000}"/>
    <cellStyle name="40% - Accent6 2 13" xfId="49567" xr:uid="{00000000-0005-0000-0000-00007F070000}"/>
    <cellStyle name="40% - Accent6 2 14" xfId="49568" xr:uid="{00000000-0005-0000-0000-000080070000}"/>
    <cellStyle name="40% - Accent6 2 15" xfId="49569" xr:uid="{00000000-0005-0000-0000-000081070000}"/>
    <cellStyle name="40% - Accent6 2 16" xfId="49570" xr:uid="{00000000-0005-0000-0000-000082070000}"/>
    <cellStyle name="40% - Accent6 2 17" xfId="49571" xr:uid="{00000000-0005-0000-0000-000083070000}"/>
    <cellStyle name="40% - Accent6 2 18" xfId="49572" xr:uid="{00000000-0005-0000-0000-000084070000}"/>
    <cellStyle name="40% - Accent6 2 19" xfId="49573" xr:uid="{00000000-0005-0000-0000-000085070000}"/>
    <cellStyle name="40% - Accent6 2 2" xfId="60" xr:uid="{00000000-0005-0000-0000-000086070000}"/>
    <cellStyle name="40% - Accent6 2 2 2" xfId="49574" xr:uid="{00000000-0005-0000-0000-000087070000}"/>
    <cellStyle name="40% - Accent6 2 20" xfId="49575" xr:uid="{00000000-0005-0000-0000-000088070000}"/>
    <cellStyle name="40% - Accent6 2 21" xfId="49576" xr:uid="{00000000-0005-0000-0000-000089070000}"/>
    <cellStyle name="40% - Accent6 2 22" xfId="49577" xr:uid="{00000000-0005-0000-0000-00008A070000}"/>
    <cellStyle name="40% - Accent6 2 23" xfId="49578" xr:uid="{00000000-0005-0000-0000-00008B070000}"/>
    <cellStyle name="40% - Accent6 2 24" xfId="49579" xr:uid="{00000000-0005-0000-0000-00008C070000}"/>
    <cellStyle name="40% - Accent6 2 3" xfId="222" xr:uid="{00000000-0005-0000-0000-00008D070000}"/>
    <cellStyle name="40% - Accent6 2 3 2" xfId="49580" xr:uid="{00000000-0005-0000-0000-00008E070000}"/>
    <cellStyle name="40% - Accent6 2 4" xfId="237" xr:uid="{00000000-0005-0000-0000-00008F070000}"/>
    <cellStyle name="40% - Accent6 2 4 2" xfId="49581" xr:uid="{00000000-0005-0000-0000-000090070000}"/>
    <cellStyle name="40% - Accent6 2 5" xfId="325" xr:uid="{00000000-0005-0000-0000-000091070000}"/>
    <cellStyle name="40% - Accent6 2 5 2" xfId="49582" xr:uid="{00000000-0005-0000-0000-000092070000}"/>
    <cellStyle name="40% - Accent6 2 6" xfId="517" xr:uid="{00000000-0005-0000-0000-000093070000}"/>
    <cellStyle name="40% - Accent6 2 6 2" xfId="49583" xr:uid="{00000000-0005-0000-0000-000094070000}"/>
    <cellStyle name="40% - Accent6 2 7" xfId="636" xr:uid="{00000000-0005-0000-0000-000095070000}"/>
    <cellStyle name="40% - Accent6 2 7 2" xfId="49584" xr:uid="{00000000-0005-0000-0000-000096070000}"/>
    <cellStyle name="40% - Accent6 2 8" xfId="754" xr:uid="{00000000-0005-0000-0000-000097070000}"/>
    <cellStyle name="40% - Accent6 2 8 2" xfId="49585" xr:uid="{00000000-0005-0000-0000-000098070000}"/>
    <cellStyle name="40% - Accent6 2 9" xfId="872" xr:uid="{00000000-0005-0000-0000-000099070000}"/>
    <cellStyle name="40% - Accent6 20" xfId="49586" xr:uid="{00000000-0005-0000-0000-00009A070000}"/>
    <cellStyle name="40% - Accent6 21" xfId="49587" xr:uid="{00000000-0005-0000-0000-00009B070000}"/>
    <cellStyle name="40% - Accent6 22" xfId="49588" xr:uid="{00000000-0005-0000-0000-00009C070000}"/>
    <cellStyle name="40% - Accent6 23" xfId="49589" xr:uid="{00000000-0005-0000-0000-00009D070000}"/>
    <cellStyle name="40% - Accent6 24" xfId="49590" xr:uid="{00000000-0005-0000-0000-00009E070000}"/>
    <cellStyle name="40% - Accent6 25" xfId="49591" xr:uid="{00000000-0005-0000-0000-00009F070000}"/>
    <cellStyle name="40% - Accent6 26" xfId="49592" xr:uid="{00000000-0005-0000-0000-0000A0070000}"/>
    <cellStyle name="40% - Accent6 27" xfId="49593" xr:uid="{00000000-0005-0000-0000-0000A1070000}"/>
    <cellStyle name="40% - Accent6 28" xfId="49594" xr:uid="{00000000-0005-0000-0000-0000A2070000}"/>
    <cellStyle name="40% - Accent6 29" xfId="49595" xr:uid="{00000000-0005-0000-0000-0000A3070000}"/>
    <cellStyle name="40% - Accent6 3" xfId="173" xr:uid="{00000000-0005-0000-0000-0000A4070000}"/>
    <cellStyle name="40% - Accent6 3 2" xfId="2228" xr:uid="{00000000-0005-0000-0000-0000A5070000}"/>
    <cellStyle name="40% - Accent6 3 2 2" xfId="49596" xr:uid="{00000000-0005-0000-0000-0000A6070000}"/>
    <cellStyle name="40% - Accent6 3 3" xfId="1434" xr:uid="{00000000-0005-0000-0000-0000A7070000}"/>
    <cellStyle name="40% - Accent6 30" xfId="49597" xr:uid="{00000000-0005-0000-0000-0000A8070000}"/>
    <cellStyle name="40% - Accent6 4" xfId="303" xr:uid="{00000000-0005-0000-0000-0000A9070000}"/>
    <cellStyle name="40% - Accent6 4 2" xfId="2229" xr:uid="{00000000-0005-0000-0000-0000AA070000}"/>
    <cellStyle name="40% - Accent6 4 2 2" xfId="49598" xr:uid="{00000000-0005-0000-0000-0000AB070000}"/>
    <cellStyle name="40% - Accent6 4 3" xfId="1435" xr:uid="{00000000-0005-0000-0000-0000AC070000}"/>
    <cellStyle name="40% - Accent6 5" xfId="391" xr:uid="{00000000-0005-0000-0000-0000AD070000}"/>
    <cellStyle name="40% - Accent6 5 2" xfId="2230" xr:uid="{00000000-0005-0000-0000-0000AE070000}"/>
    <cellStyle name="40% - Accent6 5 2 2" xfId="49599" xr:uid="{00000000-0005-0000-0000-0000AF070000}"/>
    <cellStyle name="40% - Accent6 5 3" xfId="1436" xr:uid="{00000000-0005-0000-0000-0000B0070000}"/>
    <cellStyle name="40% - Accent6 6" xfId="447" xr:uid="{00000000-0005-0000-0000-0000B1070000}"/>
    <cellStyle name="40% - Accent6 6 2" xfId="2231" xr:uid="{00000000-0005-0000-0000-0000B2070000}"/>
    <cellStyle name="40% - Accent6 6 2 2" xfId="49600" xr:uid="{00000000-0005-0000-0000-0000B3070000}"/>
    <cellStyle name="40% - Accent6 6 3" xfId="15328" xr:uid="{00000000-0005-0000-0000-0000B4070000}"/>
    <cellStyle name="40% - Accent6 6 3 2" xfId="49601" xr:uid="{00000000-0005-0000-0000-0000B5070000}"/>
    <cellStyle name="40% - Accent6 6 4" xfId="15354" xr:uid="{00000000-0005-0000-0000-0000B6070000}"/>
    <cellStyle name="40% - Accent6 6 5" xfId="25615" xr:uid="{00000000-0005-0000-0000-0000B7070000}"/>
    <cellStyle name="40% - Accent6 6 6" xfId="1616" xr:uid="{00000000-0005-0000-0000-0000B8070000}"/>
    <cellStyle name="40% - Accent6 7" xfId="500" xr:uid="{00000000-0005-0000-0000-0000B9070000}"/>
    <cellStyle name="40% - Accent6 7 10" xfId="2233" xr:uid="{00000000-0005-0000-0000-0000BA070000}"/>
    <cellStyle name="40% - Accent6 7 10 2" xfId="49602" xr:uid="{00000000-0005-0000-0000-0000BB070000}"/>
    <cellStyle name="40% - Accent6 7 11" xfId="2234" xr:uid="{00000000-0005-0000-0000-0000BC070000}"/>
    <cellStyle name="40% - Accent6 7 11 2" xfId="49603" xr:uid="{00000000-0005-0000-0000-0000BD070000}"/>
    <cellStyle name="40% - Accent6 7 12" xfId="2232" xr:uid="{00000000-0005-0000-0000-0000BE070000}"/>
    <cellStyle name="40% - Accent6 7 2" xfId="2235" xr:uid="{00000000-0005-0000-0000-0000BF070000}"/>
    <cellStyle name="40% - Accent6 7 2 2" xfId="49604" xr:uid="{00000000-0005-0000-0000-0000C0070000}"/>
    <cellStyle name="40% - Accent6 7 3" xfId="2236" xr:uid="{00000000-0005-0000-0000-0000C1070000}"/>
    <cellStyle name="40% - Accent6 7 3 2" xfId="49605" xr:uid="{00000000-0005-0000-0000-0000C2070000}"/>
    <cellStyle name="40% - Accent6 7 4" xfId="2237" xr:uid="{00000000-0005-0000-0000-0000C3070000}"/>
    <cellStyle name="40% - Accent6 7 4 2" xfId="49606" xr:uid="{00000000-0005-0000-0000-0000C4070000}"/>
    <cellStyle name="40% - Accent6 7 5" xfId="2238" xr:uid="{00000000-0005-0000-0000-0000C5070000}"/>
    <cellStyle name="40% - Accent6 7 5 2" xfId="49607" xr:uid="{00000000-0005-0000-0000-0000C6070000}"/>
    <cellStyle name="40% - Accent6 7 6" xfId="2239" xr:uid="{00000000-0005-0000-0000-0000C7070000}"/>
    <cellStyle name="40% - Accent6 7 6 2" xfId="49608" xr:uid="{00000000-0005-0000-0000-0000C8070000}"/>
    <cellStyle name="40% - Accent6 7 7" xfId="2240" xr:uid="{00000000-0005-0000-0000-0000C9070000}"/>
    <cellStyle name="40% - Accent6 7 7 2" xfId="49609" xr:uid="{00000000-0005-0000-0000-0000CA070000}"/>
    <cellStyle name="40% - Accent6 7 8" xfId="2241" xr:uid="{00000000-0005-0000-0000-0000CB070000}"/>
    <cellStyle name="40% - Accent6 7 8 2" xfId="49610" xr:uid="{00000000-0005-0000-0000-0000CC070000}"/>
    <cellStyle name="40% - Accent6 7 9" xfId="2242" xr:uid="{00000000-0005-0000-0000-0000CD070000}"/>
    <cellStyle name="40% - Accent6 7 9 2" xfId="49611" xr:uid="{00000000-0005-0000-0000-0000CE070000}"/>
    <cellStyle name="40% - Accent6 8" xfId="619" xr:uid="{00000000-0005-0000-0000-0000CF070000}"/>
    <cellStyle name="40% - Accent6 8 2" xfId="2243" xr:uid="{00000000-0005-0000-0000-0000D0070000}"/>
    <cellStyle name="40% - Accent6 9" xfId="737" xr:uid="{00000000-0005-0000-0000-0000D1070000}"/>
    <cellStyle name="40% - Accent6 9 2" xfId="2244" xr:uid="{00000000-0005-0000-0000-0000D2070000}"/>
    <cellStyle name="60% - Accent1 10" xfId="855" xr:uid="{00000000-0005-0000-0000-0000D3070000}"/>
    <cellStyle name="60% - Accent1 10 2" xfId="2245" xr:uid="{00000000-0005-0000-0000-0000D4070000}"/>
    <cellStyle name="60% - Accent1 11" xfId="973" xr:uid="{00000000-0005-0000-0000-0000D5070000}"/>
    <cellStyle name="60% - Accent1 11 2" xfId="2246" xr:uid="{00000000-0005-0000-0000-0000D6070000}"/>
    <cellStyle name="60% - Accent1 12" xfId="2247" xr:uid="{00000000-0005-0000-0000-0000D7070000}"/>
    <cellStyle name="60% - Accent1 12 10" xfId="2248" xr:uid="{00000000-0005-0000-0000-0000D8070000}"/>
    <cellStyle name="60% - Accent1 12 10 2" xfId="49612" xr:uid="{00000000-0005-0000-0000-0000D9070000}"/>
    <cellStyle name="60% - Accent1 12 11" xfId="2249" xr:uid="{00000000-0005-0000-0000-0000DA070000}"/>
    <cellStyle name="60% - Accent1 12 11 2" xfId="49613" xr:uid="{00000000-0005-0000-0000-0000DB070000}"/>
    <cellStyle name="60% - Accent1 12 12" xfId="2250" xr:uid="{00000000-0005-0000-0000-0000DC070000}"/>
    <cellStyle name="60% - Accent1 12 12 2" xfId="49614" xr:uid="{00000000-0005-0000-0000-0000DD070000}"/>
    <cellStyle name="60% - Accent1 12 13" xfId="2251" xr:uid="{00000000-0005-0000-0000-0000DE070000}"/>
    <cellStyle name="60% - Accent1 12 13 2" xfId="49615" xr:uid="{00000000-0005-0000-0000-0000DF070000}"/>
    <cellStyle name="60% - Accent1 12 14" xfId="2252" xr:uid="{00000000-0005-0000-0000-0000E0070000}"/>
    <cellStyle name="60% - Accent1 12 14 2" xfId="49616" xr:uid="{00000000-0005-0000-0000-0000E1070000}"/>
    <cellStyle name="60% - Accent1 12 15" xfId="2253" xr:uid="{00000000-0005-0000-0000-0000E2070000}"/>
    <cellStyle name="60% - Accent1 12 15 2" xfId="49617" xr:uid="{00000000-0005-0000-0000-0000E3070000}"/>
    <cellStyle name="60% - Accent1 12 16" xfId="2254" xr:uid="{00000000-0005-0000-0000-0000E4070000}"/>
    <cellStyle name="60% - Accent1 12 16 2" xfId="49618" xr:uid="{00000000-0005-0000-0000-0000E5070000}"/>
    <cellStyle name="60% - Accent1 12 17" xfId="2255" xr:uid="{00000000-0005-0000-0000-0000E6070000}"/>
    <cellStyle name="60% - Accent1 12 17 2" xfId="49619" xr:uid="{00000000-0005-0000-0000-0000E7070000}"/>
    <cellStyle name="60% - Accent1 12 18" xfId="2256" xr:uid="{00000000-0005-0000-0000-0000E8070000}"/>
    <cellStyle name="60% - Accent1 12 18 2" xfId="49620" xr:uid="{00000000-0005-0000-0000-0000E9070000}"/>
    <cellStyle name="60% - Accent1 12 19" xfId="2257" xr:uid="{00000000-0005-0000-0000-0000EA070000}"/>
    <cellStyle name="60% - Accent1 12 19 2" xfId="49621" xr:uid="{00000000-0005-0000-0000-0000EB070000}"/>
    <cellStyle name="60% - Accent1 12 2" xfId="2258" xr:uid="{00000000-0005-0000-0000-0000EC070000}"/>
    <cellStyle name="60% - Accent1 12 2 2" xfId="49622" xr:uid="{00000000-0005-0000-0000-0000ED070000}"/>
    <cellStyle name="60% - Accent1 12 20" xfId="2259" xr:uid="{00000000-0005-0000-0000-0000EE070000}"/>
    <cellStyle name="60% - Accent1 12 20 2" xfId="49623" xr:uid="{00000000-0005-0000-0000-0000EF070000}"/>
    <cellStyle name="60% - Accent1 12 21" xfId="2260" xr:uid="{00000000-0005-0000-0000-0000F0070000}"/>
    <cellStyle name="60% - Accent1 12 21 2" xfId="49624" xr:uid="{00000000-0005-0000-0000-0000F1070000}"/>
    <cellStyle name="60% - Accent1 12 22" xfId="2261" xr:uid="{00000000-0005-0000-0000-0000F2070000}"/>
    <cellStyle name="60% - Accent1 12 22 2" xfId="49625" xr:uid="{00000000-0005-0000-0000-0000F3070000}"/>
    <cellStyle name="60% - Accent1 12 23" xfId="2262" xr:uid="{00000000-0005-0000-0000-0000F4070000}"/>
    <cellStyle name="60% - Accent1 12 23 2" xfId="49626" xr:uid="{00000000-0005-0000-0000-0000F5070000}"/>
    <cellStyle name="60% - Accent1 12 24" xfId="2263" xr:uid="{00000000-0005-0000-0000-0000F6070000}"/>
    <cellStyle name="60% - Accent1 12 24 2" xfId="49627" xr:uid="{00000000-0005-0000-0000-0000F7070000}"/>
    <cellStyle name="60% - Accent1 12 25" xfId="2264" xr:uid="{00000000-0005-0000-0000-0000F8070000}"/>
    <cellStyle name="60% - Accent1 12 25 2" xfId="49628" xr:uid="{00000000-0005-0000-0000-0000F9070000}"/>
    <cellStyle name="60% - Accent1 12 26" xfId="2265" xr:uid="{00000000-0005-0000-0000-0000FA070000}"/>
    <cellStyle name="60% - Accent1 12 26 2" xfId="49629" xr:uid="{00000000-0005-0000-0000-0000FB070000}"/>
    <cellStyle name="60% - Accent1 12 27" xfId="2266" xr:uid="{00000000-0005-0000-0000-0000FC070000}"/>
    <cellStyle name="60% - Accent1 12 27 2" xfId="49630" xr:uid="{00000000-0005-0000-0000-0000FD070000}"/>
    <cellStyle name="60% - Accent1 12 28" xfId="2267" xr:uid="{00000000-0005-0000-0000-0000FE070000}"/>
    <cellStyle name="60% - Accent1 12 28 2" xfId="49631" xr:uid="{00000000-0005-0000-0000-0000FF070000}"/>
    <cellStyle name="60% - Accent1 12 29" xfId="2268" xr:uid="{00000000-0005-0000-0000-000000080000}"/>
    <cellStyle name="60% - Accent1 12 29 2" xfId="49632" xr:uid="{00000000-0005-0000-0000-000001080000}"/>
    <cellStyle name="60% - Accent1 12 3" xfId="2269" xr:uid="{00000000-0005-0000-0000-000002080000}"/>
    <cellStyle name="60% - Accent1 12 3 2" xfId="49633" xr:uid="{00000000-0005-0000-0000-000003080000}"/>
    <cellStyle name="60% - Accent1 12 30" xfId="2270" xr:uid="{00000000-0005-0000-0000-000004080000}"/>
    <cellStyle name="60% - Accent1 12 30 2" xfId="49634" xr:uid="{00000000-0005-0000-0000-000005080000}"/>
    <cellStyle name="60% - Accent1 12 31" xfId="49635" xr:uid="{00000000-0005-0000-0000-000006080000}"/>
    <cellStyle name="60% - Accent1 12 4" xfId="2271" xr:uid="{00000000-0005-0000-0000-000007080000}"/>
    <cellStyle name="60% - Accent1 12 4 2" xfId="49636" xr:uid="{00000000-0005-0000-0000-000008080000}"/>
    <cellStyle name="60% - Accent1 12 5" xfId="2272" xr:uid="{00000000-0005-0000-0000-000009080000}"/>
    <cellStyle name="60% - Accent1 12 5 2" xfId="49637" xr:uid="{00000000-0005-0000-0000-00000A080000}"/>
    <cellStyle name="60% - Accent1 12 6" xfId="2273" xr:uid="{00000000-0005-0000-0000-00000B080000}"/>
    <cellStyle name="60% - Accent1 12 6 2" xfId="49638" xr:uid="{00000000-0005-0000-0000-00000C080000}"/>
    <cellStyle name="60% - Accent1 12 7" xfId="2274" xr:uid="{00000000-0005-0000-0000-00000D080000}"/>
    <cellStyle name="60% - Accent1 12 7 2" xfId="49639" xr:uid="{00000000-0005-0000-0000-00000E080000}"/>
    <cellStyle name="60% - Accent1 12 8" xfId="2275" xr:uid="{00000000-0005-0000-0000-00000F080000}"/>
    <cellStyle name="60% - Accent1 12 8 2" xfId="49640" xr:uid="{00000000-0005-0000-0000-000010080000}"/>
    <cellStyle name="60% - Accent1 12 9" xfId="2276" xr:uid="{00000000-0005-0000-0000-000011080000}"/>
    <cellStyle name="60% - Accent1 12 9 2" xfId="49641" xr:uid="{00000000-0005-0000-0000-000012080000}"/>
    <cellStyle name="60% - Accent1 13" xfId="2277" xr:uid="{00000000-0005-0000-0000-000013080000}"/>
    <cellStyle name="60% - Accent1 13 2" xfId="49642" xr:uid="{00000000-0005-0000-0000-000014080000}"/>
    <cellStyle name="60% - Accent1 14" xfId="2278" xr:uid="{00000000-0005-0000-0000-000015080000}"/>
    <cellStyle name="60% - Accent1 14 2" xfId="49643" xr:uid="{00000000-0005-0000-0000-000016080000}"/>
    <cellStyle name="60% - Accent1 15" xfId="4643" xr:uid="{00000000-0005-0000-0000-000017080000}"/>
    <cellStyle name="60% - Accent1 15 2" xfId="49644" xr:uid="{00000000-0005-0000-0000-000018080000}"/>
    <cellStyle name="60% - Accent1 16" xfId="17332" xr:uid="{00000000-0005-0000-0000-000019080000}"/>
    <cellStyle name="60% - Accent1 16 2" xfId="49645" xr:uid="{00000000-0005-0000-0000-00001A080000}"/>
    <cellStyle name="60% - Accent1 17" xfId="25616" xr:uid="{00000000-0005-0000-0000-00001B080000}"/>
    <cellStyle name="60% - Accent1 18" xfId="49646" xr:uid="{00000000-0005-0000-0000-00001C080000}"/>
    <cellStyle name="60% - Accent1 19" xfId="49647" xr:uid="{00000000-0005-0000-0000-00001D080000}"/>
    <cellStyle name="60% - Accent1 2" xfId="13" xr:uid="{00000000-0005-0000-0000-00001E080000}"/>
    <cellStyle name="60% - Accent1 2 10" xfId="991" xr:uid="{00000000-0005-0000-0000-00001F080000}"/>
    <cellStyle name="60% - Accent1 2 11" xfId="1102" xr:uid="{00000000-0005-0000-0000-000020080000}"/>
    <cellStyle name="60% - Accent1 2 12" xfId="49648" xr:uid="{00000000-0005-0000-0000-000021080000}"/>
    <cellStyle name="60% - Accent1 2 13" xfId="49649" xr:uid="{00000000-0005-0000-0000-000022080000}"/>
    <cellStyle name="60% - Accent1 2 14" xfId="49650" xr:uid="{00000000-0005-0000-0000-000023080000}"/>
    <cellStyle name="60% - Accent1 2 15" xfId="49651" xr:uid="{00000000-0005-0000-0000-000024080000}"/>
    <cellStyle name="60% - Accent1 2 16" xfId="49652" xr:uid="{00000000-0005-0000-0000-000025080000}"/>
    <cellStyle name="60% - Accent1 2 17" xfId="49653" xr:uid="{00000000-0005-0000-0000-000026080000}"/>
    <cellStyle name="60% - Accent1 2 18" xfId="49654" xr:uid="{00000000-0005-0000-0000-000027080000}"/>
    <cellStyle name="60% - Accent1 2 19" xfId="49655" xr:uid="{00000000-0005-0000-0000-000028080000}"/>
    <cellStyle name="60% - Accent1 2 2" xfId="61" xr:uid="{00000000-0005-0000-0000-000029080000}"/>
    <cellStyle name="60% - Accent1 2 2 2" xfId="49656" xr:uid="{00000000-0005-0000-0000-00002A080000}"/>
    <cellStyle name="60% - Accent1 2 20" xfId="49657" xr:uid="{00000000-0005-0000-0000-00002B080000}"/>
    <cellStyle name="60% - Accent1 2 21" xfId="49658" xr:uid="{00000000-0005-0000-0000-00002C080000}"/>
    <cellStyle name="60% - Accent1 2 22" xfId="49659" xr:uid="{00000000-0005-0000-0000-00002D080000}"/>
    <cellStyle name="60% - Accent1 2 23" xfId="49660" xr:uid="{00000000-0005-0000-0000-00002E080000}"/>
    <cellStyle name="60% - Accent1 2 24" xfId="49661" xr:uid="{00000000-0005-0000-0000-00002F080000}"/>
    <cellStyle name="60% - Accent1 2 3" xfId="223" xr:uid="{00000000-0005-0000-0000-000030080000}"/>
    <cellStyle name="60% - Accent1 2 3 2" xfId="49662" xr:uid="{00000000-0005-0000-0000-000031080000}"/>
    <cellStyle name="60% - Accent1 2 4" xfId="235" xr:uid="{00000000-0005-0000-0000-000032080000}"/>
    <cellStyle name="60% - Accent1 2 4 2" xfId="49663" xr:uid="{00000000-0005-0000-0000-000033080000}"/>
    <cellStyle name="60% - Accent1 2 5" xfId="323" xr:uid="{00000000-0005-0000-0000-000034080000}"/>
    <cellStyle name="60% - Accent1 2 5 2" xfId="49664" xr:uid="{00000000-0005-0000-0000-000035080000}"/>
    <cellStyle name="60% - Accent1 2 6" xfId="518" xr:uid="{00000000-0005-0000-0000-000036080000}"/>
    <cellStyle name="60% - Accent1 2 6 2" xfId="49665" xr:uid="{00000000-0005-0000-0000-000037080000}"/>
    <cellStyle name="60% - Accent1 2 7" xfId="637" xr:uid="{00000000-0005-0000-0000-000038080000}"/>
    <cellStyle name="60% - Accent1 2 7 2" xfId="49666" xr:uid="{00000000-0005-0000-0000-000039080000}"/>
    <cellStyle name="60% - Accent1 2 8" xfId="755" xr:uid="{00000000-0005-0000-0000-00003A080000}"/>
    <cellStyle name="60% - Accent1 2 8 2" xfId="49667" xr:uid="{00000000-0005-0000-0000-00003B080000}"/>
    <cellStyle name="60% - Accent1 2 9" xfId="873" xr:uid="{00000000-0005-0000-0000-00003C080000}"/>
    <cellStyle name="60% - Accent1 20" xfId="49668" xr:uid="{00000000-0005-0000-0000-00003D080000}"/>
    <cellStyle name="60% - Accent1 21" xfId="49669" xr:uid="{00000000-0005-0000-0000-00003E080000}"/>
    <cellStyle name="60% - Accent1 22" xfId="49670" xr:uid="{00000000-0005-0000-0000-00003F080000}"/>
    <cellStyle name="60% - Accent1 23" xfId="49671" xr:uid="{00000000-0005-0000-0000-000040080000}"/>
    <cellStyle name="60% - Accent1 24" xfId="49672" xr:uid="{00000000-0005-0000-0000-000041080000}"/>
    <cellStyle name="60% - Accent1 25" xfId="49673" xr:uid="{00000000-0005-0000-0000-000042080000}"/>
    <cellStyle name="60% - Accent1 26" xfId="49674" xr:uid="{00000000-0005-0000-0000-000043080000}"/>
    <cellStyle name="60% - Accent1 27" xfId="49675" xr:uid="{00000000-0005-0000-0000-000044080000}"/>
    <cellStyle name="60% - Accent1 28" xfId="49676" xr:uid="{00000000-0005-0000-0000-000045080000}"/>
    <cellStyle name="60% - Accent1 29" xfId="49677" xr:uid="{00000000-0005-0000-0000-000046080000}"/>
    <cellStyle name="60% - Accent1 3" xfId="174" xr:uid="{00000000-0005-0000-0000-000047080000}"/>
    <cellStyle name="60% - Accent1 3 2" xfId="2279" xr:uid="{00000000-0005-0000-0000-000048080000}"/>
    <cellStyle name="60% - Accent1 3 2 2" xfId="49678" xr:uid="{00000000-0005-0000-0000-000049080000}"/>
    <cellStyle name="60% - Accent1 3 3" xfId="1437" xr:uid="{00000000-0005-0000-0000-00004A080000}"/>
    <cellStyle name="60% - Accent1 30" xfId="49679" xr:uid="{00000000-0005-0000-0000-00004B080000}"/>
    <cellStyle name="60% - Accent1 4" xfId="302" xr:uid="{00000000-0005-0000-0000-00004C080000}"/>
    <cellStyle name="60% - Accent1 4 2" xfId="2280" xr:uid="{00000000-0005-0000-0000-00004D080000}"/>
    <cellStyle name="60% - Accent1 4 2 2" xfId="49680" xr:uid="{00000000-0005-0000-0000-00004E080000}"/>
    <cellStyle name="60% - Accent1 4 3" xfId="1438" xr:uid="{00000000-0005-0000-0000-00004F080000}"/>
    <cellStyle name="60% - Accent1 5" xfId="390" xr:uid="{00000000-0005-0000-0000-000050080000}"/>
    <cellStyle name="60% - Accent1 5 2" xfId="2281" xr:uid="{00000000-0005-0000-0000-000051080000}"/>
    <cellStyle name="60% - Accent1 5 2 2" xfId="49681" xr:uid="{00000000-0005-0000-0000-000052080000}"/>
    <cellStyle name="60% - Accent1 5 3" xfId="1439" xr:uid="{00000000-0005-0000-0000-000053080000}"/>
    <cellStyle name="60% - Accent1 6" xfId="446" xr:uid="{00000000-0005-0000-0000-000054080000}"/>
    <cellStyle name="60% - Accent1 6 2" xfId="2282" xr:uid="{00000000-0005-0000-0000-000055080000}"/>
    <cellStyle name="60% - Accent1 6 2 2" xfId="49682" xr:uid="{00000000-0005-0000-0000-000056080000}"/>
    <cellStyle name="60% - Accent1 6 3" xfId="15330" xr:uid="{00000000-0005-0000-0000-000057080000}"/>
    <cellStyle name="60% - Accent1 6 3 2" xfId="49683" xr:uid="{00000000-0005-0000-0000-000058080000}"/>
    <cellStyle name="60% - Accent1 6 4" xfId="15352" xr:uid="{00000000-0005-0000-0000-000059080000}"/>
    <cellStyle name="60% - Accent1 6 5" xfId="25617" xr:uid="{00000000-0005-0000-0000-00005A080000}"/>
    <cellStyle name="60% - Accent1 6 6" xfId="1597" xr:uid="{00000000-0005-0000-0000-00005B080000}"/>
    <cellStyle name="60% - Accent1 7" xfId="568" xr:uid="{00000000-0005-0000-0000-00005C080000}"/>
    <cellStyle name="60% - Accent1 7 10" xfId="2284" xr:uid="{00000000-0005-0000-0000-00005D080000}"/>
    <cellStyle name="60% - Accent1 7 10 2" xfId="49684" xr:uid="{00000000-0005-0000-0000-00005E080000}"/>
    <cellStyle name="60% - Accent1 7 11" xfId="2285" xr:uid="{00000000-0005-0000-0000-00005F080000}"/>
    <cellStyle name="60% - Accent1 7 11 2" xfId="49685" xr:uid="{00000000-0005-0000-0000-000060080000}"/>
    <cellStyle name="60% - Accent1 7 12" xfId="2283" xr:uid="{00000000-0005-0000-0000-000061080000}"/>
    <cellStyle name="60% - Accent1 7 2" xfId="2286" xr:uid="{00000000-0005-0000-0000-000062080000}"/>
    <cellStyle name="60% - Accent1 7 2 2" xfId="49686" xr:uid="{00000000-0005-0000-0000-000063080000}"/>
    <cellStyle name="60% - Accent1 7 3" xfId="2287" xr:uid="{00000000-0005-0000-0000-000064080000}"/>
    <cellStyle name="60% - Accent1 7 3 2" xfId="49687" xr:uid="{00000000-0005-0000-0000-000065080000}"/>
    <cellStyle name="60% - Accent1 7 4" xfId="2288" xr:uid="{00000000-0005-0000-0000-000066080000}"/>
    <cellStyle name="60% - Accent1 7 4 2" xfId="49688" xr:uid="{00000000-0005-0000-0000-000067080000}"/>
    <cellStyle name="60% - Accent1 7 5" xfId="2289" xr:uid="{00000000-0005-0000-0000-000068080000}"/>
    <cellStyle name="60% - Accent1 7 5 2" xfId="49689" xr:uid="{00000000-0005-0000-0000-000069080000}"/>
    <cellStyle name="60% - Accent1 7 6" xfId="2290" xr:uid="{00000000-0005-0000-0000-00006A080000}"/>
    <cellStyle name="60% - Accent1 7 6 2" xfId="49690" xr:uid="{00000000-0005-0000-0000-00006B080000}"/>
    <cellStyle name="60% - Accent1 7 7" xfId="2291" xr:uid="{00000000-0005-0000-0000-00006C080000}"/>
    <cellStyle name="60% - Accent1 7 7 2" xfId="49691" xr:uid="{00000000-0005-0000-0000-00006D080000}"/>
    <cellStyle name="60% - Accent1 7 8" xfId="2292" xr:uid="{00000000-0005-0000-0000-00006E080000}"/>
    <cellStyle name="60% - Accent1 7 8 2" xfId="49692" xr:uid="{00000000-0005-0000-0000-00006F080000}"/>
    <cellStyle name="60% - Accent1 7 9" xfId="2293" xr:uid="{00000000-0005-0000-0000-000070080000}"/>
    <cellStyle name="60% - Accent1 7 9 2" xfId="49693" xr:uid="{00000000-0005-0000-0000-000071080000}"/>
    <cellStyle name="60% - Accent1 8" xfId="687" xr:uid="{00000000-0005-0000-0000-000072080000}"/>
    <cellStyle name="60% - Accent1 8 2" xfId="2294" xr:uid="{00000000-0005-0000-0000-000073080000}"/>
    <cellStyle name="60% - Accent1 9" xfId="805" xr:uid="{00000000-0005-0000-0000-000074080000}"/>
    <cellStyle name="60% - Accent1 9 2" xfId="2295" xr:uid="{00000000-0005-0000-0000-000075080000}"/>
    <cellStyle name="60% - Accent2 10" xfId="923" xr:uid="{00000000-0005-0000-0000-000076080000}"/>
    <cellStyle name="60% - Accent2 10 2" xfId="2296" xr:uid="{00000000-0005-0000-0000-000077080000}"/>
    <cellStyle name="60% - Accent2 11" xfId="1040" xr:uid="{00000000-0005-0000-0000-000078080000}"/>
    <cellStyle name="60% - Accent2 11 2" xfId="2297" xr:uid="{00000000-0005-0000-0000-000079080000}"/>
    <cellStyle name="60% - Accent2 12" xfId="2298" xr:uid="{00000000-0005-0000-0000-00007A080000}"/>
    <cellStyle name="60% - Accent2 12 10" xfId="2299" xr:uid="{00000000-0005-0000-0000-00007B080000}"/>
    <cellStyle name="60% - Accent2 12 10 2" xfId="49694" xr:uid="{00000000-0005-0000-0000-00007C080000}"/>
    <cellStyle name="60% - Accent2 12 11" xfId="2300" xr:uid="{00000000-0005-0000-0000-00007D080000}"/>
    <cellStyle name="60% - Accent2 12 11 2" xfId="49695" xr:uid="{00000000-0005-0000-0000-00007E080000}"/>
    <cellStyle name="60% - Accent2 12 12" xfId="2301" xr:uid="{00000000-0005-0000-0000-00007F080000}"/>
    <cellStyle name="60% - Accent2 12 12 2" xfId="49696" xr:uid="{00000000-0005-0000-0000-000080080000}"/>
    <cellStyle name="60% - Accent2 12 13" xfId="2302" xr:uid="{00000000-0005-0000-0000-000081080000}"/>
    <cellStyle name="60% - Accent2 12 13 2" xfId="49697" xr:uid="{00000000-0005-0000-0000-000082080000}"/>
    <cellStyle name="60% - Accent2 12 14" xfId="2303" xr:uid="{00000000-0005-0000-0000-000083080000}"/>
    <cellStyle name="60% - Accent2 12 14 2" xfId="49698" xr:uid="{00000000-0005-0000-0000-000084080000}"/>
    <cellStyle name="60% - Accent2 12 15" xfId="2304" xr:uid="{00000000-0005-0000-0000-000085080000}"/>
    <cellStyle name="60% - Accent2 12 15 2" xfId="49699" xr:uid="{00000000-0005-0000-0000-000086080000}"/>
    <cellStyle name="60% - Accent2 12 16" xfId="2305" xr:uid="{00000000-0005-0000-0000-000087080000}"/>
    <cellStyle name="60% - Accent2 12 16 2" xfId="49700" xr:uid="{00000000-0005-0000-0000-000088080000}"/>
    <cellStyle name="60% - Accent2 12 17" xfId="2306" xr:uid="{00000000-0005-0000-0000-000089080000}"/>
    <cellStyle name="60% - Accent2 12 17 2" xfId="49701" xr:uid="{00000000-0005-0000-0000-00008A080000}"/>
    <cellStyle name="60% - Accent2 12 18" xfId="2307" xr:uid="{00000000-0005-0000-0000-00008B080000}"/>
    <cellStyle name="60% - Accent2 12 18 2" xfId="49702" xr:uid="{00000000-0005-0000-0000-00008C080000}"/>
    <cellStyle name="60% - Accent2 12 19" xfId="2308" xr:uid="{00000000-0005-0000-0000-00008D080000}"/>
    <cellStyle name="60% - Accent2 12 19 2" xfId="49703" xr:uid="{00000000-0005-0000-0000-00008E080000}"/>
    <cellStyle name="60% - Accent2 12 2" xfId="2309" xr:uid="{00000000-0005-0000-0000-00008F080000}"/>
    <cellStyle name="60% - Accent2 12 2 2" xfId="49704" xr:uid="{00000000-0005-0000-0000-000090080000}"/>
    <cellStyle name="60% - Accent2 12 20" xfId="2310" xr:uid="{00000000-0005-0000-0000-000091080000}"/>
    <cellStyle name="60% - Accent2 12 20 2" xfId="49705" xr:uid="{00000000-0005-0000-0000-000092080000}"/>
    <cellStyle name="60% - Accent2 12 21" xfId="2311" xr:uid="{00000000-0005-0000-0000-000093080000}"/>
    <cellStyle name="60% - Accent2 12 21 2" xfId="49706" xr:uid="{00000000-0005-0000-0000-000094080000}"/>
    <cellStyle name="60% - Accent2 12 22" xfId="2312" xr:uid="{00000000-0005-0000-0000-000095080000}"/>
    <cellStyle name="60% - Accent2 12 22 2" xfId="49707" xr:uid="{00000000-0005-0000-0000-000096080000}"/>
    <cellStyle name="60% - Accent2 12 23" xfId="2313" xr:uid="{00000000-0005-0000-0000-000097080000}"/>
    <cellStyle name="60% - Accent2 12 23 2" xfId="49708" xr:uid="{00000000-0005-0000-0000-000098080000}"/>
    <cellStyle name="60% - Accent2 12 24" xfId="2314" xr:uid="{00000000-0005-0000-0000-000099080000}"/>
    <cellStyle name="60% - Accent2 12 24 2" xfId="49709" xr:uid="{00000000-0005-0000-0000-00009A080000}"/>
    <cellStyle name="60% - Accent2 12 25" xfId="2315" xr:uid="{00000000-0005-0000-0000-00009B080000}"/>
    <cellStyle name="60% - Accent2 12 25 2" xfId="49710" xr:uid="{00000000-0005-0000-0000-00009C080000}"/>
    <cellStyle name="60% - Accent2 12 26" xfId="2316" xr:uid="{00000000-0005-0000-0000-00009D080000}"/>
    <cellStyle name="60% - Accent2 12 26 2" xfId="49711" xr:uid="{00000000-0005-0000-0000-00009E080000}"/>
    <cellStyle name="60% - Accent2 12 27" xfId="2317" xr:uid="{00000000-0005-0000-0000-00009F080000}"/>
    <cellStyle name="60% - Accent2 12 27 2" xfId="49712" xr:uid="{00000000-0005-0000-0000-0000A0080000}"/>
    <cellStyle name="60% - Accent2 12 28" xfId="2318" xr:uid="{00000000-0005-0000-0000-0000A1080000}"/>
    <cellStyle name="60% - Accent2 12 28 2" xfId="49713" xr:uid="{00000000-0005-0000-0000-0000A2080000}"/>
    <cellStyle name="60% - Accent2 12 29" xfId="2319" xr:uid="{00000000-0005-0000-0000-0000A3080000}"/>
    <cellStyle name="60% - Accent2 12 29 2" xfId="49714" xr:uid="{00000000-0005-0000-0000-0000A4080000}"/>
    <cellStyle name="60% - Accent2 12 3" xfId="2320" xr:uid="{00000000-0005-0000-0000-0000A5080000}"/>
    <cellStyle name="60% - Accent2 12 3 2" xfId="49715" xr:uid="{00000000-0005-0000-0000-0000A6080000}"/>
    <cellStyle name="60% - Accent2 12 30" xfId="2321" xr:uid="{00000000-0005-0000-0000-0000A7080000}"/>
    <cellStyle name="60% - Accent2 12 30 2" xfId="49716" xr:uid="{00000000-0005-0000-0000-0000A8080000}"/>
    <cellStyle name="60% - Accent2 12 31" xfId="49717" xr:uid="{00000000-0005-0000-0000-0000A9080000}"/>
    <cellStyle name="60% - Accent2 12 4" xfId="2322" xr:uid="{00000000-0005-0000-0000-0000AA080000}"/>
    <cellStyle name="60% - Accent2 12 4 2" xfId="49718" xr:uid="{00000000-0005-0000-0000-0000AB080000}"/>
    <cellStyle name="60% - Accent2 12 5" xfId="2323" xr:uid="{00000000-0005-0000-0000-0000AC080000}"/>
    <cellStyle name="60% - Accent2 12 5 2" xfId="49719" xr:uid="{00000000-0005-0000-0000-0000AD080000}"/>
    <cellStyle name="60% - Accent2 12 6" xfId="2324" xr:uid="{00000000-0005-0000-0000-0000AE080000}"/>
    <cellStyle name="60% - Accent2 12 6 2" xfId="49720" xr:uid="{00000000-0005-0000-0000-0000AF080000}"/>
    <cellStyle name="60% - Accent2 12 7" xfId="2325" xr:uid="{00000000-0005-0000-0000-0000B0080000}"/>
    <cellStyle name="60% - Accent2 12 7 2" xfId="49721" xr:uid="{00000000-0005-0000-0000-0000B1080000}"/>
    <cellStyle name="60% - Accent2 12 8" xfId="2326" xr:uid="{00000000-0005-0000-0000-0000B2080000}"/>
    <cellStyle name="60% - Accent2 12 8 2" xfId="49722" xr:uid="{00000000-0005-0000-0000-0000B3080000}"/>
    <cellStyle name="60% - Accent2 12 9" xfId="2327" xr:uid="{00000000-0005-0000-0000-0000B4080000}"/>
    <cellStyle name="60% - Accent2 12 9 2" xfId="49723" xr:uid="{00000000-0005-0000-0000-0000B5080000}"/>
    <cellStyle name="60% - Accent2 13" xfId="2328" xr:uid="{00000000-0005-0000-0000-0000B6080000}"/>
    <cellStyle name="60% - Accent2 13 2" xfId="49724" xr:uid="{00000000-0005-0000-0000-0000B7080000}"/>
    <cellStyle name="60% - Accent2 14" xfId="2329" xr:uid="{00000000-0005-0000-0000-0000B8080000}"/>
    <cellStyle name="60% - Accent2 14 2" xfId="49725" xr:uid="{00000000-0005-0000-0000-0000B9080000}"/>
    <cellStyle name="60% - Accent2 15" xfId="4644" xr:uid="{00000000-0005-0000-0000-0000BA080000}"/>
    <cellStyle name="60% - Accent2 15 2" xfId="49726" xr:uid="{00000000-0005-0000-0000-0000BB080000}"/>
    <cellStyle name="60% - Accent2 16" xfId="17333" xr:uid="{00000000-0005-0000-0000-0000BC080000}"/>
    <cellStyle name="60% - Accent2 16 2" xfId="49727" xr:uid="{00000000-0005-0000-0000-0000BD080000}"/>
    <cellStyle name="60% - Accent2 17" xfId="25618" xr:uid="{00000000-0005-0000-0000-0000BE080000}"/>
    <cellStyle name="60% - Accent2 18" xfId="49728" xr:uid="{00000000-0005-0000-0000-0000BF080000}"/>
    <cellStyle name="60% - Accent2 19" xfId="49729" xr:uid="{00000000-0005-0000-0000-0000C0080000}"/>
    <cellStyle name="60% - Accent2 2" xfId="14" xr:uid="{00000000-0005-0000-0000-0000C1080000}"/>
    <cellStyle name="60% - Accent2 2 10" xfId="992" xr:uid="{00000000-0005-0000-0000-0000C2080000}"/>
    <cellStyle name="60% - Accent2 2 11" xfId="1103" xr:uid="{00000000-0005-0000-0000-0000C3080000}"/>
    <cellStyle name="60% - Accent2 2 12" xfId="49730" xr:uid="{00000000-0005-0000-0000-0000C4080000}"/>
    <cellStyle name="60% - Accent2 2 13" xfId="49731" xr:uid="{00000000-0005-0000-0000-0000C5080000}"/>
    <cellStyle name="60% - Accent2 2 14" xfId="49732" xr:uid="{00000000-0005-0000-0000-0000C6080000}"/>
    <cellStyle name="60% - Accent2 2 15" xfId="49733" xr:uid="{00000000-0005-0000-0000-0000C7080000}"/>
    <cellStyle name="60% - Accent2 2 16" xfId="49734" xr:uid="{00000000-0005-0000-0000-0000C8080000}"/>
    <cellStyle name="60% - Accent2 2 17" xfId="49735" xr:uid="{00000000-0005-0000-0000-0000C9080000}"/>
    <cellStyle name="60% - Accent2 2 18" xfId="49736" xr:uid="{00000000-0005-0000-0000-0000CA080000}"/>
    <cellStyle name="60% - Accent2 2 19" xfId="49737" xr:uid="{00000000-0005-0000-0000-0000CB080000}"/>
    <cellStyle name="60% - Accent2 2 2" xfId="62" xr:uid="{00000000-0005-0000-0000-0000CC080000}"/>
    <cellStyle name="60% - Accent2 2 2 2" xfId="49738" xr:uid="{00000000-0005-0000-0000-0000CD080000}"/>
    <cellStyle name="60% - Accent2 2 20" xfId="49739" xr:uid="{00000000-0005-0000-0000-0000CE080000}"/>
    <cellStyle name="60% - Accent2 2 21" xfId="49740" xr:uid="{00000000-0005-0000-0000-0000CF080000}"/>
    <cellStyle name="60% - Accent2 2 22" xfId="49741" xr:uid="{00000000-0005-0000-0000-0000D0080000}"/>
    <cellStyle name="60% - Accent2 2 23" xfId="49742" xr:uid="{00000000-0005-0000-0000-0000D1080000}"/>
    <cellStyle name="60% - Accent2 2 24" xfId="49743" xr:uid="{00000000-0005-0000-0000-0000D2080000}"/>
    <cellStyle name="60% - Accent2 2 3" xfId="224" xr:uid="{00000000-0005-0000-0000-0000D3080000}"/>
    <cellStyle name="60% - Accent2 2 3 2" xfId="49744" xr:uid="{00000000-0005-0000-0000-0000D4080000}"/>
    <cellStyle name="60% - Accent2 2 4" xfId="234" xr:uid="{00000000-0005-0000-0000-0000D5080000}"/>
    <cellStyle name="60% - Accent2 2 4 2" xfId="49745" xr:uid="{00000000-0005-0000-0000-0000D6080000}"/>
    <cellStyle name="60% - Accent2 2 5" xfId="322" xr:uid="{00000000-0005-0000-0000-0000D7080000}"/>
    <cellStyle name="60% - Accent2 2 5 2" xfId="49746" xr:uid="{00000000-0005-0000-0000-0000D8080000}"/>
    <cellStyle name="60% - Accent2 2 6" xfId="519" xr:uid="{00000000-0005-0000-0000-0000D9080000}"/>
    <cellStyle name="60% - Accent2 2 6 2" xfId="49747" xr:uid="{00000000-0005-0000-0000-0000DA080000}"/>
    <cellStyle name="60% - Accent2 2 7" xfId="638" xr:uid="{00000000-0005-0000-0000-0000DB080000}"/>
    <cellStyle name="60% - Accent2 2 7 2" xfId="49748" xr:uid="{00000000-0005-0000-0000-0000DC080000}"/>
    <cellStyle name="60% - Accent2 2 8" xfId="756" xr:uid="{00000000-0005-0000-0000-0000DD080000}"/>
    <cellStyle name="60% - Accent2 2 8 2" xfId="49749" xr:uid="{00000000-0005-0000-0000-0000DE080000}"/>
    <cellStyle name="60% - Accent2 2 9" xfId="874" xr:uid="{00000000-0005-0000-0000-0000DF080000}"/>
    <cellStyle name="60% - Accent2 20" xfId="49750" xr:uid="{00000000-0005-0000-0000-0000E0080000}"/>
    <cellStyle name="60% - Accent2 21" xfId="49751" xr:uid="{00000000-0005-0000-0000-0000E1080000}"/>
    <cellStyle name="60% - Accent2 22" xfId="49752" xr:uid="{00000000-0005-0000-0000-0000E2080000}"/>
    <cellStyle name="60% - Accent2 23" xfId="49753" xr:uid="{00000000-0005-0000-0000-0000E3080000}"/>
    <cellStyle name="60% - Accent2 24" xfId="49754" xr:uid="{00000000-0005-0000-0000-0000E4080000}"/>
    <cellStyle name="60% - Accent2 25" xfId="49755" xr:uid="{00000000-0005-0000-0000-0000E5080000}"/>
    <cellStyle name="60% - Accent2 26" xfId="49756" xr:uid="{00000000-0005-0000-0000-0000E6080000}"/>
    <cellStyle name="60% - Accent2 27" xfId="49757" xr:uid="{00000000-0005-0000-0000-0000E7080000}"/>
    <cellStyle name="60% - Accent2 28" xfId="49758" xr:uid="{00000000-0005-0000-0000-0000E8080000}"/>
    <cellStyle name="60% - Accent2 29" xfId="49759" xr:uid="{00000000-0005-0000-0000-0000E9080000}"/>
    <cellStyle name="60% - Accent2 3" xfId="175" xr:uid="{00000000-0005-0000-0000-0000EA080000}"/>
    <cellStyle name="60% - Accent2 3 2" xfId="2330" xr:uid="{00000000-0005-0000-0000-0000EB080000}"/>
    <cellStyle name="60% - Accent2 3 2 2" xfId="49760" xr:uid="{00000000-0005-0000-0000-0000EC080000}"/>
    <cellStyle name="60% - Accent2 3 3" xfId="1440" xr:uid="{00000000-0005-0000-0000-0000ED080000}"/>
    <cellStyle name="60% - Accent2 30" xfId="49761" xr:uid="{00000000-0005-0000-0000-0000EE080000}"/>
    <cellStyle name="60% - Accent2 4" xfId="301" xr:uid="{00000000-0005-0000-0000-0000EF080000}"/>
    <cellStyle name="60% - Accent2 4 2" xfId="2331" xr:uid="{00000000-0005-0000-0000-0000F0080000}"/>
    <cellStyle name="60% - Accent2 4 2 2" xfId="49762" xr:uid="{00000000-0005-0000-0000-0000F1080000}"/>
    <cellStyle name="60% - Accent2 4 3" xfId="1441" xr:uid="{00000000-0005-0000-0000-0000F2080000}"/>
    <cellStyle name="60% - Accent2 5" xfId="389" xr:uid="{00000000-0005-0000-0000-0000F3080000}"/>
    <cellStyle name="60% - Accent2 5 2" xfId="2332" xr:uid="{00000000-0005-0000-0000-0000F4080000}"/>
    <cellStyle name="60% - Accent2 5 2 2" xfId="49763" xr:uid="{00000000-0005-0000-0000-0000F5080000}"/>
    <cellStyle name="60% - Accent2 5 3" xfId="1442" xr:uid="{00000000-0005-0000-0000-0000F6080000}"/>
    <cellStyle name="60% - Accent2 6" xfId="436" xr:uid="{00000000-0005-0000-0000-0000F7080000}"/>
    <cellStyle name="60% - Accent2 6 2" xfId="2333" xr:uid="{00000000-0005-0000-0000-0000F8080000}"/>
    <cellStyle name="60% - Accent2 6 2 2" xfId="49764" xr:uid="{00000000-0005-0000-0000-0000F9080000}"/>
    <cellStyle name="60% - Accent2 6 3" xfId="15332" xr:uid="{00000000-0005-0000-0000-0000FA080000}"/>
    <cellStyle name="60% - Accent2 6 3 2" xfId="49765" xr:uid="{00000000-0005-0000-0000-0000FB080000}"/>
    <cellStyle name="60% - Accent2 6 4" xfId="15350" xr:uid="{00000000-0005-0000-0000-0000FC080000}"/>
    <cellStyle name="60% - Accent2 6 5" xfId="25619" xr:uid="{00000000-0005-0000-0000-0000FD080000}"/>
    <cellStyle name="60% - Accent2 6 6" xfId="1601" xr:uid="{00000000-0005-0000-0000-0000FE080000}"/>
    <cellStyle name="60% - Accent2 7" xfId="567" xr:uid="{00000000-0005-0000-0000-0000FF080000}"/>
    <cellStyle name="60% - Accent2 7 10" xfId="2335" xr:uid="{00000000-0005-0000-0000-000000090000}"/>
    <cellStyle name="60% - Accent2 7 10 2" xfId="49766" xr:uid="{00000000-0005-0000-0000-000001090000}"/>
    <cellStyle name="60% - Accent2 7 11" xfId="2336" xr:uid="{00000000-0005-0000-0000-000002090000}"/>
    <cellStyle name="60% - Accent2 7 11 2" xfId="49767" xr:uid="{00000000-0005-0000-0000-000003090000}"/>
    <cellStyle name="60% - Accent2 7 12" xfId="2334" xr:uid="{00000000-0005-0000-0000-000004090000}"/>
    <cellStyle name="60% - Accent2 7 2" xfId="2337" xr:uid="{00000000-0005-0000-0000-000005090000}"/>
    <cellStyle name="60% - Accent2 7 2 2" xfId="49768" xr:uid="{00000000-0005-0000-0000-000006090000}"/>
    <cellStyle name="60% - Accent2 7 3" xfId="2338" xr:uid="{00000000-0005-0000-0000-000007090000}"/>
    <cellStyle name="60% - Accent2 7 3 2" xfId="49769" xr:uid="{00000000-0005-0000-0000-000008090000}"/>
    <cellStyle name="60% - Accent2 7 4" xfId="2339" xr:uid="{00000000-0005-0000-0000-000009090000}"/>
    <cellStyle name="60% - Accent2 7 4 2" xfId="49770" xr:uid="{00000000-0005-0000-0000-00000A090000}"/>
    <cellStyle name="60% - Accent2 7 5" xfId="2340" xr:uid="{00000000-0005-0000-0000-00000B090000}"/>
    <cellStyle name="60% - Accent2 7 5 2" xfId="49771" xr:uid="{00000000-0005-0000-0000-00000C090000}"/>
    <cellStyle name="60% - Accent2 7 6" xfId="2341" xr:uid="{00000000-0005-0000-0000-00000D090000}"/>
    <cellStyle name="60% - Accent2 7 6 2" xfId="49772" xr:uid="{00000000-0005-0000-0000-00000E090000}"/>
    <cellStyle name="60% - Accent2 7 7" xfId="2342" xr:uid="{00000000-0005-0000-0000-00000F090000}"/>
    <cellStyle name="60% - Accent2 7 7 2" xfId="49773" xr:uid="{00000000-0005-0000-0000-000010090000}"/>
    <cellStyle name="60% - Accent2 7 8" xfId="2343" xr:uid="{00000000-0005-0000-0000-000011090000}"/>
    <cellStyle name="60% - Accent2 7 8 2" xfId="49774" xr:uid="{00000000-0005-0000-0000-000012090000}"/>
    <cellStyle name="60% - Accent2 7 9" xfId="2344" xr:uid="{00000000-0005-0000-0000-000013090000}"/>
    <cellStyle name="60% - Accent2 7 9 2" xfId="49775" xr:uid="{00000000-0005-0000-0000-000014090000}"/>
    <cellStyle name="60% - Accent2 8" xfId="686" xr:uid="{00000000-0005-0000-0000-000015090000}"/>
    <cellStyle name="60% - Accent2 8 2" xfId="2345" xr:uid="{00000000-0005-0000-0000-000016090000}"/>
    <cellStyle name="60% - Accent2 9" xfId="804" xr:uid="{00000000-0005-0000-0000-000017090000}"/>
    <cellStyle name="60% - Accent2 9 2" xfId="2346" xr:uid="{00000000-0005-0000-0000-000018090000}"/>
    <cellStyle name="60% - Accent3 10" xfId="922" xr:uid="{00000000-0005-0000-0000-000019090000}"/>
    <cellStyle name="60% - Accent3 10 2" xfId="2347" xr:uid="{00000000-0005-0000-0000-00001A090000}"/>
    <cellStyle name="60% - Accent3 11" xfId="1039" xr:uid="{00000000-0005-0000-0000-00001B090000}"/>
    <cellStyle name="60% - Accent3 11 2" xfId="2348" xr:uid="{00000000-0005-0000-0000-00001C090000}"/>
    <cellStyle name="60% - Accent3 12" xfId="2349" xr:uid="{00000000-0005-0000-0000-00001D090000}"/>
    <cellStyle name="60% - Accent3 12 10" xfId="2350" xr:uid="{00000000-0005-0000-0000-00001E090000}"/>
    <cellStyle name="60% - Accent3 12 10 2" xfId="49776" xr:uid="{00000000-0005-0000-0000-00001F090000}"/>
    <cellStyle name="60% - Accent3 12 11" xfId="2351" xr:uid="{00000000-0005-0000-0000-000020090000}"/>
    <cellStyle name="60% - Accent3 12 11 2" xfId="49777" xr:uid="{00000000-0005-0000-0000-000021090000}"/>
    <cellStyle name="60% - Accent3 12 12" xfId="2352" xr:uid="{00000000-0005-0000-0000-000022090000}"/>
    <cellStyle name="60% - Accent3 12 12 2" xfId="49778" xr:uid="{00000000-0005-0000-0000-000023090000}"/>
    <cellStyle name="60% - Accent3 12 13" xfId="2353" xr:uid="{00000000-0005-0000-0000-000024090000}"/>
    <cellStyle name="60% - Accent3 12 13 2" xfId="49779" xr:uid="{00000000-0005-0000-0000-000025090000}"/>
    <cellStyle name="60% - Accent3 12 14" xfId="2354" xr:uid="{00000000-0005-0000-0000-000026090000}"/>
    <cellStyle name="60% - Accent3 12 14 2" xfId="49780" xr:uid="{00000000-0005-0000-0000-000027090000}"/>
    <cellStyle name="60% - Accent3 12 15" xfId="2355" xr:uid="{00000000-0005-0000-0000-000028090000}"/>
    <cellStyle name="60% - Accent3 12 15 2" xfId="49781" xr:uid="{00000000-0005-0000-0000-000029090000}"/>
    <cellStyle name="60% - Accent3 12 16" xfId="2356" xr:uid="{00000000-0005-0000-0000-00002A090000}"/>
    <cellStyle name="60% - Accent3 12 16 2" xfId="49782" xr:uid="{00000000-0005-0000-0000-00002B090000}"/>
    <cellStyle name="60% - Accent3 12 17" xfId="2357" xr:uid="{00000000-0005-0000-0000-00002C090000}"/>
    <cellStyle name="60% - Accent3 12 17 2" xfId="49783" xr:uid="{00000000-0005-0000-0000-00002D090000}"/>
    <cellStyle name="60% - Accent3 12 18" xfId="2358" xr:uid="{00000000-0005-0000-0000-00002E090000}"/>
    <cellStyle name="60% - Accent3 12 18 2" xfId="49784" xr:uid="{00000000-0005-0000-0000-00002F090000}"/>
    <cellStyle name="60% - Accent3 12 19" xfId="2359" xr:uid="{00000000-0005-0000-0000-000030090000}"/>
    <cellStyle name="60% - Accent3 12 19 2" xfId="49785" xr:uid="{00000000-0005-0000-0000-000031090000}"/>
    <cellStyle name="60% - Accent3 12 2" xfId="2360" xr:uid="{00000000-0005-0000-0000-000032090000}"/>
    <cellStyle name="60% - Accent3 12 2 2" xfId="49786" xr:uid="{00000000-0005-0000-0000-000033090000}"/>
    <cellStyle name="60% - Accent3 12 20" xfId="2361" xr:uid="{00000000-0005-0000-0000-000034090000}"/>
    <cellStyle name="60% - Accent3 12 20 2" xfId="49787" xr:uid="{00000000-0005-0000-0000-000035090000}"/>
    <cellStyle name="60% - Accent3 12 21" xfId="2362" xr:uid="{00000000-0005-0000-0000-000036090000}"/>
    <cellStyle name="60% - Accent3 12 21 2" xfId="49788" xr:uid="{00000000-0005-0000-0000-000037090000}"/>
    <cellStyle name="60% - Accent3 12 22" xfId="2363" xr:uid="{00000000-0005-0000-0000-000038090000}"/>
    <cellStyle name="60% - Accent3 12 22 2" xfId="49789" xr:uid="{00000000-0005-0000-0000-000039090000}"/>
    <cellStyle name="60% - Accent3 12 23" xfId="2364" xr:uid="{00000000-0005-0000-0000-00003A090000}"/>
    <cellStyle name="60% - Accent3 12 23 2" xfId="49790" xr:uid="{00000000-0005-0000-0000-00003B090000}"/>
    <cellStyle name="60% - Accent3 12 24" xfId="2365" xr:uid="{00000000-0005-0000-0000-00003C090000}"/>
    <cellStyle name="60% - Accent3 12 24 2" xfId="49791" xr:uid="{00000000-0005-0000-0000-00003D090000}"/>
    <cellStyle name="60% - Accent3 12 25" xfId="2366" xr:uid="{00000000-0005-0000-0000-00003E090000}"/>
    <cellStyle name="60% - Accent3 12 25 2" xfId="49792" xr:uid="{00000000-0005-0000-0000-00003F090000}"/>
    <cellStyle name="60% - Accent3 12 26" xfId="2367" xr:uid="{00000000-0005-0000-0000-000040090000}"/>
    <cellStyle name="60% - Accent3 12 26 2" xfId="49793" xr:uid="{00000000-0005-0000-0000-000041090000}"/>
    <cellStyle name="60% - Accent3 12 27" xfId="2368" xr:uid="{00000000-0005-0000-0000-000042090000}"/>
    <cellStyle name="60% - Accent3 12 27 2" xfId="49794" xr:uid="{00000000-0005-0000-0000-000043090000}"/>
    <cellStyle name="60% - Accent3 12 28" xfId="2369" xr:uid="{00000000-0005-0000-0000-000044090000}"/>
    <cellStyle name="60% - Accent3 12 28 2" xfId="49795" xr:uid="{00000000-0005-0000-0000-000045090000}"/>
    <cellStyle name="60% - Accent3 12 29" xfId="2370" xr:uid="{00000000-0005-0000-0000-000046090000}"/>
    <cellStyle name="60% - Accent3 12 29 2" xfId="49796" xr:uid="{00000000-0005-0000-0000-000047090000}"/>
    <cellStyle name="60% - Accent3 12 3" xfId="2371" xr:uid="{00000000-0005-0000-0000-000048090000}"/>
    <cellStyle name="60% - Accent3 12 3 2" xfId="49797" xr:uid="{00000000-0005-0000-0000-000049090000}"/>
    <cellStyle name="60% - Accent3 12 30" xfId="2372" xr:uid="{00000000-0005-0000-0000-00004A090000}"/>
    <cellStyle name="60% - Accent3 12 30 2" xfId="49798" xr:uid="{00000000-0005-0000-0000-00004B090000}"/>
    <cellStyle name="60% - Accent3 12 31" xfId="49799" xr:uid="{00000000-0005-0000-0000-00004C090000}"/>
    <cellStyle name="60% - Accent3 12 4" xfId="2373" xr:uid="{00000000-0005-0000-0000-00004D090000}"/>
    <cellStyle name="60% - Accent3 12 4 2" xfId="49800" xr:uid="{00000000-0005-0000-0000-00004E090000}"/>
    <cellStyle name="60% - Accent3 12 5" xfId="2374" xr:uid="{00000000-0005-0000-0000-00004F090000}"/>
    <cellStyle name="60% - Accent3 12 5 2" xfId="49801" xr:uid="{00000000-0005-0000-0000-000050090000}"/>
    <cellStyle name="60% - Accent3 12 6" xfId="2375" xr:uid="{00000000-0005-0000-0000-000051090000}"/>
    <cellStyle name="60% - Accent3 12 6 2" xfId="49802" xr:uid="{00000000-0005-0000-0000-000052090000}"/>
    <cellStyle name="60% - Accent3 12 7" xfId="2376" xr:uid="{00000000-0005-0000-0000-000053090000}"/>
    <cellStyle name="60% - Accent3 12 7 2" xfId="49803" xr:uid="{00000000-0005-0000-0000-000054090000}"/>
    <cellStyle name="60% - Accent3 12 8" xfId="2377" xr:uid="{00000000-0005-0000-0000-000055090000}"/>
    <cellStyle name="60% - Accent3 12 8 2" xfId="49804" xr:uid="{00000000-0005-0000-0000-000056090000}"/>
    <cellStyle name="60% - Accent3 12 9" xfId="2378" xr:uid="{00000000-0005-0000-0000-000057090000}"/>
    <cellStyle name="60% - Accent3 12 9 2" xfId="49805" xr:uid="{00000000-0005-0000-0000-000058090000}"/>
    <cellStyle name="60% - Accent3 13" xfId="2379" xr:uid="{00000000-0005-0000-0000-000059090000}"/>
    <cellStyle name="60% - Accent3 13 2" xfId="49806" xr:uid="{00000000-0005-0000-0000-00005A090000}"/>
    <cellStyle name="60% - Accent3 14" xfId="2380" xr:uid="{00000000-0005-0000-0000-00005B090000}"/>
    <cellStyle name="60% - Accent3 14 2" xfId="49807" xr:uid="{00000000-0005-0000-0000-00005C090000}"/>
    <cellStyle name="60% - Accent3 15" xfId="4645" xr:uid="{00000000-0005-0000-0000-00005D090000}"/>
    <cellStyle name="60% - Accent3 15 2" xfId="49808" xr:uid="{00000000-0005-0000-0000-00005E090000}"/>
    <cellStyle name="60% - Accent3 16" xfId="17334" xr:uid="{00000000-0005-0000-0000-00005F090000}"/>
    <cellStyle name="60% - Accent3 16 2" xfId="49809" xr:uid="{00000000-0005-0000-0000-000060090000}"/>
    <cellStyle name="60% - Accent3 17" xfId="25620" xr:uid="{00000000-0005-0000-0000-000061090000}"/>
    <cellStyle name="60% - Accent3 18" xfId="49810" xr:uid="{00000000-0005-0000-0000-000062090000}"/>
    <cellStyle name="60% - Accent3 19" xfId="49811" xr:uid="{00000000-0005-0000-0000-000063090000}"/>
    <cellStyle name="60% - Accent3 2" xfId="15" xr:uid="{00000000-0005-0000-0000-000064090000}"/>
    <cellStyle name="60% - Accent3 2 10" xfId="993" xr:uid="{00000000-0005-0000-0000-000065090000}"/>
    <cellStyle name="60% - Accent3 2 11" xfId="1104" xr:uid="{00000000-0005-0000-0000-000066090000}"/>
    <cellStyle name="60% - Accent3 2 12" xfId="49812" xr:uid="{00000000-0005-0000-0000-000067090000}"/>
    <cellStyle name="60% - Accent3 2 13" xfId="49813" xr:uid="{00000000-0005-0000-0000-000068090000}"/>
    <cellStyle name="60% - Accent3 2 14" xfId="49814" xr:uid="{00000000-0005-0000-0000-000069090000}"/>
    <cellStyle name="60% - Accent3 2 15" xfId="49815" xr:uid="{00000000-0005-0000-0000-00006A090000}"/>
    <cellStyle name="60% - Accent3 2 16" xfId="49816" xr:uid="{00000000-0005-0000-0000-00006B090000}"/>
    <cellStyle name="60% - Accent3 2 17" xfId="49817" xr:uid="{00000000-0005-0000-0000-00006C090000}"/>
    <cellStyle name="60% - Accent3 2 18" xfId="49818" xr:uid="{00000000-0005-0000-0000-00006D090000}"/>
    <cellStyle name="60% - Accent3 2 19" xfId="49819" xr:uid="{00000000-0005-0000-0000-00006E090000}"/>
    <cellStyle name="60% - Accent3 2 2" xfId="63" xr:uid="{00000000-0005-0000-0000-00006F090000}"/>
    <cellStyle name="60% - Accent3 2 2 2" xfId="49820" xr:uid="{00000000-0005-0000-0000-000070090000}"/>
    <cellStyle name="60% - Accent3 2 20" xfId="49821" xr:uid="{00000000-0005-0000-0000-000071090000}"/>
    <cellStyle name="60% - Accent3 2 21" xfId="49822" xr:uid="{00000000-0005-0000-0000-000072090000}"/>
    <cellStyle name="60% - Accent3 2 22" xfId="49823" xr:uid="{00000000-0005-0000-0000-000073090000}"/>
    <cellStyle name="60% - Accent3 2 23" xfId="49824" xr:uid="{00000000-0005-0000-0000-000074090000}"/>
    <cellStyle name="60% - Accent3 2 24" xfId="49825" xr:uid="{00000000-0005-0000-0000-000075090000}"/>
    <cellStyle name="60% - Accent3 2 3" xfId="225" xr:uid="{00000000-0005-0000-0000-000076090000}"/>
    <cellStyle name="60% - Accent3 2 3 2" xfId="49826" xr:uid="{00000000-0005-0000-0000-000077090000}"/>
    <cellStyle name="60% - Accent3 2 4" xfId="233" xr:uid="{00000000-0005-0000-0000-000078090000}"/>
    <cellStyle name="60% - Accent3 2 4 2" xfId="49827" xr:uid="{00000000-0005-0000-0000-000079090000}"/>
    <cellStyle name="60% - Accent3 2 5" xfId="321" xr:uid="{00000000-0005-0000-0000-00007A090000}"/>
    <cellStyle name="60% - Accent3 2 5 2" xfId="49828" xr:uid="{00000000-0005-0000-0000-00007B090000}"/>
    <cellStyle name="60% - Accent3 2 6" xfId="520" xr:uid="{00000000-0005-0000-0000-00007C090000}"/>
    <cellStyle name="60% - Accent3 2 6 2" xfId="49829" xr:uid="{00000000-0005-0000-0000-00007D090000}"/>
    <cellStyle name="60% - Accent3 2 7" xfId="639" xr:uid="{00000000-0005-0000-0000-00007E090000}"/>
    <cellStyle name="60% - Accent3 2 7 2" xfId="49830" xr:uid="{00000000-0005-0000-0000-00007F090000}"/>
    <cellStyle name="60% - Accent3 2 8" xfId="757" xr:uid="{00000000-0005-0000-0000-000080090000}"/>
    <cellStyle name="60% - Accent3 2 8 2" xfId="49831" xr:uid="{00000000-0005-0000-0000-000081090000}"/>
    <cellStyle name="60% - Accent3 2 9" xfId="875" xr:uid="{00000000-0005-0000-0000-000082090000}"/>
    <cellStyle name="60% - Accent3 20" xfId="49832" xr:uid="{00000000-0005-0000-0000-000083090000}"/>
    <cellStyle name="60% - Accent3 21" xfId="49833" xr:uid="{00000000-0005-0000-0000-000084090000}"/>
    <cellStyle name="60% - Accent3 22" xfId="49834" xr:uid="{00000000-0005-0000-0000-000085090000}"/>
    <cellStyle name="60% - Accent3 23" xfId="49835" xr:uid="{00000000-0005-0000-0000-000086090000}"/>
    <cellStyle name="60% - Accent3 24" xfId="49836" xr:uid="{00000000-0005-0000-0000-000087090000}"/>
    <cellStyle name="60% - Accent3 25" xfId="49837" xr:uid="{00000000-0005-0000-0000-000088090000}"/>
    <cellStyle name="60% - Accent3 26" xfId="49838" xr:uid="{00000000-0005-0000-0000-000089090000}"/>
    <cellStyle name="60% - Accent3 27" xfId="49839" xr:uid="{00000000-0005-0000-0000-00008A090000}"/>
    <cellStyle name="60% - Accent3 28" xfId="49840" xr:uid="{00000000-0005-0000-0000-00008B090000}"/>
    <cellStyle name="60% - Accent3 29" xfId="49841" xr:uid="{00000000-0005-0000-0000-00008C090000}"/>
    <cellStyle name="60% - Accent3 3" xfId="176" xr:uid="{00000000-0005-0000-0000-00008D090000}"/>
    <cellStyle name="60% - Accent3 3 2" xfId="2381" xr:uid="{00000000-0005-0000-0000-00008E090000}"/>
    <cellStyle name="60% - Accent3 3 2 2" xfId="49842" xr:uid="{00000000-0005-0000-0000-00008F090000}"/>
    <cellStyle name="60% - Accent3 3 3" xfId="1443" xr:uid="{00000000-0005-0000-0000-000090090000}"/>
    <cellStyle name="60% - Accent3 30" xfId="49843" xr:uid="{00000000-0005-0000-0000-000091090000}"/>
    <cellStyle name="60% - Accent3 4" xfId="300" xr:uid="{00000000-0005-0000-0000-000092090000}"/>
    <cellStyle name="60% - Accent3 4 2" xfId="2382" xr:uid="{00000000-0005-0000-0000-000093090000}"/>
    <cellStyle name="60% - Accent3 4 2 2" xfId="49844" xr:uid="{00000000-0005-0000-0000-000094090000}"/>
    <cellStyle name="60% - Accent3 4 3" xfId="1444" xr:uid="{00000000-0005-0000-0000-000095090000}"/>
    <cellStyle name="60% - Accent3 5" xfId="388" xr:uid="{00000000-0005-0000-0000-000096090000}"/>
    <cellStyle name="60% - Accent3 5 2" xfId="2383" xr:uid="{00000000-0005-0000-0000-000097090000}"/>
    <cellStyle name="60% - Accent3 5 2 2" xfId="49845" xr:uid="{00000000-0005-0000-0000-000098090000}"/>
    <cellStyle name="60% - Accent3 5 3" xfId="1445" xr:uid="{00000000-0005-0000-0000-000099090000}"/>
    <cellStyle name="60% - Accent3 6" xfId="435" xr:uid="{00000000-0005-0000-0000-00009A090000}"/>
    <cellStyle name="60% - Accent3 6 2" xfId="2384" xr:uid="{00000000-0005-0000-0000-00009B090000}"/>
    <cellStyle name="60% - Accent3 6 2 2" xfId="49846" xr:uid="{00000000-0005-0000-0000-00009C090000}"/>
    <cellStyle name="60% - Accent3 6 3" xfId="15334" xr:uid="{00000000-0005-0000-0000-00009D090000}"/>
    <cellStyle name="60% - Accent3 6 3 2" xfId="49847" xr:uid="{00000000-0005-0000-0000-00009E090000}"/>
    <cellStyle name="60% - Accent3 6 4" xfId="15348" xr:uid="{00000000-0005-0000-0000-00009F090000}"/>
    <cellStyle name="60% - Accent3 6 5" xfId="25621" xr:uid="{00000000-0005-0000-0000-0000A0090000}"/>
    <cellStyle name="60% - Accent3 6 6" xfId="1605" xr:uid="{00000000-0005-0000-0000-0000A1090000}"/>
    <cellStyle name="60% - Accent3 7" xfId="566" xr:uid="{00000000-0005-0000-0000-0000A2090000}"/>
    <cellStyle name="60% - Accent3 7 10" xfId="2386" xr:uid="{00000000-0005-0000-0000-0000A3090000}"/>
    <cellStyle name="60% - Accent3 7 10 2" xfId="49848" xr:uid="{00000000-0005-0000-0000-0000A4090000}"/>
    <cellStyle name="60% - Accent3 7 11" xfId="2387" xr:uid="{00000000-0005-0000-0000-0000A5090000}"/>
    <cellStyle name="60% - Accent3 7 11 2" xfId="49849" xr:uid="{00000000-0005-0000-0000-0000A6090000}"/>
    <cellStyle name="60% - Accent3 7 12" xfId="2385" xr:uid="{00000000-0005-0000-0000-0000A7090000}"/>
    <cellStyle name="60% - Accent3 7 2" xfId="2388" xr:uid="{00000000-0005-0000-0000-0000A8090000}"/>
    <cellStyle name="60% - Accent3 7 2 2" xfId="49850" xr:uid="{00000000-0005-0000-0000-0000A9090000}"/>
    <cellStyle name="60% - Accent3 7 3" xfId="2389" xr:uid="{00000000-0005-0000-0000-0000AA090000}"/>
    <cellStyle name="60% - Accent3 7 3 2" xfId="49851" xr:uid="{00000000-0005-0000-0000-0000AB090000}"/>
    <cellStyle name="60% - Accent3 7 4" xfId="2390" xr:uid="{00000000-0005-0000-0000-0000AC090000}"/>
    <cellStyle name="60% - Accent3 7 4 2" xfId="49852" xr:uid="{00000000-0005-0000-0000-0000AD090000}"/>
    <cellStyle name="60% - Accent3 7 5" xfId="2391" xr:uid="{00000000-0005-0000-0000-0000AE090000}"/>
    <cellStyle name="60% - Accent3 7 5 2" xfId="49853" xr:uid="{00000000-0005-0000-0000-0000AF090000}"/>
    <cellStyle name="60% - Accent3 7 6" xfId="2392" xr:uid="{00000000-0005-0000-0000-0000B0090000}"/>
    <cellStyle name="60% - Accent3 7 6 2" xfId="49854" xr:uid="{00000000-0005-0000-0000-0000B1090000}"/>
    <cellStyle name="60% - Accent3 7 7" xfId="2393" xr:uid="{00000000-0005-0000-0000-0000B2090000}"/>
    <cellStyle name="60% - Accent3 7 7 2" xfId="49855" xr:uid="{00000000-0005-0000-0000-0000B3090000}"/>
    <cellStyle name="60% - Accent3 7 8" xfId="2394" xr:uid="{00000000-0005-0000-0000-0000B4090000}"/>
    <cellStyle name="60% - Accent3 7 8 2" xfId="49856" xr:uid="{00000000-0005-0000-0000-0000B5090000}"/>
    <cellStyle name="60% - Accent3 7 9" xfId="2395" xr:uid="{00000000-0005-0000-0000-0000B6090000}"/>
    <cellStyle name="60% - Accent3 7 9 2" xfId="49857" xr:uid="{00000000-0005-0000-0000-0000B7090000}"/>
    <cellStyle name="60% - Accent3 8" xfId="685" xr:uid="{00000000-0005-0000-0000-0000B8090000}"/>
    <cellStyle name="60% - Accent3 8 2" xfId="2396" xr:uid="{00000000-0005-0000-0000-0000B9090000}"/>
    <cellStyle name="60% - Accent3 9" xfId="803" xr:uid="{00000000-0005-0000-0000-0000BA090000}"/>
    <cellStyle name="60% - Accent3 9 2" xfId="2397" xr:uid="{00000000-0005-0000-0000-0000BB090000}"/>
    <cellStyle name="60% - Accent4 10" xfId="921" xr:uid="{00000000-0005-0000-0000-0000BC090000}"/>
    <cellStyle name="60% - Accent4 10 2" xfId="2398" xr:uid="{00000000-0005-0000-0000-0000BD090000}"/>
    <cellStyle name="60% - Accent4 11" xfId="1038" xr:uid="{00000000-0005-0000-0000-0000BE090000}"/>
    <cellStyle name="60% - Accent4 11 2" xfId="2399" xr:uid="{00000000-0005-0000-0000-0000BF090000}"/>
    <cellStyle name="60% - Accent4 12" xfId="2400" xr:uid="{00000000-0005-0000-0000-0000C0090000}"/>
    <cellStyle name="60% - Accent4 12 10" xfId="2401" xr:uid="{00000000-0005-0000-0000-0000C1090000}"/>
    <cellStyle name="60% - Accent4 12 10 2" xfId="49858" xr:uid="{00000000-0005-0000-0000-0000C2090000}"/>
    <cellStyle name="60% - Accent4 12 11" xfId="2402" xr:uid="{00000000-0005-0000-0000-0000C3090000}"/>
    <cellStyle name="60% - Accent4 12 11 2" xfId="49859" xr:uid="{00000000-0005-0000-0000-0000C4090000}"/>
    <cellStyle name="60% - Accent4 12 12" xfId="2403" xr:uid="{00000000-0005-0000-0000-0000C5090000}"/>
    <cellStyle name="60% - Accent4 12 12 2" xfId="49860" xr:uid="{00000000-0005-0000-0000-0000C6090000}"/>
    <cellStyle name="60% - Accent4 12 13" xfId="2404" xr:uid="{00000000-0005-0000-0000-0000C7090000}"/>
    <cellStyle name="60% - Accent4 12 13 2" xfId="49861" xr:uid="{00000000-0005-0000-0000-0000C8090000}"/>
    <cellStyle name="60% - Accent4 12 14" xfId="2405" xr:uid="{00000000-0005-0000-0000-0000C9090000}"/>
    <cellStyle name="60% - Accent4 12 14 2" xfId="49862" xr:uid="{00000000-0005-0000-0000-0000CA090000}"/>
    <cellStyle name="60% - Accent4 12 15" xfId="2406" xr:uid="{00000000-0005-0000-0000-0000CB090000}"/>
    <cellStyle name="60% - Accent4 12 15 2" xfId="49863" xr:uid="{00000000-0005-0000-0000-0000CC090000}"/>
    <cellStyle name="60% - Accent4 12 16" xfId="2407" xr:uid="{00000000-0005-0000-0000-0000CD090000}"/>
    <cellStyle name="60% - Accent4 12 16 2" xfId="49864" xr:uid="{00000000-0005-0000-0000-0000CE090000}"/>
    <cellStyle name="60% - Accent4 12 17" xfId="2408" xr:uid="{00000000-0005-0000-0000-0000CF090000}"/>
    <cellStyle name="60% - Accent4 12 17 2" xfId="49865" xr:uid="{00000000-0005-0000-0000-0000D0090000}"/>
    <cellStyle name="60% - Accent4 12 18" xfId="2409" xr:uid="{00000000-0005-0000-0000-0000D1090000}"/>
    <cellStyle name="60% - Accent4 12 18 2" xfId="49866" xr:uid="{00000000-0005-0000-0000-0000D2090000}"/>
    <cellStyle name="60% - Accent4 12 19" xfId="2410" xr:uid="{00000000-0005-0000-0000-0000D3090000}"/>
    <cellStyle name="60% - Accent4 12 19 2" xfId="49867" xr:uid="{00000000-0005-0000-0000-0000D4090000}"/>
    <cellStyle name="60% - Accent4 12 2" xfId="2411" xr:uid="{00000000-0005-0000-0000-0000D5090000}"/>
    <cellStyle name="60% - Accent4 12 2 2" xfId="49868" xr:uid="{00000000-0005-0000-0000-0000D6090000}"/>
    <cellStyle name="60% - Accent4 12 20" xfId="2412" xr:uid="{00000000-0005-0000-0000-0000D7090000}"/>
    <cellStyle name="60% - Accent4 12 20 2" xfId="49869" xr:uid="{00000000-0005-0000-0000-0000D8090000}"/>
    <cellStyle name="60% - Accent4 12 21" xfId="2413" xr:uid="{00000000-0005-0000-0000-0000D9090000}"/>
    <cellStyle name="60% - Accent4 12 21 2" xfId="49870" xr:uid="{00000000-0005-0000-0000-0000DA090000}"/>
    <cellStyle name="60% - Accent4 12 22" xfId="2414" xr:uid="{00000000-0005-0000-0000-0000DB090000}"/>
    <cellStyle name="60% - Accent4 12 22 2" xfId="49871" xr:uid="{00000000-0005-0000-0000-0000DC090000}"/>
    <cellStyle name="60% - Accent4 12 23" xfId="2415" xr:uid="{00000000-0005-0000-0000-0000DD090000}"/>
    <cellStyle name="60% - Accent4 12 23 2" xfId="49872" xr:uid="{00000000-0005-0000-0000-0000DE090000}"/>
    <cellStyle name="60% - Accent4 12 24" xfId="2416" xr:uid="{00000000-0005-0000-0000-0000DF090000}"/>
    <cellStyle name="60% - Accent4 12 24 2" xfId="49873" xr:uid="{00000000-0005-0000-0000-0000E0090000}"/>
    <cellStyle name="60% - Accent4 12 25" xfId="2417" xr:uid="{00000000-0005-0000-0000-0000E1090000}"/>
    <cellStyle name="60% - Accent4 12 25 2" xfId="49874" xr:uid="{00000000-0005-0000-0000-0000E2090000}"/>
    <cellStyle name="60% - Accent4 12 26" xfId="2418" xr:uid="{00000000-0005-0000-0000-0000E3090000}"/>
    <cellStyle name="60% - Accent4 12 26 2" xfId="49875" xr:uid="{00000000-0005-0000-0000-0000E4090000}"/>
    <cellStyle name="60% - Accent4 12 27" xfId="2419" xr:uid="{00000000-0005-0000-0000-0000E5090000}"/>
    <cellStyle name="60% - Accent4 12 27 2" xfId="49876" xr:uid="{00000000-0005-0000-0000-0000E6090000}"/>
    <cellStyle name="60% - Accent4 12 28" xfId="2420" xr:uid="{00000000-0005-0000-0000-0000E7090000}"/>
    <cellStyle name="60% - Accent4 12 28 2" xfId="49877" xr:uid="{00000000-0005-0000-0000-0000E8090000}"/>
    <cellStyle name="60% - Accent4 12 29" xfId="2421" xr:uid="{00000000-0005-0000-0000-0000E9090000}"/>
    <cellStyle name="60% - Accent4 12 29 2" xfId="49878" xr:uid="{00000000-0005-0000-0000-0000EA090000}"/>
    <cellStyle name="60% - Accent4 12 3" xfId="2422" xr:uid="{00000000-0005-0000-0000-0000EB090000}"/>
    <cellStyle name="60% - Accent4 12 3 2" xfId="49879" xr:uid="{00000000-0005-0000-0000-0000EC090000}"/>
    <cellStyle name="60% - Accent4 12 30" xfId="2423" xr:uid="{00000000-0005-0000-0000-0000ED090000}"/>
    <cellStyle name="60% - Accent4 12 30 2" xfId="49880" xr:uid="{00000000-0005-0000-0000-0000EE090000}"/>
    <cellStyle name="60% - Accent4 12 31" xfId="49881" xr:uid="{00000000-0005-0000-0000-0000EF090000}"/>
    <cellStyle name="60% - Accent4 12 4" xfId="2424" xr:uid="{00000000-0005-0000-0000-0000F0090000}"/>
    <cellStyle name="60% - Accent4 12 4 2" xfId="49882" xr:uid="{00000000-0005-0000-0000-0000F1090000}"/>
    <cellStyle name="60% - Accent4 12 5" xfId="2425" xr:uid="{00000000-0005-0000-0000-0000F2090000}"/>
    <cellStyle name="60% - Accent4 12 5 2" xfId="49883" xr:uid="{00000000-0005-0000-0000-0000F3090000}"/>
    <cellStyle name="60% - Accent4 12 6" xfId="2426" xr:uid="{00000000-0005-0000-0000-0000F4090000}"/>
    <cellStyle name="60% - Accent4 12 6 2" xfId="49884" xr:uid="{00000000-0005-0000-0000-0000F5090000}"/>
    <cellStyle name="60% - Accent4 12 7" xfId="2427" xr:uid="{00000000-0005-0000-0000-0000F6090000}"/>
    <cellStyle name="60% - Accent4 12 7 2" xfId="49885" xr:uid="{00000000-0005-0000-0000-0000F7090000}"/>
    <cellStyle name="60% - Accent4 12 8" xfId="2428" xr:uid="{00000000-0005-0000-0000-0000F8090000}"/>
    <cellStyle name="60% - Accent4 12 8 2" xfId="49886" xr:uid="{00000000-0005-0000-0000-0000F9090000}"/>
    <cellStyle name="60% - Accent4 12 9" xfId="2429" xr:uid="{00000000-0005-0000-0000-0000FA090000}"/>
    <cellStyle name="60% - Accent4 12 9 2" xfId="49887" xr:uid="{00000000-0005-0000-0000-0000FB090000}"/>
    <cellStyle name="60% - Accent4 13" xfId="2430" xr:uid="{00000000-0005-0000-0000-0000FC090000}"/>
    <cellStyle name="60% - Accent4 13 2" xfId="49888" xr:uid="{00000000-0005-0000-0000-0000FD090000}"/>
    <cellStyle name="60% - Accent4 14" xfId="2431" xr:uid="{00000000-0005-0000-0000-0000FE090000}"/>
    <cellStyle name="60% - Accent4 14 2" xfId="49889" xr:uid="{00000000-0005-0000-0000-0000FF090000}"/>
    <cellStyle name="60% - Accent4 15" xfId="4646" xr:uid="{00000000-0005-0000-0000-0000000A0000}"/>
    <cellStyle name="60% - Accent4 15 2" xfId="49890" xr:uid="{00000000-0005-0000-0000-0000010A0000}"/>
    <cellStyle name="60% - Accent4 16" xfId="17335" xr:uid="{00000000-0005-0000-0000-0000020A0000}"/>
    <cellStyle name="60% - Accent4 16 2" xfId="49891" xr:uid="{00000000-0005-0000-0000-0000030A0000}"/>
    <cellStyle name="60% - Accent4 17" xfId="25622" xr:uid="{00000000-0005-0000-0000-0000040A0000}"/>
    <cellStyle name="60% - Accent4 18" xfId="49892" xr:uid="{00000000-0005-0000-0000-0000050A0000}"/>
    <cellStyle name="60% - Accent4 19" xfId="49893" xr:uid="{00000000-0005-0000-0000-0000060A0000}"/>
    <cellStyle name="60% - Accent4 2" xfId="16" xr:uid="{00000000-0005-0000-0000-0000070A0000}"/>
    <cellStyle name="60% - Accent4 2 10" xfId="994" xr:uid="{00000000-0005-0000-0000-0000080A0000}"/>
    <cellStyle name="60% - Accent4 2 11" xfId="1105" xr:uid="{00000000-0005-0000-0000-0000090A0000}"/>
    <cellStyle name="60% - Accent4 2 12" xfId="49894" xr:uid="{00000000-0005-0000-0000-00000A0A0000}"/>
    <cellStyle name="60% - Accent4 2 13" xfId="49895" xr:uid="{00000000-0005-0000-0000-00000B0A0000}"/>
    <cellStyle name="60% - Accent4 2 14" xfId="49896" xr:uid="{00000000-0005-0000-0000-00000C0A0000}"/>
    <cellStyle name="60% - Accent4 2 15" xfId="49897" xr:uid="{00000000-0005-0000-0000-00000D0A0000}"/>
    <cellStyle name="60% - Accent4 2 16" xfId="49898" xr:uid="{00000000-0005-0000-0000-00000E0A0000}"/>
    <cellStyle name="60% - Accent4 2 17" xfId="49899" xr:uid="{00000000-0005-0000-0000-00000F0A0000}"/>
    <cellStyle name="60% - Accent4 2 18" xfId="49900" xr:uid="{00000000-0005-0000-0000-0000100A0000}"/>
    <cellStyle name="60% - Accent4 2 19" xfId="49901" xr:uid="{00000000-0005-0000-0000-0000110A0000}"/>
    <cellStyle name="60% - Accent4 2 2" xfId="64" xr:uid="{00000000-0005-0000-0000-0000120A0000}"/>
    <cellStyle name="60% - Accent4 2 2 2" xfId="49902" xr:uid="{00000000-0005-0000-0000-0000130A0000}"/>
    <cellStyle name="60% - Accent4 2 20" xfId="49903" xr:uid="{00000000-0005-0000-0000-0000140A0000}"/>
    <cellStyle name="60% - Accent4 2 21" xfId="49904" xr:uid="{00000000-0005-0000-0000-0000150A0000}"/>
    <cellStyle name="60% - Accent4 2 22" xfId="49905" xr:uid="{00000000-0005-0000-0000-0000160A0000}"/>
    <cellStyle name="60% - Accent4 2 23" xfId="49906" xr:uid="{00000000-0005-0000-0000-0000170A0000}"/>
    <cellStyle name="60% - Accent4 2 24" xfId="49907" xr:uid="{00000000-0005-0000-0000-0000180A0000}"/>
    <cellStyle name="60% - Accent4 2 3" xfId="226" xr:uid="{00000000-0005-0000-0000-0000190A0000}"/>
    <cellStyle name="60% - Accent4 2 3 2" xfId="49908" xr:uid="{00000000-0005-0000-0000-00001A0A0000}"/>
    <cellStyle name="60% - Accent4 2 4" xfId="231" xr:uid="{00000000-0005-0000-0000-00001B0A0000}"/>
    <cellStyle name="60% - Accent4 2 4 2" xfId="49909" xr:uid="{00000000-0005-0000-0000-00001C0A0000}"/>
    <cellStyle name="60% - Accent4 2 5" xfId="208" xr:uid="{00000000-0005-0000-0000-00001D0A0000}"/>
    <cellStyle name="60% - Accent4 2 5 2" xfId="49910" xr:uid="{00000000-0005-0000-0000-00001E0A0000}"/>
    <cellStyle name="60% - Accent4 2 6" xfId="521" xr:uid="{00000000-0005-0000-0000-00001F0A0000}"/>
    <cellStyle name="60% - Accent4 2 6 2" xfId="49911" xr:uid="{00000000-0005-0000-0000-0000200A0000}"/>
    <cellStyle name="60% - Accent4 2 7" xfId="640" xr:uid="{00000000-0005-0000-0000-0000210A0000}"/>
    <cellStyle name="60% - Accent4 2 7 2" xfId="49912" xr:uid="{00000000-0005-0000-0000-0000220A0000}"/>
    <cellStyle name="60% - Accent4 2 8" xfId="758" xr:uid="{00000000-0005-0000-0000-0000230A0000}"/>
    <cellStyle name="60% - Accent4 2 8 2" xfId="49913" xr:uid="{00000000-0005-0000-0000-0000240A0000}"/>
    <cellStyle name="60% - Accent4 2 9" xfId="876" xr:uid="{00000000-0005-0000-0000-0000250A0000}"/>
    <cellStyle name="60% - Accent4 20" xfId="49914" xr:uid="{00000000-0005-0000-0000-0000260A0000}"/>
    <cellStyle name="60% - Accent4 21" xfId="49915" xr:uid="{00000000-0005-0000-0000-0000270A0000}"/>
    <cellStyle name="60% - Accent4 22" xfId="49916" xr:uid="{00000000-0005-0000-0000-0000280A0000}"/>
    <cellStyle name="60% - Accent4 23" xfId="49917" xr:uid="{00000000-0005-0000-0000-0000290A0000}"/>
    <cellStyle name="60% - Accent4 24" xfId="49918" xr:uid="{00000000-0005-0000-0000-00002A0A0000}"/>
    <cellStyle name="60% - Accent4 25" xfId="49919" xr:uid="{00000000-0005-0000-0000-00002B0A0000}"/>
    <cellStyle name="60% - Accent4 26" xfId="49920" xr:uid="{00000000-0005-0000-0000-00002C0A0000}"/>
    <cellStyle name="60% - Accent4 27" xfId="49921" xr:uid="{00000000-0005-0000-0000-00002D0A0000}"/>
    <cellStyle name="60% - Accent4 28" xfId="49922" xr:uid="{00000000-0005-0000-0000-00002E0A0000}"/>
    <cellStyle name="60% - Accent4 29" xfId="49923" xr:uid="{00000000-0005-0000-0000-00002F0A0000}"/>
    <cellStyle name="60% - Accent4 3" xfId="177" xr:uid="{00000000-0005-0000-0000-0000300A0000}"/>
    <cellStyle name="60% - Accent4 3 2" xfId="2432" xr:uid="{00000000-0005-0000-0000-0000310A0000}"/>
    <cellStyle name="60% - Accent4 3 2 2" xfId="49924" xr:uid="{00000000-0005-0000-0000-0000320A0000}"/>
    <cellStyle name="60% - Accent4 3 3" xfId="1446" xr:uid="{00000000-0005-0000-0000-0000330A0000}"/>
    <cellStyle name="60% - Accent4 30" xfId="49925" xr:uid="{00000000-0005-0000-0000-0000340A0000}"/>
    <cellStyle name="60% - Accent4 4" xfId="299" xr:uid="{00000000-0005-0000-0000-0000350A0000}"/>
    <cellStyle name="60% - Accent4 4 2" xfId="2433" xr:uid="{00000000-0005-0000-0000-0000360A0000}"/>
    <cellStyle name="60% - Accent4 4 2 2" xfId="49926" xr:uid="{00000000-0005-0000-0000-0000370A0000}"/>
    <cellStyle name="60% - Accent4 4 3" xfId="1447" xr:uid="{00000000-0005-0000-0000-0000380A0000}"/>
    <cellStyle name="60% - Accent4 5" xfId="387" xr:uid="{00000000-0005-0000-0000-0000390A0000}"/>
    <cellStyle name="60% - Accent4 5 2" xfId="2434" xr:uid="{00000000-0005-0000-0000-00003A0A0000}"/>
    <cellStyle name="60% - Accent4 5 2 2" xfId="49927" xr:uid="{00000000-0005-0000-0000-00003B0A0000}"/>
    <cellStyle name="60% - Accent4 5 3" xfId="1448" xr:uid="{00000000-0005-0000-0000-00003C0A0000}"/>
    <cellStyle name="60% - Accent4 6" xfId="434" xr:uid="{00000000-0005-0000-0000-00003D0A0000}"/>
    <cellStyle name="60% - Accent4 6 2" xfId="2435" xr:uid="{00000000-0005-0000-0000-00003E0A0000}"/>
    <cellStyle name="60% - Accent4 6 2 2" xfId="49928" xr:uid="{00000000-0005-0000-0000-00003F0A0000}"/>
    <cellStyle name="60% - Accent4 6 3" xfId="15336" xr:uid="{00000000-0005-0000-0000-0000400A0000}"/>
    <cellStyle name="60% - Accent4 6 3 2" xfId="49929" xr:uid="{00000000-0005-0000-0000-0000410A0000}"/>
    <cellStyle name="60% - Accent4 6 4" xfId="15346" xr:uid="{00000000-0005-0000-0000-0000420A0000}"/>
    <cellStyle name="60% - Accent4 6 5" xfId="25623" xr:uid="{00000000-0005-0000-0000-0000430A0000}"/>
    <cellStyle name="60% - Accent4 6 6" xfId="1609" xr:uid="{00000000-0005-0000-0000-0000440A0000}"/>
    <cellStyle name="60% - Accent4 7" xfId="565" xr:uid="{00000000-0005-0000-0000-0000450A0000}"/>
    <cellStyle name="60% - Accent4 7 10" xfId="2437" xr:uid="{00000000-0005-0000-0000-0000460A0000}"/>
    <cellStyle name="60% - Accent4 7 10 2" xfId="49930" xr:uid="{00000000-0005-0000-0000-0000470A0000}"/>
    <cellStyle name="60% - Accent4 7 11" xfId="2438" xr:uid="{00000000-0005-0000-0000-0000480A0000}"/>
    <cellStyle name="60% - Accent4 7 11 2" xfId="49931" xr:uid="{00000000-0005-0000-0000-0000490A0000}"/>
    <cellStyle name="60% - Accent4 7 12" xfId="2436" xr:uid="{00000000-0005-0000-0000-00004A0A0000}"/>
    <cellStyle name="60% - Accent4 7 2" xfId="2439" xr:uid="{00000000-0005-0000-0000-00004B0A0000}"/>
    <cellStyle name="60% - Accent4 7 2 2" xfId="49932" xr:uid="{00000000-0005-0000-0000-00004C0A0000}"/>
    <cellStyle name="60% - Accent4 7 3" xfId="2440" xr:uid="{00000000-0005-0000-0000-00004D0A0000}"/>
    <cellStyle name="60% - Accent4 7 3 2" xfId="49933" xr:uid="{00000000-0005-0000-0000-00004E0A0000}"/>
    <cellStyle name="60% - Accent4 7 4" xfId="2441" xr:uid="{00000000-0005-0000-0000-00004F0A0000}"/>
    <cellStyle name="60% - Accent4 7 4 2" xfId="49934" xr:uid="{00000000-0005-0000-0000-0000500A0000}"/>
    <cellStyle name="60% - Accent4 7 5" xfId="2442" xr:uid="{00000000-0005-0000-0000-0000510A0000}"/>
    <cellStyle name="60% - Accent4 7 5 2" xfId="49935" xr:uid="{00000000-0005-0000-0000-0000520A0000}"/>
    <cellStyle name="60% - Accent4 7 6" xfId="2443" xr:uid="{00000000-0005-0000-0000-0000530A0000}"/>
    <cellStyle name="60% - Accent4 7 6 2" xfId="49936" xr:uid="{00000000-0005-0000-0000-0000540A0000}"/>
    <cellStyle name="60% - Accent4 7 7" xfId="2444" xr:uid="{00000000-0005-0000-0000-0000550A0000}"/>
    <cellStyle name="60% - Accent4 7 7 2" xfId="49937" xr:uid="{00000000-0005-0000-0000-0000560A0000}"/>
    <cellStyle name="60% - Accent4 7 8" xfId="2445" xr:uid="{00000000-0005-0000-0000-0000570A0000}"/>
    <cellStyle name="60% - Accent4 7 8 2" xfId="49938" xr:uid="{00000000-0005-0000-0000-0000580A0000}"/>
    <cellStyle name="60% - Accent4 7 9" xfId="2446" xr:uid="{00000000-0005-0000-0000-0000590A0000}"/>
    <cellStyle name="60% - Accent4 7 9 2" xfId="49939" xr:uid="{00000000-0005-0000-0000-00005A0A0000}"/>
    <cellStyle name="60% - Accent4 8" xfId="684" xr:uid="{00000000-0005-0000-0000-00005B0A0000}"/>
    <cellStyle name="60% - Accent4 8 2" xfId="2447" xr:uid="{00000000-0005-0000-0000-00005C0A0000}"/>
    <cellStyle name="60% - Accent4 9" xfId="802" xr:uid="{00000000-0005-0000-0000-00005D0A0000}"/>
    <cellStyle name="60% - Accent4 9 2" xfId="2448" xr:uid="{00000000-0005-0000-0000-00005E0A0000}"/>
    <cellStyle name="60% - Accent5 10" xfId="920" xr:uid="{00000000-0005-0000-0000-00005F0A0000}"/>
    <cellStyle name="60% - Accent5 10 2" xfId="2449" xr:uid="{00000000-0005-0000-0000-0000600A0000}"/>
    <cellStyle name="60% - Accent5 11" xfId="1037" xr:uid="{00000000-0005-0000-0000-0000610A0000}"/>
    <cellStyle name="60% - Accent5 11 2" xfId="2450" xr:uid="{00000000-0005-0000-0000-0000620A0000}"/>
    <cellStyle name="60% - Accent5 12" xfId="2451" xr:uid="{00000000-0005-0000-0000-0000630A0000}"/>
    <cellStyle name="60% - Accent5 12 10" xfId="2452" xr:uid="{00000000-0005-0000-0000-0000640A0000}"/>
    <cellStyle name="60% - Accent5 12 10 2" xfId="49940" xr:uid="{00000000-0005-0000-0000-0000650A0000}"/>
    <cellStyle name="60% - Accent5 12 11" xfId="2453" xr:uid="{00000000-0005-0000-0000-0000660A0000}"/>
    <cellStyle name="60% - Accent5 12 11 2" xfId="49941" xr:uid="{00000000-0005-0000-0000-0000670A0000}"/>
    <cellStyle name="60% - Accent5 12 12" xfId="2454" xr:uid="{00000000-0005-0000-0000-0000680A0000}"/>
    <cellStyle name="60% - Accent5 12 12 2" xfId="49942" xr:uid="{00000000-0005-0000-0000-0000690A0000}"/>
    <cellStyle name="60% - Accent5 12 13" xfId="2455" xr:uid="{00000000-0005-0000-0000-00006A0A0000}"/>
    <cellStyle name="60% - Accent5 12 13 2" xfId="49943" xr:uid="{00000000-0005-0000-0000-00006B0A0000}"/>
    <cellStyle name="60% - Accent5 12 14" xfId="2456" xr:uid="{00000000-0005-0000-0000-00006C0A0000}"/>
    <cellStyle name="60% - Accent5 12 14 2" xfId="49944" xr:uid="{00000000-0005-0000-0000-00006D0A0000}"/>
    <cellStyle name="60% - Accent5 12 15" xfId="2457" xr:uid="{00000000-0005-0000-0000-00006E0A0000}"/>
    <cellStyle name="60% - Accent5 12 15 2" xfId="49945" xr:uid="{00000000-0005-0000-0000-00006F0A0000}"/>
    <cellStyle name="60% - Accent5 12 16" xfId="2458" xr:uid="{00000000-0005-0000-0000-0000700A0000}"/>
    <cellStyle name="60% - Accent5 12 16 2" xfId="49946" xr:uid="{00000000-0005-0000-0000-0000710A0000}"/>
    <cellStyle name="60% - Accent5 12 17" xfId="2459" xr:uid="{00000000-0005-0000-0000-0000720A0000}"/>
    <cellStyle name="60% - Accent5 12 17 2" xfId="49947" xr:uid="{00000000-0005-0000-0000-0000730A0000}"/>
    <cellStyle name="60% - Accent5 12 18" xfId="2460" xr:uid="{00000000-0005-0000-0000-0000740A0000}"/>
    <cellStyle name="60% - Accent5 12 18 2" xfId="49948" xr:uid="{00000000-0005-0000-0000-0000750A0000}"/>
    <cellStyle name="60% - Accent5 12 19" xfId="2461" xr:uid="{00000000-0005-0000-0000-0000760A0000}"/>
    <cellStyle name="60% - Accent5 12 19 2" xfId="49949" xr:uid="{00000000-0005-0000-0000-0000770A0000}"/>
    <cellStyle name="60% - Accent5 12 2" xfId="2462" xr:uid="{00000000-0005-0000-0000-0000780A0000}"/>
    <cellStyle name="60% - Accent5 12 2 2" xfId="49950" xr:uid="{00000000-0005-0000-0000-0000790A0000}"/>
    <cellStyle name="60% - Accent5 12 20" xfId="2463" xr:uid="{00000000-0005-0000-0000-00007A0A0000}"/>
    <cellStyle name="60% - Accent5 12 20 2" xfId="49951" xr:uid="{00000000-0005-0000-0000-00007B0A0000}"/>
    <cellStyle name="60% - Accent5 12 21" xfId="2464" xr:uid="{00000000-0005-0000-0000-00007C0A0000}"/>
    <cellStyle name="60% - Accent5 12 21 2" xfId="49952" xr:uid="{00000000-0005-0000-0000-00007D0A0000}"/>
    <cellStyle name="60% - Accent5 12 22" xfId="2465" xr:uid="{00000000-0005-0000-0000-00007E0A0000}"/>
    <cellStyle name="60% - Accent5 12 22 2" xfId="49953" xr:uid="{00000000-0005-0000-0000-00007F0A0000}"/>
    <cellStyle name="60% - Accent5 12 23" xfId="2466" xr:uid="{00000000-0005-0000-0000-0000800A0000}"/>
    <cellStyle name="60% - Accent5 12 23 2" xfId="49954" xr:uid="{00000000-0005-0000-0000-0000810A0000}"/>
    <cellStyle name="60% - Accent5 12 24" xfId="2467" xr:uid="{00000000-0005-0000-0000-0000820A0000}"/>
    <cellStyle name="60% - Accent5 12 24 2" xfId="49955" xr:uid="{00000000-0005-0000-0000-0000830A0000}"/>
    <cellStyle name="60% - Accent5 12 25" xfId="2468" xr:uid="{00000000-0005-0000-0000-0000840A0000}"/>
    <cellStyle name="60% - Accent5 12 25 2" xfId="49956" xr:uid="{00000000-0005-0000-0000-0000850A0000}"/>
    <cellStyle name="60% - Accent5 12 26" xfId="2469" xr:uid="{00000000-0005-0000-0000-0000860A0000}"/>
    <cellStyle name="60% - Accent5 12 26 2" xfId="49957" xr:uid="{00000000-0005-0000-0000-0000870A0000}"/>
    <cellStyle name="60% - Accent5 12 27" xfId="2470" xr:uid="{00000000-0005-0000-0000-0000880A0000}"/>
    <cellStyle name="60% - Accent5 12 27 2" xfId="49958" xr:uid="{00000000-0005-0000-0000-0000890A0000}"/>
    <cellStyle name="60% - Accent5 12 28" xfId="2471" xr:uid="{00000000-0005-0000-0000-00008A0A0000}"/>
    <cellStyle name="60% - Accent5 12 28 2" xfId="49959" xr:uid="{00000000-0005-0000-0000-00008B0A0000}"/>
    <cellStyle name="60% - Accent5 12 29" xfId="2472" xr:uid="{00000000-0005-0000-0000-00008C0A0000}"/>
    <cellStyle name="60% - Accent5 12 29 2" xfId="49960" xr:uid="{00000000-0005-0000-0000-00008D0A0000}"/>
    <cellStyle name="60% - Accent5 12 3" xfId="2473" xr:uid="{00000000-0005-0000-0000-00008E0A0000}"/>
    <cellStyle name="60% - Accent5 12 3 2" xfId="49961" xr:uid="{00000000-0005-0000-0000-00008F0A0000}"/>
    <cellStyle name="60% - Accent5 12 30" xfId="2474" xr:uid="{00000000-0005-0000-0000-0000900A0000}"/>
    <cellStyle name="60% - Accent5 12 30 2" xfId="49962" xr:uid="{00000000-0005-0000-0000-0000910A0000}"/>
    <cellStyle name="60% - Accent5 12 31" xfId="49963" xr:uid="{00000000-0005-0000-0000-0000920A0000}"/>
    <cellStyle name="60% - Accent5 12 4" xfId="2475" xr:uid="{00000000-0005-0000-0000-0000930A0000}"/>
    <cellStyle name="60% - Accent5 12 4 2" xfId="49964" xr:uid="{00000000-0005-0000-0000-0000940A0000}"/>
    <cellStyle name="60% - Accent5 12 5" xfId="2476" xr:uid="{00000000-0005-0000-0000-0000950A0000}"/>
    <cellStyle name="60% - Accent5 12 5 2" xfId="49965" xr:uid="{00000000-0005-0000-0000-0000960A0000}"/>
    <cellStyle name="60% - Accent5 12 6" xfId="2477" xr:uid="{00000000-0005-0000-0000-0000970A0000}"/>
    <cellStyle name="60% - Accent5 12 6 2" xfId="49966" xr:uid="{00000000-0005-0000-0000-0000980A0000}"/>
    <cellStyle name="60% - Accent5 12 7" xfId="2478" xr:uid="{00000000-0005-0000-0000-0000990A0000}"/>
    <cellStyle name="60% - Accent5 12 7 2" xfId="49967" xr:uid="{00000000-0005-0000-0000-00009A0A0000}"/>
    <cellStyle name="60% - Accent5 12 8" xfId="2479" xr:uid="{00000000-0005-0000-0000-00009B0A0000}"/>
    <cellStyle name="60% - Accent5 12 8 2" xfId="49968" xr:uid="{00000000-0005-0000-0000-00009C0A0000}"/>
    <cellStyle name="60% - Accent5 12 9" xfId="2480" xr:uid="{00000000-0005-0000-0000-00009D0A0000}"/>
    <cellStyle name="60% - Accent5 12 9 2" xfId="49969" xr:uid="{00000000-0005-0000-0000-00009E0A0000}"/>
    <cellStyle name="60% - Accent5 13" xfId="2481" xr:uid="{00000000-0005-0000-0000-00009F0A0000}"/>
    <cellStyle name="60% - Accent5 13 2" xfId="49970" xr:uid="{00000000-0005-0000-0000-0000A00A0000}"/>
    <cellStyle name="60% - Accent5 14" xfId="2482" xr:uid="{00000000-0005-0000-0000-0000A10A0000}"/>
    <cellStyle name="60% - Accent5 14 2" xfId="49971" xr:uid="{00000000-0005-0000-0000-0000A20A0000}"/>
    <cellStyle name="60% - Accent5 15" xfId="4647" xr:uid="{00000000-0005-0000-0000-0000A30A0000}"/>
    <cellStyle name="60% - Accent5 15 2" xfId="49972" xr:uid="{00000000-0005-0000-0000-0000A40A0000}"/>
    <cellStyle name="60% - Accent5 16" xfId="17336" xr:uid="{00000000-0005-0000-0000-0000A50A0000}"/>
    <cellStyle name="60% - Accent5 16 2" xfId="49973" xr:uid="{00000000-0005-0000-0000-0000A60A0000}"/>
    <cellStyle name="60% - Accent5 17" xfId="25624" xr:uid="{00000000-0005-0000-0000-0000A70A0000}"/>
    <cellStyle name="60% - Accent5 18" xfId="49974" xr:uid="{00000000-0005-0000-0000-0000A80A0000}"/>
    <cellStyle name="60% - Accent5 19" xfId="49975" xr:uid="{00000000-0005-0000-0000-0000A90A0000}"/>
    <cellStyle name="60% - Accent5 2" xfId="17" xr:uid="{00000000-0005-0000-0000-0000AA0A0000}"/>
    <cellStyle name="60% - Accent5 2 10" xfId="995" xr:uid="{00000000-0005-0000-0000-0000AB0A0000}"/>
    <cellStyle name="60% - Accent5 2 11" xfId="1106" xr:uid="{00000000-0005-0000-0000-0000AC0A0000}"/>
    <cellStyle name="60% - Accent5 2 12" xfId="49976" xr:uid="{00000000-0005-0000-0000-0000AD0A0000}"/>
    <cellStyle name="60% - Accent5 2 13" xfId="49977" xr:uid="{00000000-0005-0000-0000-0000AE0A0000}"/>
    <cellStyle name="60% - Accent5 2 14" xfId="49978" xr:uid="{00000000-0005-0000-0000-0000AF0A0000}"/>
    <cellStyle name="60% - Accent5 2 15" xfId="49979" xr:uid="{00000000-0005-0000-0000-0000B00A0000}"/>
    <cellStyle name="60% - Accent5 2 16" xfId="49980" xr:uid="{00000000-0005-0000-0000-0000B10A0000}"/>
    <cellStyle name="60% - Accent5 2 17" xfId="49981" xr:uid="{00000000-0005-0000-0000-0000B20A0000}"/>
    <cellStyle name="60% - Accent5 2 18" xfId="49982" xr:uid="{00000000-0005-0000-0000-0000B30A0000}"/>
    <cellStyle name="60% - Accent5 2 19" xfId="49983" xr:uid="{00000000-0005-0000-0000-0000B40A0000}"/>
    <cellStyle name="60% - Accent5 2 2" xfId="65" xr:uid="{00000000-0005-0000-0000-0000B50A0000}"/>
    <cellStyle name="60% - Accent5 2 2 2" xfId="49984" xr:uid="{00000000-0005-0000-0000-0000B60A0000}"/>
    <cellStyle name="60% - Accent5 2 20" xfId="49985" xr:uid="{00000000-0005-0000-0000-0000B70A0000}"/>
    <cellStyle name="60% - Accent5 2 21" xfId="49986" xr:uid="{00000000-0005-0000-0000-0000B80A0000}"/>
    <cellStyle name="60% - Accent5 2 22" xfId="49987" xr:uid="{00000000-0005-0000-0000-0000B90A0000}"/>
    <cellStyle name="60% - Accent5 2 23" xfId="49988" xr:uid="{00000000-0005-0000-0000-0000BA0A0000}"/>
    <cellStyle name="60% - Accent5 2 24" xfId="49989" xr:uid="{00000000-0005-0000-0000-0000BB0A0000}"/>
    <cellStyle name="60% - Accent5 2 3" xfId="227" xr:uid="{00000000-0005-0000-0000-0000BC0A0000}"/>
    <cellStyle name="60% - Accent5 2 3 2" xfId="49990" xr:uid="{00000000-0005-0000-0000-0000BD0A0000}"/>
    <cellStyle name="60% - Accent5 2 4" xfId="230" xr:uid="{00000000-0005-0000-0000-0000BE0A0000}"/>
    <cellStyle name="60% - Accent5 2 4 2" xfId="49991" xr:uid="{00000000-0005-0000-0000-0000BF0A0000}"/>
    <cellStyle name="60% - Accent5 2 5" xfId="209" xr:uid="{00000000-0005-0000-0000-0000C00A0000}"/>
    <cellStyle name="60% - Accent5 2 5 2" xfId="49992" xr:uid="{00000000-0005-0000-0000-0000C10A0000}"/>
    <cellStyle name="60% - Accent5 2 6" xfId="522" xr:uid="{00000000-0005-0000-0000-0000C20A0000}"/>
    <cellStyle name="60% - Accent5 2 6 2" xfId="49993" xr:uid="{00000000-0005-0000-0000-0000C30A0000}"/>
    <cellStyle name="60% - Accent5 2 7" xfId="641" xr:uid="{00000000-0005-0000-0000-0000C40A0000}"/>
    <cellStyle name="60% - Accent5 2 7 2" xfId="49994" xr:uid="{00000000-0005-0000-0000-0000C50A0000}"/>
    <cellStyle name="60% - Accent5 2 8" xfId="759" xr:uid="{00000000-0005-0000-0000-0000C60A0000}"/>
    <cellStyle name="60% - Accent5 2 8 2" xfId="49995" xr:uid="{00000000-0005-0000-0000-0000C70A0000}"/>
    <cellStyle name="60% - Accent5 2 9" xfId="877" xr:uid="{00000000-0005-0000-0000-0000C80A0000}"/>
    <cellStyle name="60% - Accent5 20" xfId="49996" xr:uid="{00000000-0005-0000-0000-0000C90A0000}"/>
    <cellStyle name="60% - Accent5 21" xfId="49997" xr:uid="{00000000-0005-0000-0000-0000CA0A0000}"/>
    <cellStyle name="60% - Accent5 22" xfId="49998" xr:uid="{00000000-0005-0000-0000-0000CB0A0000}"/>
    <cellStyle name="60% - Accent5 23" xfId="49999" xr:uid="{00000000-0005-0000-0000-0000CC0A0000}"/>
    <cellStyle name="60% - Accent5 24" xfId="50000" xr:uid="{00000000-0005-0000-0000-0000CD0A0000}"/>
    <cellStyle name="60% - Accent5 25" xfId="50001" xr:uid="{00000000-0005-0000-0000-0000CE0A0000}"/>
    <cellStyle name="60% - Accent5 26" xfId="50002" xr:uid="{00000000-0005-0000-0000-0000CF0A0000}"/>
    <cellStyle name="60% - Accent5 27" xfId="50003" xr:uid="{00000000-0005-0000-0000-0000D00A0000}"/>
    <cellStyle name="60% - Accent5 28" xfId="50004" xr:uid="{00000000-0005-0000-0000-0000D10A0000}"/>
    <cellStyle name="60% - Accent5 29" xfId="50005" xr:uid="{00000000-0005-0000-0000-0000D20A0000}"/>
    <cellStyle name="60% - Accent5 3" xfId="178" xr:uid="{00000000-0005-0000-0000-0000D30A0000}"/>
    <cellStyle name="60% - Accent5 3 2" xfId="2483" xr:uid="{00000000-0005-0000-0000-0000D40A0000}"/>
    <cellStyle name="60% - Accent5 3 2 2" xfId="50006" xr:uid="{00000000-0005-0000-0000-0000D50A0000}"/>
    <cellStyle name="60% - Accent5 3 3" xfId="1449" xr:uid="{00000000-0005-0000-0000-0000D60A0000}"/>
    <cellStyle name="60% - Accent5 30" xfId="50007" xr:uid="{00000000-0005-0000-0000-0000D70A0000}"/>
    <cellStyle name="60% - Accent5 4" xfId="298" xr:uid="{00000000-0005-0000-0000-0000D80A0000}"/>
    <cellStyle name="60% - Accent5 4 2" xfId="2484" xr:uid="{00000000-0005-0000-0000-0000D90A0000}"/>
    <cellStyle name="60% - Accent5 4 2 2" xfId="50008" xr:uid="{00000000-0005-0000-0000-0000DA0A0000}"/>
    <cellStyle name="60% - Accent5 4 3" xfId="1450" xr:uid="{00000000-0005-0000-0000-0000DB0A0000}"/>
    <cellStyle name="60% - Accent5 5" xfId="386" xr:uid="{00000000-0005-0000-0000-0000DC0A0000}"/>
    <cellStyle name="60% - Accent5 5 2" xfId="2485" xr:uid="{00000000-0005-0000-0000-0000DD0A0000}"/>
    <cellStyle name="60% - Accent5 5 2 2" xfId="50009" xr:uid="{00000000-0005-0000-0000-0000DE0A0000}"/>
    <cellStyle name="60% - Accent5 5 3" xfId="1451" xr:uid="{00000000-0005-0000-0000-0000DF0A0000}"/>
    <cellStyle name="60% - Accent5 6" xfId="433" xr:uid="{00000000-0005-0000-0000-0000E00A0000}"/>
    <cellStyle name="60% - Accent5 6 2" xfId="2486" xr:uid="{00000000-0005-0000-0000-0000E10A0000}"/>
    <cellStyle name="60% - Accent5 6 2 2" xfId="50010" xr:uid="{00000000-0005-0000-0000-0000E20A0000}"/>
    <cellStyle name="60% - Accent5 6 3" xfId="15338" xr:uid="{00000000-0005-0000-0000-0000E30A0000}"/>
    <cellStyle name="60% - Accent5 6 3 2" xfId="50011" xr:uid="{00000000-0005-0000-0000-0000E40A0000}"/>
    <cellStyle name="60% - Accent5 6 4" xfId="15344" xr:uid="{00000000-0005-0000-0000-0000E50A0000}"/>
    <cellStyle name="60% - Accent5 6 5" xfId="25625" xr:uid="{00000000-0005-0000-0000-0000E60A0000}"/>
    <cellStyle name="60% - Accent5 6 6" xfId="1613" xr:uid="{00000000-0005-0000-0000-0000E70A0000}"/>
    <cellStyle name="60% - Accent5 7" xfId="555" xr:uid="{00000000-0005-0000-0000-0000E80A0000}"/>
    <cellStyle name="60% - Accent5 7 10" xfId="2488" xr:uid="{00000000-0005-0000-0000-0000E90A0000}"/>
    <cellStyle name="60% - Accent5 7 10 2" xfId="50012" xr:uid="{00000000-0005-0000-0000-0000EA0A0000}"/>
    <cellStyle name="60% - Accent5 7 11" xfId="2489" xr:uid="{00000000-0005-0000-0000-0000EB0A0000}"/>
    <cellStyle name="60% - Accent5 7 11 2" xfId="50013" xr:uid="{00000000-0005-0000-0000-0000EC0A0000}"/>
    <cellStyle name="60% - Accent5 7 12" xfId="2487" xr:uid="{00000000-0005-0000-0000-0000ED0A0000}"/>
    <cellStyle name="60% - Accent5 7 2" xfId="2490" xr:uid="{00000000-0005-0000-0000-0000EE0A0000}"/>
    <cellStyle name="60% - Accent5 7 2 2" xfId="50014" xr:uid="{00000000-0005-0000-0000-0000EF0A0000}"/>
    <cellStyle name="60% - Accent5 7 3" xfId="2491" xr:uid="{00000000-0005-0000-0000-0000F00A0000}"/>
    <cellStyle name="60% - Accent5 7 3 2" xfId="50015" xr:uid="{00000000-0005-0000-0000-0000F10A0000}"/>
    <cellStyle name="60% - Accent5 7 4" xfId="2492" xr:uid="{00000000-0005-0000-0000-0000F20A0000}"/>
    <cellStyle name="60% - Accent5 7 4 2" xfId="50016" xr:uid="{00000000-0005-0000-0000-0000F30A0000}"/>
    <cellStyle name="60% - Accent5 7 5" xfId="2493" xr:uid="{00000000-0005-0000-0000-0000F40A0000}"/>
    <cellStyle name="60% - Accent5 7 5 2" xfId="50017" xr:uid="{00000000-0005-0000-0000-0000F50A0000}"/>
    <cellStyle name="60% - Accent5 7 6" xfId="2494" xr:uid="{00000000-0005-0000-0000-0000F60A0000}"/>
    <cellStyle name="60% - Accent5 7 6 2" xfId="50018" xr:uid="{00000000-0005-0000-0000-0000F70A0000}"/>
    <cellStyle name="60% - Accent5 7 7" xfId="2495" xr:uid="{00000000-0005-0000-0000-0000F80A0000}"/>
    <cellStyle name="60% - Accent5 7 7 2" xfId="50019" xr:uid="{00000000-0005-0000-0000-0000F90A0000}"/>
    <cellStyle name="60% - Accent5 7 8" xfId="2496" xr:uid="{00000000-0005-0000-0000-0000FA0A0000}"/>
    <cellStyle name="60% - Accent5 7 8 2" xfId="50020" xr:uid="{00000000-0005-0000-0000-0000FB0A0000}"/>
    <cellStyle name="60% - Accent5 7 9" xfId="2497" xr:uid="{00000000-0005-0000-0000-0000FC0A0000}"/>
    <cellStyle name="60% - Accent5 7 9 2" xfId="50021" xr:uid="{00000000-0005-0000-0000-0000FD0A0000}"/>
    <cellStyle name="60% - Accent5 8" xfId="674" xr:uid="{00000000-0005-0000-0000-0000FE0A0000}"/>
    <cellStyle name="60% - Accent5 8 2" xfId="2498" xr:uid="{00000000-0005-0000-0000-0000FF0A0000}"/>
    <cellStyle name="60% - Accent5 9" xfId="792" xr:uid="{00000000-0005-0000-0000-0000000B0000}"/>
    <cellStyle name="60% - Accent5 9 2" xfId="2499" xr:uid="{00000000-0005-0000-0000-0000010B0000}"/>
    <cellStyle name="60% - Accent6 10" xfId="910" xr:uid="{00000000-0005-0000-0000-0000020B0000}"/>
    <cellStyle name="60% - Accent6 10 2" xfId="2500" xr:uid="{00000000-0005-0000-0000-0000030B0000}"/>
    <cellStyle name="60% - Accent6 11" xfId="1027" xr:uid="{00000000-0005-0000-0000-0000040B0000}"/>
    <cellStyle name="60% - Accent6 11 2" xfId="2501" xr:uid="{00000000-0005-0000-0000-0000050B0000}"/>
    <cellStyle name="60% - Accent6 12" xfId="2502" xr:uid="{00000000-0005-0000-0000-0000060B0000}"/>
    <cellStyle name="60% - Accent6 12 10" xfId="2503" xr:uid="{00000000-0005-0000-0000-0000070B0000}"/>
    <cellStyle name="60% - Accent6 12 10 2" xfId="50022" xr:uid="{00000000-0005-0000-0000-0000080B0000}"/>
    <cellStyle name="60% - Accent6 12 11" xfId="2504" xr:uid="{00000000-0005-0000-0000-0000090B0000}"/>
    <cellStyle name="60% - Accent6 12 11 2" xfId="50023" xr:uid="{00000000-0005-0000-0000-00000A0B0000}"/>
    <cellStyle name="60% - Accent6 12 12" xfId="2505" xr:uid="{00000000-0005-0000-0000-00000B0B0000}"/>
    <cellStyle name="60% - Accent6 12 12 2" xfId="50024" xr:uid="{00000000-0005-0000-0000-00000C0B0000}"/>
    <cellStyle name="60% - Accent6 12 13" xfId="2506" xr:uid="{00000000-0005-0000-0000-00000D0B0000}"/>
    <cellStyle name="60% - Accent6 12 13 2" xfId="50025" xr:uid="{00000000-0005-0000-0000-00000E0B0000}"/>
    <cellStyle name="60% - Accent6 12 14" xfId="2507" xr:uid="{00000000-0005-0000-0000-00000F0B0000}"/>
    <cellStyle name="60% - Accent6 12 14 2" xfId="50026" xr:uid="{00000000-0005-0000-0000-0000100B0000}"/>
    <cellStyle name="60% - Accent6 12 15" xfId="2508" xr:uid="{00000000-0005-0000-0000-0000110B0000}"/>
    <cellStyle name="60% - Accent6 12 15 2" xfId="50027" xr:uid="{00000000-0005-0000-0000-0000120B0000}"/>
    <cellStyle name="60% - Accent6 12 16" xfId="2509" xr:uid="{00000000-0005-0000-0000-0000130B0000}"/>
    <cellStyle name="60% - Accent6 12 16 2" xfId="50028" xr:uid="{00000000-0005-0000-0000-0000140B0000}"/>
    <cellStyle name="60% - Accent6 12 17" xfId="2510" xr:uid="{00000000-0005-0000-0000-0000150B0000}"/>
    <cellStyle name="60% - Accent6 12 17 2" xfId="50029" xr:uid="{00000000-0005-0000-0000-0000160B0000}"/>
    <cellStyle name="60% - Accent6 12 18" xfId="2511" xr:uid="{00000000-0005-0000-0000-0000170B0000}"/>
    <cellStyle name="60% - Accent6 12 18 2" xfId="50030" xr:uid="{00000000-0005-0000-0000-0000180B0000}"/>
    <cellStyle name="60% - Accent6 12 19" xfId="2512" xr:uid="{00000000-0005-0000-0000-0000190B0000}"/>
    <cellStyle name="60% - Accent6 12 19 2" xfId="50031" xr:uid="{00000000-0005-0000-0000-00001A0B0000}"/>
    <cellStyle name="60% - Accent6 12 2" xfId="2513" xr:uid="{00000000-0005-0000-0000-00001B0B0000}"/>
    <cellStyle name="60% - Accent6 12 2 2" xfId="50032" xr:uid="{00000000-0005-0000-0000-00001C0B0000}"/>
    <cellStyle name="60% - Accent6 12 20" xfId="2514" xr:uid="{00000000-0005-0000-0000-00001D0B0000}"/>
    <cellStyle name="60% - Accent6 12 20 2" xfId="50033" xr:uid="{00000000-0005-0000-0000-00001E0B0000}"/>
    <cellStyle name="60% - Accent6 12 21" xfId="2515" xr:uid="{00000000-0005-0000-0000-00001F0B0000}"/>
    <cellStyle name="60% - Accent6 12 21 2" xfId="50034" xr:uid="{00000000-0005-0000-0000-0000200B0000}"/>
    <cellStyle name="60% - Accent6 12 22" xfId="2516" xr:uid="{00000000-0005-0000-0000-0000210B0000}"/>
    <cellStyle name="60% - Accent6 12 22 2" xfId="50035" xr:uid="{00000000-0005-0000-0000-0000220B0000}"/>
    <cellStyle name="60% - Accent6 12 23" xfId="2517" xr:uid="{00000000-0005-0000-0000-0000230B0000}"/>
    <cellStyle name="60% - Accent6 12 23 2" xfId="50036" xr:uid="{00000000-0005-0000-0000-0000240B0000}"/>
    <cellStyle name="60% - Accent6 12 24" xfId="2518" xr:uid="{00000000-0005-0000-0000-0000250B0000}"/>
    <cellStyle name="60% - Accent6 12 24 2" xfId="50037" xr:uid="{00000000-0005-0000-0000-0000260B0000}"/>
    <cellStyle name="60% - Accent6 12 25" xfId="2519" xr:uid="{00000000-0005-0000-0000-0000270B0000}"/>
    <cellStyle name="60% - Accent6 12 25 2" xfId="50038" xr:uid="{00000000-0005-0000-0000-0000280B0000}"/>
    <cellStyle name="60% - Accent6 12 26" xfId="2520" xr:uid="{00000000-0005-0000-0000-0000290B0000}"/>
    <cellStyle name="60% - Accent6 12 26 2" xfId="50039" xr:uid="{00000000-0005-0000-0000-00002A0B0000}"/>
    <cellStyle name="60% - Accent6 12 27" xfId="2521" xr:uid="{00000000-0005-0000-0000-00002B0B0000}"/>
    <cellStyle name="60% - Accent6 12 27 2" xfId="50040" xr:uid="{00000000-0005-0000-0000-00002C0B0000}"/>
    <cellStyle name="60% - Accent6 12 28" xfId="2522" xr:uid="{00000000-0005-0000-0000-00002D0B0000}"/>
    <cellStyle name="60% - Accent6 12 28 2" xfId="50041" xr:uid="{00000000-0005-0000-0000-00002E0B0000}"/>
    <cellStyle name="60% - Accent6 12 29" xfId="2523" xr:uid="{00000000-0005-0000-0000-00002F0B0000}"/>
    <cellStyle name="60% - Accent6 12 29 2" xfId="50042" xr:uid="{00000000-0005-0000-0000-0000300B0000}"/>
    <cellStyle name="60% - Accent6 12 3" xfId="2524" xr:uid="{00000000-0005-0000-0000-0000310B0000}"/>
    <cellStyle name="60% - Accent6 12 3 2" xfId="50043" xr:uid="{00000000-0005-0000-0000-0000320B0000}"/>
    <cellStyle name="60% - Accent6 12 30" xfId="2525" xr:uid="{00000000-0005-0000-0000-0000330B0000}"/>
    <cellStyle name="60% - Accent6 12 30 2" xfId="50044" xr:uid="{00000000-0005-0000-0000-0000340B0000}"/>
    <cellStyle name="60% - Accent6 12 31" xfId="50045" xr:uid="{00000000-0005-0000-0000-0000350B0000}"/>
    <cellStyle name="60% - Accent6 12 4" xfId="2526" xr:uid="{00000000-0005-0000-0000-0000360B0000}"/>
    <cellStyle name="60% - Accent6 12 4 2" xfId="50046" xr:uid="{00000000-0005-0000-0000-0000370B0000}"/>
    <cellStyle name="60% - Accent6 12 5" xfId="2527" xr:uid="{00000000-0005-0000-0000-0000380B0000}"/>
    <cellStyle name="60% - Accent6 12 5 2" xfId="50047" xr:uid="{00000000-0005-0000-0000-0000390B0000}"/>
    <cellStyle name="60% - Accent6 12 6" xfId="2528" xr:uid="{00000000-0005-0000-0000-00003A0B0000}"/>
    <cellStyle name="60% - Accent6 12 6 2" xfId="50048" xr:uid="{00000000-0005-0000-0000-00003B0B0000}"/>
    <cellStyle name="60% - Accent6 12 7" xfId="2529" xr:uid="{00000000-0005-0000-0000-00003C0B0000}"/>
    <cellStyle name="60% - Accent6 12 7 2" xfId="50049" xr:uid="{00000000-0005-0000-0000-00003D0B0000}"/>
    <cellStyle name="60% - Accent6 12 8" xfId="2530" xr:uid="{00000000-0005-0000-0000-00003E0B0000}"/>
    <cellStyle name="60% - Accent6 12 8 2" xfId="50050" xr:uid="{00000000-0005-0000-0000-00003F0B0000}"/>
    <cellStyle name="60% - Accent6 12 9" xfId="2531" xr:uid="{00000000-0005-0000-0000-0000400B0000}"/>
    <cellStyle name="60% - Accent6 12 9 2" xfId="50051" xr:uid="{00000000-0005-0000-0000-0000410B0000}"/>
    <cellStyle name="60% - Accent6 13" xfId="2532" xr:uid="{00000000-0005-0000-0000-0000420B0000}"/>
    <cellStyle name="60% - Accent6 13 2" xfId="50052" xr:uid="{00000000-0005-0000-0000-0000430B0000}"/>
    <cellStyle name="60% - Accent6 14" xfId="2533" xr:uid="{00000000-0005-0000-0000-0000440B0000}"/>
    <cellStyle name="60% - Accent6 14 2" xfId="50053" xr:uid="{00000000-0005-0000-0000-0000450B0000}"/>
    <cellStyle name="60% - Accent6 15" xfId="4648" xr:uid="{00000000-0005-0000-0000-0000460B0000}"/>
    <cellStyle name="60% - Accent6 15 2" xfId="50054" xr:uid="{00000000-0005-0000-0000-0000470B0000}"/>
    <cellStyle name="60% - Accent6 16" xfId="17337" xr:uid="{00000000-0005-0000-0000-0000480B0000}"/>
    <cellStyle name="60% - Accent6 16 2" xfId="50055" xr:uid="{00000000-0005-0000-0000-0000490B0000}"/>
    <cellStyle name="60% - Accent6 17" xfId="25626" xr:uid="{00000000-0005-0000-0000-00004A0B0000}"/>
    <cellStyle name="60% - Accent6 18" xfId="50056" xr:uid="{00000000-0005-0000-0000-00004B0B0000}"/>
    <cellStyle name="60% - Accent6 19" xfId="50057" xr:uid="{00000000-0005-0000-0000-00004C0B0000}"/>
    <cellStyle name="60% - Accent6 2" xfId="18" xr:uid="{00000000-0005-0000-0000-00004D0B0000}"/>
    <cellStyle name="60% - Accent6 2 10" xfId="996" xr:uid="{00000000-0005-0000-0000-00004E0B0000}"/>
    <cellStyle name="60% - Accent6 2 11" xfId="1107" xr:uid="{00000000-0005-0000-0000-00004F0B0000}"/>
    <cellStyle name="60% - Accent6 2 12" xfId="50058" xr:uid="{00000000-0005-0000-0000-0000500B0000}"/>
    <cellStyle name="60% - Accent6 2 13" xfId="50059" xr:uid="{00000000-0005-0000-0000-0000510B0000}"/>
    <cellStyle name="60% - Accent6 2 14" xfId="50060" xr:uid="{00000000-0005-0000-0000-0000520B0000}"/>
    <cellStyle name="60% - Accent6 2 15" xfId="50061" xr:uid="{00000000-0005-0000-0000-0000530B0000}"/>
    <cellStyle name="60% - Accent6 2 16" xfId="50062" xr:uid="{00000000-0005-0000-0000-0000540B0000}"/>
    <cellStyle name="60% - Accent6 2 17" xfId="50063" xr:uid="{00000000-0005-0000-0000-0000550B0000}"/>
    <cellStyle name="60% - Accent6 2 18" xfId="50064" xr:uid="{00000000-0005-0000-0000-0000560B0000}"/>
    <cellStyle name="60% - Accent6 2 19" xfId="50065" xr:uid="{00000000-0005-0000-0000-0000570B0000}"/>
    <cellStyle name="60% - Accent6 2 2" xfId="66" xr:uid="{00000000-0005-0000-0000-0000580B0000}"/>
    <cellStyle name="60% - Accent6 2 2 2" xfId="50066" xr:uid="{00000000-0005-0000-0000-0000590B0000}"/>
    <cellStyle name="60% - Accent6 2 20" xfId="50067" xr:uid="{00000000-0005-0000-0000-00005A0B0000}"/>
    <cellStyle name="60% - Accent6 2 21" xfId="50068" xr:uid="{00000000-0005-0000-0000-00005B0B0000}"/>
    <cellStyle name="60% - Accent6 2 22" xfId="50069" xr:uid="{00000000-0005-0000-0000-00005C0B0000}"/>
    <cellStyle name="60% - Accent6 2 23" xfId="50070" xr:uid="{00000000-0005-0000-0000-00005D0B0000}"/>
    <cellStyle name="60% - Accent6 2 24" xfId="50071" xr:uid="{00000000-0005-0000-0000-00005E0B0000}"/>
    <cellStyle name="60% - Accent6 2 3" xfId="228" xr:uid="{00000000-0005-0000-0000-00005F0B0000}"/>
    <cellStyle name="60% - Accent6 2 3 2" xfId="50072" xr:uid="{00000000-0005-0000-0000-0000600B0000}"/>
    <cellStyle name="60% - Accent6 2 4" xfId="229" xr:uid="{00000000-0005-0000-0000-0000610B0000}"/>
    <cellStyle name="60% - Accent6 2 4 2" xfId="50073" xr:uid="{00000000-0005-0000-0000-0000620B0000}"/>
    <cellStyle name="60% - Accent6 2 5" xfId="210" xr:uid="{00000000-0005-0000-0000-0000630B0000}"/>
    <cellStyle name="60% - Accent6 2 5 2" xfId="50074" xr:uid="{00000000-0005-0000-0000-0000640B0000}"/>
    <cellStyle name="60% - Accent6 2 6" xfId="523" xr:uid="{00000000-0005-0000-0000-0000650B0000}"/>
    <cellStyle name="60% - Accent6 2 6 2" xfId="50075" xr:uid="{00000000-0005-0000-0000-0000660B0000}"/>
    <cellStyle name="60% - Accent6 2 7" xfId="642" xr:uid="{00000000-0005-0000-0000-0000670B0000}"/>
    <cellStyle name="60% - Accent6 2 7 2" xfId="50076" xr:uid="{00000000-0005-0000-0000-0000680B0000}"/>
    <cellStyle name="60% - Accent6 2 8" xfId="760" xr:uid="{00000000-0005-0000-0000-0000690B0000}"/>
    <cellStyle name="60% - Accent6 2 8 2" xfId="50077" xr:uid="{00000000-0005-0000-0000-00006A0B0000}"/>
    <cellStyle name="60% - Accent6 2 9" xfId="878" xr:uid="{00000000-0005-0000-0000-00006B0B0000}"/>
    <cellStyle name="60% - Accent6 20" xfId="50078" xr:uid="{00000000-0005-0000-0000-00006C0B0000}"/>
    <cellStyle name="60% - Accent6 21" xfId="50079" xr:uid="{00000000-0005-0000-0000-00006D0B0000}"/>
    <cellStyle name="60% - Accent6 22" xfId="50080" xr:uid="{00000000-0005-0000-0000-00006E0B0000}"/>
    <cellStyle name="60% - Accent6 23" xfId="50081" xr:uid="{00000000-0005-0000-0000-00006F0B0000}"/>
    <cellStyle name="60% - Accent6 24" xfId="50082" xr:uid="{00000000-0005-0000-0000-0000700B0000}"/>
    <cellStyle name="60% - Accent6 25" xfId="50083" xr:uid="{00000000-0005-0000-0000-0000710B0000}"/>
    <cellStyle name="60% - Accent6 26" xfId="50084" xr:uid="{00000000-0005-0000-0000-0000720B0000}"/>
    <cellStyle name="60% - Accent6 27" xfId="50085" xr:uid="{00000000-0005-0000-0000-0000730B0000}"/>
    <cellStyle name="60% - Accent6 28" xfId="50086" xr:uid="{00000000-0005-0000-0000-0000740B0000}"/>
    <cellStyle name="60% - Accent6 29" xfId="50087" xr:uid="{00000000-0005-0000-0000-0000750B0000}"/>
    <cellStyle name="60% - Accent6 3" xfId="179" xr:uid="{00000000-0005-0000-0000-0000760B0000}"/>
    <cellStyle name="60% - Accent6 3 2" xfId="2534" xr:uid="{00000000-0005-0000-0000-0000770B0000}"/>
    <cellStyle name="60% - Accent6 3 2 2" xfId="50088" xr:uid="{00000000-0005-0000-0000-0000780B0000}"/>
    <cellStyle name="60% - Accent6 3 3" xfId="1452" xr:uid="{00000000-0005-0000-0000-0000790B0000}"/>
    <cellStyle name="60% - Accent6 30" xfId="50089" xr:uid="{00000000-0005-0000-0000-00007A0B0000}"/>
    <cellStyle name="60% - Accent6 4" xfId="297" xr:uid="{00000000-0005-0000-0000-00007B0B0000}"/>
    <cellStyle name="60% - Accent6 4 2" xfId="2535" xr:uid="{00000000-0005-0000-0000-00007C0B0000}"/>
    <cellStyle name="60% - Accent6 4 2 2" xfId="50090" xr:uid="{00000000-0005-0000-0000-00007D0B0000}"/>
    <cellStyle name="60% - Accent6 4 3" xfId="1453" xr:uid="{00000000-0005-0000-0000-00007E0B0000}"/>
    <cellStyle name="60% - Accent6 5" xfId="385" xr:uid="{00000000-0005-0000-0000-00007F0B0000}"/>
    <cellStyle name="60% - Accent6 5 2" xfId="2536" xr:uid="{00000000-0005-0000-0000-0000800B0000}"/>
    <cellStyle name="60% - Accent6 5 2 2" xfId="50091" xr:uid="{00000000-0005-0000-0000-0000810B0000}"/>
    <cellStyle name="60% - Accent6 5 3" xfId="1454" xr:uid="{00000000-0005-0000-0000-0000820B0000}"/>
    <cellStyle name="60% - Accent6 6" xfId="427" xr:uid="{00000000-0005-0000-0000-0000830B0000}"/>
    <cellStyle name="60% - Accent6 6 2" xfId="2537" xr:uid="{00000000-0005-0000-0000-0000840B0000}"/>
    <cellStyle name="60% - Accent6 6 2 2" xfId="50092" xr:uid="{00000000-0005-0000-0000-0000850B0000}"/>
    <cellStyle name="60% - Accent6 6 3" xfId="15340" xr:uid="{00000000-0005-0000-0000-0000860B0000}"/>
    <cellStyle name="60% - Accent6 6 3 2" xfId="50093" xr:uid="{00000000-0005-0000-0000-0000870B0000}"/>
    <cellStyle name="60% - Accent6 6 4" xfId="15341" xr:uid="{00000000-0005-0000-0000-0000880B0000}"/>
    <cellStyle name="60% - Accent6 6 5" xfId="25627" xr:uid="{00000000-0005-0000-0000-0000890B0000}"/>
    <cellStyle name="60% - Accent6 6 6" xfId="1617" xr:uid="{00000000-0005-0000-0000-00008A0B0000}"/>
    <cellStyle name="60% - Accent6 7" xfId="554" xr:uid="{00000000-0005-0000-0000-00008B0B0000}"/>
    <cellStyle name="60% - Accent6 7 10" xfId="2539" xr:uid="{00000000-0005-0000-0000-00008C0B0000}"/>
    <cellStyle name="60% - Accent6 7 10 2" xfId="50094" xr:uid="{00000000-0005-0000-0000-00008D0B0000}"/>
    <cellStyle name="60% - Accent6 7 11" xfId="2540" xr:uid="{00000000-0005-0000-0000-00008E0B0000}"/>
    <cellStyle name="60% - Accent6 7 11 2" xfId="50095" xr:uid="{00000000-0005-0000-0000-00008F0B0000}"/>
    <cellStyle name="60% - Accent6 7 12" xfId="2538" xr:uid="{00000000-0005-0000-0000-0000900B0000}"/>
    <cellStyle name="60% - Accent6 7 2" xfId="2541" xr:uid="{00000000-0005-0000-0000-0000910B0000}"/>
    <cellStyle name="60% - Accent6 7 2 2" xfId="50096" xr:uid="{00000000-0005-0000-0000-0000920B0000}"/>
    <cellStyle name="60% - Accent6 7 3" xfId="2542" xr:uid="{00000000-0005-0000-0000-0000930B0000}"/>
    <cellStyle name="60% - Accent6 7 3 2" xfId="50097" xr:uid="{00000000-0005-0000-0000-0000940B0000}"/>
    <cellStyle name="60% - Accent6 7 4" xfId="2543" xr:uid="{00000000-0005-0000-0000-0000950B0000}"/>
    <cellStyle name="60% - Accent6 7 4 2" xfId="50098" xr:uid="{00000000-0005-0000-0000-0000960B0000}"/>
    <cellStyle name="60% - Accent6 7 5" xfId="2544" xr:uid="{00000000-0005-0000-0000-0000970B0000}"/>
    <cellStyle name="60% - Accent6 7 5 2" xfId="50099" xr:uid="{00000000-0005-0000-0000-0000980B0000}"/>
    <cellStyle name="60% - Accent6 7 6" xfId="2545" xr:uid="{00000000-0005-0000-0000-0000990B0000}"/>
    <cellStyle name="60% - Accent6 7 6 2" xfId="50100" xr:uid="{00000000-0005-0000-0000-00009A0B0000}"/>
    <cellStyle name="60% - Accent6 7 7" xfId="2546" xr:uid="{00000000-0005-0000-0000-00009B0B0000}"/>
    <cellStyle name="60% - Accent6 7 7 2" xfId="50101" xr:uid="{00000000-0005-0000-0000-00009C0B0000}"/>
    <cellStyle name="60% - Accent6 7 8" xfId="2547" xr:uid="{00000000-0005-0000-0000-00009D0B0000}"/>
    <cellStyle name="60% - Accent6 7 8 2" xfId="50102" xr:uid="{00000000-0005-0000-0000-00009E0B0000}"/>
    <cellStyle name="60% - Accent6 7 9" xfId="2548" xr:uid="{00000000-0005-0000-0000-00009F0B0000}"/>
    <cellStyle name="60% - Accent6 7 9 2" xfId="50103" xr:uid="{00000000-0005-0000-0000-0000A00B0000}"/>
    <cellStyle name="60% - Accent6 8" xfId="673" xr:uid="{00000000-0005-0000-0000-0000A10B0000}"/>
    <cellStyle name="60% - Accent6 8 2" xfId="2549" xr:uid="{00000000-0005-0000-0000-0000A20B0000}"/>
    <cellStyle name="60% - Accent6 9" xfId="791" xr:uid="{00000000-0005-0000-0000-0000A30B0000}"/>
    <cellStyle name="60% - Accent6 9 2" xfId="2550" xr:uid="{00000000-0005-0000-0000-0000A40B0000}"/>
    <cellStyle name="Accent1 - 20%" xfId="67" xr:uid="{00000000-0005-0000-0000-0000A50B0000}"/>
    <cellStyle name="Accent1 - 40%" xfId="68" xr:uid="{00000000-0005-0000-0000-0000A60B0000}"/>
    <cellStyle name="Accent1 - 60%" xfId="69" xr:uid="{00000000-0005-0000-0000-0000A70B0000}"/>
    <cellStyle name="Accent1 10" xfId="909" xr:uid="{00000000-0005-0000-0000-0000A80B0000}"/>
    <cellStyle name="Accent1 10 2" xfId="2551" xr:uid="{00000000-0005-0000-0000-0000A90B0000}"/>
    <cellStyle name="Accent1 11" xfId="1026" xr:uid="{00000000-0005-0000-0000-0000AA0B0000}"/>
    <cellStyle name="Accent1 11 2" xfId="2552" xr:uid="{00000000-0005-0000-0000-0000AB0B0000}"/>
    <cellStyle name="Accent1 12" xfId="1183" xr:uid="{00000000-0005-0000-0000-0000AC0B0000}"/>
    <cellStyle name="Accent1 12 10" xfId="2553" xr:uid="{00000000-0005-0000-0000-0000AD0B0000}"/>
    <cellStyle name="Accent1 12 10 2" xfId="50104" xr:uid="{00000000-0005-0000-0000-0000AE0B0000}"/>
    <cellStyle name="Accent1 12 11" xfId="2554" xr:uid="{00000000-0005-0000-0000-0000AF0B0000}"/>
    <cellStyle name="Accent1 12 11 2" xfId="50105" xr:uid="{00000000-0005-0000-0000-0000B00B0000}"/>
    <cellStyle name="Accent1 12 12" xfId="2555" xr:uid="{00000000-0005-0000-0000-0000B10B0000}"/>
    <cellStyle name="Accent1 12 12 2" xfId="50106" xr:uid="{00000000-0005-0000-0000-0000B20B0000}"/>
    <cellStyle name="Accent1 12 13" xfId="2556" xr:uid="{00000000-0005-0000-0000-0000B30B0000}"/>
    <cellStyle name="Accent1 12 13 2" xfId="50107" xr:uid="{00000000-0005-0000-0000-0000B40B0000}"/>
    <cellStyle name="Accent1 12 14" xfId="2557" xr:uid="{00000000-0005-0000-0000-0000B50B0000}"/>
    <cellStyle name="Accent1 12 14 2" xfId="50108" xr:uid="{00000000-0005-0000-0000-0000B60B0000}"/>
    <cellStyle name="Accent1 12 15" xfId="2558" xr:uid="{00000000-0005-0000-0000-0000B70B0000}"/>
    <cellStyle name="Accent1 12 15 2" xfId="50109" xr:uid="{00000000-0005-0000-0000-0000B80B0000}"/>
    <cellStyle name="Accent1 12 16" xfId="2559" xr:uid="{00000000-0005-0000-0000-0000B90B0000}"/>
    <cellStyle name="Accent1 12 16 2" xfId="50110" xr:uid="{00000000-0005-0000-0000-0000BA0B0000}"/>
    <cellStyle name="Accent1 12 17" xfId="2560" xr:uid="{00000000-0005-0000-0000-0000BB0B0000}"/>
    <cellStyle name="Accent1 12 17 2" xfId="50111" xr:uid="{00000000-0005-0000-0000-0000BC0B0000}"/>
    <cellStyle name="Accent1 12 18" xfId="2561" xr:uid="{00000000-0005-0000-0000-0000BD0B0000}"/>
    <cellStyle name="Accent1 12 18 2" xfId="50112" xr:uid="{00000000-0005-0000-0000-0000BE0B0000}"/>
    <cellStyle name="Accent1 12 19" xfId="2562" xr:uid="{00000000-0005-0000-0000-0000BF0B0000}"/>
    <cellStyle name="Accent1 12 19 2" xfId="50113" xr:uid="{00000000-0005-0000-0000-0000C00B0000}"/>
    <cellStyle name="Accent1 12 2" xfId="2563" xr:uid="{00000000-0005-0000-0000-0000C10B0000}"/>
    <cellStyle name="Accent1 12 2 2" xfId="50114" xr:uid="{00000000-0005-0000-0000-0000C20B0000}"/>
    <cellStyle name="Accent1 12 20" xfId="2564" xr:uid="{00000000-0005-0000-0000-0000C30B0000}"/>
    <cellStyle name="Accent1 12 20 2" xfId="50115" xr:uid="{00000000-0005-0000-0000-0000C40B0000}"/>
    <cellStyle name="Accent1 12 21" xfId="2565" xr:uid="{00000000-0005-0000-0000-0000C50B0000}"/>
    <cellStyle name="Accent1 12 21 2" xfId="50116" xr:uid="{00000000-0005-0000-0000-0000C60B0000}"/>
    <cellStyle name="Accent1 12 22" xfId="2566" xr:uid="{00000000-0005-0000-0000-0000C70B0000}"/>
    <cellStyle name="Accent1 12 22 2" xfId="50117" xr:uid="{00000000-0005-0000-0000-0000C80B0000}"/>
    <cellStyle name="Accent1 12 23" xfId="2567" xr:uid="{00000000-0005-0000-0000-0000C90B0000}"/>
    <cellStyle name="Accent1 12 23 2" xfId="50118" xr:uid="{00000000-0005-0000-0000-0000CA0B0000}"/>
    <cellStyle name="Accent1 12 24" xfId="2568" xr:uid="{00000000-0005-0000-0000-0000CB0B0000}"/>
    <cellStyle name="Accent1 12 24 2" xfId="50119" xr:uid="{00000000-0005-0000-0000-0000CC0B0000}"/>
    <cellStyle name="Accent1 12 25" xfId="2569" xr:uid="{00000000-0005-0000-0000-0000CD0B0000}"/>
    <cellStyle name="Accent1 12 25 2" xfId="50120" xr:uid="{00000000-0005-0000-0000-0000CE0B0000}"/>
    <cellStyle name="Accent1 12 26" xfId="2570" xr:uid="{00000000-0005-0000-0000-0000CF0B0000}"/>
    <cellStyle name="Accent1 12 26 2" xfId="50121" xr:uid="{00000000-0005-0000-0000-0000D00B0000}"/>
    <cellStyle name="Accent1 12 27" xfId="2571" xr:uid="{00000000-0005-0000-0000-0000D10B0000}"/>
    <cellStyle name="Accent1 12 27 2" xfId="50122" xr:uid="{00000000-0005-0000-0000-0000D20B0000}"/>
    <cellStyle name="Accent1 12 28" xfId="2572" xr:uid="{00000000-0005-0000-0000-0000D30B0000}"/>
    <cellStyle name="Accent1 12 28 2" xfId="50123" xr:uid="{00000000-0005-0000-0000-0000D40B0000}"/>
    <cellStyle name="Accent1 12 29" xfId="2573" xr:uid="{00000000-0005-0000-0000-0000D50B0000}"/>
    <cellStyle name="Accent1 12 29 2" xfId="50124" xr:uid="{00000000-0005-0000-0000-0000D60B0000}"/>
    <cellStyle name="Accent1 12 3" xfId="2574" xr:uid="{00000000-0005-0000-0000-0000D70B0000}"/>
    <cellStyle name="Accent1 12 3 2" xfId="50125" xr:uid="{00000000-0005-0000-0000-0000D80B0000}"/>
    <cellStyle name="Accent1 12 30" xfId="2575" xr:uid="{00000000-0005-0000-0000-0000D90B0000}"/>
    <cellStyle name="Accent1 12 30 2" xfId="50126" xr:uid="{00000000-0005-0000-0000-0000DA0B0000}"/>
    <cellStyle name="Accent1 12 31" xfId="50127" xr:uid="{00000000-0005-0000-0000-0000DB0B0000}"/>
    <cellStyle name="Accent1 12 4" xfId="2576" xr:uid="{00000000-0005-0000-0000-0000DC0B0000}"/>
    <cellStyle name="Accent1 12 4 2" xfId="50128" xr:uid="{00000000-0005-0000-0000-0000DD0B0000}"/>
    <cellStyle name="Accent1 12 5" xfId="2577" xr:uid="{00000000-0005-0000-0000-0000DE0B0000}"/>
    <cellStyle name="Accent1 12 5 2" xfId="50129" xr:uid="{00000000-0005-0000-0000-0000DF0B0000}"/>
    <cellStyle name="Accent1 12 6" xfId="2578" xr:uid="{00000000-0005-0000-0000-0000E00B0000}"/>
    <cellStyle name="Accent1 12 6 2" xfId="50130" xr:uid="{00000000-0005-0000-0000-0000E10B0000}"/>
    <cellStyle name="Accent1 12 7" xfId="2579" xr:uid="{00000000-0005-0000-0000-0000E20B0000}"/>
    <cellStyle name="Accent1 12 7 2" xfId="50131" xr:uid="{00000000-0005-0000-0000-0000E30B0000}"/>
    <cellStyle name="Accent1 12 8" xfId="2580" xr:uid="{00000000-0005-0000-0000-0000E40B0000}"/>
    <cellStyle name="Accent1 12 8 2" xfId="50132" xr:uid="{00000000-0005-0000-0000-0000E50B0000}"/>
    <cellStyle name="Accent1 12 9" xfId="2581" xr:uid="{00000000-0005-0000-0000-0000E60B0000}"/>
    <cellStyle name="Accent1 12 9 2" xfId="50133" xr:uid="{00000000-0005-0000-0000-0000E70B0000}"/>
    <cellStyle name="Accent1 13" xfId="1192" xr:uid="{00000000-0005-0000-0000-0000E80B0000}"/>
    <cellStyle name="Accent1 13 2" xfId="50134" xr:uid="{00000000-0005-0000-0000-0000E90B0000}"/>
    <cellStyle name="Accent1 14" xfId="1260" xr:uid="{00000000-0005-0000-0000-0000EA0B0000}"/>
    <cellStyle name="Accent1 14 2" xfId="50135" xr:uid="{00000000-0005-0000-0000-0000EB0B0000}"/>
    <cellStyle name="Accent1 15" xfId="1201" xr:uid="{00000000-0005-0000-0000-0000EC0B0000}"/>
    <cellStyle name="Accent1 15 2" xfId="50136" xr:uid="{00000000-0005-0000-0000-0000ED0B0000}"/>
    <cellStyle name="Accent1 16" xfId="17338" xr:uid="{00000000-0005-0000-0000-0000EE0B0000}"/>
    <cellStyle name="Accent1 16 2" xfId="50137" xr:uid="{00000000-0005-0000-0000-0000EF0B0000}"/>
    <cellStyle name="Accent1 17" xfId="25629" xr:uid="{00000000-0005-0000-0000-0000F00B0000}"/>
    <cellStyle name="Accent1 18" xfId="25628" xr:uid="{00000000-0005-0000-0000-0000F10B0000}"/>
    <cellStyle name="Accent1 19" xfId="1455" xr:uid="{00000000-0005-0000-0000-0000F20B0000}"/>
    <cellStyle name="Accent1 2" xfId="19" xr:uid="{00000000-0005-0000-0000-0000F30B0000}"/>
    <cellStyle name="Accent1 2 10" xfId="999" xr:uid="{00000000-0005-0000-0000-0000F40B0000}"/>
    <cellStyle name="Accent1 2 11" xfId="1108" xr:uid="{00000000-0005-0000-0000-0000F50B0000}"/>
    <cellStyle name="Accent1 2 12" xfId="50138" xr:uid="{00000000-0005-0000-0000-0000F60B0000}"/>
    <cellStyle name="Accent1 2 13" xfId="50139" xr:uid="{00000000-0005-0000-0000-0000F70B0000}"/>
    <cellStyle name="Accent1 2 14" xfId="50140" xr:uid="{00000000-0005-0000-0000-0000F80B0000}"/>
    <cellStyle name="Accent1 2 15" xfId="50141" xr:uid="{00000000-0005-0000-0000-0000F90B0000}"/>
    <cellStyle name="Accent1 2 16" xfId="50142" xr:uid="{00000000-0005-0000-0000-0000FA0B0000}"/>
    <cellStyle name="Accent1 2 17" xfId="50143" xr:uid="{00000000-0005-0000-0000-0000FB0B0000}"/>
    <cellStyle name="Accent1 2 18" xfId="50144" xr:uid="{00000000-0005-0000-0000-0000FC0B0000}"/>
    <cellStyle name="Accent1 2 19" xfId="50145" xr:uid="{00000000-0005-0000-0000-0000FD0B0000}"/>
    <cellStyle name="Accent1 2 2" xfId="70" xr:uid="{00000000-0005-0000-0000-0000FE0B0000}"/>
    <cellStyle name="Accent1 2 2 2" xfId="50146" xr:uid="{00000000-0005-0000-0000-0000FF0B0000}"/>
    <cellStyle name="Accent1 2 20" xfId="50147" xr:uid="{00000000-0005-0000-0000-0000000C0000}"/>
    <cellStyle name="Accent1 2 21" xfId="50148" xr:uid="{00000000-0005-0000-0000-0000010C0000}"/>
    <cellStyle name="Accent1 2 22" xfId="50149" xr:uid="{00000000-0005-0000-0000-0000020C0000}"/>
    <cellStyle name="Accent1 2 23" xfId="50150" xr:uid="{00000000-0005-0000-0000-0000030C0000}"/>
    <cellStyle name="Accent1 2 24" xfId="50151" xr:uid="{00000000-0005-0000-0000-0000040C0000}"/>
    <cellStyle name="Accent1 2 3" xfId="232" xr:uid="{00000000-0005-0000-0000-0000050C0000}"/>
    <cellStyle name="Accent1 2 3 2" xfId="50152" xr:uid="{00000000-0005-0000-0000-0000060C0000}"/>
    <cellStyle name="Accent1 2 4" xfId="207" xr:uid="{00000000-0005-0000-0000-0000070C0000}"/>
    <cellStyle name="Accent1 2 4 2" xfId="50153" xr:uid="{00000000-0005-0000-0000-0000080C0000}"/>
    <cellStyle name="Accent1 2 5" xfId="260" xr:uid="{00000000-0005-0000-0000-0000090C0000}"/>
    <cellStyle name="Accent1 2 5 2" xfId="50154" xr:uid="{00000000-0005-0000-0000-00000A0C0000}"/>
    <cellStyle name="Accent1 2 6" xfId="527" xr:uid="{00000000-0005-0000-0000-00000B0C0000}"/>
    <cellStyle name="Accent1 2 6 2" xfId="50155" xr:uid="{00000000-0005-0000-0000-00000C0C0000}"/>
    <cellStyle name="Accent1 2 7" xfId="646" xr:uid="{00000000-0005-0000-0000-00000D0C0000}"/>
    <cellStyle name="Accent1 2 7 2" xfId="50156" xr:uid="{00000000-0005-0000-0000-00000E0C0000}"/>
    <cellStyle name="Accent1 2 8" xfId="764" xr:uid="{00000000-0005-0000-0000-00000F0C0000}"/>
    <cellStyle name="Accent1 2 8 2" xfId="50157" xr:uid="{00000000-0005-0000-0000-0000100C0000}"/>
    <cellStyle name="Accent1 2 9" xfId="882" xr:uid="{00000000-0005-0000-0000-0000110C0000}"/>
    <cellStyle name="Accent1 20" xfId="50158" xr:uid="{00000000-0005-0000-0000-0000120C0000}"/>
    <cellStyle name="Accent1 21" xfId="50159" xr:uid="{00000000-0005-0000-0000-0000130C0000}"/>
    <cellStyle name="Accent1 22" xfId="50160" xr:uid="{00000000-0005-0000-0000-0000140C0000}"/>
    <cellStyle name="Accent1 23" xfId="50161" xr:uid="{00000000-0005-0000-0000-0000150C0000}"/>
    <cellStyle name="Accent1 24" xfId="50162" xr:uid="{00000000-0005-0000-0000-0000160C0000}"/>
    <cellStyle name="Accent1 25" xfId="50163" xr:uid="{00000000-0005-0000-0000-0000170C0000}"/>
    <cellStyle name="Accent1 26" xfId="50164" xr:uid="{00000000-0005-0000-0000-0000180C0000}"/>
    <cellStyle name="Accent1 27" xfId="50165" xr:uid="{00000000-0005-0000-0000-0000190C0000}"/>
    <cellStyle name="Accent1 28" xfId="50166" xr:uid="{00000000-0005-0000-0000-00001A0C0000}"/>
    <cellStyle name="Accent1 29" xfId="50167" xr:uid="{00000000-0005-0000-0000-00001B0C0000}"/>
    <cellStyle name="Accent1 3" xfId="180" xr:uid="{00000000-0005-0000-0000-00001C0C0000}"/>
    <cellStyle name="Accent1 3 2" xfId="2582" xr:uid="{00000000-0005-0000-0000-00001D0C0000}"/>
    <cellStyle name="Accent1 3 2 2" xfId="50168" xr:uid="{00000000-0005-0000-0000-00001E0C0000}"/>
    <cellStyle name="Accent1 3 3" xfId="1456" xr:uid="{00000000-0005-0000-0000-00001F0C0000}"/>
    <cellStyle name="Accent1 3 4" xfId="50169" xr:uid="{00000000-0005-0000-0000-0000200C0000}"/>
    <cellStyle name="Accent1 30" xfId="50170" xr:uid="{00000000-0005-0000-0000-0000210C0000}"/>
    <cellStyle name="Accent1 4" xfId="296" xr:uid="{00000000-0005-0000-0000-0000220C0000}"/>
    <cellStyle name="Accent1 4 2" xfId="2583" xr:uid="{00000000-0005-0000-0000-0000230C0000}"/>
    <cellStyle name="Accent1 4 2 2" xfId="50171" xr:uid="{00000000-0005-0000-0000-0000240C0000}"/>
    <cellStyle name="Accent1 4 3" xfId="1457" xr:uid="{00000000-0005-0000-0000-0000250C0000}"/>
    <cellStyle name="Accent1 4 4" xfId="50172" xr:uid="{00000000-0005-0000-0000-0000260C0000}"/>
    <cellStyle name="Accent1 5" xfId="384" xr:uid="{00000000-0005-0000-0000-0000270C0000}"/>
    <cellStyle name="Accent1 5 2" xfId="2584" xr:uid="{00000000-0005-0000-0000-0000280C0000}"/>
    <cellStyle name="Accent1 5 2 2" xfId="50173" xr:uid="{00000000-0005-0000-0000-0000290C0000}"/>
    <cellStyle name="Accent1 5 3" xfId="1458" xr:uid="{00000000-0005-0000-0000-00002A0C0000}"/>
    <cellStyle name="Accent1 5 4" xfId="50174" xr:uid="{00000000-0005-0000-0000-00002B0C0000}"/>
    <cellStyle name="Accent1 6" xfId="426" xr:uid="{00000000-0005-0000-0000-00002C0C0000}"/>
    <cellStyle name="Accent1 6 2" xfId="2585" xr:uid="{00000000-0005-0000-0000-00002D0C0000}"/>
    <cellStyle name="Accent1 6 2 2" xfId="50175" xr:uid="{00000000-0005-0000-0000-00002E0C0000}"/>
    <cellStyle name="Accent1 6 3" xfId="15342" xr:uid="{00000000-0005-0000-0000-00002F0C0000}"/>
    <cellStyle name="Accent1 6 3 2" xfId="50176" xr:uid="{00000000-0005-0000-0000-0000300C0000}"/>
    <cellStyle name="Accent1 6 4" xfId="15339" xr:uid="{00000000-0005-0000-0000-0000310C0000}"/>
    <cellStyle name="Accent1 6 5" xfId="25630" xr:uid="{00000000-0005-0000-0000-0000320C0000}"/>
    <cellStyle name="Accent1 6 6" xfId="1594" xr:uid="{00000000-0005-0000-0000-0000330C0000}"/>
    <cellStyle name="Accent1 7" xfId="553" xr:uid="{00000000-0005-0000-0000-0000340C0000}"/>
    <cellStyle name="Accent1 7 10" xfId="2587" xr:uid="{00000000-0005-0000-0000-0000350C0000}"/>
    <cellStyle name="Accent1 7 10 2" xfId="50177" xr:uid="{00000000-0005-0000-0000-0000360C0000}"/>
    <cellStyle name="Accent1 7 11" xfId="2588" xr:uid="{00000000-0005-0000-0000-0000370C0000}"/>
    <cellStyle name="Accent1 7 11 2" xfId="50178" xr:uid="{00000000-0005-0000-0000-0000380C0000}"/>
    <cellStyle name="Accent1 7 12" xfId="2586" xr:uid="{00000000-0005-0000-0000-0000390C0000}"/>
    <cellStyle name="Accent1 7 2" xfId="2589" xr:uid="{00000000-0005-0000-0000-00003A0C0000}"/>
    <cellStyle name="Accent1 7 2 2" xfId="50179" xr:uid="{00000000-0005-0000-0000-00003B0C0000}"/>
    <cellStyle name="Accent1 7 3" xfId="2590" xr:uid="{00000000-0005-0000-0000-00003C0C0000}"/>
    <cellStyle name="Accent1 7 3 2" xfId="50180" xr:uid="{00000000-0005-0000-0000-00003D0C0000}"/>
    <cellStyle name="Accent1 7 4" xfId="2591" xr:uid="{00000000-0005-0000-0000-00003E0C0000}"/>
    <cellStyle name="Accent1 7 4 2" xfId="50181" xr:uid="{00000000-0005-0000-0000-00003F0C0000}"/>
    <cellStyle name="Accent1 7 5" xfId="2592" xr:uid="{00000000-0005-0000-0000-0000400C0000}"/>
    <cellStyle name="Accent1 7 5 2" xfId="50182" xr:uid="{00000000-0005-0000-0000-0000410C0000}"/>
    <cellStyle name="Accent1 7 6" xfId="2593" xr:uid="{00000000-0005-0000-0000-0000420C0000}"/>
    <cellStyle name="Accent1 7 6 2" xfId="50183" xr:uid="{00000000-0005-0000-0000-0000430C0000}"/>
    <cellStyle name="Accent1 7 7" xfId="2594" xr:uid="{00000000-0005-0000-0000-0000440C0000}"/>
    <cellStyle name="Accent1 7 7 2" xfId="50184" xr:uid="{00000000-0005-0000-0000-0000450C0000}"/>
    <cellStyle name="Accent1 7 8" xfId="2595" xr:uid="{00000000-0005-0000-0000-0000460C0000}"/>
    <cellStyle name="Accent1 7 8 2" xfId="50185" xr:uid="{00000000-0005-0000-0000-0000470C0000}"/>
    <cellStyle name="Accent1 7 9" xfId="2596" xr:uid="{00000000-0005-0000-0000-0000480C0000}"/>
    <cellStyle name="Accent1 7 9 2" xfId="50186" xr:uid="{00000000-0005-0000-0000-0000490C0000}"/>
    <cellStyle name="Accent1 8" xfId="672" xr:uid="{00000000-0005-0000-0000-00004A0C0000}"/>
    <cellStyle name="Accent1 8 2" xfId="2597" xr:uid="{00000000-0005-0000-0000-00004B0C0000}"/>
    <cellStyle name="Accent1 9" xfId="790" xr:uid="{00000000-0005-0000-0000-00004C0C0000}"/>
    <cellStyle name="Accent1 9 2" xfId="2598" xr:uid="{00000000-0005-0000-0000-00004D0C0000}"/>
    <cellStyle name="Accent2 - 20%" xfId="71" xr:uid="{00000000-0005-0000-0000-00004E0C0000}"/>
    <cellStyle name="Accent2 - 40%" xfId="72" xr:uid="{00000000-0005-0000-0000-00004F0C0000}"/>
    <cellStyle name="Accent2 - 60%" xfId="73" xr:uid="{00000000-0005-0000-0000-0000500C0000}"/>
    <cellStyle name="Accent2 10" xfId="908" xr:uid="{00000000-0005-0000-0000-0000510C0000}"/>
    <cellStyle name="Accent2 10 2" xfId="2599" xr:uid="{00000000-0005-0000-0000-0000520C0000}"/>
    <cellStyle name="Accent2 11" xfId="1025" xr:uid="{00000000-0005-0000-0000-0000530C0000}"/>
    <cellStyle name="Accent2 11 2" xfId="2600" xr:uid="{00000000-0005-0000-0000-0000540C0000}"/>
    <cellStyle name="Accent2 12" xfId="1184" xr:uid="{00000000-0005-0000-0000-0000550C0000}"/>
    <cellStyle name="Accent2 12 10" xfId="2601" xr:uid="{00000000-0005-0000-0000-0000560C0000}"/>
    <cellStyle name="Accent2 12 10 2" xfId="50187" xr:uid="{00000000-0005-0000-0000-0000570C0000}"/>
    <cellStyle name="Accent2 12 11" xfId="2602" xr:uid="{00000000-0005-0000-0000-0000580C0000}"/>
    <cellStyle name="Accent2 12 11 2" xfId="50188" xr:uid="{00000000-0005-0000-0000-0000590C0000}"/>
    <cellStyle name="Accent2 12 12" xfId="2603" xr:uid="{00000000-0005-0000-0000-00005A0C0000}"/>
    <cellStyle name="Accent2 12 12 2" xfId="50189" xr:uid="{00000000-0005-0000-0000-00005B0C0000}"/>
    <cellStyle name="Accent2 12 13" xfId="2604" xr:uid="{00000000-0005-0000-0000-00005C0C0000}"/>
    <cellStyle name="Accent2 12 13 2" xfId="50190" xr:uid="{00000000-0005-0000-0000-00005D0C0000}"/>
    <cellStyle name="Accent2 12 14" xfId="2605" xr:uid="{00000000-0005-0000-0000-00005E0C0000}"/>
    <cellStyle name="Accent2 12 14 2" xfId="50191" xr:uid="{00000000-0005-0000-0000-00005F0C0000}"/>
    <cellStyle name="Accent2 12 15" xfId="2606" xr:uid="{00000000-0005-0000-0000-0000600C0000}"/>
    <cellStyle name="Accent2 12 15 2" xfId="50192" xr:uid="{00000000-0005-0000-0000-0000610C0000}"/>
    <cellStyle name="Accent2 12 16" xfId="2607" xr:uid="{00000000-0005-0000-0000-0000620C0000}"/>
    <cellStyle name="Accent2 12 16 2" xfId="50193" xr:uid="{00000000-0005-0000-0000-0000630C0000}"/>
    <cellStyle name="Accent2 12 17" xfId="2608" xr:uid="{00000000-0005-0000-0000-0000640C0000}"/>
    <cellStyle name="Accent2 12 17 2" xfId="50194" xr:uid="{00000000-0005-0000-0000-0000650C0000}"/>
    <cellStyle name="Accent2 12 18" xfId="2609" xr:uid="{00000000-0005-0000-0000-0000660C0000}"/>
    <cellStyle name="Accent2 12 18 2" xfId="50195" xr:uid="{00000000-0005-0000-0000-0000670C0000}"/>
    <cellStyle name="Accent2 12 19" xfId="2610" xr:uid="{00000000-0005-0000-0000-0000680C0000}"/>
    <cellStyle name="Accent2 12 19 2" xfId="50196" xr:uid="{00000000-0005-0000-0000-0000690C0000}"/>
    <cellStyle name="Accent2 12 2" xfId="2611" xr:uid="{00000000-0005-0000-0000-00006A0C0000}"/>
    <cellStyle name="Accent2 12 2 2" xfId="50197" xr:uid="{00000000-0005-0000-0000-00006B0C0000}"/>
    <cellStyle name="Accent2 12 20" xfId="2612" xr:uid="{00000000-0005-0000-0000-00006C0C0000}"/>
    <cellStyle name="Accent2 12 20 2" xfId="50198" xr:uid="{00000000-0005-0000-0000-00006D0C0000}"/>
    <cellStyle name="Accent2 12 21" xfId="2613" xr:uid="{00000000-0005-0000-0000-00006E0C0000}"/>
    <cellStyle name="Accent2 12 21 2" xfId="50199" xr:uid="{00000000-0005-0000-0000-00006F0C0000}"/>
    <cellStyle name="Accent2 12 22" xfId="2614" xr:uid="{00000000-0005-0000-0000-0000700C0000}"/>
    <cellStyle name="Accent2 12 22 2" xfId="50200" xr:uid="{00000000-0005-0000-0000-0000710C0000}"/>
    <cellStyle name="Accent2 12 23" xfId="2615" xr:uid="{00000000-0005-0000-0000-0000720C0000}"/>
    <cellStyle name="Accent2 12 23 2" xfId="50201" xr:uid="{00000000-0005-0000-0000-0000730C0000}"/>
    <cellStyle name="Accent2 12 24" xfId="2616" xr:uid="{00000000-0005-0000-0000-0000740C0000}"/>
    <cellStyle name="Accent2 12 24 2" xfId="50202" xr:uid="{00000000-0005-0000-0000-0000750C0000}"/>
    <cellStyle name="Accent2 12 25" xfId="2617" xr:uid="{00000000-0005-0000-0000-0000760C0000}"/>
    <cellStyle name="Accent2 12 25 2" xfId="50203" xr:uid="{00000000-0005-0000-0000-0000770C0000}"/>
    <cellStyle name="Accent2 12 26" xfId="2618" xr:uid="{00000000-0005-0000-0000-0000780C0000}"/>
    <cellStyle name="Accent2 12 26 2" xfId="50204" xr:uid="{00000000-0005-0000-0000-0000790C0000}"/>
    <cellStyle name="Accent2 12 27" xfId="2619" xr:uid="{00000000-0005-0000-0000-00007A0C0000}"/>
    <cellStyle name="Accent2 12 27 2" xfId="50205" xr:uid="{00000000-0005-0000-0000-00007B0C0000}"/>
    <cellStyle name="Accent2 12 28" xfId="2620" xr:uid="{00000000-0005-0000-0000-00007C0C0000}"/>
    <cellStyle name="Accent2 12 28 2" xfId="50206" xr:uid="{00000000-0005-0000-0000-00007D0C0000}"/>
    <cellStyle name="Accent2 12 29" xfId="2621" xr:uid="{00000000-0005-0000-0000-00007E0C0000}"/>
    <cellStyle name="Accent2 12 29 2" xfId="50207" xr:uid="{00000000-0005-0000-0000-00007F0C0000}"/>
    <cellStyle name="Accent2 12 3" xfId="2622" xr:uid="{00000000-0005-0000-0000-0000800C0000}"/>
    <cellStyle name="Accent2 12 3 2" xfId="50208" xr:uid="{00000000-0005-0000-0000-0000810C0000}"/>
    <cellStyle name="Accent2 12 30" xfId="2623" xr:uid="{00000000-0005-0000-0000-0000820C0000}"/>
    <cellStyle name="Accent2 12 30 2" xfId="50209" xr:uid="{00000000-0005-0000-0000-0000830C0000}"/>
    <cellStyle name="Accent2 12 31" xfId="50210" xr:uid="{00000000-0005-0000-0000-0000840C0000}"/>
    <cellStyle name="Accent2 12 4" xfId="2624" xr:uid="{00000000-0005-0000-0000-0000850C0000}"/>
    <cellStyle name="Accent2 12 4 2" xfId="50211" xr:uid="{00000000-0005-0000-0000-0000860C0000}"/>
    <cellStyle name="Accent2 12 5" xfId="2625" xr:uid="{00000000-0005-0000-0000-0000870C0000}"/>
    <cellStyle name="Accent2 12 5 2" xfId="50212" xr:uid="{00000000-0005-0000-0000-0000880C0000}"/>
    <cellStyle name="Accent2 12 6" xfId="2626" xr:uid="{00000000-0005-0000-0000-0000890C0000}"/>
    <cellStyle name="Accent2 12 6 2" xfId="50213" xr:uid="{00000000-0005-0000-0000-00008A0C0000}"/>
    <cellStyle name="Accent2 12 7" xfId="2627" xr:uid="{00000000-0005-0000-0000-00008B0C0000}"/>
    <cellStyle name="Accent2 12 7 2" xfId="50214" xr:uid="{00000000-0005-0000-0000-00008C0C0000}"/>
    <cellStyle name="Accent2 12 8" xfId="2628" xr:uid="{00000000-0005-0000-0000-00008D0C0000}"/>
    <cellStyle name="Accent2 12 8 2" xfId="50215" xr:uid="{00000000-0005-0000-0000-00008E0C0000}"/>
    <cellStyle name="Accent2 12 9" xfId="2629" xr:uid="{00000000-0005-0000-0000-00008F0C0000}"/>
    <cellStyle name="Accent2 12 9 2" xfId="50216" xr:uid="{00000000-0005-0000-0000-0000900C0000}"/>
    <cellStyle name="Accent2 13" xfId="1189" xr:uid="{00000000-0005-0000-0000-0000910C0000}"/>
    <cellStyle name="Accent2 13 2" xfId="50217" xr:uid="{00000000-0005-0000-0000-0000920C0000}"/>
    <cellStyle name="Accent2 14" xfId="1259" xr:uid="{00000000-0005-0000-0000-0000930C0000}"/>
    <cellStyle name="Accent2 14 2" xfId="50218" xr:uid="{00000000-0005-0000-0000-0000940C0000}"/>
    <cellStyle name="Accent2 15" xfId="1200" xr:uid="{00000000-0005-0000-0000-0000950C0000}"/>
    <cellStyle name="Accent2 15 2" xfId="50219" xr:uid="{00000000-0005-0000-0000-0000960C0000}"/>
    <cellStyle name="Accent2 16" xfId="17339" xr:uid="{00000000-0005-0000-0000-0000970C0000}"/>
    <cellStyle name="Accent2 16 2" xfId="50220" xr:uid="{00000000-0005-0000-0000-0000980C0000}"/>
    <cellStyle name="Accent2 17" xfId="25632" xr:uid="{00000000-0005-0000-0000-0000990C0000}"/>
    <cellStyle name="Accent2 18" xfId="25631" xr:uid="{00000000-0005-0000-0000-00009A0C0000}"/>
    <cellStyle name="Accent2 19" xfId="1459" xr:uid="{00000000-0005-0000-0000-00009B0C0000}"/>
    <cellStyle name="Accent2 2" xfId="20" xr:uid="{00000000-0005-0000-0000-00009C0C0000}"/>
    <cellStyle name="Accent2 2 10" xfId="1003" xr:uid="{00000000-0005-0000-0000-00009D0C0000}"/>
    <cellStyle name="Accent2 2 11" xfId="1109" xr:uid="{00000000-0005-0000-0000-00009E0C0000}"/>
    <cellStyle name="Accent2 2 12" xfId="50221" xr:uid="{00000000-0005-0000-0000-00009F0C0000}"/>
    <cellStyle name="Accent2 2 13" xfId="50222" xr:uid="{00000000-0005-0000-0000-0000A00C0000}"/>
    <cellStyle name="Accent2 2 14" xfId="50223" xr:uid="{00000000-0005-0000-0000-0000A10C0000}"/>
    <cellStyle name="Accent2 2 15" xfId="50224" xr:uid="{00000000-0005-0000-0000-0000A20C0000}"/>
    <cellStyle name="Accent2 2 16" xfId="50225" xr:uid="{00000000-0005-0000-0000-0000A30C0000}"/>
    <cellStyle name="Accent2 2 17" xfId="50226" xr:uid="{00000000-0005-0000-0000-0000A40C0000}"/>
    <cellStyle name="Accent2 2 18" xfId="50227" xr:uid="{00000000-0005-0000-0000-0000A50C0000}"/>
    <cellStyle name="Accent2 2 19" xfId="50228" xr:uid="{00000000-0005-0000-0000-0000A60C0000}"/>
    <cellStyle name="Accent2 2 2" xfId="74" xr:uid="{00000000-0005-0000-0000-0000A70C0000}"/>
    <cellStyle name="Accent2 2 2 2" xfId="50229" xr:uid="{00000000-0005-0000-0000-0000A80C0000}"/>
    <cellStyle name="Accent2 2 20" xfId="50230" xr:uid="{00000000-0005-0000-0000-0000A90C0000}"/>
    <cellStyle name="Accent2 2 21" xfId="50231" xr:uid="{00000000-0005-0000-0000-0000AA0C0000}"/>
    <cellStyle name="Accent2 2 22" xfId="50232" xr:uid="{00000000-0005-0000-0000-0000AB0C0000}"/>
    <cellStyle name="Accent2 2 23" xfId="50233" xr:uid="{00000000-0005-0000-0000-0000AC0C0000}"/>
    <cellStyle name="Accent2 2 24" xfId="50234" xr:uid="{00000000-0005-0000-0000-0000AD0C0000}"/>
    <cellStyle name="Accent2 2 3" xfId="236" xr:uid="{00000000-0005-0000-0000-0000AE0C0000}"/>
    <cellStyle name="Accent2 2 3 2" xfId="50235" xr:uid="{00000000-0005-0000-0000-0000AF0C0000}"/>
    <cellStyle name="Accent2 2 4" xfId="324" xr:uid="{00000000-0005-0000-0000-0000B00C0000}"/>
    <cellStyle name="Accent2 2 4 2" xfId="50236" xr:uid="{00000000-0005-0000-0000-0000B10C0000}"/>
    <cellStyle name="Accent2 2 5" xfId="412" xr:uid="{00000000-0005-0000-0000-0000B20C0000}"/>
    <cellStyle name="Accent2 2 5 2" xfId="50237" xr:uid="{00000000-0005-0000-0000-0000B30C0000}"/>
    <cellStyle name="Accent2 2 6" xfId="531" xr:uid="{00000000-0005-0000-0000-0000B40C0000}"/>
    <cellStyle name="Accent2 2 6 2" xfId="50238" xr:uid="{00000000-0005-0000-0000-0000B50C0000}"/>
    <cellStyle name="Accent2 2 7" xfId="650" xr:uid="{00000000-0005-0000-0000-0000B60C0000}"/>
    <cellStyle name="Accent2 2 7 2" xfId="50239" xr:uid="{00000000-0005-0000-0000-0000B70C0000}"/>
    <cellStyle name="Accent2 2 8" xfId="768" xr:uid="{00000000-0005-0000-0000-0000B80C0000}"/>
    <cellStyle name="Accent2 2 8 2" xfId="50240" xr:uid="{00000000-0005-0000-0000-0000B90C0000}"/>
    <cellStyle name="Accent2 2 9" xfId="886" xr:uid="{00000000-0005-0000-0000-0000BA0C0000}"/>
    <cellStyle name="Accent2 20" xfId="50241" xr:uid="{00000000-0005-0000-0000-0000BB0C0000}"/>
    <cellStyle name="Accent2 21" xfId="50242" xr:uid="{00000000-0005-0000-0000-0000BC0C0000}"/>
    <cellStyle name="Accent2 22" xfId="50243" xr:uid="{00000000-0005-0000-0000-0000BD0C0000}"/>
    <cellStyle name="Accent2 23" xfId="50244" xr:uid="{00000000-0005-0000-0000-0000BE0C0000}"/>
    <cellStyle name="Accent2 24" xfId="50245" xr:uid="{00000000-0005-0000-0000-0000BF0C0000}"/>
    <cellStyle name="Accent2 25" xfId="50246" xr:uid="{00000000-0005-0000-0000-0000C00C0000}"/>
    <cellStyle name="Accent2 26" xfId="50247" xr:uid="{00000000-0005-0000-0000-0000C10C0000}"/>
    <cellStyle name="Accent2 27" xfId="50248" xr:uid="{00000000-0005-0000-0000-0000C20C0000}"/>
    <cellStyle name="Accent2 28" xfId="50249" xr:uid="{00000000-0005-0000-0000-0000C30C0000}"/>
    <cellStyle name="Accent2 29" xfId="50250" xr:uid="{00000000-0005-0000-0000-0000C40C0000}"/>
    <cellStyle name="Accent2 3" xfId="181" xr:uid="{00000000-0005-0000-0000-0000C50C0000}"/>
    <cellStyle name="Accent2 3 2" xfId="2630" xr:uid="{00000000-0005-0000-0000-0000C60C0000}"/>
    <cellStyle name="Accent2 3 2 2" xfId="50251" xr:uid="{00000000-0005-0000-0000-0000C70C0000}"/>
    <cellStyle name="Accent2 3 3" xfId="1460" xr:uid="{00000000-0005-0000-0000-0000C80C0000}"/>
    <cellStyle name="Accent2 3 4" xfId="50252" xr:uid="{00000000-0005-0000-0000-0000C90C0000}"/>
    <cellStyle name="Accent2 30" xfId="50253" xr:uid="{00000000-0005-0000-0000-0000CA0C0000}"/>
    <cellStyle name="Accent2 4" xfId="295" xr:uid="{00000000-0005-0000-0000-0000CB0C0000}"/>
    <cellStyle name="Accent2 4 2" xfId="2631" xr:uid="{00000000-0005-0000-0000-0000CC0C0000}"/>
    <cellStyle name="Accent2 4 2 2" xfId="50254" xr:uid="{00000000-0005-0000-0000-0000CD0C0000}"/>
    <cellStyle name="Accent2 4 3" xfId="1461" xr:uid="{00000000-0005-0000-0000-0000CE0C0000}"/>
    <cellStyle name="Accent2 4 4" xfId="50255" xr:uid="{00000000-0005-0000-0000-0000CF0C0000}"/>
    <cellStyle name="Accent2 5" xfId="383" xr:uid="{00000000-0005-0000-0000-0000D00C0000}"/>
    <cellStyle name="Accent2 5 2" xfId="2632" xr:uid="{00000000-0005-0000-0000-0000D10C0000}"/>
    <cellStyle name="Accent2 5 2 2" xfId="50256" xr:uid="{00000000-0005-0000-0000-0000D20C0000}"/>
    <cellStyle name="Accent2 5 3" xfId="1462" xr:uid="{00000000-0005-0000-0000-0000D30C0000}"/>
    <cellStyle name="Accent2 5 4" xfId="50257" xr:uid="{00000000-0005-0000-0000-0000D40C0000}"/>
    <cellStyle name="Accent2 6" xfId="425" xr:uid="{00000000-0005-0000-0000-0000D50C0000}"/>
    <cellStyle name="Accent2 6 2" xfId="2633" xr:uid="{00000000-0005-0000-0000-0000D60C0000}"/>
    <cellStyle name="Accent2 6 2 2" xfId="50258" xr:uid="{00000000-0005-0000-0000-0000D70C0000}"/>
    <cellStyle name="Accent2 6 3" xfId="15343" xr:uid="{00000000-0005-0000-0000-0000D80C0000}"/>
    <cellStyle name="Accent2 6 3 2" xfId="50259" xr:uid="{00000000-0005-0000-0000-0000D90C0000}"/>
    <cellStyle name="Accent2 6 4" xfId="15337" xr:uid="{00000000-0005-0000-0000-0000DA0C0000}"/>
    <cellStyle name="Accent2 6 5" xfId="25633" xr:uid="{00000000-0005-0000-0000-0000DB0C0000}"/>
    <cellStyle name="Accent2 6 6" xfId="1598" xr:uid="{00000000-0005-0000-0000-0000DC0C0000}"/>
    <cellStyle name="Accent2 7" xfId="552" xr:uid="{00000000-0005-0000-0000-0000DD0C0000}"/>
    <cellStyle name="Accent2 7 10" xfId="2635" xr:uid="{00000000-0005-0000-0000-0000DE0C0000}"/>
    <cellStyle name="Accent2 7 10 2" xfId="50260" xr:uid="{00000000-0005-0000-0000-0000DF0C0000}"/>
    <cellStyle name="Accent2 7 11" xfId="2636" xr:uid="{00000000-0005-0000-0000-0000E00C0000}"/>
    <cellStyle name="Accent2 7 11 2" xfId="50261" xr:uid="{00000000-0005-0000-0000-0000E10C0000}"/>
    <cellStyle name="Accent2 7 12" xfId="2634" xr:uid="{00000000-0005-0000-0000-0000E20C0000}"/>
    <cellStyle name="Accent2 7 2" xfId="2637" xr:uid="{00000000-0005-0000-0000-0000E30C0000}"/>
    <cellStyle name="Accent2 7 2 2" xfId="50262" xr:uid="{00000000-0005-0000-0000-0000E40C0000}"/>
    <cellStyle name="Accent2 7 3" xfId="2638" xr:uid="{00000000-0005-0000-0000-0000E50C0000}"/>
    <cellStyle name="Accent2 7 3 2" xfId="50263" xr:uid="{00000000-0005-0000-0000-0000E60C0000}"/>
    <cellStyle name="Accent2 7 4" xfId="2639" xr:uid="{00000000-0005-0000-0000-0000E70C0000}"/>
    <cellStyle name="Accent2 7 4 2" xfId="50264" xr:uid="{00000000-0005-0000-0000-0000E80C0000}"/>
    <cellStyle name="Accent2 7 5" xfId="2640" xr:uid="{00000000-0005-0000-0000-0000E90C0000}"/>
    <cellStyle name="Accent2 7 5 2" xfId="50265" xr:uid="{00000000-0005-0000-0000-0000EA0C0000}"/>
    <cellStyle name="Accent2 7 6" xfId="2641" xr:uid="{00000000-0005-0000-0000-0000EB0C0000}"/>
    <cellStyle name="Accent2 7 6 2" xfId="50266" xr:uid="{00000000-0005-0000-0000-0000EC0C0000}"/>
    <cellStyle name="Accent2 7 7" xfId="2642" xr:uid="{00000000-0005-0000-0000-0000ED0C0000}"/>
    <cellStyle name="Accent2 7 7 2" xfId="50267" xr:uid="{00000000-0005-0000-0000-0000EE0C0000}"/>
    <cellStyle name="Accent2 7 8" xfId="2643" xr:uid="{00000000-0005-0000-0000-0000EF0C0000}"/>
    <cellStyle name="Accent2 7 8 2" xfId="50268" xr:uid="{00000000-0005-0000-0000-0000F00C0000}"/>
    <cellStyle name="Accent2 7 9" xfId="2644" xr:uid="{00000000-0005-0000-0000-0000F10C0000}"/>
    <cellStyle name="Accent2 7 9 2" xfId="50269" xr:uid="{00000000-0005-0000-0000-0000F20C0000}"/>
    <cellStyle name="Accent2 8" xfId="671" xr:uid="{00000000-0005-0000-0000-0000F30C0000}"/>
    <cellStyle name="Accent2 8 2" xfId="2645" xr:uid="{00000000-0005-0000-0000-0000F40C0000}"/>
    <cellStyle name="Accent2 9" xfId="789" xr:uid="{00000000-0005-0000-0000-0000F50C0000}"/>
    <cellStyle name="Accent2 9 2" xfId="2646" xr:uid="{00000000-0005-0000-0000-0000F60C0000}"/>
    <cellStyle name="Accent3 - 20%" xfId="75" xr:uid="{00000000-0005-0000-0000-0000F70C0000}"/>
    <cellStyle name="Accent3 - 40%" xfId="76" xr:uid="{00000000-0005-0000-0000-0000F80C0000}"/>
    <cellStyle name="Accent3 - 60%" xfId="77" xr:uid="{00000000-0005-0000-0000-0000F90C0000}"/>
    <cellStyle name="Accent3 10" xfId="907" xr:uid="{00000000-0005-0000-0000-0000FA0C0000}"/>
    <cellStyle name="Accent3 10 2" xfId="2647" xr:uid="{00000000-0005-0000-0000-0000FB0C0000}"/>
    <cellStyle name="Accent3 11" xfId="1024" xr:uid="{00000000-0005-0000-0000-0000FC0C0000}"/>
    <cellStyle name="Accent3 11 2" xfId="2648" xr:uid="{00000000-0005-0000-0000-0000FD0C0000}"/>
    <cellStyle name="Accent3 12" xfId="1185" xr:uid="{00000000-0005-0000-0000-0000FE0C0000}"/>
    <cellStyle name="Accent3 12 10" xfId="2649" xr:uid="{00000000-0005-0000-0000-0000FF0C0000}"/>
    <cellStyle name="Accent3 12 10 2" xfId="50270" xr:uid="{00000000-0005-0000-0000-0000000D0000}"/>
    <cellStyle name="Accent3 12 11" xfId="2650" xr:uid="{00000000-0005-0000-0000-0000010D0000}"/>
    <cellStyle name="Accent3 12 11 2" xfId="50271" xr:uid="{00000000-0005-0000-0000-0000020D0000}"/>
    <cellStyle name="Accent3 12 12" xfId="2651" xr:uid="{00000000-0005-0000-0000-0000030D0000}"/>
    <cellStyle name="Accent3 12 12 2" xfId="50272" xr:uid="{00000000-0005-0000-0000-0000040D0000}"/>
    <cellStyle name="Accent3 12 13" xfId="2652" xr:uid="{00000000-0005-0000-0000-0000050D0000}"/>
    <cellStyle name="Accent3 12 13 2" xfId="50273" xr:uid="{00000000-0005-0000-0000-0000060D0000}"/>
    <cellStyle name="Accent3 12 14" xfId="2653" xr:uid="{00000000-0005-0000-0000-0000070D0000}"/>
    <cellStyle name="Accent3 12 14 2" xfId="50274" xr:uid="{00000000-0005-0000-0000-0000080D0000}"/>
    <cellStyle name="Accent3 12 15" xfId="2654" xr:uid="{00000000-0005-0000-0000-0000090D0000}"/>
    <cellStyle name="Accent3 12 15 2" xfId="50275" xr:uid="{00000000-0005-0000-0000-00000A0D0000}"/>
    <cellStyle name="Accent3 12 16" xfId="2655" xr:uid="{00000000-0005-0000-0000-00000B0D0000}"/>
    <cellStyle name="Accent3 12 16 2" xfId="50276" xr:uid="{00000000-0005-0000-0000-00000C0D0000}"/>
    <cellStyle name="Accent3 12 17" xfId="2656" xr:uid="{00000000-0005-0000-0000-00000D0D0000}"/>
    <cellStyle name="Accent3 12 17 2" xfId="50277" xr:uid="{00000000-0005-0000-0000-00000E0D0000}"/>
    <cellStyle name="Accent3 12 18" xfId="2657" xr:uid="{00000000-0005-0000-0000-00000F0D0000}"/>
    <cellStyle name="Accent3 12 18 2" xfId="50278" xr:uid="{00000000-0005-0000-0000-0000100D0000}"/>
    <cellStyle name="Accent3 12 19" xfId="2658" xr:uid="{00000000-0005-0000-0000-0000110D0000}"/>
    <cellStyle name="Accent3 12 19 2" xfId="50279" xr:uid="{00000000-0005-0000-0000-0000120D0000}"/>
    <cellStyle name="Accent3 12 2" xfId="2659" xr:uid="{00000000-0005-0000-0000-0000130D0000}"/>
    <cellStyle name="Accent3 12 2 2" xfId="50280" xr:uid="{00000000-0005-0000-0000-0000140D0000}"/>
    <cellStyle name="Accent3 12 20" xfId="2660" xr:uid="{00000000-0005-0000-0000-0000150D0000}"/>
    <cellStyle name="Accent3 12 20 2" xfId="50281" xr:uid="{00000000-0005-0000-0000-0000160D0000}"/>
    <cellStyle name="Accent3 12 21" xfId="2661" xr:uid="{00000000-0005-0000-0000-0000170D0000}"/>
    <cellStyle name="Accent3 12 21 2" xfId="50282" xr:uid="{00000000-0005-0000-0000-0000180D0000}"/>
    <cellStyle name="Accent3 12 22" xfId="2662" xr:uid="{00000000-0005-0000-0000-0000190D0000}"/>
    <cellStyle name="Accent3 12 22 2" xfId="50283" xr:uid="{00000000-0005-0000-0000-00001A0D0000}"/>
    <cellStyle name="Accent3 12 23" xfId="2663" xr:uid="{00000000-0005-0000-0000-00001B0D0000}"/>
    <cellStyle name="Accent3 12 23 2" xfId="50284" xr:uid="{00000000-0005-0000-0000-00001C0D0000}"/>
    <cellStyle name="Accent3 12 24" xfId="2664" xr:uid="{00000000-0005-0000-0000-00001D0D0000}"/>
    <cellStyle name="Accent3 12 24 2" xfId="50285" xr:uid="{00000000-0005-0000-0000-00001E0D0000}"/>
    <cellStyle name="Accent3 12 25" xfId="2665" xr:uid="{00000000-0005-0000-0000-00001F0D0000}"/>
    <cellStyle name="Accent3 12 25 2" xfId="50286" xr:uid="{00000000-0005-0000-0000-0000200D0000}"/>
    <cellStyle name="Accent3 12 26" xfId="2666" xr:uid="{00000000-0005-0000-0000-0000210D0000}"/>
    <cellStyle name="Accent3 12 26 2" xfId="50287" xr:uid="{00000000-0005-0000-0000-0000220D0000}"/>
    <cellStyle name="Accent3 12 27" xfId="2667" xr:uid="{00000000-0005-0000-0000-0000230D0000}"/>
    <cellStyle name="Accent3 12 27 2" xfId="50288" xr:uid="{00000000-0005-0000-0000-0000240D0000}"/>
    <cellStyle name="Accent3 12 28" xfId="2668" xr:uid="{00000000-0005-0000-0000-0000250D0000}"/>
    <cellStyle name="Accent3 12 28 2" xfId="50289" xr:uid="{00000000-0005-0000-0000-0000260D0000}"/>
    <cellStyle name="Accent3 12 29" xfId="2669" xr:uid="{00000000-0005-0000-0000-0000270D0000}"/>
    <cellStyle name="Accent3 12 29 2" xfId="50290" xr:uid="{00000000-0005-0000-0000-0000280D0000}"/>
    <cellStyle name="Accent3 12 3" xfId="2670" xr:uid="{00000000-0005-0000-0000-0000290D0000}"/>
    <cellStyle name="Accent3 12 3 2" xfId="50291" xr:uid="{00000000-0005-0000-0000-00002A0D0000}"/>
    <cellStyle name="Accent3 12 30" xfId="2671" xr:uid="{00000000-0005-0000-0000-00002B0D0000}"/>
    <cellStyle name="Accent3 12 30 2" xfId="50292" xr:uid="{00000000-0005-0000-0000-00002C0D0000}"/>
    <cellStyle name="Accent3 12 31" xfId="50293" xr:uid="{00000000-0005-0000-0000-00002D0D0000}"/>
    <cellStyle name="Accent3 12 4" xfId="2672" xr:uid="{00000000-0005-0000-0000-00002E0D0000}"/>
    <cellStyle name="Accent3 12 4 2" xfId="50294" xr:uid="{00000000-0005-0000-0000-00002F0D0000}"/>
    <cellStyle name="Accent3 12 5" xfId="2673" xr:uid="{00000000-0005-0000-0000-0000300D0000}"/>
    <cellStyle name="Accent3 12 5 2" xfId="50295" xr:uid="{00000000-0005-0000-0000-0000310D0000}"/>
    <cellStyle name="Accent3 12 6" xfId="2674" xr:uid="{00000000-0005-0000-0000-0000320D0000}"/>
    <cellStyle name="Accent3 12 6 2" xfId="50296" xr:uid="{00000000-0005-0000-0000-0000330D0000}"/>
    <cellStyle name="Accent3 12 7" xfId="2675" xr:uid="{00000000-0005-0000-0000-0000340D0000}"/>
    <cellStyle name="Accent3 12 7 2" xfId="50297" xr:uid="{00000000-0005-0000-0000-0000350D0000}"/>
    <cellStyle name="Accent3 12 8" xfId="2676" xr:uid="{00000000-0005-0000-0000-0000360D0000}"/>
    <cellStyle name="Accent3 12 8 2" xfId="50298" xr:uid="{00000000-0005-0000-0000-0000370D0000}"/>
    <cellStyle name="Accent3 12 9" xfId="2677" xr:uid="{00000000-0005-0000-0000-0000380D0000}"/>
    <cellStyle name="Accent3 12 9 2" xfId="50299" xr:uid="{00000000-0005-0000-0000-0000390D0000}"/>
    <cellStyle name="Accent3 13" xfId="1182" xr:uid="{00000000-0005-0000-0000-00003A0D0000}"/>
    <cellStyle name="Accent3 13 2" xfId="50300" xr:uid="{00000000-0005-0000-0000-00003B0D0000}"/>
    <cellStyle name="Accent3 14" xfId="1258" xr:uid="{00000000-0005-0000-0000-00003C0D0000}"/>
    <cellStyle name="Accent3 14 2" xfId="50301" xr:uid="{00000000-0005-0000-0000-00003D0D0000}"/>
    <cellStyle name="Accent3 15" xfId="1198" xr:uid="{00000000-0005-0000-0000-00003E0D0000}"/>
    <cellStyle name="Accent3 15 2" xfId="50302" xr:uid="{00000000-0005-0000-0000-00003F0D0000}"/>
    <cellStyle name="Accent3 16" xfId="17340" xr:uid="{00000000-0005-0000-0000-0000400D0000}"/>
    <cellStyle name="Accent3 16 2" xfId="50303" xr:uid="{00000000-0005-0000-0000-0000410D0000}"/>
    <cellStyle name="Accent3 17" xfId="25635" xr:uid="{00000000-0005-0000-0000-0000420D0000}"/>
    <cellStyle name="Accent3 18" xfId="25634" xr:uid="{00000000-0005-0000-0000-0000430D0000}"/>
    <cellStyle name="Accent3 19" xfId="1463" xr:uid="{00000000-0005-0000-0000-0000440D0000}"/>
    <cellStyle name="Accent3 2" xfId="21" xr:uid="{00000000-0005-0000-0000-0000450D0000}"/>
    <cellStyle name="Accent3 2 10" xfId="1007" xr:uid="{00000000-0005-0000-0000-0000460D0000}"/>
    <cellStyle name="Accent3 2 11" xfId="1110" xr:uid="{00000000-0005-0000-0000-0000470D0000}"/>
    <cellStyle name="Accent3 2 12" xfId="50304" xr:uid="{00000000-0005-0000-0000-0000480D0000}"/>
    <cellStyle name="Accent3 2 13" xfId="50305" xr:uid="{00000000-0005-0000-0000-0000490D0000}"/>
    <cellStyle name="Accent3 2 14" xfId="50306" xr:uid="{00000000-0005-0000-0000-00004A0D0000}"/>
    <cellStyle name="Accent3 2 15" xfId="50307" xr:uid="{00000000-0005-0000-0000-00004B0D0000}"/>
    <cellStyle name="Accent3 2 16" xfId="50308" xr:uid="{00000000-0005-0000-0000-00004C0D0000}"/>
    <cellStyle name="Accent3 2 17" xfId="50309" xr:uid="{00000000-0005-0000-0000-00004D0D0000}"/>
    <cellStyle name="Accent3 2 18" xfId="50310" xr:uid="{00000000-0005-0000-0000-00004E0D0000}"/>
    <cellStyle name="Accent3 2 19" xfId="50311" xr:uid="{00000000-0005-0000-0000-00004F0D0000}"/>
    <cellStyle name="Accent3 2 2" xfId="78" xr:uid="{00000000-0005-0000-0000-0000500D0000}"/>
    <cellStyle name="Accent3 2 2 2" xfId="50312" xr:uid="{00000000-0005-0000-0000-0000510D0000}"/>
    <cellStyle name="Accent3 2 20" xfId="50313" xr:uid="{00000000-0005-0000-0000-0000520D0000}"/>
    <cellStyle name="Accent3 2 21" xfId="50314" xr:uid="{00000000-0005-0000-0000-0000530D0000}"/>
    <cellStyle name="Accent3 2 22" xfId="50315" xr:uid="{00000000-0005-0000-0000-0000540D0000}"/>
    <cellStyle name="Accent3 2 23" xfId="50316" xr:uid="{00000000-0005-0000-0000-0000550D0000}"/>
    <cellStyle name="Accent3 2 24" xfId="50317" xr:uid="{00000000-0005-0000-0000-0000560D0000}"/>
    <cellStyle name="Accent3 2 3" xfId="240" xr:uid="{00000000-0005-0000-0000-0000570D0000}"/>
    <cellStyle name="Accent3 2 3 2" xfId="50318" xr:uid="{00000000-0005-0000-0000-0000580D0000}"/>
    <cellStyle name="Accent3 2 4" xfId="328" xr:uid="{00000000-0005-0000-0000-0000590D0000}"/>
    <cellStyle name="Accent3 2 4 2" xfId="50319" xr:uid="{00000000-0005-0000-0000-00005A0D0000}"/>
    <cellStyle name="Accent3 2 5" xfId="416" xr:uid="{00000000-0005-0000-0000-00005B0D0000}"/>
    <cellStyle name="Accent3 2 5 2" xfId="50320" xr:uid="{00000000-0005-0000-0000-00005C0D0000}"/>
    <cellStyle name="Accent3 2 6" xfId="535" xr:uid="{00000000-0005-0000-0000-00005D0D0000}"/>
    <cellStyle name="Accent3 2 6 2" xfId="50321" xr:uid="{00000000-0005-0000-0000-00005E0D0000}"/>
    <cellStyle name="Accent3 2 7" xfId="654" xr:uid="{00000000-0005-0000-0000-00005F0D0000}"/>
    <cellStyle name="Accent3 2 7 2" xfId="50322" xr:uid="{00000000-0005-0000-0000-0000600D0000}"/>
    <cellStyle name="Accent3 2 8" xfId="772" xr:uid="{00000000-0005-0000-0000-0000610D0000}"/>
    <cellStyle name="Accent3 2 8 2" xfId="50323" xr:uid="{00000000-0005-0000-0000-0000620D0000}"/>
    <cellStyle name="Accent3 2 9" xfId="890" xr:uid="{00000000-0005-0000-0000-0000630D0000}"/>
    <cellStyle name="Accent3 20" xfId="50324" xr:uid="{00000000-0005-0000-0000-0000640D0000}"/>
    <cellStyle name="Accent3 21" xfId="50325" xr:uid="{00000000-0005-0000-0000-0000650D0000}"/>
    <cellStyle name="Accent3 22" xfId="50326" xr:uid="{00000000-0005-0000-0000-0000660D0000}"/>
    <cellStyle name="Accent3 23" xfId="50327" xr:uid="{00000000-0005-0000-0000-0000670D0000}"/>
    <cellStyle name="Accent3 24" xfId="50328" xr:uid="{00000000-0005-0000-0000-0000680D0000}"/>
    <cellStyle name="Accent3 25" xfId="50329" xr:uid="{00000000-0005-0000-0000-0000690D0000}"/>
    <cellStyle name="Accent3 26" xfId="50330" xr:uid="{00000000-0005-0000-0000-00006A0D0000}"/>
    <cellStyle name="Accent3 27" xfId="50331" xr:uid="{00000000-0005-0000-0000-00006B0D0000}"/>
    <cellStyle name="Accent3 28" xfId="50332" xr:uid="{00000000-0005-0000-0000-00006C0D0000}"/>
    <cellStyle name="Accent3 29" xfId="50333" xr:uid="{00000000-0005-0000-0000-00006D0D0000}"/>
    <cellStyle name="Accent3 3" xfId="182" xr:uid="{00000000-0005-0000-0000-00006E0D0000}"/>
    <cellStyle name="Accent3 3 2" xfId="2678" xr:uid="{00000000-0005-0000-0000-00006F0D0000}"/>
    <cellStyle name="Accent3 3 2 2" xfId="50334" xr:uid="{00000000-0005-0000-0000-0000700D0000}"/>
    <cellStyle name="Accent3 3 3" xfId="1464" xr:uid="{00000000-0005-0000-0000-0000710D0000}"/>
    <cellStyle name="Accent3 3 4" xfId="50335" xr:uid="{00000000-0005-0000-0000-0000720D0000}"/>
    <cellStyle name="Accent3 30" xfId="50336" xr:uid="{00000000-0005-0000-0000-0000730D0000}"/>
    <cellStyle name="Accent3 4" xfId="294" xr:uid="{00000000-0005-0000-0000-0000740D0000}"/>
    <cellStyle name="Accent3 4 2" xfId="2679" xr:uid="{00000000-0005-0000-0000-0000750D0000}"/>
    <cellStyle name="Accent3 4 2 2" xfId="50337" xr:uid="{00000000-0005-0000-0000-0000760D0000}"/>
    <cellStyle name="Accent3 4 3" xfId="1465" xr:uid="{00000000-0005-0000-0000-0000770D0000}"/>
    <cellStyle name="Accent3 4 4" xfId="50338" xr:uid="{00000000-0005-0000-0000-0000780D0000}"/>
    <cellStyle name="Accent3 5" xfId="382" xr:uid="{00000000-0005-0000-0000-0000790D0000}"/>
    <cellStyle name="Accent3 5 2" xfId="2680" xr:uid="{00000000-0005-0000-0000-00007A0D0000}"/>
    <cellStyle name="Accent3 5 2 2" xfId="50339" xr:uid="{00000000-0005-0000-0000-00007B0D0000}"/>
    <cellStyle name="Accent3 5 3" xfId="1466" xr:uid="{00000000-0005-0000-0000-00007C0D0000}"/>
    <cellStyle name="Accent3 5 4" xfId="50340" xr:uid="{00000000-0005-0000-0000-00007D0D0000}"/>
    <cellStyle name="Accent3 6" xfId="423" xr:uid="{00000000-0005-0000-0000-00007E0D0000}"/>
    <cellStyle name="Accent3 6 2" xfId="2681" xr:uid="{00000000-0005-0000-0000-00007F0D0000}"/>
    <cellStyle name="Accent3 6 2 2" xfId="50341" xr:uid="{00000000-0005-0000-0000-0000800D0000}"/>
    <cellStyle name="Accent3 6 3" xfId="15345" xr:uid="{00000000-0005-0000-0000-0000810D0000}"/>
    <cellStyle name="Accent3 6 3 2" xfId="50342" xr:uid="{00000000-0005-0000-0000-0000820D0000}"/>
    <cellStyle name="Accent3 6 4" xfId="15335" xr:uid="{00000000-0005-0000-0000-0000830D0000}"/>
    <cellStyle name="Accent3 6 5" xfId="25636" xr:uid="{00000000-0005-0000-0000-0000840D0000}"/>
    <cellStyle name="Accent3 6 6" xfId="1602" xr:uid="{00000000-0005-0000-0000-0000850D0000}"/>
    <cellStyle name="Accent3 7" xfId="546" xr:uid="{00000000-0005-0000-0000-0000860D0000}"/>
    <cellStyle name="Accent3 7 10" xfId="2683" xr:uid="{00000000-0005-0000-0000-0000870D0000}"/>
    <cellStyle name="Accent3 7 10 2" xfId="50343" xr:uid="{00000000-0005-0000-0000-0000880D0000}"/>
    <cellStyle name="Accent3 7 11" xfId="2684" xr:uid="{00000000-0005-0000-0000-0000890D0000}"/>
    <cellStyle name="Accent3 7 11 2" xfId="50344" xr:uid="{00000000-0005-0000-0000-00008A0D0000}"/>
    <cellStyle name="Accent3 7 12" xfId="2682" xr:uid="{00000000-0005-0000-0000-00008B0D0000}"/>
    <cellStyle name="Accent3 7 2" xfId="2685" xr:uid="{00000000-0005-0000-0000-00008C0D0000}"/>
    <cellStyle name="Accent3 7 2 2" xfId="50345" xr:uid="{00000000-0005-0000-0000-00008D0D0000}"/>
    <cellStyle name="Accent3 7 3" xfId="2686" xr:uid="{00000000-0005-0000-0000-00008E0D0000}"/>
    <cellStyle name="Accent3 7 3 2" xfId="50346" xr:uid="{00000000-0005-0000-0000-00008F0D0000}"/>
    <cellStyle name="Accent3 7 4" xfId="2687" xr:uid="{00000000-0005-0000-0000-0000900D0000}"/>
    <cellStyle name="Accent3 7 4 2" xfId="50347" xr:uid="{00000000-0005-0000-0000-0000910D0000}"/>
    <cellStyle name="Accent3 7 5" xfId="2688" xr:uid="{00000000-0005-0000-0000-0000920D0000}"/>
    <cellStyle name="Accent3 7 5 2" xfId="50348" xr:uid="{00000000-0005-0000-0000-0000930D0000}"/>
    <cellStyle name="Accent3 7 6" xfId="2689" xr:uid="{00000000-0005-0000-0000-0000940D0000}"/>
    <cellStyle name="Accent3 7 6 2" xfId="50349" xr:uid="{00000000-0005-0000-0000-0000950D0000}"/>
    <cellStyle name="Accent3 7 7" xfId="2690" xr:uid="{00000000-0005-0000-0000-0000960D0000}"/>
    <cellStyle name="Accent3 7 7 2" xfId="50350" xr:uid="{00000000-0005-0000-0000-0000970D0000}"/>
    <cellStyle name="Accent3 7 8" xfId="2691" xr:uid="{00000000-0005-0000-0000-0000980D0000}"/>
    <cellStyle name="Accent3 7 8 2" xfId="50351" xr:uid="{00000000-0005-0000-0000-0000990D0000}"/>
    <cellStyle name="Accent3 7 9" xfId="2692" xr:uid="{00000000-0005-0000-0000-00009A0D0000}"/>
    <cellStyle name="Accent3 7 9 2" xfId="50352" xr:uid="{00000000-0005-0000-0000-00009B0D0000}"/>
    <cellStyle name="Accent3 8" xfId="665" xr:uid="{00000000-0005-0000-0000-00009C0D0000}"/>
    <cellStyle name="Accent3 8 2" xfId="2693" xr:uid="{00000000-0005-0000-0000-00009D0D0000}"/>
    <cellStyle name="Accent3 9" xfId="783" xr:uid="{00000000-0005-0000-0000-00009E0D0000}"/>
    <cellStyle name="Accent3 9 2" xfId="2694" xr:uid="{00000000-0005-0000-0000-00009F0D0000}"/>
    <cellStyle name="Accent4 - 20%" xfId="79" xr:uid="{00000000-0005-0000-0000-0000A00D0000}"/>
    <cellStyle name="Accent4 - 40%" xfId="80" xr:uid="{00000000-0005-0000-0000-0000A10D0000}"/>
    <cellStyle name="Accent4 - 60%" xfId="81" xr:uid="{00000000-0005-0000-0000-0000A20D0000}"/>
    <cellStyle name="Accent4 10" xfId="901" xr:uid="{00000000-0005-0000-0000-0000A30D0000}"/>
    <cellStyle name="Accent4 10 2" xfId="2695" xr:uid="{00000000-0005-0000-0000-0000A40D0000}"/>
    <cellStyle name="Accent4 11" xfId="1018" xr:uid="{00000000-0005-0000-0000-0000A50D0000}"/>
    <cellStyle name="Accent4 11 2" xfId="2696" xr:uid="{00000000-0005-0000-0000-0000A60D0000}"/>
    <cellStyle name="Accent4 12" xfId="1186" xr:uid="{00000000-0005-0000-0000-0000A70D0000}"/>
    <cellStyle name="Accent4 12 10" xfId="2697" xr:uid="{00000000-0005-0000-0000-0000A80D0000}"/>
    <cellStyle name="Accent4 12 10 2" xfId="50353" xr:uid="{00000000-0005-0000-0000-0000A90D0000}"/>
    <cellStyle name="Accent4 12 11" xfId="2698" xr:uid="{00000000-0005-0000-0000-0000AA0D0000}"/>
    <cellStyle name="Accent4 12 11 2" xfId="50354" xr:uid="{00000000-0005-0000-0000-0000AB0D0000}"/>
    <cellStyle name="Accent4 12 12" xfId="2699" xr:uid="{00000000-0005-0000-0000-0000AC0D0000}"/>
    <cellStyle name="Accent4 12 12 2" xfId="50355" xr:uid="{00000000-0005-0000-0000-0000AD0D0000}"/>
    <cellStyle name="Accent4 12 13" xfId="2700" xr:uid="{00000000-0005-0000-0000-0000AE0D0000}"/>
    <cellStyle name="Accent4 12 13 2" xfId="50356" xr:uid="{00000000-0005-0000-0000-0000AF0D0000}"/>
    <cellStyle name="Accent4 12 14" xfId="2701" xr:uid="{00000000-0005-0000-0000-0000B00D0000}"/>
    <cellStyle name="Accent4 12 14 2" xfId="50357" xr:uid="{00000000-0005-0000-0000-0000B10D0000}"/>
    <cellStyle name="Accent4 12 15" xfId="2702" xr:uid="{00000000-0005-0000-0000-0000B20D0000}"/>
    <cellStyle name="Accent4 12 15 2" xfId="50358" xr:uid="{00000000-0005-0000-0000-0000B30D0000}"/>
    <cellStyle name="Accent4 12 16" xfId="2703" xr:uid="{00000000-0005-0000-0000-0000B40D0000}"/>
    <cellStyle name="Accent4 12 16 2" xfId="50359" xr:uid="{00000000-0005-0000-0000-0000B50D0000}"/>
    <cellStyle name="Accent4 12 17" xfId="2704" xr:uid="{00000000-0005-0000-0000-0000B60D0000}"/>
    <cellStyle name="Accent4 12 17 2" xfId="50360" xr:uid="{00000000-0005-0000-0000-0000B70D0000}"/>
    <cellStyle name="Accent4 12 18" xfId="2705" xr:uid="{00000000-0005-0000-0000-0000B80D0000}"/>
    <cellStyle name="Accent4 12 18 2" xfId="50361" xr:uid="{00000000-0005-0000-0000-0000B90D0000}"/>
    <cellStyle name="Accent4 12 19" xfId="2706" xr:uid="{00000000-0005-0000-0000-0000BA0D0000}"/>
    <cellStyle name="Accent4 12 19 2" xfId="50362" xr:uid="{00000000-0005-0000-0000-0000BB0D0000}"/>
    <cellStyle name="Accent4 12 2" xfId="2707" xr:uid="{00000000-0005-0000-0000-0000BC0D0000}"/>
    <cellStyle name="Accent4 12 2 2" xfId="50363" xr:uid="{00000000-0005-0000-0000-0000BD0D0000}"/>
    <cellStyle name="Accent4 12 20" xfId="2708" xr:uid="{00000000-0005-0000-0000-0000BE0D0000}"/>
    <cellStyle name="Accent4 12 20 2" xfId="50364" xr:uid="{00000000-0005-0000-0000-0000BF0D0000}"/>
    <cellStyle name="Accent4 12 21" xfId="2709" xr:uid="{00000000-0005-0000-0000-0000C00D0000}"/>
    <cellStyle name="Accent4 12 21 2" xfId="50365" xr:uid="{00000000-0005-0000-0000-0000C10D0000}"/>
    <cellStyle name="Accent4 12 22" xfId="2710" xr:uid="{00000000-0005-0000-0000-0000C20D0000}"/>
    <cellStyle name="Accent4 12 22 2" xfId="50366" xr:uid="{00000000-0005-0000-0000-0000C30D0000}"/>
    <cellStyle name="Accent4 12 23" xfId="2711" xr:uid="{00000000-0005-0000-0000-0000C40D0000}"/>
    <cellStyle name="Accent4 12 23 2" xfId="50367" xr:uid="{00000000-0005-0000-0000-0000C50D0000}"/>
    <cellStyle name="Accent4 12 24" xfId="2712" xr:uid="{00000000-0005-0000-0000-0000C60D0000}"/>
    <cellStyle name="Accent4 12 24 2" xfId="50368" xr:uid="{00000000-0005-0000-0000-0000C70D0000}"/>
    <cellStyle name="Accent4 12 25" xfId="2713" xr:uid="{00000000-0005-0000-0000-0000C80D0000}"/>
    <cellStyle name="Accent4 12 25 2" xfId="50369" xr:uid="{00000000-0005-0000-0000-0000C90D0000}"/>
    <cellStyle name="Accent4 12 26" xfId="2714" xr:uid="{00000000-0005-0000-0000-0000CA0D0000}"/>
    <cellStyle name="Accent4 12 26 2" xfId="50370" xr:uid="{00000000-0005-0000-0000-0000CB0D0000}"/>
    <cellStyle name="Accent4 12 27" xfId="2715" xr:uid="{00000000-0005-0000-0000-0000CC0D0000}"/>
    <cellStyle name="Accent4 12 27 2" xfId="50371" xr:uid="{00000000-0005-0000-0000-0000CD0D0000}"/>
    <cellStyle name="Accent4 12 28" xfId="2716" xr:uid="{00000000-0005-0000-0000-0000CE0D0000}"/>
    <cellStyle name="Accent4 12 28 2" xfId="50372" xr:uid="{00000000-0005-0000-0000-0000CF0D0000}"/>
    <cellStyle name="Accent4 12 29" xfId="2717" xr:uid="{00000000-0005-0000-0000-0000D00D0000}"/>
    <cellStyle name="Accent4 12 29 2" xfId="50373" xr:uid="{00000000-0005-0000-0000-0000D10D0000}"/>
    <cellStyle name="Accent4 12 3" xfId="2718" xr:uid="{00000000-0005-0000-0000-0000D20D0000}"/>
    <cellStyle name="Accent4 12 3 2" xfId="50374" xr:uid="{00000000-0005-0000-0000-0000D30D0000}"/>
    <cellStyle name="Accent4 12 30" xfId="2719" xr:uid="{00000000-0005-0000-0000-0000D40D0000}"/>
    <cellStyle name="Accent4 12 30 2" xfId="50375" xr:uid="{00000000-0005-0000-0000-0000D50D0000}"/>
    <cellStyle name="Accent4 12 31" xfId="50376" xr:uid="{00000000-0005-0000-0000-0000D60D0000}"/>
    <cellStyle name="Accent4 12 4" xfId="2720" xr:uid="{00000000-0005-0000-0000-0000D70D0000}"/>
    <cellStyle name="Accent4 12 4 2" xfId="50377" xr:uid="{00000000-0005-0000-0000-0000D80D0000}"/>
    <cellStyle name="Accent4 12 5" xfId="2721" xr:uid="{00000000-0005-0000-0000-0000D90D0000}"/>
    <cellStyle name="Accent4 12 5 2" xfId="50378" xr:uid="{00000000-0005-0000-0000-0000DA0D0000}"/>
    <cellStyle name="Accent4 12 6" xfId="2722" xr:uid="{00000000-0005-0000-0000-0000DB0D0000}"/>
    <cellStyle name="Accent4 12 6 2" xfId="50379" xr:uid="{00000000-0005-0000-0000-0000DC0D0000}"/>
    <cellStyle name="Accent4 12 7" xfId="2723" xr:uid="{00000000-0005-0000-0000-0000DD0D0000}"/>
    <cellStyle name="Accent4 12 7 2" xfId="50380" xr:uid="{00000000-0005-0000-0000-0000DE0D0000}"/>
    <cellStyle name="Accent4 12 8" xfId="2724" xr:uid="{00000000-0005-0000-0000-0000DF0D0000}"/>
    <cellStyle name="Accent4 12 8 2" xfId="50381" xr:uid="{00000000-0005-0000-0000-0000E00D0000}"/>
    <cellStyle name="Accent4 12 9" xfId="2725" xr:uid="{00000000-0005-0000-0000-0000E10D0000}"/>
    <cellStyle name="Accent4 12 9 2" xfId="50382" xr:uid="{00000000-0005-0000-0000-0000E20D0000}"/>
    <cellStyle name="Accent4 13" xfId="1181" xr:uid="{00000000-0005-0000-0000-0000E30D0000}"/>
    <cellStyle name="Accent4 13 2" xfId="50383" xr:uid="{00000000-0005-0000-0000-0000E40D0000}"/>
    <cellStyle name="Accent4 14" xfId="1257" xr:uid="{00000000-0005-0000-0000-0000E50D0000}"/>
    <cellStyle name="Accent4 14 2" xfId="50384" xr:uid="{00000000-0005-0000-0000-0000E60D0000}"/>
    <cellStyle name="Accent4 15" xfId="1197" xr:uid="{00000000-0005-0000-0000-0000E70D0000}"/>
    <cellStyle name="Accent4 15 2" xfId="50385" xr:uid="{00000000-0005-0000-0000-0000E80D0000}"/>
    <cellStyle name="Accent4 16" xfId="17341" xr:uid="{00000000-0005-0000-0000-0000E90D0000}"/>
    <cellStyle name="Accent4 16 2" xfId="50386" xr:uid="{00000000-0005-0000-0000-0000EA0D0000}"/>
    <cellStyle name="Accent4 17" xfId="25638" xr:uid="{00000000-0005-0000-0000-0000EB0D0000}"/>
    <cellStyle name="Accent4 18" xfId="25637" xr:uid="{00000000-0005-0000-0000-0000EC0D0000}"/>
    <cellStyle name="Accent4 19" xfId="1467" xr:uid="{00000000-0005-0000-0000-0000ED0D0000}"/>
    <cellStyle name="Accent4 2" xfId="22" xr:uid="{00000000-0005-0000-0000-0000EE0D0000}"/>
    <cellStyle name="Accent4 2 10" xfId="1011" xr:uid="{00000000-0005-0000-0000-0000EF0D0000}"/>
    <cellStyle name="Accent4 2 11" xfId="1111" xr:uid="{00000000-0005-0000-0000-0000F00D0000}"/>
    <cellStyle name="Accent4 2 12" xfId="50387" xr:uid="{00000000-0005-0000-0000-0000F10D0000}"/>
    <cellStyle name="Accent4 2 13" xfId="50388" xr:uid="{00000000-0005-0000-0000-0000F20D0000}"/>
    <cellStyle name="Accent4 2 14" xfId="50389" xr:uid="{00000000-0005-0000-0000-0000F30D0000}"/>
    <cellStyle name="Accent4 2 15" xfId="50390" xr:uid="{00000000-0005-0000-0000-0000F40D0000}"/>
    <cellStyle name="Accent4 2 16" xfId="50391" xr:uid="{00000000-0005-0000-0000-0000F50D0000}"/>
    <cellStyle name="Accent4 2 17" xfId="50392" xr:uid="{00000000-0005-0000-0000-0000F60D0000}"/>
    <cellStyle name="Accent4 2 18" xfId="50393" xr:uid="{00000000-0005-0000-0000-0000F70D0000}"/>
    <cellStyle name="Accent4 2 19" xfId="50394" xr:uid="{00000000-0005-0000-0000-0000F80D0000}"/>
    <cellStyle name="Accent4 2 2" xfId="82" xr:uid="{00000000-0005-0000-0000-0000F90D0000}"/>
    <cellStyle name="Accent4 2 2 2" xfId="50395" xr:uid="{00000000-0005-0000-0000-0000FA0D0000}"/>
    <cellStyle name="Accent4 2 20" xfId="50396" xr:uid="{00000000-0005-0000-0000-0000FB0D0000}"/>
    <cellStyle name="Accent4 2 21" xfId="50397" xr:uid="{00000000-0005-0000-0000-0000FC0D0000}"/>
    <cellStyle name="Accent4 2 22" xfId="50398" xr:uid="{00000000-0005-0000-0000-0000FD0D0000}"/>
    <cellStyle name="Accent4 2 23" xfId="50399" xr:uid="{00000000-0005-0000-0000-0000FE0D0000}"/>
    <cellStyle name="Accent4 2 24" xfId="50400" xr:uid="{00000000-0005-0000-0000-0000FF0D0000}"/>
    <cellStyle name="Accent4 2 3" xfId="244" xr:uid="{00000000-0005-0000-0000-0000000E0000}"/>
    <cellStyle name="Accent4 2 3 2" xfId="50401" xr:uid="{00000000-0005-0000-0000-0000010E0000}"/>
    <cellStyle name="Accent4 2 4" xfId="332" xr:uid="{00000000-0005-0000-0000-0000020E0000}"/>
    <cellStyle name="Accent4 2 4 2" xfId="50402" xr:uid="{00000000-0005-0000-0000-0000030E0000}"/>
    <cellStyle name="Accent4 2 5" xfId="420" xr:uid="{00000000-0005-0000-0000-0000040E0000}"/>
    <cellStyle name="Accent4 2 5 2" xfId="50403" xr:uid="{00000000-0005-0000-0000-0000050E0000}"/>
    <cellStyle name="Accent4 2 6" xfId="539" xr:uid="{00000000-0005-0000-0000-0000060E0000}"/>
    <cellStyle name="Accent4 2 6 2" xfId="50404" xr:uid="{00000000-0005-0000-0000-0000070E0000}"/>
    <cellStyle name="Accent4 2 7" xfId="658" xr:uid="{00000000-0005-0000-0000-0000080E0000}"/>
    <cellStyle name="Accent4 2 7 2" xfId="50405" xr:uid="{00000000-0005-0000-0000-0000090E0000}"/>
    <cellStyle name="Accent4 2 8" xfId="776" xr:uid="{00000000-0005-0000-0000-00000A0E0000}"/>
    <cellStyle name="Accent4 2 8 2" xfId="50406" xr:uid="{00000000-0005-0000-0000-00000B0E0000}"/>
    <cellStyle name="Accent4 2 9" xfId="894" xr:uid="{00000000-0005-0000-0000-00000C0E0000}"/>
    <cellStyle name="Accent4 20" xfId="50407" xr:uid="{00000000-0005-0000-0000-00000D0E0000}"/>
    <cellStyle name="Accent4 21" xfId="50408" xr:uid="{00000000-0005-0000-0000-00000E0E0000}"/>
    <cellStyle name="Accent4 22" xfId="50409" xr:uid="{00000000-0005-0000-0000-00000F0E0000}"/>
    <cellStyle name="Accent4 23" xfId="50410" xr:uid="{00000000-0005-0000-0000-0000100E0000}"/>
    <cellStyle name="Accent4 24" xfId="50411" xr:uid="{00000000-0005-0000-0000-0000110E0000}"/>
    <cellStyle name="Accent4 25" xfId="50412" xr:uid="{00000000-0005-0000-0000-0000120E0000}"/>
    <cellStyle name="Accent4 26" xfId="50413" xr:uid="{00000000-0005-0000-0000-0000130E0000}"/>
    <cellStyle name="Accent4 27" xfId="50414" xr:uid="{00000000-0005-0000-0000-0000140E0000}"/>
    <cellStyle name="Accent4 28" xfId="50415" xr:uid="{00000000-0005-0000-0000-0000150E0000}"/>
    <cellStyle name="Accent4 29" xfId="50416" xr:uid="{00000000-0005-0000-0000-0000160E0000}"/>
    <cellStyle name="Accent4 3" xfId="183" xr:uid="{00000000-0005-0000-0000-0000170E0000}"/>
    <cellStyle name="Accent4 3 2" xfId="2726" xr:uid="{00000000-0005-0000-0000-0000180E0000}"/>
    <cellStyle name="Accent4 3 2 2" xfId="50417" xr:uid="{00000000-0005-0000-0000-0000190E0000}"/>
    <cellStyle name="Accent4 3 3" xfId="1468" xr:uid="{00000000-0005-0000-0000-00001A0E0000}"/>
    <cellStyle name="Accent4 3 4" xfId="50418" xr:uid="{00000000-0005-0000-0000-00001B0E0000}"/>
    <cellStyle name="Accent4 30" xfId="50419" xr:uid="{00000000-0005-0000-0000-00001C0E0000}"/>
    <cellStyle name="Accent4 4" xfId="293" xr:uid="{00000000-0005-0000-0000-00001D0E0000}"/>
    <cellStyle name="Accent4 4 2" xfId="2727" xr:uid="{00000000-0005-0000-0000-00001E0E0000}"/>
    <cellStyle name="Accent4 4 2 2" xfId="50420" xr:uid="{00000000-0005-0000-0000-00001F0E0000}"/>
    <cellStyle name="Accent4 4 3" xfId="1469" xr:uid="{00000000-0005-0000-0000-0000200E0000}"/>
    <cellStyle name="Accent4 4 4" xfId="50421" xr:uid="{00000000-0005-0000-0000-0000210E0000}"/>
    <cellStyle name="Accent4 5" xfId="381" xr:uid="{00000000-0005-0000-0000-0000220E0000}"/>
    <cellStyle name="Accent4 5 2" xfId="2728" xr:uid="{00000000-0005-0000-0000-0000230E0000}"/>
    <cellStyle name="Accent4 5 2 2" xfId="50422" xr:uid="{00000000-0005-0000-0000-0000240E0000}"/>
    <cellStyle name="Accent4 5 3" xfId="1470" xr:uid="{00000000-0005-0000-0000-0000250E0000}"/>
    <cellStyle name="Accent4 5 4" xfId="50423" xr:uid="{00000000-0005-0000-0000-0000260E0000}"/>
    <cellStyle name="Accent4 6" xfId="422" xr:uid="{00000000-0005-0000-0000-0000270E0000}"/>
    <cellStyle name="Accent4 6 2" xfId="2729" xr:uid="{00000000-0005-0000-0000-0000280E0000}"/>
    <cellStyle name="Accent4 6 2 2" xfId="50424" xr:uid="{00000000-0005-0000-0000-0000290E0000}"/>
    <cellStyle name="Accent4 6 3" xfId="15347" xr:uid="{00000000-0005-0000-0000-00002A0E0000}"/>
    <cellStyle name="Accent4 6 3 2" xfId="50425" xr:uid="{00000000-0005-0000-0000-00002B0E0000}"/>
    <cellStyle name="Accent4 6 4" xfId="15333" xr:uid="{00000000-0005-0000-0000-00002C0E0000}"/>
    <cellStyle name="Accent4 6 5" xfId="25639" xr:uid="{00000000-0005-0000-0000-00002D0E0000}"/>
    <cellStyle name="Accent4 6 6" xfId="1606" xr:uid="{00000000-0005-0000-0000-00002E0E0000}"/>
    <cellStyle name="Accent4 7" xfId="545" xr:uid="{00000000-0005-0000-0000-00002F0E0000}"/>
    <cellStyle name="Accent4 7 10" xfId="2731" xr:uid="{00000000-0005-0000-0000-0000300E0000}"/>
    <cellStyle name="Accent4 7 10 2" xfId="50426" xr:uid="{00000000-0005-0000-0000-0000310E0000}"/>
    <cellStyle name="Accent4 7 11" xfId="2732" xr:uid="{00000000-0005-0000-0000-0000320E0000}"/>
    <cellStyle name="Accent4 7 11 2" xfId="50427" xr:uid="{00000000-0005-0000-0000-0000330E0000}"/>
    <cellStyle name="Accent4 7 12" xfId="2730" xr:uid="{00000000-0005-0000-0000-0000340E0000}"/>
    <cellStyle name="Accent4 7 2" xfId="2733" xr:uid="{00000000-0005-0000-0000-0000350E0000}"/>
    <cellStyle name="Accent4 7 2 2" xfId="50428" xr:uid="{00000000-0005-0000-0000-0000360E0000}"/>
    <cellStyle name="Accent4 7 3" xfId="2734" xr:uid="{00000000-0005-0000-0000-0000370E0000}"/>
    <cellStyle name="Accent4 7 3 2" xfId="50429" xr:uid="{00000000-0005-0000-0000-0000380E0000}"/>
    <cellStyle name="Accent4 7 4" xfId="2735" xr:uid="{00000000-0005-0000-0000-0000390E0000}"/>
    <cellStyle name="Accent4 7 4 2" xfId="50430" xr:uid="{00000000-0005-0000-0000-00003A0E0000}"/>
    <cellStyle name="Accent4 7 5" xfId="2736" xr:uid="{00000000-0005-0000-0000-00003B0E0000}"/>
    <cellStyle name="Accent4 7 5 2" xfId="50431" xr:uid="{00000000-0005-0000-0000-00003C0E0000}"/>
    <cellStyle name="Accent4 7 6" xfId="2737" xr:uid="{00000000-0005-0000-0000-00003D0E0000}"/>
    <cellStyle name="Accent4 7 6 2" xfId="50432" xr:uid="{00000000-0005-0000-0000-00003E0E0000}"/>
    <cellStyle name="Accent4 7 7" xfId="2738" xr:uid="{00000000-0005-0000-0000-00003F0E0000}"/>
    <cellStyle name="Accent4 7 7 2" xfId="50433" xr:uid="{00000000-0005-0000-0000-0000400E0000}"/>
    <cellStyle name="Accent4 7 8" xfId="2739" xr:uid="{00000000-0005-0000-0000-0000410E0000}"/>
    <cellStyle name="Accent4 7 8 2" xfId="50434" xr:uid="{00000000-0005-0000-0000-0000420E0000}"/>
    <cellStyle name="Accent4 7 9" xfId="2740" xr:uid="{00000000-0005-0000-0000-0000430E0000}"/>
    <cellStyle name="Accent4 7 9 2" xfId="50435" xr:uid="{00000000-0005-0000-0000-0000440E0000}"/>
    <cellStyle name="Accent4 8" xfId="664" xr:uid="{00000000-0005-0000-0000-0000450E0000}"/>
    <cellStyle name="Accent4 8 2" xfId="2741" xr:uid="{00000000-0005-0000-0000-0000460E0000}"/>
    <cellStyle name="Accent4 9" xfId="782" xr:uid="{00000000-0005-0000-0000-0000470E0000}"/>
    <cellStyle name="Accent4 9 2" xfId="2742" xr:uid="{00000000-0005-0000-0000-0000480E0000}"/>
    <cellStyle name="Accent5 - 20%" xfId="83" xr:uid="{00000000-0005-0000-0000-0000490E0000}"/>
    <cellStyle name="Accent5 - 40%" xfId="84" xr:uid="{00000000-0005-0000-0000-00004A0E0000}"/>
    <cellStyle name="Accent5 - 60%" xfId="85" xr:uid="{00000000-0005-0000-0000-00004B0E0000}"/>
    <cellStyle name="Accent5 10" xfId="900" xr:uid="{00000000-0005-0000-0000-00004C0E0000}"/>
    <cellStyle name="Accent5 10 2" xfId="50436" xr:uid="{00000000-0005-0000-0000-00004D0E0000}"/>
    <cellStyle name="Accent5 11" xfId="1017" xr:uid="{00000000-0005-0000-0000-00004E0E0000}"/>
    <cellStyle name="Accent5 11 2" xfId="50437" xr:uid="{00000000-0005-0000-0000-00004F0E0000}"/>
    <cellStyle name="Accent5 12" xfId="1187" xr:uid="{00000000-0005-0000-0000-0000500E0000}"/>
    <cellStyle name="Accent5 12 10" xfId="2743" xr:uid="{00000000-0005-0000-0000-0000510E0000}"/>
    <cellStyle name="Accent5 12 10 2" xfId="50438" xr:uid="{00000000-0005-0000-0000-0000520E0000}"/>
    <cellStyle name="Accent5 12 11" xfId="2744" xr:uid="{00000000-0005-0000-0000-0000530E0000}"/>
    <cellStyle name="Accent5 12 11 2" xfId="50439" xr:uid="{00000000-0005-0000-0000-0000540E0000}"/>
    <cellStyle name="Accent5 12 12" xfId="2745" xr:uid="{00000000-0005-0000-0000-0000550E0000}"/>
    <cellStyle name="Accent5 12 12 2" xfId="50440" xr:uid="{00000000-0005-0000-0000-0000560E0000}"/>
    <cellStyle name="Accent5 12 13" xfId="2746" xr:uid="{00000000-0005-0000-0000-0000570E0000}"/>
    <cellStyle name="Accent5 12 13 2" xfId="50441" xr:uid="{00000000-0005-0000-0000-0000580E0000}"/>
    <cellStyle name="Accent5 12 14" xfId="2747" xr:uid="{00000000-0005-0000-0000-0000590E0000}"/>
    <cellStyle name="Accent5 12 14 2" xfId="50442" xr:uid="{00000000-0005-0000-0000-00005A0E0000}"/>
    <cellStyle name="Accent5 12 15" xfId="2748" xr:uid="{00000000-0005-0000-0000-00005B0E0000}"/>
    <cellStyle name="Accent5 12 15 2" xfId="50443" xr:uid="{00000000-0005-0000-0000-00005C0E0000}"/>
    <cellStyle name="Accent5 12 16" xfId="2749" xr:uid="{00000000-0005-0000-0000-00005D0E0000}"/>
    <cellStyle name="Accent5 12 16 2" xfId="50444" xr:uid="{00000000-0005-0000-0000-00005E0E0000}"/>
    <cellStyle name="Accent5 12 17" xfId="2750" xr:uid="{00000000-0005-0000-0000-00005F0E0000}"/>
    <cellStyle name="Accent5 12 17 2" xfId="50445" xr:uid="{00000000-0005-0000-0000-0000600E0000}"/>
    <cellStyle name="Accent5 12 18" xfId="2751" xr:uid="{00000000-0005-0000-0000-0000610E0000}"/>
    <cellStyle name="Accent5 12 18 2" xfId="50446" xr:uid="{00000000-0005-0000-0000-0000620E0000}"/>
    <cellStyle name="Accent5 12 19" xfId="2752" xr:uid="{00000000-0005-0000-0000-0000630E0000}"/>
    <cellStyle name="Accent5 12 19 2" xfId="50447" xr:uid="{00000000-0005-0000-0000-0000640E0000}"/>
    <cellStyle name="Accent5 12 2" xfId="2753" xr:uid="{00000000-0005-0000-0000-0000650E0000}"/>
    <cellStyle name="Accent5 12 2 2" xfId="50448" xr:uid="{00000000-0005-0000-0000-0000660E0000}"/>
    <cellStyle name="Accent5 12 20" xfId="2754" xr:uid="{00000000-0005-0000-0000-0000670E0000}"/>
    <cellStyle name="Accent5 12 20 2" xfId="50449" xr:uid="{00000000-0005-0000-0000-0000680E0000}"/>
    <cellStyle name="Accent5 12 21" xfId="2755" xr:uid="{00000000-0005-0000-0000-0000690E0000}"/>
    <cellStyle name="Accent5 12 21 2" xfId="50450" xr:uid="{00000000-0005-0000-0000-00006A0E0000}"/>
    <cellStyle name="Accent5 12 22" xfId="2756" xr:uid="{00000000-0005-0000-0000-00006B0E0000}"/>
    <cellStyle name="Accent5 12 22 2" xfId="50451" xr:uid="{00000000-0005-0000-0000-00006C0E0000}"/>
    <cellStyle name="Accent5 12 23" xfId="2757" xr:uid="{00000000-0005-0000-0000-00006D0E0000}"/>
    <cellStyle name="Accent5 12 23 2" xfId="50452" xr:uid="{00000000-0005-0000-0000-00006E0E0000}"/>
    <cellStyle name="Accent5 12 24" xfId="2758" xr:uid="{00000000-0005-0000-0000-00006F0E0000}"/>
    <cellStyle name="Accent5 12 24 2" xfId="50453" xr:uid="{00000000-0005-0000-0000-0000700E0000}"/>
    <cellStyle name="Accent5 12 25" xfId="2759" xr:uid="{00000000-0005-0000-0000-0000710E0000}"/>
    <cellStyle name="Accent5 12 25 2" xfId="50454" xr:uid="{00000000-0005-0000-0000-0000720E0000}"/>
    <cellStyle name="Accent5 12 26" xfId="2760" xr:uid="{00000000-0005-0000-0000-0000730E0000}"/>
    <cellStyle name="Accent5 12 26 2" xfId="50455" xr:uid="{00000000-0005-0000-0000-0000740E0000}"/>
    <cellStyle name="Accent5 12 27" xfId="2761" xr:uid="{00000000-0005-0000-0000-0000750E0000}"/>
    <cellStyle name="Accent5 12 27 2" xfId="50456" xr:uid="{00000000-0005-0000-0000-0000760E0000}"/>
    <cellStyle name="Accent5 12 28" xfId="2762" xr:uid="{00000000-0005-0000-0000-0000770E0000}"/>
    <cellStyle name="Accent5 12 28 2" xfId="50457" xr:uid="{00000000-0005-0000-0000-0000780E0000}"/>
    <cellStyle name="Accent5 12 29" xfId="2763" xr:uid="{00000000-0005-0000-0000-0000790E0000}"/>
    <cellStyle name="Accent5 12 29 2" xfId="50458" xr:uid="{00000000-0005-0000-0000-00007A0E0000}"/>
    <cellStyle name="Accent5 12 3" xfId="2764" xr:uid="{00000000-0005-0000-0000-00007B0E0000}"/>
    <cellStyle name="Accent5 12 3 2" xfId="50459" xr:uid="{00000000-0005-0000-0000-00007C0E0000}"/>
    <cellStyle name="Accent5 12 30" xfId="2765" xr:uid="{00000000-0005-0000-0000-00007D0E0000}"/>
    <cellStyle name="Accent5 12 30 2" xfId="50460" xr:uid="{00000000-0005-0000-0000-00007E0E0000}"/>
    <cellStyle name="Accent5 12 31" xfId="50461" xr:uid="{00000000-0005-0000-0000-00007F0E0000}"/>
    <cellStyle name="Accent5 12 4" xfId="2766" xr:uid="{00000000-0005-0000-0000-0000800E0000}"/>
    <cellStyle name="Accent5 12 4 2" xfId="50462" xr:uid="{00000000-0005-0000-0000-0000810E0000}"/>
    <cellStyle name="Accent5 12 5" xfId="2767" xr:uid="{00000000-0005-0000-0000-0000820E0000}"/>
    <cellStyle name="Accent5 12 5 2" xfId="50463" xr:uid="{00000000-0005-0000-0000-0000830E0000}"/>
    <cellStyle name="Accent5 12 6" xfId="2768" xr:uid="{00000000-0005-0000-0000-0000840E0000}"/>
    <cellStyle name="Accent5 12 6 2" xfId="50464" xr:uid="{00000000-0005-0000-0000-0000850E0000}"/>
    <cellStyle name="Accent5 12 7" xfId="2769" xr:uid="{00000000-0005-0000-0000-0000860E0000}"/>
    <cellStyle name="Accent5 12 7 2" xfId="50465" xr:uid="{00000000-0005-0000-0000-0000870E0000}"/>
    <cellStyle name="Accent5 12 8" xfId="2770" xr:uid="{00000000-0005-0000-0000-0000880E0000}"/>
    <cellStyle name="Accent5 12 8 2" xfId="50466" xr:uid="{00000000-0005-0000-0000-0000890E0000}"/>
    <cellStyle name="Accent5 12 9" xfId="2771" xr:uid="{00000000-0005-0000-0000-00008A0E0000}"/>
    <cellStyle name="Accent5 12 9 2" xfId="50467" xr:uid="{00000000-0005-0000-0000-00008B0E0000}"/>
    <cellStyle name="Accent5 13" xfId="1180" xr:uid="{00000000-0005-0000-0000-00008C0E0000}"/>
    <cellStyle name="Accent5 13 2" xfId="50468" xr:uid="{00000000-0005-0000-0000-00008D0E0000}"/>
    <cellStyle name="Accent5 14" xfId="1256" xr:uid="{00000000-0005-0000-0000-00008E0E0000}"/>
    <cellStyle name="Accent5 14 2" xfId="50469" xr:uid="{00000000-0005-0000-0000-00008F0E0000}"/>
    <cellStyle name="Accent5 15" xfId="1196" xr:uid="{00000000-0005-0000-0000-0000900E0000}"/>
    <cellStyle name="Accent5 15 2" xfId="50470" xr:uid="{00000000-0005-0000-0000-0000910E0000}"/>
    <cellStyle name="Accent5 16" xfId="17342" xr:uid="{00000000-0005-0000-0000-0000920E0000}"/>
    <cellStyle name="Accent5 16 2" xfId="50471" xr:uid="{00000000-0005-0000-0000-0000930E0000}"/>
    <cellStyle name="Accent5 17" xfId="25641" xr:uid="{00000000-0005-0000-0000-0000940E0000}"/>
    <cellStyle name="Accent5 18" xfId="25640" xr:uid="{00000000-0005-0000-0000-0000950E0000}"/>
    <cellStyle name="Accent5 19" xfId="1471" xr:uid="{00000000-0005-0000-0000-0000960E0000}"/>
    <cellStyle name="Accent5 2" xfId="23" xr:uid="{00000000-0005-0000-0000-0000970E0000}"/>
    <cellStyle name="Accent5 2 10" xfId="1015" xr:uid="{00000000-0005-0000-0000-0000980E0000}"/>
    <cellStyle name="Accent5 2 11" xfId="1112" xr:uid="{00000000-0005-0000-0000-0000990E0000}"/>
    <cellStyle name="Accent5 2 12" xfId="50472" xr:uid="{00000000-0005-0000-0000-00009A0E0000}"/>
    <cellStyle name="Accent5 2 13" xfId="50473" xr:uid="{00000000-0005-0000-0000-00009B0E0000}"/>
    <cellStyle name="Accent5 2 14" xfId="50474" xr:uid="{00000000-0005-0000-0000-00009C0E0000}"/>
    <cellStyle name="Accent5 2 15" xfId="50475" xr:uid="{00000000-0005-0000-0000-00009D0E0000}"/>
    <cellStyle name="Accent5 2 16" xfId="50476" xr:uid="{00000000-0005-0000-0000-00009E0E0000}"/>
    <cellStyle name="Accent5 2 17" xfId="50477" xr:uid="{00000000-0005-0000-0000-00009F0E0000}"/>
    <cellStyle name="Accent5 2 18" xfId="50478" xr:uid="{00000000-0005-0000-0000-0000A00E0000}"/>
    <cellStyle name="Accent5 2 19" xfId="50479" xr:uid="{00000000-0005-0000-0000-0000A10E0000}"/>
    <cellStyle name="Accent5 2 2" xfId="86" xr:uid="{00000000-0005-0000-0000-0000A20E0000}"/>
    <cellStyle name="Accent5 2 2 2" xfId="50480" xr:uid="{00000000-0005-0000-0000-0000A30E0000}"/>
    <cellStyle name="Accent5 2 20" xfId="50481" xr:uid="{00000000-0005-0000-0000-0000A40E0000}"/>
    <cellStyle name="Accent5 2 21" xfId="50482" xr:uid="{00000000-0005-0000-0000-0000A50E0000}"/>
    <cellStyle name="Accent5 2 22" xfId="50483" xr:uid="{00000000-0005-0000-0000-0000A60E0000}"/>
    <cellStyle name="Accent5 2 23" xfId="50484" xr:uid="{00000000-0005-0000-0000-0000A70E0000}"/>
    <cellStyle name="Accent5 2 24" xfId="50485" xr:uid="{00000000-0005-0000-0000-0000A80E0000}"/>
    <cellStyle name="Accent5 2 3" xfId="248" xr:uid="{00000000-0005-0000-0000-0000A90E0000}"/>
    <cellStyle name="Accent5 2 3 2" xfId="50486" xr:uid="{00000000-0005-0000-0000-0000AA0E0000}"/>
    <cellStyle name="Accent5 2 4" xfId="336" xr:uid="{00000000-0005-0000-0000-0000AB0E0000}"/>
    <cellStyle name="Accent5 2 4 2" xfId="50487" xr:uid="{00000000-0005-0000-0000-0000AC0E0000}"/>
    <cellStyle name="Accent5 2 5" xfId="424" xr:uid="{00000000-0005-0000-0000-0000AD0E0000}"/>
    <cellStyle name="Accent5 2 5 2" xfId="50488" xr:uid="{00000000-0005-0000-0000-0000AE0E0000}"/>
    <cellStyle name="Accent5 2 6" xfId="543" xr:uid="{00000000-0005-0000-0000-0000AF0E0000}"/>
    <cellStyle name="Accent5 2 6 2" xfId="50489" xr:uid="{00000000-0005-0000-0000-0000B00E0000}"/>
    <cellStyle name="Accent5 2 7" xfId="662" xr:uid="{00000000-0005-0000-0000-0000B10E0000}"/>
    <cellStyle name="Accent5 2 7 2" xfId="50490" xr:uid="{00000000-0005-0000-0000-0000B20E0000}"/>
    <cellStyle name="Accent5 2 8" xfId="780" xr:uid="{00000000-0005-0000-0000-0000B30E0000}"/>
    <cellStyle name="Accent5 2 8 2" xfId="50491" xr:uid="{00000000-0005-0000-0000-0000B40E0000}"/>
    <cellStyle name="Accent5 2 9" xfId="898" xr:uid="{00000000-0005-0000-0000-0000B50E0000}"/>
    <cellStyle name="Accent5 20" xfId="50492" xr:uid="{00000000-0005-0000-0000-0000B60E0000}"/>
    <cellStyle name="Accent5 21" xfId="50493" xr:uid="{00000000-0005-0000-0000-0000B70E0000}"/>
    <cellStyle name="Accent5 22" xfId="50494" xr:uid="{00000000-0005-0000-0000-0000B80E0000}"/>
    <cellStyle name="Accent5 23" xfId="50495" xr:uid="{00000000-0005-0000-0000-0000B90E0000}"/>
    <cellStyle name="Accent5 24" xfId="50496" xr:uid="{00000000-0005-0000-0000-0000BA0E0000}"/>
    <cellStyle name="Accent5 25" xfId="50497" xr:uid="{00000000-0005-0000-0000-0000BB0E0000}"/>
    <cellStyle name="Accent5 26" xfId="50498" xr:uid="{00000000-0005-0000-0000-0000BC0E0000}"/>
    <cellStyle name="Accent5 27" xfId="50499" xr:uid="{00000000-0005-0000-0000-0000BD0E0000}"/>
    <cellStyle name="Accent5 28" xfId="50500" xr:uid="{00000000-0005-0000-0000-0000BE0E0000}"/>
    <cellStyle name="Accent5 29" xfId="50501" xr:uid="{00000000-0005-0000-0000-0000BF0E0000}"/>
    <cellStyle name="Accent5 3" xfId="184" xr:uid="{00000000-0005-0000-0000-0000C00E0000}"/>
    <cellStyle name="Accent5 3 2" xfId="2772" xr:uid="{00000000-0005-0000-0000-0000C10E0000}"/>
    <cellStyle name="Accent5 3 2 2" xfId="50502" xr:uid="{00000000-0005-0000-0000-0000C20E0000}"/>
    <cellStyle name="Accent5 3 3" xfId="50503" xr:uid="{00000000-0005-0000-0000-0000C30E0000}"/>
    <cellStyle name="Accent5 3 4" xfId="50504" xr:uid="{00000000-0005-0000-0000-0000C40E0000}"/>
    <cellStyle name="Accent5 4" xfId="292" xr:uid="{00000000-0005-0000-0000-0000C50E0000}"/>
    <cellStyle name="Accent5 4 2" xfId="2773" xr:uid="{00000000-0005-0000-0000-0000C60E0000}"/>
    <cellStyle name="Accent5 4 2 2" xfId="50505" xr:uid="{00000000-0005-0000-0000-0000C70E0000}"/>
    <cellStyle name="Accent5 4 3" xfId="50506" xr:uid="{00000000-0005-0000-0000-0000C80E0000}"/>
    <cellStyle name="Accent5 4 4" xfId="50507" xr:uid="{00000000-0005-0000-0000-0000C90E0000}"/>
    <cellStyle name="Accent5 5" xfId="380" xr:uid="{00000000-0005-0000-0000-0000CA0E0000}"/>
    <cellStyle name="Accent5 5 2" xfId="2774" xr:uid="{00000000-0005-0000-0000-0000CB0E0000}"/>
    <cellStyle name="Accent5 5 2 2" xfId="50508" xr:uid="{00000000-0005-0000-0000-0000CC0E0000}"/>
    <cellStyle name="Accent5 5 3" xfId="50509" xr:uid="{00000000-0005-0000-0000-0000CD0E0000}"/>
    <cellStyle name="Accent5 5 4" xfId="50510" xr:uid="{00000000-0005-0000-0000-0000CE0E0000}"/>
    <cellStyle name="Accent5 6" xfId="421" xr:uid="{00000000-0005-0000-0000-0000CF0E0000}"/>
    <cellStyle name="Accent5 6 2" xfId="2775" xr:uid="{00000000-0005-0000-0000-0000D00E0000}"/>
    <cellStyle name="Accent5 6 2 2" xfId="50511" xr:uid="{00000000-0005-0000-0000-0000D10E0000}"/>
    <cellStyle name="Accent5 6 3" xfId="15349" xr:uid="{00000000-0005-0000-0000-0000D20E0000}"/>
    <cellStyle name="Accent5 6 3 2" xfId="50512" xr:uid="{00000000-0005-0000-0000-0000D30E0000}"/>
    <cellStyle name="Accent5 6 4" xfId="15331" xr:uid="{00000000-0005-0000-0000-0000D40E0000}"/>
    <cellStyle name="Accent5 6 5" xfId="1610" xr:uid="{00000000-0005-0000-0000-0000D50E0000}"/>
    <cellStyle name="Accent5 7" xfId="544" xr:uid="{00000000-0005-0000-0000-0000D60E0000}"/>
    <cellStyle name="Accent5 7 10" xfId="2776" xr:uid="{00000000-0005-0000-0000-0000D70E0000}"/>
    <cellStyle name="Accent5 7 10 2" xfId="50513" xr:uid="{00000000-0005-0000-0000-0000D80E0000}"/>
    <cellStyle name="Accent5 7 11" xfId="2777" xr:uid="{00000000-0005-0000-0000-0000D90E0000}"/>
    <cellStyle name="Accent5 7 11 2" xfId="50514" xr:uid="{00000000-0005-0000-0000-0000DA0E0000}"/>
    <cellStyle name="Accent5 7 12" xfId="50515" xr:uid="{00000000-0005-0000-0000-0000DB0E0000}"/>
    <cellStyle name="Accent5 7 2" xfId="2778" xr:uid="{00000000-0005-0000-0000-0000DC0E0000}"/>
    <cellStyle name="Accent5 7 2 2" xfId="50516" xr:uid="{00000000-0005-0000-0000-0000DD0E0000}"/>
    <cellStyle name="Accent5 7 3" xfId="2779" xr:uid="{00000000-0005-0000-0000-0000DE0E0000}"/>
    <cellStyle name="Accent5 7 3 2" xfId="50517" xr:uid="{00000000-0005-0000-0000-0000DF0E0000}"/>
    <cellStyle name="Accent5 7 4" xfId="2780" xr:uid="{00000000-0005-0000-0000-0000E00E0000}"/>
    <cellStyle name="Accent5 7 4 2" xfId="50518" xr:uid="{00000000-0005-0000-0000-0000E10E0000}"/>
    <cellStyle name="Accent5 7 5" xfId="2781" xr:uid="{00000000-0005-0000-0000-0000E20E0000}"/>
    <cellStyle name="Accent5 7 5 2" xfId="50519" xr:uid="{00000000-0005-0000-0000-0000E30E0000}"/>
    <cellStyle name="Accent5 7 6" xfId="2782" xr:uid="{00000000-0005-0000-0000-0000E40E0000}"/>
    <cellStyle name="Accent5 7 6 2" xfId="50520" xr:uid="{00000000-0005-0000-0000-0000E50E0000}"/>
    <cellStyle name="Accent5 7 7" xfId="2783" xr:uid="{00000000-0005-0000-0000-0000E60E0000}"/>
    <cellStyle name="Accent5 7 7 2" xfId="50521" xr:uid="{00000000-0005-0000-0000-0000E70E0000}"/>
    <cellStyle name="Accent5 7 8" xfId="2784" xr:uid="{00000000-0005-0000-0000-0000E80E0000}"/>
    <cellStyle name="Accent5 7 8 2" xfId="50522" xr:uid="{00000000-0005-0000-0000-0000E90E0000}"/>
    <cellStyle name="Accent5 7 9" xfId="2785" xr:uid="{00000000-0005-0000-0000-0000EA0E0000}"/>
    <cellStyle name="Accent5 7 9 2" xfId="50523" xr:uid="{00000000-0005-0000-0000-0000EB0E0000}"/>
    <cellStyle name="Accent5 8" xfId="663" xr:uid="{00000000-0005-0000-0000-0000EC0E0000}"/>
    <cellStyle name="Accent5 8 2" xfId="50524" xr:uid="{00000000-0005-0000-0000-0000ED0E0000}"/>
    <cellStyle name="Accent5 9" xfId="781" xr:uid="{00000000-0005-0000-0000-0000EE0E0000}"/>
    <cellStyle name="Accent5 9 2" xfId="50525" xr:uid="{00000000-0005-0000-0000-0000EF0E0000}"/>
    <cellStyle name="Accent6 - 20%" xfId="87" xr:uid="{00000000-0005-0000-0000-0000F00E0000}"/>
    <cellStyle name="Accent6 - 40%" xfId="88" xr:uid="{00000000-0005-0000-0000-0000F10E0000}"/>
    <cellStyle name="Accent6 - 60%" xfId="89" xr:uid="{00000000-0005-0000-0000-0000F20E0000}"/>
    <cellStyle name="Accent6 10" xfId="899" xr:uid="{00000000-0005-0000-0000-0000F30E0000}"/>
    <cellStyle name="Accent6 10 2" xfId="2786" xr:uid="{00000000-0005-0000-0000-0000F40E0000}"/>
    <cellStyle name="Accent6 11" xfId="1016" xr:uid="{00000000-0005-0000-0000-0000F50E0000}"/>
    <cellStyle name="Accent6 11 2" xfId="2787" xr:uid="{00000000-0005-0000-0000-0000F60E0000}"/>
    <cellStyle name="Accent6 12" xfId="1188" xr:uid="{00000000-0005-0000-0000-0000F70E0000}"/>
    <cellStyle name="Accent6 12 10" xfId="2788" xr:uid="{00000000-0005-0000-0000-0000F80E0000}"/>
    <cellStyle name="Accent6 12 10 2" xfId="50526" xr:uid="{00000000-0005-0000-0000-0000F90E0000}"/>
    <cellStyle name="Accent6 12 11" xfId="2789" xr:uid="{00000000-0005-0000-0000-0000FA0E0000}"/>
    <cellStyle name="Accent6 12 11 2" xfId="50527" xr:uid="{00000000-0005-0000-0000-0000FB0E0000}"/>
    <cellStyle name="Accent6 12 12" xfId="2790" xr:uid="{00000000-0005-0000-0000-0000FC0E0000}"/>
    <cellStyle name="Accent6 12 12 2" xfId="50528" xr:uid="{00000000-0005-0000-0000-0000FD0E0000}"/>
    <cellStyle name="Accent6 12 13" xfId="2791" xr:uid="{00000000-0005-0000-0000-0000FE0E0000}"/>
    <cellStyle name="Accent6 12 13 2" xfId="50529" xr:uid="{00000000-0005-0000-0000-0000FF0E0000}"/>
    <cellStyle name="Accent6 12 14" xfId="2792" xr:uid="{00000000-0005-0000-0000-0000000F0000}"/>
    <cellStyle name="Accent6 12 14 2" xfId="50530" xr:uid="{00000000-0005-0000-0000-0000010F0000}"/>
    <cellStyle name="Accent6 12 15" xfId="2793" xr:uid="{00000000-0005-0000-0000-0000020F0000}"/>
    <cellStyle name="Accent6 12 15 2" xfId="50531" xr:uid="{00000000-0005-0000-0000-0000030F0000}"/>
    <cellStyle name="Accent6 12 16" xfId="2794" xr:uid="{00000000-0005-0000-0000-0000040F0000}"/>
    <cellStyle name="Accent6 12 16 2" xfId="50532" xr:uid="{00000000-0005-0000-0000-0000050F0000}"/>
    <cellStyle name="Accent6 12 17" xfId="2795" xr:uid="{00000000-0005-0000-0000-0000060F0000}"/>
    <cellStyle name="Accent6 12 17 2" xfId="50533" xr:uid="{00000000-0005-0000-0000-0000070F0000}"/>
    <cellStyle name="Accent6 12 18" xfId="2796" xr:uid="{00000000-0005-0000-0000-0000080F0000}"/>
    <cellStyle name="Accent6 12 18 2" xfId="50534" xr:uid="{00000000-0005-0000-0000-0000090F0000}"/>
    <cellStyle name="Accent6 12 19" xfId="2797" xr:uid="{00000000-0005-0000-0000-00000A0F0000}"/>
    <cellStyle name="Accent6 12 19 2" xfId="50535" xr:uid="{00000000-0005-0000-0000-00000B0F0000}"/>
    <cellStyle name="Accent6 12 2" xfId="2798" xr:uid="{00000000-0005-0000-0000-00000C0F0000}"/>
    <cellStyle name="Accent6 12 2 2" xfId="50536" xr:uid="{00000000-0005-0000-0000-00000D0F0000}"/>
    <cellStyle name="Accent6 12 20" xfId="2799" xr:uid="{00000000-0005-0000-0000-00000E0F0000}"/>
    <cellStyle name="Accent6 12 20 2" xfId="50537" xr:uid="{00000000-0005-0000-0000-00000F0F0000}"/>
    <cellStyle name="Accent6 12 21" xfId="2800" xr:uid="{00000000-0005-0000-0000-0000100F0000}"/>
    <cellStyle name="Accent6 12 21 2" xfId="50538" xr:uid="{00000000-0005-0000-0000-0000110F0000}"/>
    <cellStyle name="Accent6 12 22" xfId="2801" xr:uid="{00000000-0005-0000-0000-0000120F0000}"/>
    <cellStyle name="Accent6 12 22 2" xfId="50539" xr:uid="{00000000-0005-0000-0000-0000130F0000}"/>
    <cellStyle name="Accent6 12 23" xfId="2802" xr:uid="{00000000-0005-0000-0000-0000140F0000}"/>
    <cellStyle name="Accent6 12 23 2" xfId="50540" xr:uid="{00000000-0005-0000-0000-0000150F0000}"/>
    <cellStyle name="Accent6 12 24" xfId="2803" xr:uid="{00000000-0005-0000-0000-0000160F0000}"/>
    <cellStyle name="Accent6 12 24 2" xfId="50541" xr:uid="{00000000-0005-0000-0000-0000170F0000}"/>
    <cellStyle name="Accent6 12 25" xfId="2804" xr:uid="{00000000-0005-0000-0000-0000180F0000}"/>
    <cellStyle name="Accent6 12 25 2" xfId="50542" xr:uid="{00000000-0005-0000-0000-0000190F0000}"/>
    <cellStyle name="Accent6 12 26" xfId="2805" xr:uid="{00000000-0005-0000-0000-00001A0F0000}"/>
    <cellStyle name="Accent6 12 26 2" xfId="50543" xr:uid="{00000000-0005-0000-0000-00001B0F0000}"/>
    <cellStyle name="Accent6 12 27" xfId="2806" xr:uid="{00000000-0005-0000-0000-00001C0F0000}"/>
    <cellStyle name="Accent6 12 27 2" xfId="50544" xr:uid="{00000000-0005-0000-0000-00001D0F0000}"/>
    <cellStyle name="Accent6 12 28" xfId="2807" xr:uid="{00000000-0005-0000-0000-00001E0F0000}"/>
    <cellStyle name="Accent6 12 28 2" xfId="50545" xr:uid="{00000000-0005-0000-0000-00001F0F0000}"/>
    <cellStyle name="Accent6 12 29" xfId="2808" xr:uid="{00000000-0005-0000-0000-0000200F0000}"/>
    <cellStyle name="Accent6 12 29 2" xfId="50546" xr:uid="{00000000-0005-0000-0000-0000210F0000}"/>
    <cellStyle name="Accent6 12 3" xfId="2809" xr:uid="{00000000-0005-0000-0000-0000220F0000}"/>
    <cellStyle name="Accent6 12 3 2" xfId="50547" xr:uid="{00000000-0005-0000-0000-0000230F0000}"/>
    <cellStyle name="Accent6 12 30" xfId="2810" xr:uid="{00000000-0005-0000-0000-0000240F0000}"/>
    <cellStyle name="Accent6 12 30 2" xfId="50548" xr:uid="{00000000-0005-0000-0000-0000250F0000}"/>
    <cellStyle name="Accent6 12 31" xfId="50549" xr:uid="{00000000-0005-0000-0000-0000260F0000}"/>
    <cellStyle name="Accent6 12 4" xfId="2811" xr:uid="{00000000-0005-0000-0000-0000270F0000}"/>
    <cellStyle name="Accent6 12 4 2" xfId="50550" xr:uid="{00000000-0005-0000-0000-0000280F0000}"/>
    <cellStyle name="Accent6 12 5" xfId="2812" xr:uid="{00000000-0005-0000-0000-0000290F0000}"/>
    <cellStyle name="Accent6 12 5 2" xfId="50551" xr:uid="{00000000-0005-0000-0000-00002A0F0000}"/>
    <cellStyle name="Accent6 12 6" xfId="2813" xr:uid="{00000000-0005-0000-0000-00002B0F0000}"/>
    <cellStyle name="Accent6 12 6 2" xfId="50552" xr:uid="{00000000-0005-0000-0000-00002C0F0000}"/>
    <cellStyle name="Accent6 12 7" xfId="2814" xr:uid="{00000000-0005-0000-0000-00002D0F0000}"/>
    <cellStyle name="Accent6 12 7 2" xfId="50553" xr:uid="{00000000-0005-0000-0000-00002E0F0000}"/>
    <cellStyle name="Accent6 12 8" xfId="2815" xr:uid="{00000000-0005-0000-0000-00002F0F0000}"/>
    <cellStyle name="Accent6 12 8 2" xfId="50554" xr:uid="{00000000-0005-0000-0000-0000300F0000}"/>
    <cellStyle name="Accent6 12 9" xfId="2816" xr:uid="{00000000-0005-0000-0000-0000310F0000}"/>
    <cellStyle name="Accent6 12 9 2" xfId="50555" xr:uid="{00000000-0005-0000-0000-0000320F0000}"/>
    <cellStyle name="Accent6 13" xfId="1179" xr:uid="{00000000-0005-0000-0000-0000330F0000}"/>
    <cellStyle name="Accent6 13 2" xfId="50556" xr:uid="{00000000-0005-0000-0000-0000340F0000}"/>
    <cellStyle name="Accent6 14" xfId="1255" xr:uid="{00000000-0005-0000-0000-0000350F0000}"/>
    <cellStyle name="Accent6 14 2" xfId="50557" xr:uid="{00000000-0005-0000-0000-0000360F0000}"/>
    <cellStyle name="Accent6 15" xfId="1178" xr:uid="{00000000-0005-0000-0000-0000370F0000}"/>
    <cellStyle name="Accent6 15 2" xfId="50558" xr:uid="{00000000-0005-0000-0000-0000380F0000}"/>
    <cellStyle name="Accent6 16" xfId="17343" xr:uid="{00000000-0005-0000-0000-0000390F0000}"/>
    <cellStyle name="Accent6 16 2" xfId="50559" xr:uid="{00000000-0005-0000-0000-00003A0F0000}"/>
    <cellStyle name="Accent6 17" xfId="25643" xr:uid="{00000000-0005-0000-0000-00003B0F0000}"/>
    <cellStyle name="Accent6 18" xfId="25642" xr:uid="{00000000-0005-0000-0000-00003C0F0000}"/>
    <cellStyle name="Accent6 19" xfId="1472" xr:uid="{00000000-0005-0000-0000-00003D0F0000}"/>
    <cellStyle name="Accent6 2" xfId="24" xr:uid="{00000000-0005-0000-0000-00003E0F0000}"/>
    <cellStyle name="Accent6 2 10" xfId="1019" xr:uid="{00000000-0005-0000-0000-00003F0F0000}"/>
    <cellStyle name="Accent6 2 11" xfId="1113" xr:uid="{00000000-0005-0000-0000-0000400F0000}"/>
    <cellStyle name="Accent6 2 12" xfId="50560" xr:uid="{00000000-0005-0000-0000-0000410F0000}"/>
    <cellStyle name="Accent6 2 13" xfId="50561" xr:uid="{00000000-0005-0000-0000-0000420F0000}"/>
    <cellStyle name="Accent6 2 14" xfId="50562" xr:uid="{00000000-0005-0000-0000-0000430F0000}"/>
    <cellStyle name="Accent6 2 15" xfId="50563" xr:uid="{00000000-0005-0000-0000-0000440F0000}"/>
    <cellStyle name="Accent6 2 16" xfId="50564" xr:uid="{00000000-0005-0000-0000-0000450F0000}"/>
    <cellStyle name="Accent6 2 17" xfId="50565" xr:uid="{00000000-0005-0000-0000-0000460F0000}"/>
    <cellStyle name="Accent6 2 18" xfId="50566" xr:uid="{00000000-0005-0000-0000-0000470F0000}"/>
    <cellStyle name="Accent6 2 19" xfId="50567" xr:uid="{00000000-0005-0000-0000-0000480F0000}"/>
    <cellStyle name="Accent6 2 2" xfId="90" xr:uid="{00000000-0005-0000-0000-0000490F0000}"/>
    <cellStyle name="Accent6 2 2 2" xfId="50568" xr:uid="{00000000-0005-0000-0000-00004A0F0000}"/>
    <cellStyle name="Accent6 2 20" xfId="50569" xr:uid="{00000000-0005-0000-0000-00004B0F0000}"/>
    <cellStyle name="Accent6 2 21" xfId="50570" xr:uid="{00000000-0005-0000-0000-00004C0F0000}"/>
    <cellStyle name="Accent6 2 22" xfId="50571" xr:uid="{00000000-0005-0000-0000-00004D0F0000}"/>
    <cellStyle name="Accent6 2 23" xfId="50572" xr:uid="{00000000-0005-0000-0000-00004E0F0000}"/>
    <cellStyle name="Accent6 2 24" xfId="50573" xr:uid="{00000000-0005-0000-0000-00004F0F0000}"/>
    <cellStyle name="Accent6 2 3" xfId="252" xr:uid="{00000000-0005-0000-0000-0000500F0000}"/>
    <cellStyle name="Accent6 2 3 2" xfId="50574" xr:uid="{00000000-0005-0000-0000-0000510F0000}"/>
    <cellStyle name="Accent6 2 4" xfId="340" xr:uid="{00000000-0005-0000-0000-0000520F0000}"/>
    <cellStyle name="Accent6 2 4 2" xfId="50575" xr:uid="{00000000-0005-0000-0000-0000530F0000}"/>
    <cellStyle name="Accent6 2 5" xfId="428" xr:uid="{00000000-0005-0000-0000-0000540F0000}"/>
    <cellStyle name="Accent6 2 5 2" xfId="50576" xr:uid="{00000000-0005-0000-0000-0000550F0000}"/>
    <cellStyle name="Accent6 2 6" xfId="547" xr:uid="{00000000-0005-0000-0000-0000560F0000}"/>
    <cellStyle name="Accent6 2 6 2" xfId="50577" xr:uid="{00000000-0005-0000-0000-0000570F0000}"/>
    <cellStyle name="Accent6 2 7" xfId="666" xr:uid="{00000000-0005-0000-0000-0000580F0000}"/>
    <cellStyle name="Accent6 2 7 2" xfId="50578" xr:uid="{00000000-0005-0000-0000-0000590F0000}"/>
    <cellStyle name="Accent6 2 8" xfId="784" xr:uid="{00000000-0005-0000-0000-00005A0F0000}"/>
    <cellStyle name="Accent6 2 8 2" xfId="50579" xr:uid="{00000000-0005-0000-0000-00005B0F0000}"/>
    <cellStyle name="Accent6 2 9" xfId="902" xr:uid="{00000000-0005-0000-0000-00005C0F0000}"/>
    <cellStyle name="Accent6 20" xfId="50580" xr:uid="{00000000-0005-0000-0000-00005D0F0000}"/>
    <cellStyle name="Accent6 21" xfId="50581" xr:uid="{00000000-0005-0000-0000-00005E0F0000}"/>
    <cellStyle name="Accent6 22" xfId="50582" xr:uid="{00000000-0005-0000-0000-00005F0F0000}"/>
    <cellStyle name="Accent6 23" xfId="50583" xr:uid="{00000000-0005-0000-0000-0000600F0000}"/>
    <cellStyle name="Accent6 24" xfId="50584" xr:uid="{00000000-0005-0000-0000-0000610F0000}"/>
    <cellStyle name="Accent6 25" xfId="50585" xr:uid="{00000000-0005-0000-0000-0000620F0000}"/>
    <cellStyle name="Accent6 26" xfId="50586" xr:uid="{00000000-0005-0000-0000-0000630F0000}"/>
    <cellStyle name="Accent6 27" xfId="50587" xr:uid="{00000000-0005-0000-0000-0000640F0000}"/>
    <cellStyle name="Accent6 28" xfId="50588" xr:uid="{00000000-0005-0000-0000-0000650F0000}"/>
    <cellStyle name="Accent6 29" xfId="50589" xr:uid="{00000000-0005-0000-0000-0000660F0000}"/>
    <cellStyle name="Accent6 3" xfId="185" xr:uid="{00000000-0005-0000-0000-0000670F0000}"/>
    <cellStyle name="Accent6 3 2" xfId="2817" xr:uid="{00000000-0005-0000-0000-0000680F0000}"/>
    <cellStyle name="Accent6 3 2 2" xfId="50590" xr:uid="{00000000-0005-0000-0000-0000690F0000}"/>
    <cellStyle name="Accent6 3 3" xfId="1473" xr:uid="{00000000-0005-0000-0000-00006A0F0000}"/>
    <cellStyle name="Accent6 3 4" xfId="50591" xr:uid="{00000000-0005-0000-0000-00006B0F0000}"/>
    <cellStyle name="Accent6 30" xfId="50592" xr:uid="{00000000-0005-0000-0000-00006C0F0000}"/>
    <cellStyle name="Accent6 4" xfId="291" xr:uid="{00000000-0005-0000-0000-00006D0F0000}"/>
    <cellStyle name="Accent6 4 2" xfId="2818" xr:uid="{00000000-0005-0000-0000-00006E0F0000}"/>
    <cellStyle name="Accent6 4 2 2" xfId="50593" xr:uid="{00000000-0005-0000-0000-00006F0F0000}"/>
    <cellStyle name="Accent6 4 3" xfId="1474" xr:uid="{00000000-0005-0000-0000-0000700F0000}"/>
    <cellStyle name="Accent6 4 4" xfId="50594" xr:uid="{00000000-0005-0000-0000-0000710F0000}"/>
    <cellStyle name="Accent6 5" xfId="379" xr:uid="{00000000-0005-0000-0000-0000720F0000}"/>
    <cellStyle name="Accent6 5 2" xfId="2819" xr:uid="{00000000-0005-0000-0000-0000730F0000}"/>
    <cellStyle name="Accent6 5 2 2" xfId="50595" xr:uid="{00000000-0005-0000-0000-0000740F0000}"/>
    <cellStyle name="Accent6 5 3" xfId="1475" xr:uid="{00000000-0005-0000-0000-0000750F0000}"/>
    <cellStyle name="Accent6 5 4" xfId="50596" xr:uid="{00000000-0005-0000-0000-0000760F0000}"/>
    <cellStyle name="Accent6 6" xfId="419" xr:uid="{00000000-0005-0000-0000-0000770F0000}"/>
    <cellStyle name="Accent6 6 2" xfId="2820" xr:uid="{00000000-0005-0000-0000-0000780F0000}"/>
    <cellStyle name="Accent6 6 2 2" xfId="50597" xr:uid="{00000000-0005-0000-0000-0000790F0000}"/>
    <cellStyle name="Accent6 6 3" xfId="15351" xr:uid="{00000000-0005-0000-0000-00007A0F0000}"/>
    <cellStyle name="Accent6 6 3 2" xfId="50598" xr:uid="{00000000-0005-0000-0000-00007B0F0000}"/>
    <cellStyle name="Accent6 6 4" xfId="15329" xr:uid="{00000000-0005-0000-0000-00007C0F0000}"/>
    <cellStyle name="Accent6 6 5" xfId="25644" xr:uid="{00000000-0005-0000-0000-00007D0F0000}"/>
    <cellStyle name="Accent6 6 6" xfId="1614" xr:uid="{00000000-0005-0000-0000-00007E0F0000}"/>
    <cellStyle name="Accent6 7" xfId="542" xr:uid="{00000000-0005-0000-0000-00007F0F0000}"/>
    <cellStyle name="Accent6 7 10" xfId="2822" xr:uid="{00000000-0005-0000-0000-0000800F0000}"/>
    <cellStyle name="Accent6 7 10 2" xfId="50599" xr:uid="{00000000-0005-0000-0000-0000810F0000}"/>
    <cellStyle name="Accent6 7 11" xfId="2823" xr:uid="{00000000-0005-0000-0000-0000820F0000}"/>
    <cellStyle name="Accent6 7 11 2" xfId="50600" xr:uid="{00000000-0005-0000-0000-0000830F0000}"/>
    <cellStyle name="Accent6 7 12" xfId="2821" xr:uid="{00000000-0005-0000-0000-0000840F0000}"/>
    <cellStyle name="Accent6 7 2" xfId="2824" xr:uid="{00000000-0005-0000-0000-0000850F0000}"/>
    <cellStyle name="Accent6 7 2 2" xfId="50601" xr:uid="{00000000-0005-0000-0000-0000860F0000}"/>
    <cellStyle name="Accent6 7 3" xfId="2825" xr:uid="{00000000-0005-0000-0000-0000870F0000}"/>
    <cellStyle name="Accent6 7 3 2" xfId="50602" xr:uid="{00000000-0005-0000-0000-0000880F0000}"/>
    <cellStyle name="Accent6 7 4" xfId="2826" xr:uid="{00000000-0005-0000-0000-0000890F0000}"/>
    <cellStyle name="Accent6 7 4 2" xfId="50603" xr:uid="{00000000-0005-0000-0000-00008A0F0000}"/>
    <cellStyle name="Accent6 7 5" xfId="2827" xr:uid="{00000000-0005-0000-0000-00008B0F0000}"/>
    <cellStyle name="Accent6 7 5 2" xfId="50604" xr:uid="{00000000-0005-0000-0000-00008C0F0000}"/>
    <cellStyle name="Accent6 7 6" xfId="2828" xr:uid="{00000000-0005-0000-0000-00008D0F0000}"/>
    <cellStyle name="Accent6 7 6 2" xfId="50605" xr:uid="{00000000-0005-0000-0000-00008E0F0000}"/>
    <cellStyle name="Accent6 7 7" xfId="2829" xr:uid="{00000000-0005-0000-0000-00008F0F0000}"/>
    <cellStyle name="Accent6 7 7 2" xfId="50606" xr:uid="{00000000-0005-0000-0000-0000900F0000}"/>
    <cellStyle name="Accent6 7 8" xfId="2830" xr:uid="{00000000-0005-0000-0000-0000910F0000}"/>
    <cellStyle name="Accent6 7 8 2" xfId="50607" xr:uid="{00000000-0005-0000-0000-0000920F0000}"/>
    <cellStyle name="Accent6 7 9" xfId="2831" xr:uid="{00000000-0005-0000-0000-0000930F0000}"/>
    <cellStyle name="Accent6 7 9 2" xfId="50608" xr:uid="{00000000-0005-0000-0000-0000940F0000}"/>
    <cellStyle name="Accent6 8" xfId="661" xr:uid="{00000000-0005-0000-0000-0000950F0000}"/>
    <cellStyle name="Accent6 8 2" xfId="2832" xr:uid="{00000000-0005-0000-0000-0000960F0000}"/>
    <cellStyle name="Accent6 9" xfId="779" xr:uid="{00000000-0005-0000-0000-0000970F0000}"/>
    <cellStyle name="Accent6 9 2" xfId="2833" xr:uid="{00000000-0005-0000-0000-0000980F0000}"/>
    <cellStyle name="Bad 10" xfId="897" xr:uid="{00000000-0005-0000-0000-0000990F0000}"/>
    <cellStyle name="Bad 10 2" xfId="2834" xr:uid="{00000000-0005-0000-0000-00009A0F0000}"/>
    <cellStyle name="Bad 11" xfId="1014" xr:uid="{00000000-0005-0000-0000-00009B0F0000}"/>
    <cellStyle name="Bad 11 2" xfId="2835" xr:uid="{00000000-0005-0000-0000-00009C0F0000}"/>
    <cellStyle name="Bad 12" xfId="2836" xr:uid="{00000000-0005-0000-0000-00009D0F0000}"/>
    <cellStyle name="Bad 12 10" xfId="2837" xr:uid="{00000000-0005-0000-0000-00009E0F0000}"/>
    <cellStyle name="Bad 12 10 2" xfId="50609" xr:uid="{00000000-0005-0000-0000-00009F0F0000}"/>
    <cellStyle name="Bad 12 11" xfId="2838" xr:uid="{00000000-0005-0000-0000-0000A00F0000}"/>
    <cellStyle name="Bad 12 11 2" xfId="50610" xr:uid="{00000000-0005-0000-0000-0000A10F0000}"/>
    <cellStyle name="Bad 12 12" xfId="2839" xr:uid="{00000000-0005-0000-0000-0000A20F0000}"/>
    <cellStyle name="Bad 12 12 2" xfId="50611" xr:uid="{00000000-0005-0000-0000-0000A30F0000}"/>
    <cellStyle name="Bad 12 13" xfId="2840" xr:uid="{00000000-0005-0000-0000-0000A40F0000}"/>
    <cellStyle name="Bad 12 13 2" xfId="50612" xr:uid="{00000000-0005-0000-0000-0000A50F0000}"/>
    <cellStyle name="Bad 12 14" xfId="2841" xr:uid="{00000000-0005-0000-0000-0000A60F0000}"/>
    <cellStyle name="Bad 12 14 2" xfId="50613" xr:uid="{00000000-0005-0000-0000-0000A70F0000}"/>
    <cellStyle name="Bad 12 15" xfId="2842" xr:uid="{00000000-0005-0000-0000-0000A80F0000}"/>
    <cellStyle name="Bad 12 15 2" xfId="50614" xr:uid="{00000000-0005-0000-0000-0000A90F0000}"/>
    <cellStyle name="Bad 12 16" xfId="2843" xr:uid="{00000000-0005-0000-0000-0000AA0F0000}"/>
    <cellStyle name="Bad 12 16 2" xfId="50615" xr:uid="{00000000-0005-0000-0000-0000AB0F0000}"/>
    <cellStyle name="Bad 12 17" xfId="2844" xr:uid="{00000000-0005-0000-0000-0000AC0F0000}"/>
    <cellStyle name="Bad 12 17 2" xfId="50616" xr:uid="{00000000-0005-0000-0000-0000AD0F0000}"/>
    <cellStyle name="Bad 12 18" xfId="2845" xr:uid="{00000000-0005-0000-0000-0000AE0F0000}"/>
    <cellStyle name="Bad 12 18 2" xfId="50617" xr:uid="{00000000-0005-0000-0000-0000AF0F0000}"/>
    <cellStyle name="Bad 12 19" xfId="2846" xr:uid="{00000000-0005-0000-0000-0000B00F0000}"/>
    <cellStyle name="Bad 12 19 2" xfId="50618" xr:uid="{00000000-0005-0000-0000-0000B10F0000}"/>
    <cellStyle name="Bad 12 2" xfId="2847" xr:uid="{00000000-0005-0000-0000-0000B20F0000}"/>
    <cellStyle name="Bad 12 2 2" xfId="50619" xr:uid="{00000000-0005-0000-0000-0000B30F0000}"/>
    <cellStyle name="Bad 12 20" xfId="2848" xr:uid="{00000000-0005-0000-0000-0000B40F0000}"/>
    <cellStyle name="Bad 12 20 2" xfId="50620" xr:uid="{00000000-0005-0000-0000-0000B50F0000}"/>
    <cellStyle name="Bad 12 21" xfId="2849" xr:uid="{00000000-0005-0000-0000-0000B60F0000}"/>
    <cellStyle name="Bad 12 21 2" xfId="50621" xr:uid="{00000000-0005-0000-0000-0000B70F0000}"/>
    <cellStyle name="Bad 12 22" xfId="2850" xr:uid="{00000000-0005-0000-0000-0000B80F0000}"/>
    <cellStyle name="Bad 12 22 2" xfId="50622" xr:uid="{00000000-0005-0000-0000-0000B90F0000}"/>
    <cellStyle name="Bad 12 23" xfId="2851" xr:uid="{00000000-0005-0000-0000-0000BA0F0000}"/>
    <cellStyle name="Bad 12 23 2" xfId="50623" xr:uid="{00000000-0005-0000-0000-0000BB0F0000}"/>
    <cellStyle name="Bad 12 24" xfId="2852" xr:uid="{00000000-0005-0000-0000-0000BC0F0000}"/>
    <cellStyle name="Bad 12 24 2" xfId="50624" xr:uid="{00000000-0005-0000-0000-0000BD0F0000}"/>
    <cellStyle name="Bad 12 25" xfId="2853" xr:uid="{00000000-0005-0000-0000-0000BE0F0000}"/>
    <cellStyle name="Bad 12 25 2" xfId="50625" xr:uid="{00000000-0005-0000-0000-0000BF0F0000}"/>
    <cellStyle name="Bad 12 26" xfId="2854" xr:uid="{00000000-0005-0000-0000-0000C00F0000}"/>
    <cellStyle name="Bad 12 26 2" xfId="50626" xr:uid="{00000000-0005-0000-0000-0000C10F0000}"/>
    <cellStyle name="Bad 12 27" xfId="2855" xr:uid="{00000000-0005-0000-0000-0000C20F0000}"/>
    <cellStyle name="Bad 12 27 2" xfId="50627" xr:uid="{00000000-0005-0000-0000-0000C30F0000}"/>
    <cellStyle name="Bad 12 28" xfId="2856" xr:uid="{00000000-0005-0000-0000-0000C40F0000}"/>
    <cellStyle name="Bad 12 28 2" xfId="50628" xr:uid="{00000000-0005-0000-0000-0000C50F0000}"/>
    <cellStyle name="Bad 12 29" xfId="2857" xr:uid="{00000000-0005-0000-0000-0000C60F0000}"/>
    <cellStyle name="Bad 12 29 2" xfId="50629" xr:uid="{00000000-0005-0000-0000-0000C70F0000}"/>
    <cellStyle name="Bad 12 3" xfId="2858" xr:uid="{00000000-0005-0000-0000-0000C80F0000}"/>
    <cellStyle name="Bad 12 3 2" xfId="50630" xr:uid="{00000000-0005-0000-0000-0000C90F0000}"/>
    <cellStyle name="Bad 12 30" xfId="2859" xr:uid="{00000000-0005-0000-0000-0000CA0F0000}"/>
    <cellStyle name="Bad 12 30 2" xfId="50631" xr:uid="{00000000-0005-0000-0000-0000CB0F0000}"/>
    <cellStyle name="Bad 12 31" xfId="50632" xr:uid="{00000000-0005-0000-0000-0000CC0F0000}"/>
    <cellStyle name="Bad 12 4" xfId="2860" xr:uid="{00000000-0005-0000-0000-0000CD0F0000}"/>
    <cellStyle name="Bad 12 4 2" xfId="50633" xr:uid="{00000000-0005-0000-0000-0000CE0F0000}"/>
    <cellStyle name="Bad 12 5" xfId="2861" xr:uid="{00000000-0005-0000-0000-0000CF0F0000}"/>
    <cellStyle name="Bad 12 5 2" xfId="50634" xr:uid="{00000000-0005-0000-0000-0000D00F0000}"/>
    <cellStyle name="Bad 12 6" xfId="2862" xr:uid="{00000000-0005-0000-0000-0000D10F0000}"/>
    <cellStyle name="Bad 12 6 2" xfId="50635" xr:uid="{00000000-0005-0000-0000-0000D20F0000}"/>
    <cellStyle name="Bad 12 7" xfId="2863" xr:uid="{00000000-0005-0000-0000-0000D30F0000}"/>
    <cellStyle name="Bad 12 7 2" xfId="50636" xr:uid="{00000000-0005-0000-0000-0000D40F0000}"/>
    <cellStyle name="Bad 12 8" xfId="2864" xr:uid="{00000000-0005-0000-0000-0000D50F0000}"/>
    <cellStyle name="Bad 12 8 2" xfId="50637" xr:uid="{00000000-0005-0000-0000-0000D60F0000}"/>
    <cellStyle name="Bad 12 9" xfId="2865" xr:uid="{00000000-0005-0000-0000-0000D70F0000}"/>
    <cellStyle name="Bad 12 9 2" xfId="50638" xr:uid="{00000000-0005-0000-0000-0000D80F0000}"/>
    <cellStyle name="Bad 13" xfId="2866" xr:uid="{00000000-0005-0000-0000-0000D90F0000}"/>
    <cellStyle name="Bad 13 2" xfId="50639" xr:uid="{00000000-0005-0000-0000-0000DA0F0000}"/>
    <cellStyle name="Bad 14" xfId="2867" xr:uid="{00000000-0005-0000-0000-0000DB0F0000}"/>
    <cellStyle name="Bad 14 2" xfId="50640" xr:uid="{00000000-0005-0000-0000-0000DC0F0000}"/>
    <cellStyle name="Bad 15" xfId="4649" xr:uid="{00000000-0005-0000-0000-0000DD0F0000}"/>
    <cellStyle name="Bad 15 2" xfId="50641" xr:uid="{00000000-0005-0000-0000-0000DE0F0000}"/>
    <cellStyle name="Bad 16" xfId="17344" xr:uid="{00000000-0005-0000-0000-0000DF0F0000}"/>
    <cellStyle name="Bad 16 2" xfId="50642" xr:uid="{00000000-0005-0000-0000-0000E00F0000}"/>
    <cellStyle name="Bad 17" xfId="25645" xr:uid="{00000000-0005-0000-0000-0000E10F0000}"/>
    <cellStyle name="Bad 18" xfId="50643" xr:uid="{00000000-0005-0000-0000-0000E20F0000}"/>
    <cellStyle name="Bad 19" xfId="50644" xr:uid="{00000000-0005-0000-0000-0000E30F0000}"/>
    <cellStyle name="Bad 2" xfId="25" xr:uid="{00000000-0005-0000-0000-0000E40F0000}"/>
    <cellStyle name="Bad 2 10" xfId="1020" xr:uid="{00000000-0005-0000-0000-0000E50F0000}"/>
    <cellStyle name="Bad 2 11" xfId="1114" xr:uid="{00000000-0005-0000-0000-0000E60F0000}"/>
    <cellStyle name="Bad 2 12" xfId="50645" xr:uid="{00000000-0005-0000-0000-0000E70F0000}"/>
    <cellStyle name="Bad 2 13" xfId="50646" xr:uid="{00000000-0005-0000-0000-0000E80F0000}"/>
    <cellStyle name="Bad 2 14" xfId="50647" xr:uid="{00000000-0005-0000-0000-0000E90F0000}"/>
    <cellStyle name="Bad 2 15" xfId="50648" xr:uid="{00000000-0005-0000-0000-0000EA0F0000}"/>
    <cellStyle name="Bad 2 16" xfId="50649" xr:uid="{00000000-0005-0000-0000-0000EB0F0000}"/>
    <cellStyle name="Bad 2 17" xfId="50650" xr:uid="{00000000-0005-0000-0000-0000EC0F0000}"/>
    <cellStyle name="Bad 2 18" xfId="50651" xr:uid="{00000000-0005-0000-0000-0000ED0F0000}"/>
    <cellStyle name="Bad 2 19" xfId="50652" xr:uid="{00000000-0005-0000-0000-0000EE0F0000}"/>
    <cellStyle name="Bad 2 2" xfId="91" xr:uid="{00000000-0005-0000-0000-0000EF0F0000}"/>
    <cellStyle name="Bad 2 2 2" xfId="50653" xr:uid="{00000000-0005-0000-0000-0000F00F0000}"/>
    <cellStyle name="Bad 2 20" xfId="50654" xr:uid="{00000000-0005-0000-0000-0000F10F0000}"/>
    <cellStyle name="Bad 2 21" xfId="50655" xr:uid="{00000000-0005-0000-0000-0000F20F0000}"/>
    <cellStyle name="Bad 2 22" xfId="50656" xr:uid="{00000000-0005-0000-0000-0000F30F0000}"/>
    <cellStyle name="Bad 2 23" xfId="50657" xr:uid="{00000000-0005-0000-0000-0000F40F0000}"/>
    <cellStyle name="Bad 2 24" xfId="50658" xr:uid="{00000000-0005-0000-0000-0000F50F0000}"/>
    <cellStyle name="Bad 2 3" xfId="253" xr:uid="{00000000-0005-0000-0000-0000F60F0000}"/>
    <cellStyle name="Bad 2 3 2" xfId="50659" xr:uid="{00000000-0005-0000-0000-0000F70F0000}"/>
    <cellStyle name="Bad 2 4" xfId="341" xr:uid="{00000000-0005-0000-0000-0000F80F0000}"/>
    <cellStyle name="Bad 2 4 2" xfId="50660" xr:uid="{00000000-0005-0000-0000-0000F90F0000}"/>
    <cellStyle name="Bad 2 5" xfId="429" xr:uid="{00000000-0005-0000-0000-0000FA0F0000}"/>
    <cellStyle name="Bad 2 5 2" xfId="50661" xr:uid="{00000000-0005-0000-0000-0000FB0F0000}"/>
    <cellStyle name="Bad 2 6" xfId="548" xr:uid="{00000000-0005-0000-0000-0000FC0F0000}"/>
    <cellStyle name="Bad 2 6 2" xfId="50662" xr:uid="{00000000-0005-0000-0000-0000FD0F0000}"/>
    <cellStyle name="Bad 2 7" xfId="667" xr:uid="{00000000-0005-0000-0000-0000FE0F0000}"/>
    <cellStyle name="Bad 2 7 2" xfId="50663" xr:uid="{00000000-0005-0000-0000-0000FF0F0000}"/>
    <cellStyle name="Bad 2 8" xfId="785" xr:uid="{00000000-0005-0000-0000-000000100000}"/>
    <cellStyle name="Bad 2 8 2" xfId="50664" xr:uid="{00000000-0005-0000-0000-000001100000}"/>
    <cellStyle name="Bad 2 9" xfId="903" xr:uid="{00000000-0005-0000-0000-000002100000}"/>
    <cellStyle name="Bad 20" xfId="50665" xr:uid="{00000000-0005-0000-0000-000003100000}"/>
    <cellStyle name="Bad 21" xfId="50666" xr:uid="{00000000-0005-0000-0000-000004100000}"/>
    <cellStyle name="Bad 22" xfId="50667" xr:uid="{00000000-0005-0000-0000-000005100000}"/>
    <cellStyle name="Bad 23" xfId="50668" xr:uid="{00000000-0005-0000-0000-000006100000}"/>
    <cellStyle name="Bad 24" xfId="50669" xr:uid="{00000000-0005-0000-0000-000007100000}"/>
    <cellStyle name="Bad 25" xfId="50670" xr:uid="{00000000-0005-0000-0000-000008100000}"/>
    <cellStyle name="Bad 26" xfId="50671" xr:uid="{00000000-0005-0000-0000-000009100000}"/>
    <cellStyle name="Bad 27" xfId="50672" xr:uid="{00000000-0005-0000-0000-00000A100000}"/>
    <cellStyle name="Bad 28" xfId="50673" xr:uid="{00000000-0005-0000-0000-00000B100000}"/>
    <cellStyle name="Bad 29" xfId="50674" xr:uid="{00000000-0005-0000-0000-00000C100000}"/>
    <cellStyle name="Bad 3" xfId="186" xr:uid="{00000000-0005-0000-0000-00000D100000}"/>
    <cellStyle name="Bad 3 2" xfId="2868" xr:uid="{00000000-0005-0000-0000-00000E100000}"/>
    <cellStyle name="Bad 3 2 2" xfId="50675" xr:uid="{00000000-0005-0000-0000-00000F100000}"/>
    <cellStyle name="Bad 3 3" xfId="1476" xr:uid="{00000000-0005-0000-0000-000010100000}"/>
    <cellStyle name="Bad 30" xfId="50676" xr:uid="{00000000-0005-0000-0000-000011100000}"/>
    <cellStyle name="Bad 4" xfId="290" xr:uid="{00000000-0005-0000-0000-000012100000}"/>
    <cellStyle name="Bad 4 2" xfId="2869" xr:uid="{00000000-0005-0000-0000-000013100000}"/>
    <cellStyle name="Bad 4 2 2" xfId="50677" xr:uid="{00000000-0005-0000-0000-000014100000}"/>
    <cellStyle name="Bad 4 3" xfId="1477" xr:uid="{00000000-0005-0000-0000-000015100000}"/>
    <cellStyle name="Bad 5" xfId="378" xr:uid="{00000000-0005-0000-0000-000016100000}"/>
    <cellStyle name="Bad 5 2" xfId="2870" xr:uid="{00000000-0005-0000-0000-000017100000}"/>
    <cellStyle name="Bad 5 2 2" xfId="50678" xr:uid="{00000000-0005-0000-0000-000018100000}"/>
    <cellStyle name="Bad 5 3" xfId="1478" xr:uid="{00000000-0005-0000-0000-000019100000}"/>
    <cellStyle name="Bad 6" xfId="418" xr:uid="{00000000-0005-0000-0000-00001A100000}"/>
    <cellStyle name="Bad 6 2" xfId="2871" xr:uid="{00000000-0005-0000-0000-00001B100000}"/>
    <cellStyle name="Bad 6 2 2" xfId="50679" xr:uid="{00000000-0005-0000-0000-00001C100000}"/>
    <cellStyle name="Bad 6 3" xfId="15353" xr:uid="{00000000-0005-0000-0000-00001D100000}"/>
    <cellStyle name="Bad 6 3 2" xfId="50680" xr:uid="{00000000-0005-0000-0000-00001E100000}"/>
    <cellStyle name="Bad 6 4" xfId="15327" xr:uid="{00000000-0005-0000-0000-00001F100000}"/>
    <cellStyle name="Bad 6 5" xfId="25646" xr:uid="{00000000-0005-0000-0000-000020100000}"/>
    <cellStyle name="Bad 6 6" xfId="1578" xr:uid="{00000000-0005-0000-0000-000021100000}"/>
    <cellStyle name="Bad 7" xfId="541" xr:uid="{00000000-0005-0000-0000-000022100000}"/>
    <cellStyle name="Bad 7 10" xfId="2873" xr:uid="{00000000-0005-0000-0000-000023100000}"/>
    <cellStyle name="Bad 7 10 2" xfId="50681" xr:uid="{00000000-0005-0000-0000-000024100000}"/>
    <cellStyle name="Bad 7 11" xfId="2874" xr:uid="{00000000-0005-0000-0000-000025100000}"/>
    <cellStyle name="Bad 7 11 2" xfId="50682" xr:uid="{00000000-0005-0000-0000-000026100000}"/>
    <cellStyle name="Bad 7 12" xfId="2872" xr:uid="{00000000-0005-0000-0000-000027100000}"/>
    <cellStyle name="Bad 7 2" xfId="2875" xr:uid="{00000000-0005-0000-0000-000028100000}"/>
    <cellStyle name="Bad 7 2 2" xfId="50683" xr:uid="{00000000-0005-0000-0000-000029100000}"/>
    <cellStyle name="Bad 7 3" xfId="2876" xr:uid="{00000000-0005-0000-0000-00002A100000}"/>
    <cellStyle name="Bad 7 3 2" xfId="50684" xr:uid="{00000000-0005-0000-0000-00002B100000}"/>
    <cellStyle name="Bad 7 4" xfId="2877" xr:uid="{00000000-0005-0000-0000-00002C100000}"/>
    <cellStyle name="Bad 7 4 2" xfId="50685" xr:uid="{00000000-0005-0000-0000-00002D100000}"/>
    <cellStyle name="Bad 7 5" xfId="2878" xr:uid="{00000000-0005-0000-0000-00002E100000}"/>
    <cellStyle name="Bad 7 5 2" xfId="50686" xr:uid="{00000000-0005-0000-0000-00002F100000}"/>
    <cellStyle name="Bad 7 6" xfId="2879" xr:uid="{00000000-0005-0000-0000-000030100000}"/>
    <cellStyle name="Bad 7 6 2" xfId="50687" xr:uid="{00000000-0005-0000-0000-000031100000}"/>
    <cellStyle name="Bad 7 7" xfId="2880" xr:uid="{00000000-0005-0000-0000-000032100000}"/>
    <cellStyle name="Bad 7 7 2" xfId="50688" xr:uid="{00000000-0005-0000-0000-000033100000}"/>
    <cellStyle name="Bad 7 8" xfId="2881" xr:uid="{00000000-0005-0000-0000-000034100000}"/>
    <cellStyle name="Bad 7 8 2" xfId="50689" xr:uid="{00000000-0005-0000-0000-000035100000}"/>
    <cellStyle name="Bad 7 9" xfId="2882" xr:uid="{00000000-0005-0000-0000-000036100000}"/>
    <cellStyle name="Bad 7 9 2" xfId="50690" xr:uid="{00000000-0005-0000-0000-000037100000}"/>
    <cellStyle name="Bad 8" xfId="660" xr:uid="{00000000-0005-0000-0000-000038100000}"/>
    <cellStyle name="Bad 8 2" xfId="2883" xr:uid="{00000000-0005-0000-0000-000039100000}"/>
    <cellStyle name="Bad 9" xfId="778" xr:uid="{00000000-0005-0000-0000-00003A100000}"/>
    <cellStyle name="Bad 9 2" xfId="2884" xr:uid="{00000000-0005-0000-0000-00003B100000}"/>
    <cellStyle name="Calculation 10" xfId="896" xr:uid="{00000000-0005-0000-0000-00003C100000}"/>
    <cellStyle name="Calculation 10 10" xfId="9690" xr:uid="{00000000-0005-0000-0000-00003D100000}"/>
    <cellStyle name="Calculation 10 10 2" xfId="15357" xr:uid="{00000000-0005-0000-0000-00003E100000}"/>
    <cellStyle name="Calculation 10 10 2 2" xfId="25649" xr:uid="{00000000-0005-0000-0000-00003F100000}"/>
    <cellStyle name="Calculation 10 10 2 3" xfId="50691" xr:uid="{00000000-0005-0000-0000-000040100000}"/>
    <cellStyle name="Calculation 10 10 3" xfId="15324" xr:uid="{00000000-0005-0000-0000-000041100000}"/>
    <cellStyle name="Calculation 10 10 3 2" xfId="25650" xr:uid="{00000000-0005-0000-0000-000042100000}"/>
    <cellStyle name="Calculation 10 10 4" xfId="25648" xr:uid="{00000000-0005-0000-0000-000043100000}"/>
    <cellStyle name="Calculation 10 10 5" xfId="50692" xr:uid="{00000000-0005-0000-0000-000044100000}"/>
    <cellStyle name="Calculation 10 11" xfId="5875" xr:uid="{00000000-0005-0000-0000-000045100000}"/>
    <cellStyle name="Calculation 10 11 2" xfId="15358" xr:uid="{00000000-0005-0000-0000-000046100000}"/>
    <cellStyle name="Calculation 10 11 2 2" xfId="25652" xr:uid="{00000000-0005-0000-0000-000047100000}"/>
    <cellStyle name="Calculation 10 11 2 3" xfId="50693" xr:uid="{00000000-0005-0000-0000-000048100000}"/>
    <cellStyle name="Calculation 10 11 3" xfId="15323" xr:uid="{00000000-0005-0000-0000-000049100000}"/>
    <cellStyle name="Calculation 10 11 3 2" xfId="25653" xr:uid="{00000000-0005-0000-0000-00004A100000}"/>
    <cellStyle name="Calculation 10 11 4" xfId="25651" xr:uid="{00000000-0005-0000-0000-00004B100000}"/>
    <cellStyle name="Calculation 10 11 5" xfId="50694" xr:uid="{00000000-0005-0000-0000-00004C100000}"/>
    <cellStyle name="Calculation 10 12" xfId="7428" xr:uid="{00000000-0005-0000-0000-00004D100000}"/>
    <cellStyle name="Calculation 10 12 2" xfId="15359" xr:uid="{00000000-0005-0000-0000-00004E100000}"/>
    <cellStyle name="Calculation 10 12 2 2" xfId="25655" xr:uid="{00000000-0005-0000-0000-00004F100000}"/>
    <cellStyle name="Calculation 10 12 2 3" xfId="50695" xr:uid="{00000000-0005-0000-0000-000050100000}"/>
    <cellStyle name="Calculation 10 12 3" xfId="15322" xr:uid="{00000000-0005-0000-0000-000051100000}"/>
    <cellStyle name="Calculation 10 12 3 2" xfId="25656" xr:uid="{00000000-0005-0000-0000-000052100000}"/>
    <cellStyle name="Calculation 10 12 4" xfId="25654" xr:uid="{00000000-0005-0000-0000-000053100000}"/>
    <cellStyle name="Calculation 10 12 5" xfId="50696" xr:uid="{00000000-0005-0000-0000-000054100000}"/>
    <cellStyle name="Calculation 10 13" xfId="10430" xr:uid="{00000000-0005-0000-0000-000055100000}"/>
    <cellStyle name="Calculation 10 13 2" xfId="15360" xr:uid="{00000000-0005-0000-0000-000056100000}"/>
    <cellStyle name="Calculation 10 13 2 2" xfId="25658" xr:uid="{00000000-0005-0000-0000-000057100000}"/>
    <cellStyle name="Calculation 10 13 2 3" xfId="50697" xr:uid="{00000000-0005-0000-0000-000058100000}"/>
    <cellStyle name="Calculation 10 13 3" xfId="15321" xr:uid="{00000000-0005-0000-0000-000059100000}"/>
    <cellStyle name="Calculation 10 13 3 2" xfId="25659" xr:uid="{00000000-0005-0000-0000-00005A100000}"/>
    <cellStyle name="Calculation 10 13 4" xfId="25657" xr:uid="{00000000-0005-0000-0000-00005B100000}"/>
    <cellStyle name="Calculation 10 13 5" xfId="50698" xr:uid="{00000000-0005-0000-0000-00005C100000}"/>
    <cellStyle name="Calculation 10 14" xfId="5897" xr:uid="{00000000-0005-0000-0000-00005D100000}"/>
    <cellStyle name="Calculation 10 14 2" xfId="15361" xr:uid="{00000000-0005-0000-0000-00005E100000}"/>
    <cellStyle name="Calculation 10 14 2 2" xfId="25661" xr:uid="{00000000-0005-0000-0000-00005F100000}"/>
    <cellStyle name="Calculation 10 14 2 3" xfId="50699" xr:uid="{00000000-0005-0000-0000-000060100000}"/>
    <cellStyle name="Calculation 10 14 3" xfId="15320" xr:uid="{00000000-0005-0000-0000-000061100000}"/>
    <cellStyle name="Calculation 10 14 3 2" xfId="25662" xr:uid="{00000000-0005-0000-0000-000062100000}"/>
    <cellStyle name="Calculation 10 14 4" xfId="25660" xr:uid="{00000000-0005-0000-0000-000063100000}"/>
    <cellStyle name="Calculation 10 14 5" xfId="50700" xr:uid="{00000000-0005-0000-0000-000064100000}"/>
    <cellStyle name="Calculation 10 15" xfId="11770" xr:uid="{00000000-0005-0000-0000-000065100000}"/>
    <cellStyle name="Calculation 10 15 2" xfId="15362" xr:uid="{00000000-0005-0000-0000-000066100000}"/>
    <cellStyle name="Calculation 10 15 2 2" xfId="25664" xr:uid="{00000000-0005-0000-0000-000067100000}"/>
    <cellStyle name="Calculation 10 15 2 3" xfId="50701" xr:uid="{00000000-0005-0000-0000-000068100000}"/>
    <cellStyle name="Calculation 10 15 3" xfId="15319" xr:uid="{00000000-0005-0000-0000-000069100000}"/>
    <cellStyle name="Calculation 10 15 3 2" xfId="25665" xr:uid="{00000000-0005-0000-0000-00006A100000}"/>
    <cellStyle name="Calculation 10 15 4" xfId="25663" xr:uid="{00000000-0005-0000-0000-00006B100000}"/>
    <cellStyle name="Calculation 10 15 5" xfId="50702" xr:uid="{00000000-0005-0000-0000-00006C100000}"/>
    <cellStyle name="Calculation 10 16" xfId="12592" xr:uid="{00000000-0005-0000-0000-00006D100000}"/>
    <cellStyle name="Calculation 10 16 2" xfId="15363" xr:uid="{00000000-0005-0000-0000-00006E100000}"/>
    <cellStyle name="Calculation 10 16 2 2" xfId="25667" xr:uid="{00000000-0005-0000-0000-00006F100000}"/>
    <cellStyle name="Calculation 10 16 2 3" xfId="50703" xr:uid="{00000000-0005-0000-0000-000070100000}"/>
    <cellStyle name="Calculation 10 16 3" xfId="15318" xr:uid="{00000000-0005-0000-0000-000071100000}"/>
    <cellStyle name="Calculation 10 16 3 2" xfId="25668" xr:uid="{00000000-0005-0000-0000-000072100000}"/>
    <cellStyle name="Calculation 10 16 4" xfId="25666" xr:uid="{00000000-0005-0000-0000-000073100000}"/>
    <cellStyle name="Calculation 10 16 5" xfId="50704" xr:uid="{00000000-0005-0000-0000-000074100000}"/>
    <cellStyle name="Calculation 10 17" xfId="5085" xr:uid="{00000000-0005-0000-0000-000075100000}"/>
    <cellStyle name="Calculation 10 17 2" xfId="15364" xr:uid="{00000000-0005-0000-0000-000076100000}"/>
    <cellStyle name="Calculation 10 17 2 2" xfId="25670" xr:uid="{00000000-0005-0000-0000-000077100000}"/>
    <cellStyle name="Calculation 10 17 2 3" xfId="50705" xr:uid="{00000000-0005-0000-0000-000078100000}"/>
    <cellStyle name="Calculation 10 17 3" xfId="15317" xr:uid="{00000000-0005-0000-0000-000079100000}"/>
    <cellStyle name="Calculation 10 17 3 2" xfId="25671" xr:uid="{00000000-0005-0000-0000-00007A100000}"/>
    <cellStyle name="Calculation 10 17 4" xfId="25669" xr:uid="{00000000-0005-0000-0000-00007B100000}"/>
    <cellStyle name="Calculation 10 17 5" xfId="50706" xr:uid="{00000000-0005-0000-0000-00007C100000}"/>
    <cellStyle name="Calculation 10 18" xfId="9548" xr:uid="{00000000-0005-0000-0000-00007D100000}"/>
    <cellStyle name="Calculation 10 18 2" xfId="15365" xr:uid="{00000000-0005-0000-0000-00007E100000}"/>
    <cellStyle name="Calculation 10 18 2 2" xfId="25673" xr:uid="{00000000-0005-0000-0000-00007F100000}"/>
    <cellStyle name="Calculation 10 18 2 3" xfId="50707" xr:uid="{00000000-0005-0000-0000-000080100000}"/>
    <cellStyle name="Calculation 10 18 3" xfId="15316" xr:uid="{00000000-0005-0000-0000-000081100000}"/>
    <cellStyle name="Calculation 10 18 3 2" xfId="25674" xr:uid="{00000000-0005-0000-0000-000082100000}"/>
    <cellStyle name="Calculation 10 18 4" xfId="25672" xr:uid="{00000000-0005-0000-0000-000083100000}"/>
    <cellStyle name="Calculation 10 18 5" xfId="50708" xr:uid="{00000000-0005-0000-0000-000084100000}"/>
    <cellStyle name="Calculation 10 19" xfId="11353" xr:uid="{00000000-0005-0000-0000-000085100000}"/>
    <cellStyle name="Calculation 10 19 2" xfId="15366" xr:uid="{00000000-0005-0000-0000-000086100000}"/>
    <cellStyle name="Calculation 10 19 2 2" xfId="25676" xr:uid="{00000000-0005-0000-0000-000087100000}"/>
    <cellStyle name="Calculation 10 19 2 3" xfId="50709" xr:uid="{00000000-0005-0000-0000-000088100000}"/>
    <cellStyle name="Calculation 10 19 3" xfId="15315" xr:uid="{00000000-0005-0000-0000-000089100000}"/>
    <cellStyle name="Calculation 10 19 3 2" xfId="25677" xr:uid="{00000000-0005-0000-0000-00008A100000}"/>
    <cellStyle name="Calculation 10 19 4" xfId="25675" xr:uid="{00000000-0005-0000-0000-00008B100000}"/>
    <cellStyle name="Calculation 10 19 5" xfId="50710" xr:uid="{00000000-0005-0000-0000-00008C100000}"/>
    <cellStyle name="Calculation 10 2" xfId="5999" xr:uid="{00000000-0005-0000-0000-00008D100000}"/>
    <cellStyle name="Calculation 10 2 2" xfId="15367" xr:uid="{00000000-0005-0000-0000-00008E100000}"/>
    <cellStyle name="Calculation 10 2 2 2" xfId="25679" xr:uid="{00000000-0005-0000-0000-00008F100000}"/>
    <cellStyle name="Calculation 10 2 2 3" xfId="50711" xr:uid="{00000000-0005-0000-0000-000090100000}"/>
    <cellStyle name="Calculation 10 2 3" xfId="15314" xr:uid="{00000000-0005-0000-0000-000091100000}"/>
    <cellStyle name="Calculation 10 2 3 2" xfId="25680" xr:uid="{00000000-0005-0000-0000-000092100000}"/>
    <cellStyle name="Calculation 10 2 4" xfId="25678" xr:uid="{00000000-0005-0000-0000-000093100000}"/>
    <cellStyle name="Calculation 10 2 5" xfId="50712" xr:uid="{00000000-0005-0000-0000-000094100000}"/>
    <cellStyle name="Calculation 10 20" xfId="6196" xr:uid="{00000000-0005-0000-0000-000095100000}"/>
    <cellStyle name="Calculation 10 20 2" xfId="25681" xr:uid="{00000000-0005-0000-0000-000096100000}"/>
    <cellStyle name="Calculation 10 20 2 2" xfId="50713" xr:uid="{00000000-0005-0000-0000-000097100000}"/>
    <cellStyle name="Calculation 10 20 2 3" xfId="50714" xr:uid="{00000000-0005-0000-0000-000098100000}"/>
    <cellStyle name="Calculation 10 20 3" xfId="50715" xr:uid="{00000000-0005-0000-0000-000099100000}"/>
    <cellStyle name="Calculation 10 20 4" xfId="50716" xr:uid="{00000000-0005-0000-0000-00009A100000}"/>
    <cellStyle name="Calculation 10 20 5" xfId="50717" xr:uid="{00000000-0005-0000-0000-00009B100000}"/>
    <cellStyle name="Calculation 10 21" xfId="15356" xr:uid="{00000000-0005-0000-0000-00009C100000}"/>
    <cellStyle name="Calculation 10 21 2" xfId="25682" xr:uid="{00000000-0005-0000-0000-00009D100000}"/>
    <cellStyle name="Calculation 10 22" xfId="15325" xr:uid="{00000000-0005-0000-0000-00009E100000}"/>
    <cellStyle name="Calculation 10 22 2" xfId="25683" xr:uid="{00000000-0005-0000-0000-00009F100000}"/>
    <cellStyle name="Calculation 10 23" xfId="25647" xr:uid="{00000000-0005-0000-0000-0000A0100000}"/>
    <cellStyle name="Calculation 10 24" xfId="2885" xr:uid="{00000000-0005-0000-0000-0000A1100000}"/>
    <cellStyle name="Calculation 10 3" xfId="5800" xr:uid="{00000000-0005-0000-0000-0000A2100000}"/>
    <cellStyle name="Calculation 10 3 2" xfId="15368" xr:uid="{00000000-0005-0000-0000-0000A3100000}"/>
    <cellStyle name="Calculation 10 3 2 2" xfId="25685" xr:uid="{00000000-0005-0000-0000-0000A4100000}"/>
    <cellStyle name="Calculation 10 3 2 3" xfId="50718" xr:uid="{00000000-0005-0000-0000-0000A5100000}"/>
    <cellStyle name="Calculation 10 3 3" xfId="15313" xr:uid="{00000000-0005-0000-0000-0000A6100000}"/>
    <cellStyle name="Calculation 10 3 3 2" xfId="25686" xr:uid="{00000000-0005-0000-0000-0000A7100000}"/>
    <cellStyle name="Calculation 10 3 4" xfId="25684" xr:uid="{00000000-0005-0000-0000-0000A8100000}"/>
    <cellStyle name="Calculation 10 3 5" xfId="50719" xr:uid="{00000000-0005-0000-0000-0000A9100000}"/>
    <cellStyle name="Calculation 10 4" xfId="5970" xr:uid="{00000000-0005-0000-0000-0000AA100000}"/>
    <cellStyle name="Calculation 10 4 2" xfId="15369" xr:uid="{00000000-0005-0000-0000-0000AB100000}"/>
    <cellStyle name="Calculation 10 4 2 2" xfId="25688" xr:uid="{00000000-0005-0000-0000-0000AC100000}"/>
    <cellStyle name="Calculation 10 4 2 3" xfId="50720" xr:uid="{00000000-0005-0000-0000-0000AD100000}"/>
    <cellStyle name="Calculation 10 4 3" xfId="15312" xr:uid="{00000000-0005-0000-0000-0000AE100000}"/>
    <cellStyle name="Calculation 10 4 3 2" xfId="25689" xr:uid="{00000000-0005-0000-0000-0000AF100000}"/>
    <cellStyle name="Calculation 10 4 4" xfId="25687" xr:uid="{00000000-0005-0000-0000-0000B0100000}"/>
    <cellStyle name="Calculation 10 4 5" xfId="50721" xr:uid="{00000000-0005-0000-0000-0000B1100000}"/>
    <cellStyle name="Calculation 10 5" xfId="5827" xr:uid="{00000000-0005-0000-0000-0000B2100000}"/>
    <cellStyle name="Calculation 10 5 2" xfId="15370" xr:uid="{00000000-0005-0000-0000-0000B3100000}"/>
    <cellStyle name="Calculation 10 5 2 2" xfId="25691" xr:uid="{00000000-0005-0000-0000-0000B4100000}"/>
    <cellStyle name="Calculation 10 5 2 3" xfId="50722" xr:uid="{00000000-0005-0000-0000-0000B5100000}"/>
    <cellStyle name="Calculation 10 5 3" xfId="15311" xr:uid="{00000000-0005-0000-0000-0000B6100000}"/>
    <cellStyle name="Calculation 10 5 3 2" xfId="25692" xr:uid="{00000000-0005-0000-0000-0000B7100000}"/>
    <cellStyle name="Calculation 10 5 4" xfId="25690" xr:uid="{00000000-0005-0000-0000-0000B8100000}"/>
    <cellStyle name="Calculation 10 5 5" xfId="50723" xr:uid="{00000000-0005-0000-0000-0000B9100000}"/>
    <cellStyle name="Calculation 10 6" xfId="5953" xr:uid="{00000000-0005-0000-0000-0000BA100000}"/>
    <cellStyle name="Calculation 10 6 2" xfId="15371" xr:uid="{00000000-0005-0000-0000-0000BB100000}"/>
    <cellStyle name="Calculation 10 6 2 2" xfId="25694" xr:uid="{00000000-0005-0000-0000-0000BC100000}"/>
    <cellStyle name="Calculation 10 6 2 3" xfId="50724" xr:uid="{00000000-0005-0000-0000-0000BD100000}"/>
    <cellStyle name="Calculation 10 6 3" xfId="15310" xr:uid="{00000000-0005-0000-0000-0000BE100000}"/>
    <cellStyle name="Calculation 10 6 3 2" xfId="25695" xr:uid="{00000000-0005-0000-0000-0000BF100000}"/>
    <cellStyle name="Calculation 10 6 4" xfId="25693" xr:uid="{00000000-0005-0000-0000-0000C0100000}"/>
    <cellStyle name="Calculation 10 6 5" xfId="50725" xr:uid="{00000000-0005-0000-0000-0000C1100000}"/>
    <cellStyle name="Calculation 10 7" xfId="5093" xr:uid="{00000000-0005-0000-0000-0000C2100000}"/>
    <cellStyle name="Calculation 10 7 2" xfId="15372" xr:uid="{00000000-0005-0000-0000-0000C3100000}"/>
    <cellStyle name="Calculation 10 7 2 2" xfId="25697" xr:uid="{00000000-0005-0000-0000-0000C4100000}"/>
    <cellStyle name="Calculation 10 7 2 3" xfId="50726" xr:uid="{00000000-0005-0000-0000-0000C5100000}"/>
    <cellStyle name="Calculation 10 7 3" xfId="15309" xr:uid="{00000000-0005-0000-0000-0000C6100000}"/>
    <cellStyle name="Calculation 10 7 3 2" xfId="25698" xr:uid="{00000000-0005-0000-0000-0000C7100000}"/>
    <cellStyle name="Calculation 10 7 4" xfId="25696" xr:uid="{00000000-0005-0000-0000-0000C8100000}"/>
    <cellStyle name="Calculation 10 7 5" xfId="50727" xr:uid="{00000000-0005-0000-0000-0000C9100000}"/>
    <cellStyle name="Calculation 10 8" xfId="5938" xr:uid="{00000000-0005-0000-0000-0000CA100000}"/>
    <cellStyle name="Calculation 10 8 2" xfId="15373" xr:uid="{00000000-0005-0000-0000-0000CB100000}"/>
    <cellStyle name="Calculation 10 8 2 2" xfId="25700" xr:uid="{00000000-0005-0000-0000-0000CC100000}"/>
    <cellStyle name="Calculation 10 8 2 3" xfId="50728" xr:uid="{00000000-0005-0000-0000-0000CD100000}"/>
    <cellStyle name="Calculation 10 8 3" xfId="15308" xr:uid="{00000000-0005-0000-0000-0000CE100000}"/>
    <cellStyle name="Calculation 10 8 3 2" xfId="25701" xr:uid="{00000000-0005-0000-0000-0000CF100000}"/>
    <cellStyle name="Calculation 10 8 4" xfId="25699" xr:uid="{00000000-0005-0000-0000-0000D0100000}"/>
    <cellStyle name="Calculation 10 8 5" xfId="50729" xr:uid="{00000000-0005-0000-0000-0000D1100000}"/>
    <cellStyle name="Calculation 10 9" xfId="7267" xr:uid="{00000000-0005-0000-0000-0000D2100000}"/>
    <cellStyle name="Calculation 10 9 2" xfId="15374" xr:uid="{00000000-0005-0000-0000-0000D3100000}"/>
    <cellStyle name="Calculation 10 9 2 2" xfId="25703" xr:uid="{00000000-0005-0000-0000-0000D4100000}"/>
    <cellStyle name="Calculation 10 9 2 3" xfId="50730" xr:uid="{00000000-0005-0000-0000-0000D5100000}"/>
    <cellStyle name="Calculation 10 9 3" xfId="15307" xr:uid="{00000000-0005-0000-0000-0000D6100000}"/>
    <cellStyle name="Calculation 10 9 3 2" xfId="25704" xr:uid="{00000000-0005-0000-0000-0000D7100000}"/>
    <cellStyle name="Calculation 10 9 4" xfId="25702" xr:uid="{00000000-0005-0000-0000-0000D8100000}"/>
    <cellStyle name="Calculation 10 9 5" xfId="50731" xr:uid="{00000000-0005-0000-0000-0000D9100000}"/>
    <cellStyle name="Calculation 11" xfId="1013" xr:uid="{00000000-0005-0000-0000-0000DA100000}"/>
    <cellStyle name="Calculation 11 10" xfId="8187" xr:uid="{00000000-0005-0000-0000-0000DB100000}"/>
    <cellStyle name="Calculation 11 10 2" xfId="15376" xr:uid="{00000000-0005-0000-0000-0000DC100000}"/>
    <cellStyle name="Calculation 11 10 2 2" xfId="25707" xr:uid="{00000000-0005-0000-0000-0000DD100000}"/>
    <cellStyle name="Calculation 11 10 2 3" xfId="50732" xr:uid="{00000000-0005-0000-0000-0000DE100000}"/>
    <cellStyle name="Calculation 11 10 3" xfId="15305" xr:uid="{00000000-0005-0000-0000-0000DF100000}"/>
    <cellStyle name="Calculation 11 10 3 2" xfId="25708" xr:uid="{00000000-0005-0000-0000-0000E0100000}"/>
    <cellStyle name="Calculation 11 10 4" xfId="25706" xr:uid="{00000000-0005-0000-0000-0000E1100000}"/>
    <cellStyle name="Calculation 11 10 5" xfId="50733" xr:uid="{00000000-0005-0000-0000-0000E2100000}"/>
    <cellStyle name="Calculation 11 11" xfId="5874" xr:uid="{00000000-0005-0000-0000-0000E3100000}"/>
    <cellStyle name="Calculation 11 11 2" xfId="15377" xr:uid="{00000000-0005-0000-0000-0000E4100000}"/>
    <cellStyle name="Calculation 11 11 2 2" xfId="25710" xr:uid="{00000000-0005-0000-0000-0000E5100000}"/>
    <cellStyle name="Calculation 11 11 2 3" xfId="50734" xr:uid="{00000000-0005-0000-0000-0000E6100000}"/>
    <cellStyle name="Calculation 11 11 3" xfId="15304" xr:uid="{00000000-0005-0000-0000-0000E7100000}"/>
    <cellStyle name="Calculation 11 11 3 2" xfId="25711" xr:uid="{00000000-0005-0000-0000-0000E8100000}"/>
    <cellStyle name="Calculation 11 11 4" xfId="25709" xr:uid="{00000000-0005-0000-0000-0000E9100000}"/>
    <cellStyle name="Calculation 11 11 5" xfId="50735" xr:uid="{00000000-0005-0000-0000-0000EA100000}"/>
    <cellStyle name="Calculation 11 12" xfId="10844" xr:uid="{00000000-0005-0000-0000-0000EB100000}"/>
    <cellStyle name="Calculation 11 12 2" xfId="15378" xr:uid="{00000000-0005-0000-0000-0000EC100000}"/>
    <cellStyle name="Calculation 11 12 2 2" xfId="25713" xr:uid="{00000000-0005-0000-0000-0000ED100000}"/>
    <cellStyle name="Calculation 11 12 2 3" xfId="50736" xr:uid="{00000000-0005-0000-0000-0000EE100000}"/>
    <cellStyle name="Calculation 11 12 3" xfId="15303" xr:uid="{00000000-0005-0000-0000-0000EF100000}"/>
    <cellStyle name="Calculation 11 12 3 2" xfId="25714" xr:uid="{00000000-0005-0000-0000-0000F0100000}"/>
    <cellStyle name="Calculation 11 12 4" xfId="25712" xr:uid="{00000000-0005-0000-0000-0000F1100000}"/>
    <cellStyle name="Calculation 11 12 5" xfId="50737" xr:uid="{00000000-0005-0000-0000-0000F2100000}"/>
    <cellStyle name="Calculation 11 13" xfId="5877" xr:uid="{00000000-0005-0000-0000-0000F3100000}"/>
    <cellStyle name="Calculation 11 13 2" xfId="15379" xr:uid="{00000000-0005-0000-0000-0000F4100000}"/>
    <cellStyle name="Calculation 11 13 2 2" xfId="25716" xr:uid="{00000000-0005-0000-0000-0000F5100000}"/>
    <cellStyle name="Calculation 11 13 2 3" xfId="50738" xr:uid="{00000000-0005-0000-0000-0000F6100000}"/>
    <cellStyle name="Calculation 11 13 3" xfId="15302" xr:uid="{00000000-0005-0000-0000-0000F7100000}"/>
    <cellStyle name="Calculation 11 13 3 2" xfId="25717" xr:uid="{00000000-0005-0000-0000-0000F8100000}"/>
    <cellStyle name="Calculation 11 13 4" xfId="25715" xr:uid="{00000000-0005-0000-0000-0000F9100000}"/>
    <cellStyle name="Calculation 11 13 5" xfId="50739" xr:uid="{00000000-0005-0000-0000-0000FA100000}"/>
    <cellStyle name="Calculation 11 14" xfId="10973" xr:uid="{00000000-0005-0000-0000-0000FB100000}"/>
    <cellStyle name="Calculation 11 14 2" xfId="15380" xr:uid="{00000000-0005-0000-0000-0000FC100000}"/>
    <cellStyle name="Calculation 11 14 2 2" xfId="25719" xr:uid="{00000000-0005-0000-0000-0000FD100000}"/>
    <cellStyle name="Calculation 11 14 2 3" xfId="50740" xr:uid="{00000000-0005-0000-0000-0000FE100000}"/>
    <cellStyle name="Calculation 11 14 3" xfId="15301" xr:uid="{00000000-0005-0000-0000-0000FF100000}"/>
    <cellStyle name="Calculation 11 14 3 2" xfId="25720" xr:uid="{00000000-0005-0000-0000-000000110000}"/>
    <cellStyle name="Calculation 11 14 4" xfId="25718" xr:uid="{00000000-0005-0000-0000-000001110000}"/>
    <cellStyle name="Calculation 11 14 5" xfId="50741" xr:uid="{00000000-0005-0000-0000-000002110000}"/>
    <cellStyle name="Calculation 11 15" xfId="9671" xr:uid="{00000000-0005-0000-0000-000003110000}"/>
    <cellStyle name="Calculation 11 15 2" xfId="15381" xr:uid="{00000000-0005-0000-0000-000004110000}"/>
    <cellStyle name="Calculation 11 15 2 2" xfId="25722" xr:uid="{00000000-0005-0000-0000-000005110000}"/>
    <cellStyle name="Calculation 11 15 2 3" xfId="50742" xr:uid="{00000000-0005-0000-0000-000006110000}"/>
    <cellStyle name="Calculation 11 15 3" xfId="15300" xr:uid="{00000000-0005-0000-0000-000007110000}"/>
    <cellStyle name="Calculation 11 15 3 2" xfId="25723" xr:uid="{00000000-0005-0000-0000-000008110000}"/>
    <cellStyle name="Calculation 11 15 4" xfId="25721" xr:uid="{00000000-0005-0000-0000-000009110000}"/>
    <cellStyle name="Calculation 11 15 5" xfId="50743" xr:uid="{00000000-0005-0000-0000-00000A110000}"/>
    <cellStyle name="Calculation 11 16" xfId="9191" xr:uid="{00000000-0005-0000-0000-00000B110000}"/>
    <cellStyle name="Calculation 11 16 2" xfId="15382" xr:uid="{00000000-0005-0000-0000-00000C110000}"/>
    <cellStyle name="Calculation 11 16 2 2" xfId="25725" xr:uid="{00000000-0005-0000-0000-00000D110000}"/>
    <cellStyle name="Calculation 11 16 2 3" xfId="50744" xr:uid="{00000000-0005-0000-0000-00000E110000}"/>
    <cellStyle name="Calculation 11 16 3" xfId="15299" xr:uid="{00000000-0005-0000-0000-00000F110000}"/>
    <cellStyle name="Calculation 11 16 3 2" xfId="25726" xr:uid="{00000000-0005-0000-0000-000010110000}"/>
    <cellStyle name="Calculation 11 16 4" xfId="25724" xr:uid="{00000000-0005-0000-0000-000011110000}"/>
    <cellStyle name="Calculation 11 16 5" xfId="50745" xr:uid="{00000000-0005-0000-0000-000012110000}"/>
    <cellStyle name="Calculation 11 17" xfId="6350" xr:uid="{00000000-0005-0000-0000-000013110000}"/>
    <cellStyle name="Calculation 11 17 2" xfId="15383" xr:uid="{00000000-0005-0000-0000-000014110000}"/>
    <cellStyle name="Calculation 11 17 2 2" xfId="25728" xr:uid="{00000000-0005-0000-0000-000015110000}"/>
    <cellStyle name="Calculation 11 17 2 3" xfId="50746" xr:uid="{00000000-0005-0000-0000-000016110000}"/>
    <cellStyle name="Calculation 11 17 3" xfId="15298" xr:uid="{00000000-0005-0000-0000-000017110000}"/>
    <cellStyle name="Calculation 11 17 3 2" xfId="25729" xr:uid="{00000000-0005-0000-0000-000018110000}"/>
    <cellStyle name="Calculation 11 17 4" xfId="25727" xr:uid="{00000000-0005-0000-0000-000019110000}"/>
    <cellStyle name="Calculation 11 17 5" xfId="50747" xr:uid="{00000000-0005-0000-0000-00001A110000}"/>
    <cellStyle name="Calculation 11 18" xfId="5911" xr:uid="{00000000-0005-0000-0000-00001B110000}"/>
    <cellStyle name="Calculation 11 18 2" xfId="15384" xr:uid="{00000000-0005-0000-0000-00001C110000}"/>
    <cellStyle name="Calculation 11 18 2 2" xfId="25731" xr:uid="{00000000-0005-0000-0000-00001D110000}"/>
    <cellStyle name="Calculation 11 18 2 3" xfId="50748" xr:uid="{00000000-0005-0000-0000-00001E110000}"/>
    <cellStyle name="Calculation 11 18 3" xfId="15297" xr:uid="{00000000-0005-0000-0000-00001F110000}"/>
    <cellStyle name="Calculation 11 18 3 2" xfId="25732" xr:uid="{00000000-0005-0000-0000-000020110000}"/>
    <cellStyle name="Calculation 11 18 4" xfId="25730" xr:uid="{00000000-0005-0000-0000-000021110000}"/>
    <cellStyle name="Calculation 11 18 5" xfId="50749" xr:uid="{00000000-0005-0000-0000-000022110000}"/>
    <cellStyle name="Calculation 11 19" xfId="4685" xr:uid="{00000000-0005-0000-0000-000023110000}"/>
    <cellStyle name="Calculation 11 19 2" xfId="15385" xr:uid="{00000000-0005-0000-0000-000024110000}"/>
    <cellStyle name="Calculation 11 19 2 2" xfId="25734" xr:uid="{00000000-0005-0000-0000-000025110000}"/>
    <cellStyle name="Calculation 11 19 2 3" xfId="50750" xr:uid="{00000000-0005-0000-0000-000026110000}"/>
    <cellStyle name="Calculation 11 19 3" xfId="15296" xr:uid="{00000000-0005-0000-0000-000027110000}"/>
    <cellStyle name="Calculation 11 19 3 2" xfId="25735" xr:uid="{00000000-0005-0000-0000-000028110000}"/>
    <cellStyle name="Calculation 11 19 4" xfId="25733" xr:uid="{00000000-0005-0000-0000-000029110000}"/>
    <cellStyle name="Calculation 11 19 5" xfId="50751" xr:uid="{00000000-0005-0000-0000-00002A110000}"/>
    <cellStyle name="Calculation 11 2" xfId="6000" xr:uid="{00000000-0005-0000-0000-00002B110000}"/>
    <cellStyle name="Calculation 11 2 2" xfId="15386" xr:uid="{00000000-0005-0000-0000-00002C110000}"/>
    <cellStyle name="Calculation 11 2 2 2" xfId="25737" xr:uid="{00000000-0005-0000-0000-00002D110000}"/>
    <cellStyle name="Calculation 11 2 2 3" xfId="50752" xr:uid="{00000000-0005-0000-0000-00002E110000}"/>
    <cellStyle name="Calculation 11 2 3" xfId="15295" xr:uid="{00000000-0005-0000-0000-00002F110000}"/>
    <cellStyle name="Calculation 11 2 3 2" xfId="25738" xr:uid="{00000000-0005-0000-0000-000030110000}"/>
    <cellStyle name="Calculation 11 2 4" xfId="25736" xr:uid="{00000000-0005-0000-0000-000031110000}"/>
    <cellStyle name="Calculation 11 2 5" xfId="50753" xr:uid="{00000000-0005-0000-0000-000032110000}"/>
    <cellStyle name="Calculation 11 20" xfId="10555" xr:uid="{00000000-0005-0000-0000-000033110000}"/>
    <cellStyle name="Calculation 11 20 2" xfId="25739" xr:uid="{00000000-0005-0000-0000-000034110000}"/>
    <cellStyle name="Calculation 11 20 2 2" xfId="50754" xr:uid="{00000000-0005-0000-0000-000035110000}"/>
    <cellStyle name="Calculation 11 20 2 3" xfId="50755" xr:uid="{00000000-0005-0000-0000-000036110000}"/>
    <cellStyle name="Calculation 11 20 3" xfId="50756" xr:uid="{00000000-0005-0000-0000-000037110000}"/>
    <cellStyle name="Calculation 11 20 4" xfId="50757" xr:uid="{00000000-0005-0000-0000-000038110000}"/>
    <cellStyle name="Calculation 11 20 5" xfId="50758" xr:uid="{00000000-0005-0000-0000-000039110000}"/>
    <cellStyle name="Calculation 11 21" xfId="15375" xr:uid="{00000000-0005-0000-0000-00003A110000}"/>
    <cellStyle name="Calculation 11 21 2" xfId="25740" xr:uid="{00000000-0005-0000-0000-00003B110000}"/>
    <cellStyle name="Calculation 11 22" xfId="15306" xr:uid="{00000000-0005-0000-0000-00003C110000}"/>
    <cellStyle name="Calculation 11 22 2" xfId="25741" xr:uid="{00000000-0005-0000-0000-00003D110000}"/>
    <cellStyle name="Calculation 11 23" xfId="25705" xr:uid="{00000000-0005-0000-0000-00003E110000}"/>
    <cellStyle name="Calculation 11 24" xfId="2886" xr:uid="{00000000-0005-0000-0000-00003F110000}"/>
    <cellStyle name="Calculation 11 3" xfId="5799" xr:uid="{00000000-0005-0000-0000-000040110000}"/>
    <cellStyle name="Calculation 11 3 2" xfId="15387" xr:uid="{00000000-0005-0000-0000-000041110000}"/>
    <cellStyle name="Calculation 11 3 2 2" xfId="25743" xr:uid="{00000000-0005-0000-0000-000042110000}"/>
    <cellStyle name="Calculation 11 3 2 3" xfId="50759" xr:uid="{00000000-0005-0000-0000-000043110000}"/>
    <cellStyle name="Calculation 11 3 3" xfId="15294" xr:uid="{00000000-0005-0000-0000-000044110000}"/>
    <cellStyle name="Calculation 11 3 3 2" xfId="25744" xr:uid="{00000000-0005-0000-0000-000045110000}"/>
    <cellStyle name="Calculation 11 3 4" xfId="25742" xr:uid="{00000000-0005-0000-0000-000046110000}"/>
    <cellStyle name="Calculation 11 3 5" xfId="50760" xr:uid="{00000000-0005-0000-0000-000047110000}"/>
    <cellStyle name="Calculation 11 4" xfId="5971" xr:uid="{00000000-0005-0000-0000-000048110000}"/>
    <cellStyle name="Calculation 11 4 2" xfId="15388" xr:uid="{00000000-0005-0000-0000-000049110000}"/>
    <cellStyle name="Calculation 11 4 2 2" xfId="25746" xr:uid="{00000000-0005-0000-0000-00004A110000}"/>
    <cellStyle name="Calculation 11 4 2 3" xfId="50761" xr:uid="{00000000-0005-0000-0000-00004B110000}"/>
    <cellStyle name="Calculation 11 4 3" xfId="15293" xr:uid="{00000000-0005-0000-0000-00004C110000}"/>
    <cellStyle name="Calculation 11 4 3 2" xfId="25747" xr:uid="{00000000-0005-0000-0000-00004D110000}"/>
    <cellStyle name="Calculation 11 4 4" xfId="25745" xr:uid="{00000000-0005-0000-0000-00004E110000}"/>
    <cellStyle name="Calculation 11 4 5" xfId="50762" xr:uid="{00000000-0005-0000-0000-00004F110000}"/>
    <cellStyle name="Calculation 11 5" xfId="5826" xr:uid="{00000000-0005-0000-0000-000050110000}"/>
    <cellStyle name="Calculation 11 5 2" xfId="15389" xr:uid="{00000000-0005-0000-0000-000051110000}"/>
    <cellStyle name="Calculation 11 5 2 2" xfId="25749" xr:uid="{00000000-0005-0000-0000-000052110000}"/>
    <cellStyle name="Calculation 11 5 2 3" xfId="50763" xr:uid="{00000000-0005-0000-0000-000053110000}"/>
    <cellStyle name="Calculation 11 5 3" xfId="15292" xr:uid="{00000000-0005-0000-0000-000054110000}"/>
    <cellStyle name="Calculation 11 5 3 2" xfId="25750" xr:uid="{00000000-0005-0000-0000-000055110000}"/>
    <cellStyle name="Calculation 11 5 4" xfId="25748" xr:uid="{00000000-0005-0000-0000-000056110000}"/>
    <cellStyle name="Calculation 11 5 5" xfId="50764" xr:uid="{00000000-0005-0000-0000-000057110000}"/>
    <cellStyle name="Calculation 11 6" xfId="7727" xr:uid="{00000000-0005-0000-0000-000058110000}"/>
    <cellStyle name="Calculation 11 6 2" xfId="15390" xr:uid="{00000000-0005-0000-0000-000059110000}"/>
    <cellStyle name="Calculation 11 6 2 2" xfId="25752" xr:uid="{00000000-0005-0000-0000-00005A110000}"/>
    <cellStyle name="Calculation 11 6 2 3" xfId="50765" xr:uid="{00000000-0005-0000-0000-00005B110000}"/>
    <cellStyle name="Calculation 11 6 3" xfId="15291" xr:uid="{00000000-0005-0000-0000-00005C110000}"/>
    <cellStyle name="Calculation 11 6 3 2" xfId="25753" xr:uid="{00000000-0005-0000-0000-00005D110000}"/>
    <cellStyle name="Calculation 11 6 4" xfId="25751" xr:uid="{00000000-0005-0000-0000-00005E110000}"/>
    <cellStyle name="Calculation 11 6 5" xfId="50766" xr:uid="{00000000-0005-0000-0000-00005F110000}"/>
    <cellStyle name="Calculation 11 7" xfId="5851" xr:uid="{00000000-0005-0000-0000-000060110000}"/>
    <cellStyle name="Calculation 11 7 2" xfId="15391" xr:uid="{00000000-0005-0000-0000-000061110000}"/>
    <cellStyle name="Calculation 11 7 2 2" xfId="25755" xr:uid="{00000000-0005-0000-0000-000062110000}"/>
    <cellStyle name="Calculation 11 7 2 3" xfId="50767" xr:uid="{00000000-0005-0000-0000-000063110000}"/>
    <cellStyle name="Calculation 11 7 3" xfId="15290" xr:uid="{00000000-0005-0000-0000-000064110000}"/>
    <cellStyle name="Calculation 11 7 3 2" xfId="25756" xr:uid="{00000000-0005-0000-0000-000065110000}"/>
    <cellStyle name="Calculation 11 7 4" xfId="25754" xr:uid="{00000000-0005-0000-0000-000066110000}"/>
    <cellStyle name="Calculation 11 7 5" xfId="50768" xr:uid="{00000000-0005-0000-0000-000067110000}"/>
    <cellStyle name="Calculation 11 8" xfId="7272" xr:uid="{00000000-0005-0000-0000-000068110000}"/>
    <cellStyle name="Calculation 11 8 2" xfId="15392" xr:uid="{00000000-0005-0000-0000-000069110000}"/>
    <cellStyle name="Calculation 11 8 2 2" xfId="25758" xr:uid="{00000000-0005-0000-0000-00006A110000}"/>
    <cellStyle name="Calculation 11 8 2 3" xfId="50769" xr:uid="{00000000-0005-0000-0000-00006B110000}"/>
    <cellStyle name="Calculation 11 8 3" xfId="15289" xr:uid="{00000000-0005-0000-0000-00006C110000}"/>
    <cellStyle name="Calculation 11 8 3 2" xfId="25759" xr:uid="{00000000-0005-0000-0000-00006D110000}"/>
    <cellStyle name="Calculation 11 8 4" xfId="25757" xr:uid="{00000000-0005-0000-0000-00006E110000}"/>
    <cellStyle name="Calculation 11 8 5" xfId="50770" xr:uid="{00000000-0005-0000-0000-00006F110000}"/>
    <cellStyle name="Calculation 11 9" xfId="6887" xr:uid="{00000000-0005-0000-0000-000070110000}"/>
    <cellStyle name="Calculation 11 9 2" xfId="15393" xr:uid="{00000000-0005-0000-0000-000071110000}"/>
    <cellStyle name="Calculation 11 9 2 2" xfId="25761" xr:uid="{00000000-0005-0000-0000-000072110000}"/>
    <cellStyle name="Calculation 11 9 2 3" xfId="50771" xr:uid="{00000000-0005-0000-0000-000073110000}"/>
    <cellStyle name="Calculation 11 9 3" xfId="15288" xr:uid="{00000000-0005-0000-0000-000074110000}"/>
    <cellStyle name="Calculation 11 9 3 2" xfId="25762" xr:uid="{00000000-0005-0000-0000-000075110000}"/>
    <cellStyle name="Calculation 11 9 4" xfId="25760" xr:uid="{00000000-0005-0000-0000-000076110000}"/>
    <cellStyle name="Calculation 11 9 5" xfId="50772" xr:uid="{00000000-0005-0000-0000-000077110000}"/>
    <cellStyle name="Calculation 12" xfId="1190" xr:uid="{00000000-0005-0000-0000-000078110000}"/>
    <cellStyle name="Calculation 12 10" xfId="2887" xr:uid="{00000000-0005-0000-0000-000079110000}"/>
    <cellStyle name="Calculation 12 10 10" xfId="8188" xr:uid="{00000000-0005-0000-0000-00007A110000}"/>
    <cellStyle name="Calculation 12 10 10 2" xfId="15396" xr:uid="{00000000-0005-0000-0000-00007B110000}"/>
    <cellStyle name="Calculation 12 10 10 2 2" xfId="25766" xr:uid="{00000000-0005-0000-0000-00007C110000}"/>
    <cellStyle name="Calculation 12 10 10 2 3" xfId="50773" xr:uid="{00000000-0005-0000-0000-00007D110000}"/>
    <cellStyle name="Calculation 12 10 10 3" xfId="15284" xr:uid="{00000000-0005-0000-0000-00007E110000}"/>
    <cellStyle name="Calculation 12 10 10 3 2" xfId="25767" xr:uid="{00000000-0005-0000-0000-00007F110000}"/>
    <cellStyle name="Calculation 12 10 10 4" xfId="25765" xr:uid="{00000000-0005-0000-0000-000080110000}"/>
    <cellStyle name="Calculation 12 10 10 5" xfId="50774" xr:uid="{00000000-0005-0000-0000-000081110000}"/>
    <cellStyle name="Calculation 12 10 11" xfId="10559" xr:uid="{00000000-0005-0000-0000-000082110000}"/>
    <cellStyle name="Calculation 12 10 11 2" xfId="15397" xr:uid="{00000000-0005-0000-0000-000083110000}"/>
    <cellStyle name="Calculation 12 10 11 2 2" xfId="25769" xr:uid="{00000000-0005-0000-0000-000084110000}"/>
    <cellStyle name="Calculation 12 10 11 2 3" xfId="50775" xr:uid="{00000000-0005-0000-0000-000085110000}"/>
    <cellStyle name="Calculation 12 10 11 3" xfId="15283" xr:uid="{00000000-0005-0000-0000-000086110000}"/>
    <cellStyle name="Calculation 12 10 11 3 2" xfId="25770" xr:uid="{00000000-0005-0000-0000-000087110000}"/>
    <cellStyle name="Calculation 12 10 11 4" xfId="25768" xr:uid="{00000000-0005-0000-0000-000088110000}"/>
    <cellStyle name="Calculation 12 10 11 5" xfId="50776" xr:uid="{00000000-0005-0000-0000-000089110000}"/>
    <cellStyle name="Calculation 12 10 12" xfId="10845" xr:uid="{00000000-0005-0000-0000-00008A110000}"/>
    <cellStyle name="Calculation 12 10 12 2" xfId="15398" xr:uid="{00000000-0005-0000-0000-00008B110000}"/>
    <cellStyle name="Calculation 12 10 12 2 2" xfId="25772" xr:uid="{00000000-0005-0000-0000-00008C110000}"/>
    <cellStyle name="Calculation 12 10 12 2 3" xfId="50777" xr:uid="{00000000-0005-0000-0000-00008D110000}"/>
    <cellStyle name="Calculation 12 10 12 3" xfId="15282" xr:uid="{00000000-0005-0000-0000-00008E110000}"/>
    <cellStyle name="Calculation 12 10 12 3 2" xfId="25773" xr:uid="{00000000-0005-0000-0000-00008F110000}"/>
    <cellStyle name="Calculation 12 10 12 4" xfId="25771" xr:uid="{00000000-0005-0000-0000-000090110000}"/>
    <cellStyle name="Calculation 12 10 12 5" xfId="50778" xr:uid="{00000000-0005-0000-0000-000091110000}"/>
    <cellStyle name="Calculation 12 10 13" xfId="9275" xr:uid="{00000000-0005-0000-0000-000092110000}"/>
    <cellStyle name="Calculation 12 10 13 2" xfId="15399" xr:uid="{00000000-0005-0000-0000-000093110000}"/>
    <cellStyle name="Calculation 12 10 13 2 2" xfId="25775" xr:uid="{00000000-0005-0000-0000-000094110000}"/>
    <cellStyle name="Calculation 12 10 13 2 3" xfId="50779" xr:uid="{00000000-0005-0000-0000-000095110000}"/>
    <cellStyle name="Calculation 12 10 13 3" xfId="15281" xr:uid="{00000000-0005-0000-0000-000096110000}"/>
    <cellStyle name="Calculation 12 10 13 3 2" xfId="25776" xr:uid="{00000000-0005-0000-0000-000097110000}"/>
    <cellStyle name="Calculation 12 10 13 4" xfId="25774" xr:uid="{00000000-0005-0000-0000-000098110000}"/>
    <cellStyle name="Calculation 12 10 13 5" xfId="50780" xr:uid="{00000000-0005-0000-0000-000099110000}"/>
    <cellStyle name="Calculation 12 10 14" xfId="10428" xr:uid="{00000000-0005-0000-0000-00009A110000}"/>
    <cellStyle name="Calculation 12 10 14 2" xfId="15400" xr:uid="{00000000-0005-0000-0000-00009B110000}"/>
    <cellStyle name="Calculation 12 10 14 2 2" xfId="25778" xr:uid="{00000000-0005-0000-0000-00009C110000}"/>
    <cellStyle name="Calculation 12 10 14 2 3" xfId="50781" xr:uid="{00000000-0005-0000-0000-00009D110000}"/>
    <cellStyle name="Calculation 12 10 14 3" xfId="15280" xr:uid="{00000000-0005-0000-0000-00009E110000}"/>
    <cellStyle name="Calculation 12 10 14 3 2" xfId="25779" xr:uid="{00000000-0005-0000-0000-00009F110000}"/>
    <cellStyle name="Calculation 12 10 14 4" xfId="25777" xr:uid="{00000000-0005-0000-0000-0000A0110000}"/>
    <cellStyle name="Calculation 12 10 14 5" xfId="50782" xr:uid="{00000000-0005-0000-0000-0000A1110000}"/>
    <cellStyle name="Calculation 12 10 15" xfId="9552" xr:uid="{00000000-0005-0000-0000-0000A2110000}"/>
    <cellStyle name="Calculation 12 10 15 2" xfId="15401" xr:uid="{00000000-0005-0000-0000-0000A3110000}"/>
    <cellStyle name="Calculation 12 10 15 2 2" xfId="25781" xr:uid="{00000000-0005-0000-0000-0000A4110000}"/>
    <cellStyle name="Calculation 12 10 15 2 3" xfId="50783" xr:uid="{00000000-0005-0000-0000-0000A5110000}"/>
    <cellStyle name="Calculation 12 10 15 3" xfId="15279" xr:uid="{00000000-0005-0000-0000-0000A6110000}"/>
    <cellStyle name="Calculation 12 10 15 3 2" xfId="25782" xr:uid="{00000000-0005-0000-0000-0000A7110000}"/>
    <cellStyle name="Calculation 12 10 15 4" xfId="25780" xr:uid="{00000000-0005-0000-0000-0000A8110000}"/>
    <cellStyle name="Calculation 12 10 15 5" xfId="50784" xr:uid="{00000000-0005-0000-0000-0000A9110000}"/>
    <cellStyle name="Calculation 12 10 16" xfId="9547" xr:uid="{00000000-0005-0000-0000-0000AA110000}"/>
    <cellStyle name="Calculation 12 10 16 2" xfId="15402" xr:uid="{00000000-0005-0000-0000-0000AB110000}"/>
    <cellStyle name="Calculation 12 10 16 2 2" xfId="25784" xr:uid="{00000000-0005-0000-0000-0000AC110000}"/>
    <cellStyle name="Calculation 12 10 16 2 3" xfId="50785" xr:uid="{00000000-0005-0000-0000-0000AD110000}"/>
    <cellStyle name="Calculation 12 10 16 3" xfId="15278" xr:uid="{00000000-0005-0000-0000-0000AE110000}"/>
    <cellStyle name="Calculation 12 10 16 3 2" xfId="25785" xr:uid="{00000000-0005-0000-0000-0000AF110000}"/>
    <cellStyle name="Calculation 12 10 16 4" xfId="25783" xr:uid="{00000000-0005-0000-0000-0000B0110000}"/>
    <cellStyle name="Calculation 12 10 16 5" xfId="50786" xr:uid="{00000000-0005-0000-0000-0000B1110000}"/>
    <cellStyle name="Calculation 12 10 17" xfId="6293" xr:uid="{00000000-0005-0000-0000-0000B2110000}"/>
    <cellStyle name="Calculation 12 10 17 2" xfId="15403" xr:uid="{00000000-0005-0000-0000-0000B3110000}"/>
    <cellStyle name="Calculation 12 10 17 2 2" xfId="25787" xr:uid="{00000000-0005-0000-0000-0000B4110000}"/>
    <cellStyle name="Calculation 12 10 17 2 3" xfId="50787" xr:uid="{00000000-0005-0000-0000-0000B5110000}"/>
    <cellStyle name="Calculation 12 10 17 3" xfId="15277" xr:uid="{00000000-0005-0000-0000-0000B6110000}"/>
    <cellStyle name="Calculation 12 10 17 3 2" xfId="25788" xr:uid="{00000000-0005-0000-0000-0000B7110000}"/>
    <cellStyle name="Calculation 12 10 17 4" xfId="25786" xr:uid="{00000000-0005-0000-0000-0000B8110000}"/>
    <cellStyle name="Calculation 12 10 17 5" xfId="50788" xr:uid="{00000000-0005-0000-0000-0000B9110000}"/>
    <cellStyle name="Calculation 12 10 18" xfId="5912" xr:uid="{00000000-0005-0000-0000-0000BA110000}"/>
    <cellStyle name="Calculation 12 10 18 2" xfId="15404" xr:uid="{00000000-0005-0000-0000-0000BB110000}"/>
    <cellStyle name="Calculation 12 10 18 2 2" xfId="25790" xr:uid="{00000000-0005-0000-0000-0000BC110000}"/>
    <cellStyle name="Calculation 12 10 18 2 3" xfId="50789" xr:uid="{00000000-0005-0000-0000-0000BD110000}"/>
    <cellStyle name="Calculation 12 10 18 3" xfId="15276" xr:uid="{00000000-0005-0000-0000-0000BE110000}"/>
    <cellStyle name="Calculation 12 10 18 3 2" xfId="25791" xr:uid="{00000000-0005-0000-0000-0000BF110000}"/>
    <cellStyle name="Calculation 12 10 18 4" xfId="25789" xr:uid="{00000000-0005-0000-0000-0000C0110000}"/>
    <cellStyle name="Calculation 12 10 18 5" xfId="50790" xr:uid="{00000000-0005-0000-0000-0000C1110000}"/>
    <cellStyle name="Calculation 12 10 19" xfId="9250" xr:uid="{00000000-0005-0000-0000-0000C2110000}"/>
    <cellStyle name="Calculation 12 10 19 2" xfId="15405" xr:uid="{00000000-0005-0000-0000-0000C3110000}"/>
    <cellStyle name="Calculation 12 10 19 2 2" xfId="25793" xr:uid="{00000000-0005-0000-0000-0000C4110000}"/>
    <cellStyle name="Calculation 12 10 19 2 3" xfId="50791" xr:uid="{00000000-0005-0000-0000-0000C5110000}"/>
    <cellStyle name="Calculation 12 10 19 3" xfId="15275" xr:uid="{00000000-0005-0000-0000-0000C6110000}"/>
    <cellStyle name="Calculation 12 10 19 3 2" xfId="25794" xr:uid="{00000000-0005-0000-0000-0000C7110000}"/>
    <cellStyle name="Calculation 12 10 19 4" xfId="25792" xr:uid="{00000000-0005-0000-0000-0000C8110000}"/>
    <cellStyle name="Calculation 12 10 19 5" xfId="50792" xr:uid="{00000000-0005-0000-0000-0000C9110000}"/>
    <cellStyle name="Calculation 12 10 2" xfId="6002" xr:uid="{00000000-0005-0000-0000-0000CA110000}"/>
    <cellStyle name="Calculation 12 10 2 2" xfId="15406" xr:uid="{00000000-0005-0000-0000-0000CB110000}"/>
    <cellStyle name="Calculation 12 10 2 2 2" xfId="25796" xr:uid="{00000000-0005-0000-0000-0000CC110000}"/>
    <cellStyle name="Calculation 12 10 2 2 3" xfId="50793" xr:uid="{00000000-0005-0000-0000-0000CD110000}"/>
    <cellStyle name="Calculation 12 10 2 3" xfId="15274" xr:uid="{00000000-0005-0000-0000-0000CE110000}"/>
    <cellStyle name="Calculation 12 10 2 3 2" xfId="25797" xr:uid="{00000000-0005-0000-0000-0000CF110000}"/>
    <cellStyle name="Calculation 12 10 2 4" xfId="25795" xr:uid="{00000000-0005-0000-0000-0000D0110000}"/>
    <cellStyle name="Calculation 12 10 2 5" xfId="50794" xr:uid="{00000000-0005-0000-0000-0000D1110000}"/>
    <cellStyle name="Calculation 12 10 20" xfId="12480" xr:uid="{00000000-0005-0000-0000-0000D2110000}"/>
    <cellStyle name="Calculation 12 10 20 2" xfId="25798" xr:uid="{00000000-0005-0000-0000-0000D3110000}"/>
    <cellStyle name="Calculation 12 10 20 2 2" xfId="50795" xr:uid="{00000000-0005-0000-0000-0000D4110000}"/>
    <cellStyle name="Calculation 12 10 20 2 3" xfId="50796" xr:uid="{00000000-0005-0000-0000-0000D5110000}"/>
    <cellStyle name="Calculation 12 10 20 3" xfId="50797" xr:uid="{00000000-0005-0000-0000-0000D6110000}"/>
    <cellStyle name="Calculation 12 10 20 4" xfId="50798" xr:uid="{00000000-0005-0000-0000-0000D7110000}"/>
    <cellStyle name="Calculation 12 10 20 5" xfId="50799" xr:uid="{00000000-0005-0000-0000-0000D8110000}"/>
    <cellStyle name="Calculation 12 10 21" xfId="15395" xr:uid="{00000000-0005-0000-0000-0000D9110000}"/>
    <cellStyle name="Calculation 12 10 21 2" xfId="25799" xr:uid="{00000000-0005-0000-0000-0000DA110000}"/>
    <cellStyle name="Calculation 12 10 22" xfId="15285" xr:uid="{00000000-0005-0000-0000-0000DB110000}"/>
    <cellStyle name="Calculation 12 10 22 2" xfId="25800" xr:uid="{00000000-0005-0000-0000-0000DC110000}"/>
    <cellStyle name="Calculation 12 10 23" xfId="25764" xr:uid="{00000000-0005-0000-0000-0000DD110000}"/>
    <cellStyle name="Calculation 12 10 3" xfId="5797" xr:uid="{00000000-0005-0000-0000-0000DE110000}"/>
    <cellStyle name="Calculation 12 10 3 2" xfId="15407" xr:uid="{00000000-0005-0000-0000-0000DF110000}"/>
    <cellStyle name="Calculation 12 10 3 2 2" xfId="25802" xr:uid="{00000000-0005-0000-0000-0000E0110000}"/>
    <cellStyle name="Calculation 12 10 3 2 3" xfId="50800" xr:uid="{00000000-0005-0000-0000-0000E1110000}"/>
    <cellStyle name="Calculation 12 10 3 3" xfId="15273" xr:uid="{00000000-0005-0000-0000-0000E2110000}"/>
    <cellStyle name="Calculation 12 10 3 3 2" xfId="25803" xr:uid="{00000000-0005-0000-0000-0000E3110000}"/>
    <cellStyle name="Calculation 12 10 3 4" xfId="25801" xr:uid="{00000000-0005-0000-0000-0000E4110000}"/>
    <cellStyle name="Calculation 12 10 3 5" xfId="50801" xr:uid="{00000000-0005-0000-0000-0000E5110000}"/>
    <cellStyle name="Calculation 12 10 4" xfId="5973" xr:uid="{00000000-0005-0000-0000-0000E6110000}"/>
    <cellStyle name="Calculation 12 10 4 2" xfId="15408" xr:uid="{00000000-0005-0000-0000-0000E7110000}"/>
    <cellStyle name="Calculation 12 10 4 2 2" xfId="25805" xr:uid="{00000000-0005-0000-0000-0000E8110000}"/>
    <cellStyle name="Calculation 12 10 4 2 3" xfId="50802" xr:uid="{00000000-0005-0000-0000-0000E9110000}"/>
    <cellStyle name="Calculation 12 10 4 3" xfId="15272" xr:uid="{00000000-0005-0000-0000-0000EA110000}"/>
    <cellStyle name="Calculation 12 10 4 3 2" xfId="25806" xr:uid="{00000000-0005-0000-0000-0000EB110000}"/>
    <cellStyle name="Calculation 12 10 4 4" xfId="25804" xr:uid="{00000000-0005-0000-0000-0000EC110000}"/>
    <cellStyle name="Calculation 12 10 4 5" xfId="50803" xr:uid="{00000000-0005-0000-0000-0000ED110000}"/>
    <cellStyle name="Calculation 12 10 5" xfId="5824" xr:uid="{00000000-0005-0000-0000-0000EE110000}"/>
    <cellStyle name="Calculation 12 10 5 2" xfId="15409" xr:uid="{00000000-0005-0000-0000-0000EF110000}"/>
    <cellStyle name="Calculation 12 10 5 2 2" xfId="25808" xr:uid="{00000000-0005-0000-0000-0000F0110000}"/>
    <cellStyle name="Calculation 12 10 5 2 3" xfId="50804" xr:uid="{00000000-0005-0000-0000-0000F1110000}"/>
    <cellStyle name="Calculation 12 10 5 3" xfId="15271" xr:uid="{00000000-0005-0000-0000-0000F2110000}"/>
    <cellStyle name="Calculation 12 10 5 3 2" xfId="25809" xr:uid="{00000000-0005-0000-0000-0000F3110000}"/>
    <cellStyle name="Calculation 12 10 5 4" xfId="25807" xr:uid="{00000000-0005-0000-0000-0000F4110000}"/>
    <cellStyle name="Calculation 12 10 5 5" xfId="50805" xr:uid="{00000000-0005-0000-0000-0000F5110000}"/>
    <cellStyle name="Calculation 12 10 6" xfId="7726" xr:uid="{00000000-0005-0000-0000-0000F6110000}"/>
    <cellStyle name="Calculation 12 10 6 2" xfId="15410" xr:uid="{00000000-0005-0000-0000-0000F7110000}"/>
    <cellStyle name="Calculation 12 10 6 2 2" xfId="25811" xr:uid="{00000000-0005-0000-0000-0000F8110000}"/>
    <cellStyle name="Calculation 12 10 6 2 3" xfId="50806" xr:uid="{00000000-0005-0000-0000-0000F9110000}"/>
    <cellStyle name="Calculation 12 10 6 3" xfId="15270" xr:uid="{00000000-0005-0000-0000-0000FA110000}"/>
    <cellStyle name="Calculation 12 10 6 3 2" xfId="25812" xr:uid="{00000000-0005-0000-0000-0000FB110000}"/>
    <cellStyle name="Calculation 12 10 6 4" xfId="25810" xr:uid="{00000000-0005-0000-0000-0000FC110000}"/>
    <cellStyle name="Calculation 12 10 6 5" xfId="50807" xr:uid="{00000000-0005-0000-0000-0000FD110000}"/>
    <cellStyle name="Calculation 12 10 7" xfId="4745" xr:uid="{00000000-0005-0000-0000-0000FE110000}"/>
    <cellStyle name="Calculation 12 10 7 2" xfId="15411" xr:uid="{00000000-0005-0000-0000-0000FF110000}"/>
    <cellStyle name="Calculation 12 10 7 2 2" xfId="25814" xr:uid="{00000000-0005-0000-0000-000000120000}"/>
    <cellStyle name="Calculation 12 10 7 2 3" xfId="50808" xr:uid="{00000000-0005-0000-0000-000001120000}"/>
    <cellStyle name="Calculation 12 10 7 3" xfId="15269" xr:uid="{00000000-0005-0000-0000-000002120000}"/>
    <cellStyle name="Calculation 12 10 7 3 2" xfId="25815" xr:uid="{00000000-0005-0000-0000-000003120000}"/>
    <cellStyle name="Calculation 12 10 7 4" xfId="25813" xr:uid="{00000000-0005-0000-0000-000004120000}"/>
    <cellStyle name="Calculation 12 10 7 5" xfId="50809" xr:uid="{00000000-0005-0000-0000-000005120000}"/>
    <cellStyle name="Calculation 12 10 8" xfId="7273" xr:uid="{00000000-0005-0000-0000-000006120000}"/>
    <cellStyle name="Calculation 12 10 8 2" xfId="15412" xr:uid="{00000000-0005-0000-0000-000007120000}"/>
    <cellStyle name="Calculation 12 10 8 2 2" xfId="25817" xr:uid="{00000000-0005-0000-0000-000008120000}"/>
    <cellStyle name="Calculation 12 10 8 2 3" xfId="50810" xr:uid="{00000000-0005-0000-0000-000009120000}"/>
    <cellStyle name="Calculation 12 10 8 3" xfId="15268" xr:uid="{00000000-0005-0000-0000-00000A120000}"/>
    <cellStyle name="Calculation 12 10 8 3 2" xfId="25818" xr:uid="{00000000-0005-0000-0000-00000B120000}"/>
    <cellStyle name="Calculation 12 10 8 4" xfId="25816" xr:uid="{00000000-0005-0000-0000-00000C120000}"/>
    <cellStyle name="Calculation 12 10 8 5" xfId="50811" xr:uid="{00000000-0005-0000-0000-00000D120000}"/>
    <cellStyle name="Calculation 12 10 9" xfId="5868" xr:uid="{00000000-0005-0000-0000-00000E120000}"/>
    <cellStyle name="Calculation 12 10 9 2" xfId="15413" xr:uid="{00000000-0005-0000-0000-00000F120000}"/>
    <cellStyle name="Calculation 12 10 9 2 2" xfId="25820" xr:uid="{00000000-0005-0000-0000-000010120000}"/>
    <cellStyle name="Calculation 12 10 9 2 3" xfId="50812" xr:uid="{00000000-0005-0000-0000-000011120000}"/>
    <cellStyle name="Calculation 12 10 9 3" xfId="15267" xr:uid="{00000000-0005-0000-0000-000012120000}"/>
    <cellStyle name="Calculation 12 10 9 3 2" xfId="25821" xr:uid="{00000000-0005-0000-0000-000013120000}"/>
    <cellStyle name="Calculation 12 10 9 4" xfId="25819" xr:uid="{00000000-0005-0000-0000-000014120000}"/>
    <cellStyle name="Calculation 12 10 9 5" xfId="50813" xr:uid="{00000000-0005-0000-0000-000015120000}"/>
    <cellStyle name="Calculation 12 11" xfId="2888" xr:uid="{00000000-0005-0000-0000-000016120000}"/>
    <cellStyle name="Calculation 12 11 10" xfId="8788" xr:uid="{00000000-0005-0000-0000-000017120000}"/>
    <cellStyle name="Calculation 12 11 10 2" xfId="15415" xr:uid="{00000000-0005-0000-0000-000018120000}"/>
    <cellStyle name="Calculation 12 11 10 2 2" xfId="25824" xr:uid="{00000000-0005-0000-0000-000019120000}"/>
    <cellStyle name="Calculation 12 11 10 2 3" xfId="50814" xr:uid="{00000000-0005-0000-0000-00001A120000}"/>
    <cellStyle name="Calculation 12 11 10 3" xfId="15265" xr:uid="{00000000-0005-0000-0000-00001B120000}"/>
    <cellStyle name="Calculation 12 11 10 3 2" xfId="25825" xr:uid="{00000000-0005-0000-0000-00001C120000}"/>
    <cellStyle name="Calculation 12 11 10 4" xfId="25823" xr:uid="{00000000-0005-0000-0000-00001D120000}"/>
    <cellStyle name="Calculation 12 11 10 5" xfId="50815" xr:uid="{00000000-0005-0000-0000-00001E120000}"/>
    <cellStyle name="Calculation 12 11 11" xfId="9989" xr:uid="{00000000-0005-0000-0000-00001F120000}"/>
    <cellStyle name="Calculation 12 11 11 2" xfId="15416" xr:uid="{00000000-0005-0000-0000-000020120000}"/>
    <cellStyle name="Calculation 12 11 11 2 2" xfId="25827" xr:uid="{00000000-0005-0000-0000-000021120000}"/>
    <cellStyle name="Calculation 12 11 11 2 3" xfId="50816" xr:uid="{00000000-0005-0000-0000-000022120000}"/>
    <cellStyle name="Calculation 12 11 11 3" xfId="15264" xr:uid="{00000000-0005-0000-0000-000023120000}"/>
    <cellStyle name="Calculation 12 11 11 3 2" xfId="25828" xr:uid="{00000000-0005-0000-0000-000024120000}"/>
    <cellStyle name="Calculation 12 11 11 4" xfId="25826" xr:uid="{00000000-0005-0000-0000-000025120000}"/>
    <cellStyle name="Calculation 12 11 11 5" xfId="50817" xr:uid="{00000000-0005-0000-0000-000026120000}"/>
    <cellStyle name="Calculation 12 11 12" xfId="10976" xr:uid="{00000000-0005-0000-0000-000027120000}"/>
    <cellStyle name="Calculation 12 11 12 2" xfId="15417" xr:uid="{00000000-0005-0000-0000-000028120000}"/>
    <cellStyle name="Calculation 12 11 12 2 2" xfId="25830" xr:uid="{00000000-0005-0000-0000-000029120000}"/>
    <cellStyle name="Calculation 12 11 12 2 3" xfId="50818" xr:uid="{00000000-0005-0000-0000-00002A120000}"/>
    <cellStyle name="Calculation 12 11 12 3" xfId="15263" xr:uid="{00000000-0005-0000-0000-00002B120000}"/>
    <cellStyle name="Calculation 12 11 12 3 2" xfId="25831" xr:uid="{00000000-0005-0000-0000-00002C120000}"/>
    <cellStyle name="Calculation 12 11 12 4" xfId="25829" xr:uid="{00000000-0005-0000-0000-00002D120000}"/>
    <cellStyle name="Calculation 12 11 12 5" xfId="50819" xr:uid="{00000000-0005-0000-0000-00002E120000}"/>
    <cellStyle name="Calculation 12 11 13" xfId="10769" xr:uid="{00000000-0005-0000-0000-00002F120000}"/>
    <cellStyle name="Calculation 12 11 13 2" xfId="15418" xr:uid="{00000000-0005-0000-0000-000030120000}"/>
    <cellStyle name="Calculation 12 11 13 2 2" xfId="25833" xr:uid="{00000000-0005-0000-0000-000031120000}"/>
    <cellStyle name="Calculation 12 11 13 2 3" xfId="50820" xr:uid="{00000000-0005-0000-0000-000032120000}"/>
    <cellStyle name="Calculation 12 11 13 3" xfId="15262" xr:uid="{00000000-0005-0000-0000-000033120000}"/>
    <cellStyle name="Calculation 12 11 13 3 2" xfId="25834" xr:uid="{00000000-0005-0000-0000-000034120000}"/>
    <cellStyle name="Calculation 12 11 13 4" xfId="25832" xr:uid="{00000000-0005-0000-0000-000035120000}"/>
    <cellStyle name="Calculation 12 11 13 5" xfId="50821" xr:uid="{00000000-0005-0000-0000-000036120000}"/>
    <cellStyle name="Calculation 12 11 14" xfId="4702" xr:uid="{00000000-0005-0000-0000-000037120000}"/>
    <cellStyle name="Calculation 12 11 14 2" xfId="15419" xr:uid="{00000000-0005-0000-0000-000038120000}"/>
    <cellStyle name="Calculation 12 11 14 2 2" xfId="25836" xr:uid="{00000000-0005-0000-0000-000039120000}"/>
    <cellStyle name="Calculation 12 11 14 2 3" xfId="50822" xr:uid="{00000000-0005-0000-0000-00003A120000}"/>
    <cellStyle name="Calculation 12 11 14 3" xfId="15261" xr:uid="{00000000-0005-0000-0000-00003B120000}"/>
    <cellStyle name="Calculation 12 11 14 3 2" xfId="25837" xr:uid="{00000000-0005-0000-0000-00003C120000}"/>
    <cellStyle name="Calculation 12 11 14 4" xfId="25835" xr:uid="{00000000-0005-0000-0000-00003D120000}"/>
    <cellStyle name="Calculation 12 11 14 5" xfId="50823" xr:uid="{00000000-0005-0000-0000-00003E120000}"/>
    <cellStyle name="Calculation 12 11 15" xfId="8641" xr:uid="{00000000-0005-0000-0000-00003F120000}"/>
    <cellStyle name="Calculation 12 11 15 2" xfId="15420" xr:uid="{00000000-0005-0000-0000-000040120000}"/>
    <cellStyle name="Calculation 12 11 15 2 2" xfId="25839" xr:uid="{00000000-0005-0000-0000-000041120000}"/>
    <cellStyle name="Calculation 12 11 15 2 3" xfId="50824" xr:uid="{00000000-0005-0000-0000-000042120000}"/>
    <cellStyle name="Calculation 12 11 15 3" xfId="15260" xr:uid="{00000000-0005-0000-0000-000043120000}"/>
    <cellStyle name="Calculation 12 11 15 3 2" xfId="25840" xr:uid="{00000000-0005-0000-0000-000044120000}"/>
    <cellStyle name="Calculation 12 11 15 4" xfId="25838" xr:uid="{00000000-0005-0000-0000-000045120000}"/>
    <cellStyle name="Calculation 12 11 15 5" xfId="50825" xr:uid="{00000000-0005-0000-0000-000046120000}"/>
    <cellStyle name="Calculation 12 11 16" xfId="8586" xr:uid="{00000000-0005-0000-0000-000047120000}"/>
    <cellStyle name="Calculation 12 11 16 2" xfId="15421" xr:uid="{00000000-0005-0000-0000-000048120000}"/>
    <cellStyle name="Calculation 12 11 16 2 2" xfId="25842" xr:uid="{00000000-0005-0000-0000-000049120000}"/>
    <cellStyle name="Calculation 12 11 16 2 3" xfId="50826" xr:uid="{00000000-0005-0000-0000-00004A120000}"/>
    <cellStyle name="Calculation 12 11 16 3" xfId="15259" xr:uid="{00000000-0005-0000-0000-00004B120000}"/>
    <cellStyle name="Calculation 12 11 16 3 2" xfId="25843" xr:uid="{00000000-0005-0000-0000-00004C120000}"/>
    <cellStyle name="Calculation 12 11 16 4" xfId="25841" xr:uid="{00000000-0005-0000-0000-00004D120000}"/>
    <cellStyle name="Calculation 12 11 16 5" xfId="50827" xr:uid="{00000000-0005-0000-0000-00004E120000}"/>
    <cellStyle name="Calculation 12 11 17" xfId="7418" xr:uid="{00000000-0005-0000-0000-00004F120000}"/>
    <cellStyle name="Calculation 12 11 17 2" xfId="15422" xr:uid="{00000000-0005-0000-0000-000050120000}"/>
    <cellStyle name="Calculation 12 11 17 2 2" xfId="25845" xr:uid="{00000000-0005-0000-0000-000051120000}"/>
    <cellStyle name="Calculation 12 11 17 2 3" xfId="50828" xr:uid="{00000000-0005-0000-0000-000052120000}"/>
    <cellStyle name="Calculation 12 11 17 3" xfId="15258" xr:uid="{00000000-0005-0000-0000-000053120000}"/>
    <cellStyle name="Calculation 12 11 17 3 2" xfId="25846" xr:uid="{00000000-0005-0000-0000-000054120000}"/>
    <cellStyle name="Calculation 12 11 17 4" xfId="25844" xr:uid="{00000000-0005-0000-0000-000055120000}"/>
    <cellStyle name="Calculation 12 11 17 5" xfId="50829" xr:uid="{00000000-0005-0000-0000-000056120000}"/>
    <cellStyle name="Calculation 12 11 18" xfId="5913" xr:uid="{00000000-0005-0000-0000-000057120000}"/>
    <cellStyle name="Calculation 12 11 18 2" xfId="15423" xr:uid="{00000000-0005-0000-0000-000058120000}"/>
    <cellStyle name="Calculation 12 11 18 2 2" xfId="25848" xr:uid="{00000000-0005-0000-0000-000059120000}"/>
    <cellStyle name="Calculation 12 11 18 2 3" xfId="50830" xr:uid="{00000000-0005-0000-0000-00005A120000}"/>
    <cellStyle name="Calculation 12 11 18 3" xfId="15257" xr:uid="{00000000-0005-0000-0000-00005B120000}"/>
    <cellStyle name="Calculation 12 11 18 3 2" xfId="25849" xr:uid="{00000000-0005-0000-0000-00005C120000}"/>
    <cellStyle name="Calculation 12 11 18 4" xfId="25847" xr:uid="{00000000-0005-0000-0000-00005D120000}"/>
    <cellStyle name="Calculation 12 11 18 5" xfId="50831" xr:uid="{00000000-0005-0000-0000-00005E120000}"/>
    <cellStyle name="Calculation 12 11 19" xfId="5891" xr:uid="{00000000-0005-0000-0000-00005F120000}"/>
    <cellStyle name="Calculation 12 11 19 2" xfId="15424" xr:uid="{00000000-0005-0000-0000-000060120000}"/>
    <cellStyle name="Calculation 12 11 19 2 2" xfId="25851" xr:uid="{00000000-0005-0000-0000-000061120000}"/>
    <cellStyle name="Calculation 12 11 19 2 3" xfId="50832" xr:uid="{00000000-0005-0000-0000-000062120000}"/>
    <cellStyle name="Calculation 12 11 19 3" xfId="15256" xr:uid="{00000000-0005-0000-0000-000063120000}"/>
    <cellStyle name="Calculation 12 11 19 3 2" xfId="25852" xr:uid="{00000000-0005-0000-0000-000064120000}"/>
    <cellStyle name="Calculation 12 11 19 4" xfId="25850" xr:uid="{00000000-0005-0000-0000-000065120000}"/>
    <cellStyle name="Calculation 12 11 19 5" xfId="50833" xr:uid="{00000000-0005-0000-0000-000066120000}"/>
    <cellStyle name="Calculation 12 11 2" xfId="6003" xr:uid="{00000000-0005-0000-0000-000067120000}"/>
    <cellStyle name="Calculation 12 11 2 2" xfId="15425" xr:uid="{00000000-0005-0000-0000-000068120000}"/>
    <cellStyle name="Calculation 12 11 2 2 2" xfId="25854" xr:uid="{00000000-0005-0000-0000-000069120000}"/>
    <cellStyle name="Calculation 12 11 2 2 3" xfId="50834" xr:uid="{00000000-0005-0000-0000-00006A120000}"/>
    <cellStyle name="Calculation 12 11 2 3" xfId="15255" xr:uid="{00000000-0005-0000-0000-00006B120000}"/>
    <cellStyle name="Calculation 12 11 2 3 2" xfId="25855" xr:uid="{00000000-0005-0000-0000-00006C120000}"/>
    <cellStyle name="Calculation 12 11 2 4" xfId="25853" xr:uid="{00000000-0005-0000-0000-00006D120000}"/>
    <cellStyle name="Calculation 12 11 2 5" xfId="50835" xr:uid="{00000000-0005-0000-0000-00006E120000}"/>
    <cellStyle name="Calculation 12 11 20" xfId="9693" xr:uid="{00000000-0005-0000-0000-00006F120000}"/>
    <cellStyle name="Calculation 12 11 20 2" xfId="25856" xr:uid="{00000000-0005-0000-0000-000070120000}"/>
    <cellStyle name="Calculation 12 11 20 2 2" xfId="50836" xr:uid="{00000000-0005-0000-0000-000071120000}"/>
    <cellStyle name="Calculation 12 11 20 2 3" xfId="50837" xr:uid="{00000000-0005-0000-0000-000072120000}"/>
    <cellStyle name="Calculation 12 11 20 3" xfId="50838" xr:uid="{00000000-0005-0000-0000-000073120000}"/>
    <cellStyle name="Calculation 12 11 20 4" xfId="50839" xr:uid="{00000000-0005-0000-0000-000074120000}"/>
    <cellStyle name="Calculation 12 11 20 5" xfId="50840" xr:uid="{00000000-0005-0000-0000-000075120000}"/>
    <cellStyle name="Calculation 12 11 21" xfId="15414" xr:uid="{00000000-0005-0000-0000-000076120000}"/>
    <cellStyle name="Calculation 12 11 21 2" xfId="25857" xr:uid="{00000000-0005-0000-0000-000077120000}"/>
    <cellStyle name="Calculation 12 11 22" xfId="15266" xr:uid="{00000000-0005-0000-0000-000078120000}"/>
    <cellStyle name="Calculation 12 11 22 2" xfId="25858" xr:uid="{00000000-0005-0000-0000-000079120000}"/>
    <cellStyle name="Calculation 12 11 23" xfId="25822" xr:uid="{00000000-0005-0000-0000-00007A120000}"/>
    <cellStyle name="Calculation 12 11 3" xfId="5796" xr:uid="{00000000-0005-0000-0000-00007B120000}"/>
    <cellStyle name="Calculation 12 11 3 2" xfId="15426" xr:uid="{00000000-0005-0000-0000-00007C120000}"/>
    <cellStyle name="Calculation 12 11 3 2 2" xfId="25860" xr:uid="{00000000-0005-0000-0000-00007D120000}"/>
    <cellStyle name="Calculation 12 11 3 2 3" xfId="50841" xr:uid="{00000000-0005-0000-0000-00007E120000}"/>
    <cellStyle name="Calculation 12 11 3 3" xfId="15254" xr:uid="{00000000-0005-0000-0000-00007F120000}"/>
    <cellStyle name="Calculation 12 11 3 3 2" xfId="25861" xr:uid="{00000000-0005-0000-0000-000080120000}"/>
    <cellStyle name="Calculation 12 11 3 4" xfId="25859" xr:uid="{00000000-0005-0000-0000-000081120000}"/>
    <cellStyle name="Calculation 12 11 3 5" xfId="50842" xr:uid="{00000000-0005-0000-0000-000082120000}"/>
    <cellStyle name="Calculation 12 11 4" xfId="5974" xr:uid="{00000000-0005-0000-0000-000083120000}"/>
    <cellStyle name="Calculation 12 11 4 2" xfId="15427" xr:uid="{00000000-0005-0000-0000-000084120000}"/>
    <cellStyle name="Calculation 12 11 4 2 2" xfId="25863" xr:uid="{00000000-0005-0000-0000-000085120000}"/>
    <cellStyle name="Calculation 12 11 4 2 3" xfId="50843" xr:uid="{00000000-0005-0000-0000-000086120000}"/>
    <cellStyle name="Calculation 12 11 4 3" xfId="15253" xr:uid="{00000000-0005-0000-0000-000087120000}"/>
    <cellStyle name="Calculation 12 11 4 3 2" xfId="25864" xr:uid="{00000000-0005-0000-0000-000088120000}"/>
    <cellStyle name="Calculation 12 11 4 4" xfId="25862" xr:uid="{00000000-0005-0000-0000-000089120000}"/>
    <cellStyle name="Calculation 12 11 4 5" xfId="50844" xr:uid="{00000000-0005-0000-0000-00008A120000}"/>
    <cellStyle name="Calculation 12 11 5" xfId="5823" xr:uid="{00000000-0005-0000-0000-00008B120000}"/>
    <cellStyle name="Calculation 12 11 5 2" xfId="15428" xr:uid="{00000000-0005-0000-0000-00008C120000}"/>
    <cellStyle name="Calculation 12 11 5 2 2" xfId="25866" xr:uid="{00000000-0005-0000-0000-00008D120000}"/>
    <cellStyle name="Calculation 12 11 5 2 3" xfId="50845" xr:uid="{00000000-0005-0000-0000-00008E120000}"/>
    <cellStyle name="Calculation 12 11 5 3" xfId="15252" xr:uid="{00000000-0005-0000-0000-00008F120000}"/>
    <cellStyle name="Calculation 12 11 5 3 2" xfId="25867" xr:uid="{00000000-0005-0000-0000-000090120000}"/>
    <cellStyle name="Calculation 12 11 5 4" xfId="25865" xr:uid="{00000000-0005-0000-0000-000091120000}"/>
    <cellStyle name="Calculation 12 11 5 5" xfId="50846" xr:uid="{00000000-0005-0000-0000-000092120000}"/>
    <cellStyle name="Calculation 12 11 6" xfId="5955" xr:uid="{00000000-0005-0000-0000-000093120000}"/>
    <cellStyle name="Calculation 12 11 6 2" xfId="15429" xr:uid="{00000000-0005-0000-0000-000094120000}"/>
    <cellStyle name="Calculation 12 11 6 2 2" xfId="25869" xr:uid="{00000000-0005-0000-0000-000095120000}"/>
    <cellStyle name="Calculation 12 11 6 2 3" xfId="50847" xr:uid="{00000000-0005-0000-0000-000096120000}"/>
    <cellStyle name="Calculation 12 11 6 3" xfId="15251" xr:uid="{00000000-0005-0000-0000-000097120000}"/>
    <cellStyle name="Calculation 12 11 6 3 2" xfId="25870" xr:uid="{00000000-0005-0000-0000-000098120000}"/>
    <cellStyle name="Calculation 12 11 6 4" xfId="25868" xr:uid="{00000000-0005-0000-0000-000099120000}"/>
    <cellStyle name="Calculation 12 11 6 5" xfId="50848" xr:uid="{00000000-0005-0000-0000-00009A120000}"/>
    <cellStyle name="Calculation 12 11 7" xfId="7740" xr:uid="{00000000-0005-0000-0000-00009B120000}"/>
    <cellStyle name="Calculation 12 11 7 2" xfId="15430" xr:uid="{00000000-0005-0000-0000-00009C120000}"/>
    <cellStyle name="Calculation 12 11 7 2 2" xfId="25872" xr:uid="{00000000-0005-0000-0000-00009D120000}"/>
    <cellStyle name="Calculation 12 11 7 2 3" xfId="50849" xr:uid="{00000000-0005-0000-0000-00009E120000}"/>
    <cellStyle name="Calculation 12 11 7 3" xfId="15250" xr:uid="{00000000-0005-0000-0000-00009F120000}"/>
    <cellStyle name="Calculation 12 11 7 3 2" xfId="25873" xr:uid="{00000000-0005-0000-0000-0000A0120000}"/>
    <cellStyle name="Calculation 12 11 7 4" xfId="25871" xr:uid="{00000000-0005-0000-0000-0000A1120000}"/>
    <cellStyle name="Calculation 12 11 7 5" xfId="50850" xr:uid="{00000000-0005-0000-0000-0000A2120000}"/>
    <cellStyle name="Calculation 12 11 8" xfId="7891" xr:uid="{00000000-0005-0000-0000-0000A3120000}"/>
    <cellStyle name="Calculation 12 11 8 2" xfId="15431" xr:uid="{00000000-0005-0000-0000-0000A4120000}"/>
    <cellStyle name="Calculation 12 11 8 2 2" xfId="25875" xr:uid="{00000000-0005-0000-0000-0000A5120000}"/>
    <cellStyle name="Calculation 12 11 8 2 3" xfId="50851" xr:uid="{00000000-0005-0000-0000-0000A6120000}"/>
    <cellStyle name="Calculation 12 11 8 3" xfId="15249" xr:uid="{00000000-0005-0000-0000-0000A7120000}"/>
    <cellStyle name="Calculation 12 11 8 3 2" xfId="25876" xr:uid="{00000000-0005-0000-0000-0000A8120000}"/>
    <cellStyle name="Calculation 12 11 8 4" xfId="25874" xr:uid="{00000000-0005-0000-0000-0000A9120000}"/>
    <cellStyle name="Calculation 12 11 8 5" xfId="50852" xr:uid="{00000000-0005-0000-0000-0000AA120000}"/>
    <cellStyle name="Calculation 12 11 9" xfId="5867" xr:uid="{00000000-0005-0000-0000-0000AB120000}"/>
    <cellStyle name="Calculation 12 11 9 2" xfId="15432" xr:uid="{00000000-0005-0000-0000-0000AC120000}"/>
    <cellStyle name="Calculation 12 11 9 2 2" xfId="25878" xr:uid="{00000000-0005-0000-0000-0000AD120000}"/>
    <cellStyle name="Calculation 12 11 9 2 3" xfId="50853" xr:uid="{00000000-0005-0000-0000-0000AE120000}"/>
    <cellStyle name="Calculation 12 11 9 3" xfId="15248" xr:uid="{00000000-0005-0000-0000-0000AF120000}"/>
    <cellStyle name="Calculation 12 11 9 3 2" xfId="25879" xr:uid="{00000000-0005-0000-0000-0000B0120000}"/>
    <cellStyle name="Calculation 12 11 9 4" xfId="25877" xr:uid="{00000000-0005-0000-0000-0000B1120000}"/>
    <cellStyle name="Calculation 12 11 9 5" xfId="50854" xr:uid="{00000000-0005-0000-0000-0000B2120000}"/>
    <cellStyle name="Calculation 12 12" xfId="2889" xr:uid="{00000000-0005-0000-0000-0000B3120000}"/>
    <cellStyle name="Calculation 12 12 10" xfId="10140" xr:uid="{00000000-0005-0000-0000-0000B4120000}"/>
    <cellStyle name="Calculation 12 12 10 2" xfId="15434" xr:uid="{00000000-0005-0000-0000-0000B5120000}"/>
    <cellStyle name="Calculation 12 12 10 2 2" xfId="25882" xr:uid="{00000000-0005-0000-0000-0000B6120000}"/>
    <cellStyle name="Calculation 12 12 10 2 3" xfId="50855" xr:uid="{00000000-0005-0000-0000-0000B7120000}"/>
    <cellStyle name="Calculation 12 12 10 3" xfId="15246" xr:uid="{00000000-0005-0000-0000-0000B8120000}"/>
    <cellStyle name="Calculation 12 12 10 3 2" xfId="25883" xr:uid="{00000000-0005-0000-0000-0000B9120000}"/>
    <cellStyle name="Calculation 12 12 10 4" xfId="25881" xr:uid="{00000000-0005-0000-0000-0000BA120000}"/>
    <cellStyle name="Calculation 12 12 10 5" xfId="50856" xr:uid="{00000000-0005-0000-0000-0000BB120000}"/>
    <cellStyle name="Calculation 12 12 11" xfId="8182" xr:uid="{00000000-0005-0000-0000-0000BC120000}"/>
    <cellStyle name="Calculation 12 12 11 2" xfId="15435" xr:uid="{00000000-0005-0000-0000-0000BD120000}"/>
    <cellStyle name="Calculation 12 12 11 2 2" xfId="25885" xr:uid="{00000000-0005-0000-0000-0000BE120000}"/>
    <cellStyle name="Calculation 12 12 11 2 3" xfId="50857" xr:uid="{00000000-0005-0000-0000-0000BF120000}"/>
    <cellStyle name="Calculation 12 12 11 3" xfId="15245" xr:uid="{00000000-0005-0000-0000-0000C0120000}"/>
    <cellStyle name="Calculation 12 12 11 3 2" xfId="25886" xr:uid="{00000000-0005-0000-0000-0000C1120000}"/>
    <cellStyle name="Calculation 12 12 11 4" xfId="25884" xr:uid="{00000000-0005-0000-0000-0000C2120000}"/>
    <cellStyle name="Calculation 12 12 11 5" xfId="50858" xr:uid="{00000000-0005-0000-0000-0000C3120000}"/>
    <cellStyle name="Calculation 12 12 12" xfId="10846" xr:uid="{00000000-0005-0000-0000-0000C4120000}"/>
    <cellStyle name="Calculation 12 12 12 2" xfId="15436" xr:uid="{00000000-0005-0000-0000-0000C5120000}"/>
    <cellStyle name="Calculation 12 12 12 2 2" xfId="25888" xr:uid="{00000000-0005-0000-0000-0000C6120000}"/>
    <cellStyle name="Calculation 12 12 12 2 3" xfId="50859" xr:uid="{00000000-0005-0000-0000-0000C7120000}"/>
    <cellStyle name="Calculation 12 12 12 3" xfId="15244" xr:uid="{00000000-0005-0000-0000-0000C8120000}"/>
    <cellStyle name="Calculation 12 12 12 3 2" xfId="25889" xr:uid="{00000000-0005-0000-0000-0000C9120000}"/>
    <cellStyle name="Calculation 12 12 12 4" xfId="25887" xr:uid="{00000000-0005-0000-0000-0000CA120000}"/>
    <cellStyle name="Calculation 12 12 12 5" xfId="50860" xr:uid="{00000000-0005-0000-0000-0000CB120000}"/>
    <cellStyle name="Calculation 12 12 13" xfId="4735" xr:uid="{00000000-0005-0000-0000-0000CC120000}"/>
    <cellStyle name="Calculation 12 12 13 2" xfId="15437" xr:uid="{00000000-0005-0000-0000-0000CD120000}"/>
    <cellStyle name="Calculation 12 12 13 2 2" xfId="25891" xr:uid="{00000000-0005-0000-0000-0000CE120000}"/>
    <cellStyle name="Calculation 12 12 13 2 3" xfId="50861" xr:uid="{00000000-0005-0000-0000-0000CF120000}"/>
    <cellStyle name="Calculation 12 12 13 3" xfId="15243" xr:uid="{00000000-0005-0000-0000-0000D0120000}"/>
    <cellStyle name="Calculation 12 12 13 3 2" xfId="25892" xr:uid="{00000000-0005-0000-0000-0000D1120000}"/>
    <cellStyle name="Calculation 12 12 13 4" xfId="25890" xr:uid="{00000000-0005-0000-0000-0000D2120000}"/>
    <cellStyle name="Calculation 12 12 13 5" xfId="50862" xr:uid="{00000000-0005-0000-0000-0000D3120000}"/>
    <cellStyle name="Calculation 12 12 14" xfId="11773" xr:uid="{00000000-0005-0000-0000-0000D4120000}"/>
    <cellStyle name="Calculation 12 12 14 2" xfId="15438" xr:uid="{00000000-0005-0000-0000-0000D5120000}"/>
    <cellStyle name="Calculation 12 12 14 2 2" xfId="25894" xr:uid="{00000000-0005-0000-0000-0000D6120000}"/>
    <cellStyle name="Calculation 12 12 14 2 3" xfId="50863" xr:uid="{00000000-0005-0000-0000-0000D7120000}"/>
    <cellStyle name="Calculation 12 12 14 3" xfId="15242" xr:uid="{00000000-0005-0000-0000-0000D8120000}"/>
    <cellStyle name="Calculation 12 12 14 3 2" xfId="25895" xr:uid="{00000000-0005-0000-0000-0000D9120000}"/>
    <cellStyle name="Calculation 12 12 14 4" xfId="25893" xr:uid="{00000000-0005-0000-0000-0000DA120000}"/>
    <cellStyle name="Calculation 12 12 14 5" xfId="50864" xr:uid="{00000000-0005-0000-0000-0000DB120000}"/>
    <cellStyle name="Calculation 12 12 15" xfId="12205" xr:uid="{00000000-0005-0000-0000-0000DC120000}"/>
    <cellStyle name="Calculation 12 12 15 2" xfId="15439" xr:uid="{00000000-0005-0000-0000-0000DD120000}"/>
    <cellStyle name="Calculation 12 12 15 2 2" xfId="25897" xr:uid="{00000000-0005-0000-0000-0000DE120000}"/>
    <cellStyle name="Calculation 12 12 15 2 3" xfId="50865" xr:uid="{00000000-0005-0000-0000-0000DF120000}"/>
    <cellStyle name="Calculation 12 12 15 3" xfId="15241" xr:uid="{00000000-0005-0000-0000-0000E0120000}"/>
    <cellStyle name="Calculation 12 12 15 3 2" xfId="25898" xr:uid="{00000000-0005-0000-0000-0000E1120000}"/>
    <cellStyle name="Calculation 12 12 15 4" xfId="25896" xr:uid="{00000000-0005-0000-0000-0000E2120000}"/>
    <cellStyle name="Calculation 12 12 15 5" xfId="50866" xr:uid="{00000000-0005-0000-0000-0000E3120000}"/>
    <cellStyle name="Calculation 12 12 16" xfId="9649" xr:uid="{00000000-0005-0000-0000-0000E4120000}"/>
    <cellStyle name="Calculation 12 12 16 2" xfId="15440" xr:uid="{00000000-0005-0000-0000-0000E5120000}"/>
    <cellStyle name="Calculation 12 12 16 2 2" xfId="25900" xr:uid="{00000000-0005-0000-0000-0000E6120000}"/>
    <cellStyle name="Calculation 12 12 16 2 3" xfId="50867" xr:uid="{00000000-0005-0000-0000-0000E7120000}"/>
    <cellStyle name="Calculation 12 12 16 3" xfId="15240" xr:uid="{00000000-0005-0000-0000-0000E8120000}"/>
    <cellStyle name="Calculation 12 12 16 3 2" xfId="25901" xr:uid="{00000000-0005-0000-0000-0000E9120000}"/>
    <cellStyle name="Calculation 12 12 16 4" xfId="25899" xr:uid="{00000000-0005-0000-0000-0000EA120000}"/>
    <cellStyle name="Calculation 12 12 16 5" xfId="50868" xr:uid="{00000000-0005-0000-0000-0000EB120000}"/>
    <cellStyle name="Calculation 12 12 17" xfId="12103" xr:uid="{00000000-0005-0000-0000-0000EC120000}"/>
    <cellStyle name="Calculation 12 12 17 2" xfId="15441" xr:uid="{00000000-0005-0000-0000-0000ED120000}"/>
    <cellStyle name="Calculation 12 12 17 2 2" xfId="25903" xr:uid="{00000000-0005-0000-0000-0000EE120000}"/>
    <cellStyle name="Calculation 12 12 17 2 3" xfId="50869" xr:uid="{00000000-0005-0000-0000-0000EF120000}"/>
    <cellStyle name="Calculation 12 12 17 3" xfId="15239" xr:uid="{00000000-0005-0000-0000-0000F0120000}"/>
    <cellStyle name="Calculation 12 12 17 3 2" xfId="25904" xr:uid="{00000000-0005-0000-0000-0000F1120000}"/>
    <cellStyle name="Calculation 12 12 17 4" xfId="25902" xr:uid="{00000000-0005-0000-0000-0000F2120000}"/>
    <cellStyle name="Calculation 12 12 17 5" xfId="50870" xr:uid="{00000000-0005-0000-0000-0000F3120000}"/>
    <cellStyle name="Calculation 12 12 18" xfId="13332" xr:uid="{00000000-0005-0000-0000-0000F4120000}"/>
    <cellStyle name="Calculation 12 12 18 2" xfId="15442" xr:uid="{00000000-0005-0000-0000-0000F5120000}"/>
    <cellStyle name="Calculation 12 12 18 2 2" xfId="25906" xr:uid="{00000000-0005-0000-0000-0000F6120000}"/>
    <cellStyle name="Calculation 12 12 18 2 3" xfId="50871" xr:uid="{00000000-0005-0000-0000-0000F7120000}"/>
    <cellStyle name="Calculation 12 12 18 3" xfId="15238" xr:uid="{00000000-0005-0000-0000-0000F8120000}"/>
    <cellStyle name="Calculation 12 12 18 3 2" xfId="25907" xr:uid="{00000000-0005-0000-0000-0000F9120000}"/>
    <cellStyle name="Calculation 12 12 18 4" xfId="25905" xr:uid="{00000000-0005-0000-0000-0000FA120000}"/>
    <cellStyle name="Calculation 12 12 18 5" xfId="50872" xr:uid="{00000000-0005-0000-0000-0000FB120000}"/>
    <cellStyle name="Calculation 12 12 19" xfId="5890" xr:uid="{00000000-0005-0000-0000-0000FC120000}"/>
    <cellStyle name="Calculation 12 12 19 2" xfId="15443" xr:uid="{00000000-0005-0000-0000-0000FD120000}"/>
    <cellStyle name="Calculation 12 12 19 2 2" xfId="25909" xr:uid="{00000000-0005-0000-0000-0000FE120000}"/>
    <cellStyle name="Calculation 12 12 19 2 3" xfId="50873" xr:uid="{00000000-0005-0000-0000-0000FF120000}"/>
    <cellStyle name="Calculation 12 12 19 3" xfId="15237" xr:uid="{00000000-0005-0000-0000-000000130000}"/>
    <cellStyle name="Calculation 12 12 19 3 2" xfId="25910" xr:uid="{00000000-0005-0000-0000-000001130000}"/>
    <cellStyle name="Calculation 12 12 19 4" xfId="25908" xr:uid="{00000000-0005-0000-0000-000002130000}"/>
    <cellStyle name="Calculation 12 12 19 5" xfId="50874" xr:uid="{00000000-0005-0000-0000-000003130000}"/>
    <cellStyle name="Calculation 12 12 2" xfId="6004" xr:uid="{00000000-0005-0000-0000-000004130000}"/>
    <cellStyle name="Calculation 12 12 2 2" xfId="15444" xr:uid="{00000000-0005-0000-0000-000005130000}"/>
    <cellStyle name="Calculation 12 12 2 2 2" xfId="25912" xr:uid="{00000000-0005-0000-0000-000006130000}"/>
    <cellStyle name="Calculation 12 12 2 2 3" xfId="50875" xr:uid="{00000000-0005-0000-0000-000007130000}"/>
    <cellStyle name="Calculation 12 12 2 3" xfId="15236" xr:uid="{00000000-0005-0000-0000-000008130000}"/>
    <cellStyle name="Calculation 12 12 2 3 2" xfId="25913" xr:uid="{00000000-0005-0000-0000-000009130000}"/>
    <cellStyle name="Calculation 12 12 2 4" xfId="25911" xr:uid="{00000000-0005-0000-0000-00000A130000}"/>
    <cellStyle name="Calculation 12 12 2 5" xfId="50876" xr:uid="{00000000-0005-0000-0000-00000B130000}"/>
    <cellStyle name="Calculation 12 12 20" xfId="11400" xr:uid="{00000000-0005-0000-0000-00000C130000}"/>
    <cellStyle name="Calculation 12 12 20 2" xfId="25914" xr:uid="{00000000-0005-0000-0000-00000D130000}"/>
    <cellStyle name="Calculation 12 12 20 2 2" xfId="50877" xr:uid="{00000000-0005-0000-0000-00000E130000}"/>
    <cellStyle name="Calculation 12 12 20 2 3" xfId="50878" xr:uid="{00000000-0005-0000-0000-00000F130000}"/>
    <cellStyle name="Calculation 12 12 20 3" xfId="50879" xr:uid="{00000000-0005-0000-0000-000010130000}"/>
    <cellStyle name="Calculation 12 12 20 4" xfId="50880" xr:uid="{00000000-0005-0000-0000-000011130000}"/>
    <cellStyle name="Calculation 12 12 20 5" xfId="50881" xr:uid="{00000000-0005-0000-0000-000012130000}"/>
    <cellStyle name="Calculation 12 12 21" xfId="15433" xr:uid="{00000000-0005-0000-0000-000013130000}"/>
    <cellStyle name="Calculation 12 12 21 2" xfId="25915" xr:uid="{00000000-0005-0000-0000-000014130000}"/>
    <cellStyle name="Calculation 12 12 22" xfId="15247" xr:uid="{00000000-0005-0000-0000-000015130000}"/>
    <cellStyle name="Calculation 12 12 22 2" xfId="25916" xr:uid="{00000000-0005-0000-0000-000016130000}"/>
    <cellStyle name="Calculation 12 12 23" xfId="25880" xr:uid="{00000000-0005-0000-0000-000017130000}"/>
    <cellStyle name="Calculation 12 12 3" xfId="5795" xr:uid="{00000000-0005-0000-0000-000018130000}"/>
    <cellStyle name="Calculation 12 12 3 2" xfId="15445" xr:uid="{00000000-0005-0000-0000-000019130000}"/>
    <cellStyle name="Calculation 12 12 3 2 2" xfId="25918" xr:uid="{00000000-0005-0000-0000-00001A130000}"/>
    <cellStyle name="Calculation 12 12 3 2 3" xfId="50882" xr:uid="{00000000-0005-0000-0000-00001B130000}"/>
    <cellStyle name="Calculation 12 12 3 3" xfId="15235" xr:uid="{00000000-0005-0000-0000-00001C130000}"/>
    <cellStyle name="Calculation 12 12 3 3 2" xfId="25919" xr:uid="{00000000-0005-0000-0000-00001D130000}"/>
    <cellStyle name="Calculation 12 12 3 4" xfId="25917" xr:uid="{00000000-0005-0000-0000-00001E130000}"/>
    <cellStyle name="Calculation 12 12 3 5" xfId="50883" xr:uid="{00000000-0005-0000-0000-00001F130000}"/>
    <cellStyle name="Calculation 12 12 4" xfId="5975" xr:uid="{00000000-0005-0000-0000-000020130000}"/>
    <cellStyle name="Calculation 12 12 4 2" xfId="15446" xr:uid="{00000000-0005-0000-0000-000021130000}"/>
    <cellStyle name="Calculation 12 12 4 2 2" xfId="25921" xr:uid="{00000000-0005-0000-0000-000022130000}"/>
    <cellStyle name="Calculation 12 12 4 2 3" xfId="50884" xr:uid="{00000000-0005-0000-0000-000023130000}"/>
    <cellStyle name="Calculation 12 12 4 3" xfId="15234" xr:uid="{00000000-0005-0000-0000-000024130000}"/>
    <cellStyle name="Calculation 12 12 4 3 2" xfId="25922" xr:uid="{00000000-0005-0000-0000-000025130000}"/>
    <cellStyle name="Calculation 12 12 4 4" xfId="25920" xr:uid="{00000000-0005-0000-0000-000026130000}"/>
    <cellStyle name="Calculation 12 12 4 5" xfId="50885" xr:uid="{00000000-0005-0000-0000-000027130000}"/>
    <cellStyle name="Calculation 12 12 5" xfId="7895" xr:uid="{00000000-0005-0000-0000-000028130000}"/>
    <cellStyle name="Calculation 12 12 5 2" xfId="15447" xr:uid="{00000000-0005-0000-0000-000029130000}"/>
    <cellStyle name="Calculation 12 12 5 2 2" xfId="25924" xr:uid="{00000000-0005-0000-0000-00002A130000}"/>
    <cellStyle name="Calculation 12 12 5 2 3" xfId="50886" xr:uid="{00000000-0005-0000-0000-00002B130000}"/>
    <cellStyle name="Calculation 12 12 5 3" xfId="15233" xr:uid="{00000000-0005-0000-0000-00002C130000}"/>
    <cellStyle name="Calculation 12 12 5 3 2" xfId="25925" xr:uid="{00000000-0005-0000-0000-00002D130000}"/>
    <cellStyle name="Calculation 12 12 5 4" xfId="25923" xr:uid="{00000000-0005-0000-0000-00002E130000}"/>
    <cellStyle name="Calculation 12 12 5 5" xfId="50887" xr:uid="{00000000-0005-0000-0000-00002F130000}"/>
    <cellStyle name="Calculation 12 12 6" xfId="5076" xr:uid="{00000000-0005-0000-0000-000030130000}"/>
    <cellStyle name="Calculation 12 12 6 2" xfId="15448" xr:uid="{00000000-0005-0000-0000-000031130000}"/>
    <cellStyle name="Calculation 12 12 6 2 2" xfId="25927" xr:uid="{00000000-0005-0000-0000-000032130000}"/>
    <cellStyle name="Calculation 12 12 6 2 3" xfId="50888" xr:uid="{00000000-0005-0000-0000-000033130000}"/>
    <cellStyle name="Calculation 12 12 6 3" xfId="15232" xr:uid="{00000000-0005-0000-0000-000034130000}"/>
    <cellStyle name="Calculation 12 12 6 3 2" xfId="25928" xr:uid="{00000000-0005-0000-0000-000035130000}"/>
    <cellStyle name="Calculation 12 12 6 4" xfId="25926" xr:uid="{00000000-0005-0000-0000-000036130000}"/>
    <cellStyle name="Calculation 12 12 6 5" xfId="50889" xr:uid="{00000000-0005-0000-0000-000037130000}"/>
    <cellStyle name="Calculation 12 12 7" xfId="5850" xr:uid="{00000000-0005-0000-0000-000038130000}"/>
    <cellStyle name="Calculation 12 12 7 2" xfId="15449" xr:uid="{00000000-0005-0000-0000-000039130000}"/>
    <cellStyle name="Calculation 12 12 7 2 2" xfId="25930" xr:uid="{00000000-0005-0000-0000-00003A130000}"/>
    <cellStyle name="Calculation 12 12 7 2 3" xfId="50890" xr:uid="{00000000-0005-0000-0000-00003B130000}"/>
    <cellStyle name="Calculation 12 12 7 3" xfId="15231" xr:uid="{00000000-0005-0000-0000-00003C130000}"/>
    <cellStyle name="Calculation 12 12 7 3 2" xfId="25931" xr:uid="{00000000-0005-0000-0000-00003D130000}"/>
    <cellStyle name="Calculation 12 12 7 4" xfId="25929" xr:uid="{00000000-0005-0000-0000-00003E130000}"/>
    <cellStyle name="Calculation 12 12 7 5" xfId="50891" xr:uid="{00000000-0005-0000-0000-00003F130000}"/>
    <cellStyle name="Calculation 12 12 8" xfId="5940" xr:uid="{00000000-0005-0000-0000-000040130000}"/>
    <cellStyle name="Calculation 12 12 8 2" xfId="15450" xr:uid="{00000000-0005-0000-0000-000041130000}"/>
    <cellStyle name="Calculation 12 12 8 2 2" xfId="25933" xr:uid="{00000000-0005-0000-0000-000042130000}"/>
    <cellStyle name="Calculation 12 12 8 2 3" xfId="50892" xr:uid="{00000000-0005-0000-0000-000043130000}"/>
    <cellStyle name="Calculation 12 12 8 3" xfId="15230" xr:uid="{00000000-0005-0000-0000-000044130000}"/>
    <cellStyle name="Calculation 12 12 8 3 2" xfId="25934" xr:uid="{00000000-0005-0000-0000-000045130000}"/>
    <cellStyle name="Calculation 12 12 8 4" xfId="25932" xr:uid="{00000000-0005-0000-0000-000046130000}"/>
    <cellStyle name="Calculation 12 12 8 5" xfId="50893" xr:uid="{00000000-0005-0000-0000-000047130000}"/>
    <cellStyle name="Calculation 12 12 9" xfId="9695" xr:uid="{00000000-0005-0000-0000-000048130000}"/>
    <cellStyle name="Calculation 12 12 9 2" xfId="15451" xr:uid="{00000000-0005-0000-0000-000049130000}"/>
    <cellStyle name="Calculation 12 12 9 2 2" xfId="25936" xr:uid="{00000000-0005-0000-0000-00004A130000}"/>
    <cellStyle name="Calculation 12 12 9 2 3" xfId="50894" xr:uid="{00000000-0005-0000-0000-00004B130000}"/>
    <cellStyle name="Calculation 12 12 9 3" xfId="15229" xr:uid="{00000000-0005-0000-0000-00004C130000}"/>
    <cellStyle name="Calculation 12 12 9 3 2" xfId="25937" xr:uid="{00000000-0005-0000-0000-00004D130000}"/>
    <cellStyle name="Calculation 12 12 9 4" xfId="25935" xr:uid="{00000000-0005-0000-0000-00004E130000}"/>
    <cellStyle name="Calculation 12 12 9 5" xfId="50895" xr:uid="{00000000-0005-0000-0000-00004F130000}"/>
    <cellStyle name="Calculation 12 13" xfId="2890" xr:uid="{00000000-0005-0000-0000-000050130000}"/>
    <cellStyle name="Calculation 12 13 10" xfId="9546" xr:uid="{00000000-0005-0000-0000-000051130000}"/>
    <cellStyle name="Calculation 12 13 10 2" xfId="15453" xr:uid="{00000000-0005-0000-0000-000052130000}"/>
    <cellStyle name="Calculation 12 13 10 2 2" xfId="25940" xr:uid="{00000000-0005-0000-0000-000053130000}"/>
    <cellStyle name="Calculation 12 13 10 2 3" xfId="50896" xr:uid="{00000000-0005-0000-0000-000054130000}"/>
    <cellStyle name="Calculation 12 13 10 3" xfId="15227" xr:uid="{00000000-0005-0000-0000-000055130000}"/>
    <cellStyle name="Calculation 12 13 10 3 2" xfId="25941" xr:uid="{00000000-0005-0000-0000-000056130000}"/>
    <cellStyle name="Calculation 12 13 10 4" xfId="25939" xr:uid="{00000000-0005-0000-0000-000057130000}"/>
    <cellStyle name="Calculation 12 13 10 5" xfId="50897" xr:uid="{00000000-0005-0000-0000-000058130000}"/>
    <cellStyle name="Calculation 12 13 11" xfId="9988" xr:uid="{00000000-0005-0000-0000-000059130000}"/>
    <cellStyle name="Calculation 12 13 11 2" xfId="15454" xr:uid="{00000000-0005-0000-0000-00005A130000}"/>
    <cellStyle name="Calculation 12 13 11 2 2" xfId="25943" xr:uid="{00000000-0005-0000-0000-00005B130000}"/>
    <cellStyle name="Calculation 12 13 11 2 3" xfId="50898" xr:uid="{00000000-0005-0000-0000-00005C130000}"/>
    <cellStyle name="Calculation 12 13 11 3" xfId="15226" xr:uid="{00000000-0005-0000-0000-00005D130000}"/>
    <cellStyle name="Calculation 12 13 11 3 2" xfId="25944" xr:uid="{00000000-0005-0000-0000-00005E130000}"/>
    <cellStyle name="Calculation 12 13 11 4" xfId="25942" xr:uid="{00000000-0005-0000-0000-00005F130000}"/>
    <cellStyle name="Calculation 12 13 11 5" xfId="50899" xr:uid="{00000000-0005-0000-0000-000060130000}"/>
    <cellStyle name="Calculation 12 13 12" xfId="11377" xr:uid="{00000000-0005-0000-0000-000061130000}"/>
    <cellStyle name="Calculation 12 13 12 2" xfId="15455" xr:uid="{00000000-0005-0000-0000-000062130000}"/>
    <cellStyle name="Calculation 12 13 12 2 2" xfId="25946" xr:uid="{00000000-0005-0000-0000-000063130000}"/>
    <cellStyle name="Calculation 12 13 12 2 3" xfId="50900" xr:uid="{00000000-0005-0000-0000-000064130000}"/>
    <cellStyle name="Calculation 12 13 12 3" xfId="15225" xr:uid="{00000000-0005-0000-0000-000065130000}"/>
    <cellStyle name="Calculation 12 13 12 3 2" xfId="25947" xr:uid="{00000000-0005-0000-0000-000066130000}"/>
    <cellStyle name="Calculation 12 13 12 4" xfId="25945" xr:uid="{00000000-0005-0000-0000-000067130000}"/>
    <cellStyle name="Calculation 12 13 12 5" xfId="50901" xr:uid="{00000000-0005-0000-0000-000068130000}"/>
    <cellStyle name="Calculation 12 13 13" xfId="5738" xr:uid="{00000000-0005-0000-0000-000069130000}"/>
    <cellStyle name="Calculation 12 13 13 2" xfId="15456" xr:uid="{00000000-0005-0000-0000-00006A130000}"/>
    <cellStyle name="Calculation 12 13 13 2 2" xfId="25949" xr:uid="{00000000-0005-0000-0000-00006B130000}"/>
    <cellStyle name="Calculation 12 13 13 2 3" xfId="50902" xr:uid="{00000000-0005-0000-0000-00006C130000}"/>
    <cellStyle name="Calculation 12 13 13 3" xfId="15223" xr:uid="{00000000-0005-0000-0000-00006D130000}"/>
    <cellStyle name="Calculation 12 13 13 3 2" xfId="25950" xr:uid="{00000000-0005-0000-0000-00006E130000}"/>
    <cellStyle name="Calculation 12 13 13 4" xfId="25948" xr:uid="{00000000-0005-0000-0000-00006F130000}"/>
    <cellStyle name="Calculation 12 13 13 5" xfId="50903" xr:uid="{00000000-0005-0000-0000-000070130000}"/>
    <cellStyle name="Calculation 12 13 14" xfId="11202" xr:uid="{00000000-0005-0000-0000-000071130000}"/>
    <cellStyle name="Calculation 12 13 14 2" xfId="15457" xr:uid="{00000000-0005-0000-0000-000072130000}"/>
    <cellStyle name="Calculation 12 13 14 2 2" xfId="25952" xr:uid="{00000000-0005-0000-0000-000073130000}"/>
    <cellStyle name="Calculation 12 13 14 2 3" xfId="50904" xr:uid="{00000000-0005-0000-0000-000074130000}"/>
    <cellStyle name="Calculation 12 13 14 3" xfId="15222" xr:uid="{00000000-0005-0000-0000-000075130000}"/>
    <cellStyle name="Calculation 12 13 14 3 2" xfId="25953" xr:uid="{00000000-0005-0000-0000-000076130000}"/>
    <cellStyle name="Calculation 12 13 14 4" xfId="25951" xr:uid="{00000000-0005-0000-0000-000077130000}"/>
    <cellStyle name="Calculation 12 13 14 5" xfId="50905" xr:uid="{00000000-0005-0000-0000-000078130000}"/>
    <cellStyle name="Calculation 12 13 15" xfId="7417" xr:uid="{00000000-0005-0000-0000-000079130000}"/>
    <cellStyle name="Calculation 12 13 15 2" xfId="15458" xr:uid="{00000000-0005-0000-0000-00007A130000}"/>
    <cellStyle name="Calculation 12 13 15 2 2" xfId="25955" xr:uid="{00000000-0005-0000-0000-00007B130000}"/>
    <cellStyle name="Calculation 12 13 15 2 3" xfId="50906" xr:uid="{00000000-0005-0000-0000-00007C130000}"/>
    <cellStyle name="Calculation 12 13 15 3" xfId="15221" xr:uid="{00000000-0005-0000-0000-00007D130000}"/>
    <cellStyle name="Calculation 12 13 15 3 2" xfId="25956" xr:uid="{00000000-0005-0000-0000-00007E130000}"/>
    <cellStyle name="Calculation 12 13 15 4" xfId="25954" xr:uid="{00000000-0005-0000-0000-00007F130000}"/>
    <cellStyle name="Calculation 12 13 15 5" xfId="50907" xr:uid="{00000000-0005-0000-0000-000080130000}"/>
    <cellStyle name="Calculation 12 13 16" xfId="11776" xr:uid="{00000000-0005-0000-0000-000081130000}"/>
    <cellStyle name="Calculation 12 13 16 2" xfId="15459" xr:uid="{00000000-0005-0000-0000-000082130000}"/>
    <cellStyle name="Calculation 12 13 16 2 2" xfId="25958" xr:uid="{00000000-0005-0000-0000-000083130000}"/>
    <cellStyle name="Calculation 12 13 16 2 3" xfId="50908" xr:uid="{00000000-0005-0000-0000-000084130000}"/>
    <cellStyle name="Calculation 12 13 16 3" xfId="15220" xr:uid="{00000000-0005-0000-0000-000085130000}"/>
    <cellStyle name="Calculation 12 13 16 3 2" xfId="25959" xr:uid="{00000000-0005-0000-0000-000086130000}"/>
    <cellStyle name="Calculation 12 13 16 4" xfId="25957" xr:uid="{00000000-0005-0000-0000-000087130000}"/>
    <cellStyle name="Calculation 12 13 16 5" xfId="50909" xr:uid="{00000000-0005-0000-0000-000088130000}"/>
    <cellStyle name="Calculation 12 13 17" xfId="12589" xr:uid="{00000000-0005-0000-0000-000089130000}"/>
    <cellStyle name="Calculation 12 13 17 2" xfId="15460" xr:uid="{00000000-0005-0000-0000-00008A130000}"/>
    <cellStyle name="Calculation 12 13 17 2 2" xfId="25961" xr:uid="{00000000-0005-0000-0000-00008B130000}"/>
    <cellStyle name="Calculation 12 13 17 2 3" xfId="50910" xr:uid="{00000000-0005-0000-0000-00008C130000}"/>
    <cellStyle name="Calculation 12 13 17 3" xfId="15219" xr:uid="{00000000-0005-0000-0000-00008D130000}"/>
    <cellStyle name="Calculation 12 13 17 3 2" xfId="25962" xr:uid="{00000000-0005-0000-0000-00008E130000}"/>
    <cellStyle name="Calculation 12 13 17 4" xfId="25960" xr:uid="{00000000-0005-0000-0000-00008F130000}"/>
    <cellStyle name="Calculation 12 13 17 5" xfId="50911" xr:uid="{00000000-0005-0000-0000-000090130000}"/>
    <cellStyle name="Calculation 12 13 18" xfId="11399" xr:uid="{00000000-0005-0000-0000-000091130000}"/>
    <cellStyle name="Calculation 12 13 18 2" xfId="15461" xr:uid="{00000000-0005-0000-0000-000092130000}"/>
    <cellStyle name="Calculation 12 13 18 2 2" xfId="25964" xr:uid="{00000000-0005-0000-0000-000093130000}"/>
    <cellStyle name="Calculation 12 13 18 2 3" xfId="50912" xr:uid="{00000000-0005-0000-0000-000094130000}"/>
    <cellStyle name="Calculation 12 13 18 3" xfId="15218" xr:uid="{00000000-0005-0000-0000-000095130000}"/>
    <cellStyle name="Calculation 12 13 18 3 2" xfId="25965" xr:uid="{00000000-0005-0000-0000-000096130000}"/>
    <cellStyle name="Calculation 12 13 18 4" xfId="25963" xr:uid="{00000000-0005-0000-0000-000097130000}"/>
    <cellStyle name="Calculation 12 13 18 5" xfId="50913" xr:uid="{00000000-0005-0000-0000-000098130000}"/>
    <cellStyle name="Calculation 12 13 19" xfId="13674" xr:uid="{00000000-0005-0000-0000-000099130000}"/>
    <cellStyle name="Calculation 12 13 19 2" xfId="15462" xr:uid="{00000000-0005-0000-0000-00009A130000}"/>
    <cellStyle name="Calculation 12 13 19 2 2" xfId="25967" xr:uid="{00000000-0005-0000-0000-00009B130000}"/>
    <cellStyle name="Calculation 12 13 19 2 3" xfId="50914" xr:uid="{00000000-0005-0000-0000-00009C130000}"/>
    <cellStyle name="Calculation 12 13 19 3" xfId="15217" xr:uid="{00000000-0005-0000-0000-00009D130000}"/>
    <cellStyle name="Calculation 12 13 19 3 2" xfId="25968" xr:uid="{00000000-0005-0000-0000-00009E130000}"/>
    <cellStyle name="Calculation 12 13 19 4" xfId="25966" xr:uid="{00000000-0005-0000-0000-00009F130000}"/>
    <cellStyle name="Calculation 12 13 19 5" xfId="50915" xr:uid="{00000000-0005-0000-0000-0000A0130000}"/>
    <cellStyle name="Calculation 12 13 2" xfId="6005" xr:uid="{00000000-0005-0000-0000-0000A1130000}"/>
    <cellStyle name="Calculation 12 13 2 2" xfId="15463" xr:uid="{00000000-0005-0000-0000-0000A2130000}"/>
    <cellStyle name="Calculation 12 13 2 2 2" xfId="25970" xr:uid="{00000000-0005-0000-0000-0000A3130000}"/>
    <cellStyle name="Calculation 12 13 2 2 3" xfId="50916" xr:uid="{00000000-0005-0000-0000-0000A4130000}"/>
    <cellStyle name="Calculation 12 13 2 3" xfId="15216" xr:uid="{00000000-0005-0000-0000-0000A5130000}"/>
    <cellStyle name="Calculation 12 13 2 3 2" xfId="25971" xr:uid="{00000000-0005-0000-0000-0000A6130000}"/>
    <cellStyle name="Calculation 12 13 2 4" xfId="25969" xr:uid="{00000000-0005-0000-0000-0000A7130000}"/>
    <cellStyle name="Calculation 12 13 2 5" xfId="50917" xr:uid="{00000000-0005-0000-0000-0000A8130000}"/>
    <cellStyle name="Calculation 12 13 20" xfId="13249" xr:uid="{00000000-0005-0000-0000-0000A9130000}"/>
    <cellStyle name="Calculation 12 13 20 2" xfId="25972" xr:uid="{00000000-0005-0000-0000-0000AA130000}"/>
    <cellStyle name="Calculation 12 13 20 2 2" xfId="50918" xr:uid="{00000000-0005-0000-0000-0000AB130000}"/>
    <cellStyle name="Calculation 12 13 20 2 3" xfId="50919" xr:uid="{00000000-0005-0000-0000-0000AC130000}"/>
    <cellStyle name="Calculation 12 13 20 3" xfId="50920" xr:uid="{00000000-0005-0000-0000-0000AD130000}"/>
    <cellStyle name="Calculation 12 13 20 4" xfId="50921" xr:uid="{00000000-0005-0000-0000-0000AE130000}"/>
    <cellStyle name="Calculation 12 13 20 5" xfId="50922" xr:uid="{00000000-0005-0000-0000-0000AF130000}"/>
    <cellStyle name="Calculation 12 13 21" xfId="15452" xr:uid="{00000000-0005-0000-0000-0000B0130000}"/>
    <cellStyle name="Calculation 12 13 21 2" xfId="25973" xr:uid="{00000000-0005-0000-0000-0000B1130000}"/>
    <cellStyle name="Calculation 12 13 22" xfId="15228" xr:uid="{00000000-0005-0000-0000-0000B2130000}"/>
    <cellStyle name="Calculation 12 13 22 2" xfId="25974" xr:uid="{00000000-0005-0000-0000-0000B3130000}"/>
    <cellStyle name="Calculation 12 13 23" xfId="25938" xr:uid="{00000000-0005-0000-0000-0000B4130000}"/>
    <cellStyle name="Calculation 12 13 3" xfId="4740" xr:uid="{00000000-0005-0000-0000-0000B5130000}"/>
    <cellStyle name="Calculation 12 13 3 2" xfId="15464" xr:uid="{00000000-0005-0000-0000-0000B6130000}"/>
    <cellStyle name="Calculation 12 13 3 2 2" xfId="25976" xr:uid="{00000000-0005-0000-0000-0000B7130000}"/>
    <cellStyle name="Calculation 12 13 3 2 3" xfId="50923" xr:uid="{00000000-0005-0000-0000-0000B8130000}"/>
    <cellStyle name="Calculation 12 13 3 3" xfId="15215" xr:uid="{00000000-0005-0000-0000-0000B9130000}"/>
    <cellStyle name="Calculation 12 13 3 3 2" xfId="25977" xr:uid="{00000000-0005-0000-0000-0000BA130000}"/>
    <cellStyle name="Calculation 12 13 3 4" xfId="25975" xr:uid="{00000000-0005-0000-0000-0000BB130000}"/>
    <cellStyle name="Calculation 12 13 3 5" xfId="50924" xr:uid="{00000000-0005-0000-0000-0000BC130000}"/>
    <cellStyle name="Calculation 12 13 4" xfId="5976" xr:uid="{00000000-0005-0000-0000-0000BD130000}"/>
    <cellStyle name="Calculation 12 13 4 2" xfId="15465" xr:uid="{00000000-0005-0000-0000-0000BE130000}"/>
    <cellStyle name="Calculation 12 13 4 2 2" xfId="25979" xr:uid="{00000000-0005-0000-0000-0000BF130000}"/>
    <cellStyle name="Calculation 12 13 4 2 3" xfId="50925" xr:uid="{00000000-0005-0000-0000-0000C0130000}"/>
    <cellStyle name="Calculation 12 13 4 3" xfId="15214" xr:uid="{00000000-0005-0000-0000-0000C1130000}"/>
    <cellStyle name="Calculation 12 13 4 3 2" xfId="25980" xr:uid="{00000000-0005-0000-0000-0000C2130000}"/>
    <cellStyle name="Calculation 12 13 4 4" xfId="25978" xr:uid="{00000000-0005-0000-0000-0000C3130000}"/>
    <cellStyle name="Calculation 12 13 4 5" xfId="50926" xr:uid="{00000000-0005-0000-0000-0000C4130000}"/>
    <cellStyle name="Calculation 12 13 5" xfId="7262" xr:uid="{00000000-0005-0000-0000-0000C5130000}"/>
    <cellStyle name="Calculation 12 13 5 2" xfId="15466" xr:uid="{00000000-0005-0000-0000-0000C6130000}"/>
    <cellStyle name="Calculation 12 13 5 2 2" xfId="25982" xr:uid="{00000000-0005-0000-0000-0000C7130000}"/>
    <cellStyle name="Calculation 12 13 5 2 3" xfId="50927" xr:uid="{00000000-0005-0000-0000-0000C8130000}"/>
    <cellStyle name="Calculation 12 13 5 3" xfId="15213" xr:uid="{00000000-0005-0000-0000-0000C9130000}"/>
    <cellStyle name="Calculation 12 13 5 3 2" xfId="25983" xr:uid="{00000000-0005-0000-0000-0000CA130000}"/>
    <cellStyle name="Calculation 12 13 5 4" xfId="25981" xr:uid="{00000000-0005-0000-0000-0000CB130000}"/>
    <cellStyle name="Calculation 12 13 5 5" xfId="50928" xr:uid="{00000000-0005-0000-0000-0000CC130000}"/>
    <cellStyle name="Calculation 12 13 6" xfId="5956" xr:uid="{00000000-0005-0000-0000-0000CD130000}"/>
    <cellStyle name="Calculation 12 13 6 2" xfId="15467" xr:uid="{00000000-0005-0000-0000-0000CE130000}"/>
    <cellStyle name="Calculation 12 13 6 2 2" xfId="25985" xr:uid="{00000000-0005-0000-0000-0000CF130000}"/>
    <cellStyle name="Calculation 12 13 6 2 3" xfId="50929" xr:uid="{00000000-0005-0000-0000-0000D0130000}"/>
    <cellStyle name="Calculation 12 13 6 3" xfId="15212" xr:uid="{00000000-0005-0000-0000-0000D1130000}"/>
    <cellStyle name="Calculation 12 13 6 3 2" xfId="25986" xr:uid="{00000000-0005-0000-0000-0000D2130000}"/>
    <cellStyle name="Calculation 12 13 6 4" xfId="25984" xr:uid="{00000000-0005-0000-0000-0000D3130000}"/>
    <cellStyle name="Calculation 12 13 6 5" xfId="50930" xr:uid="{00000000-0005-0000-0000-0000D4130000}"/>
    <cellStyle name="Calculation 12 13 7" xfId="7741" xr:uid="{00000000-0005-0000-0000-0000D5130000}"/>
    <cellStyle name="Calculation 12 13 7 2" xfId="15468" xr:uid="{00000000-0005-0000-0000-0000D6130000}"/>
    <cellStyle name="Calculation 12 13 7 2 2" xfId="25988" xr:uid="{00000000-0005-0000-0000-0000D7130000}"/>
    <cellStyle name="Calculation 12 13 7 2 3" xfId="50931" xr:uid="{00000000-0005-0000-0000-0000D8130000}"/>
    <cellStyle name="Calculation 12 13 7 3" xfId="15211" xr:uid="{00000000-0005-0000-0000-0000D9130000}"/>
    <cellStyle name="Calculation 12 13 7 3 2" xfId="25989" xr:uid="{00000000-0005-0000-0000-0000DA130000}"/>
    <cellStyle name="Calculation 12 13 7 4" xfId="25987" xr:uid="{00000000-0005-0000-0000-0000DB130000}"/>
    <cellStyle name="Calculation 12 13 7 5" xfId="50932" xr:uid="{00000000-0005-0000-0000-0000DC130000}"/>
    <cellStyle name="Calculation 12 13 8" xfId="9253" xr:uid="{00000000-0005-0000-0000-0000DD130000}"/>
    <cellStyle name="Calculation 12 13 8 2" xfId="15469" xr:uid="{00000000-0005-0000-0000-0000DE130000}"/>
    <cellStyle name="Calculation 12 13 8 2 2" xfId="25991" xr:uid="{00000000-0005-0000-0000-0000DF130000}"/>
    <cellStyle name="Calculation 12 13 8 2 3" xfId="50933" xr:uid="{00000000-0005-0000-0000-0000E0130000}"/>
    <cellStyle name="Calculation 12 13 8 3" xfId="15210" xr:uid="{00000000-0005-0000-0000-0000E1130000}"/>
    <cellStyle name="Calculation 12 13 8 3 2" xfId="25992" xr:uid="{00000000-0005-0000-0000-0000E2130000}"/>
    <cellStyle name="Calculation 12 13 8 4" xfId="25990" xr:uid="{00000000-0005-0000-0000-0000E3130000}"/>
    <cellStyle name="Calculation 12 13 8 5" xfId="50934" xr:uid="{00000000-0005-0000-0000-0000E4130000}"/>
    <cellStyle name="Calculation 12 13 9" xfId="9100" xr:uid="{00000000-0005-0000-0000-0000E5130000}"/>
    <cellStyle name="Calculation 12 13 9 2" xfId="15470" xr:uid="{00000000-0005-0000-0000-0000E6130000}"/>
    <cellStyle name="Calculation 12 13 9 2 2" xfId="25994" xr:uid="{00000000-0005-0000-0000-0000E7130000}"/>
    <cellStyle name="Calculation 12 13 9 2 3" xfId="50935" xr:uid="{00000000-0005-0000-0000-0000E8130000}"/>
    <cellStyle name="Calculation 12 13 9 3" xfId="15209" xr:uid="{00000000-0005-0000-0000-0000E9130000}"/>
    <cellStyle name="Calculation 12 13 9 3 2" xfId="25995" xr:uid="{00000000-0005-0000-0000-0000EA130000}"/>
    <cellStyle name="Calculation 12 13 9 4" xfId="25993" xr:uid="{00000000-0005-0000-0000-0000EB130000}"/>
    <cellStyle name="Calculation 12 13 9 5" xfId="50936" xr:uid="{00000000-0005-0000-0000-0000EC130000}"/>
    <cellStyle name="Calculation 12 14" xfId="2891" xr:uid="{00000000-0005-0000-0000-0000ED130000}"/>
    <cellStyle name="Calculation 12 14 10" xfId="5296" xr:uid="{00000000-0005-0000-0000-0000EE130000}"/>
    <cellStyle name="Calculation 12 14 10 2" xfId="15472" xr:uid="{00000000-0005-0000-0000-0000EF130000}"/>
    <cellStyle name="Calculation 12 14 10 2 2" xfId="25998" xr:uid="{00000000-0005-0000-0000-0000F0130000}"/>
    <cellStyle name="Calculation 12 14 10 2 3" xfId="50937" xr:uid="{00000000-0005-0000-0000-0000F1130000}"/>
    <cellStyle name="Calculation 12 14 10 3" xfId="15207" xr:uid="{00000000-0005-0000-0000-0000F2130000}"/>
    <cellStyle name="Calculation 12 14 10 3 2" xfId="25999" xr:uid="{00000000-0005-0000-0000-0000F3130000}"/>
    <cellStyle name="Calculation 12 14 10 4" xfId="25997" xr:uid="{00000000-0005-0000-0000-0000F4130000}"/>
    <cellStyle name="Calculation 12 14 10 5" xfId="50938" xr:uid="{00000000-0005-0000-0000-0000F5130000}"/>
    <cellStyle name="Calculation 12 14 11" xfId="5238" xr:uid="{00000000-0005-0000-0000-0000F6130000}"/>
    <cellStyle name="Calculation 12 14 11 2" xfId="15473" xr:uid="{00000000-0005-0000-0000-0000F7130000}"/>
    <cellStyle name="Calculation 12 14 11 2 2" xfId="26001" xr:uid="{00000000-0005-0000-0000-0000F8130000}"/>
    <cellStyle name="Calculation 12 14 11 2 3" xfId="50939" xr:uid="{00000000-0005-0000-0000-0000F9130000}"/>
    <cellStyle name="Calculation 12 14 11 3" xfId="15206" xr:uid="{00000000-0005-0000-0000-0000FA130000}"/>
    <cellStyle name="Calculation 12 14 11 3 2" xfId="26002" xr:uid="{00000000-0005-0000-0000-0000FB130000}"/>
    <cellStyle name="Calculation 12 14 11 4" xfId="26000" xr:uid="{00000000-0005-0000-0000-0000FC130000}"/>
    <cellStyle name="Calculation 12 14 11 5" xfId="50940" xr:uid="{00000000-0005-0000-0000-0000FD130000}"/>
    <cellStyle name="Calculation 12 14 12" xfId="10422" xr:uid="{00000000-0005-0000-0000-0000FE130000}"/>
    <cellStyle name="Calculation 12 14 12 2" xfId="15474" xr:uid="{00000000-0005-0000-0000-0000FF130000}"/>
    <cellStyle name="Calculation 12 14 12 2 2" xfId="26004" xr:uid="{00000000-0005-0000-0000-000000140000}"/>
    <cellStyle name="Calculation 12 14 12 2 3" xfId="50941" xr:uid="{00000000-0005-0000-0000-000001140000}"/>
    <cellStyle name="Calculation 12 14 12 3" xfId="15205" xr:uid="{00000000-0005-0000-0000-000002140000}"/>
    <cellStyle name="Calculation 12 14 12 3 2" xfId="26005" xr:uid="{00000000-0005-0000-0000-000003140000}"/>
    <cellStyle name="Calculation 12 14 12 4" xfId="26003" xr:uid="{00000000-0005-0000-0000-000004140000}"/>
    <cellStyle name="Calculation 12 14 12 5" xfId="50942" xr:uid="{00000000-0005-0000-0000-000005140000}"/>
    <cellStyle name="Calculation 12 14 13" xfId="5737" xr:uid="{00000000-0005-0000-0000-000006140000}"/>
    <cellStyle name="Calculation 12 14 13 2" xfId="15475" xr:uid="{00000000-0005-0000-0000-000007140000}"/>
    <cellStyle name="Calculation 12 14 13 2 2" xfId="26007" xr:uid="{00000000-0005-0000-0000-000008140000}"/>
    <cellStyle name="Calculation 12 14 13 2 3" xfId="50943" xr:uid="{00000000-0005-0000-0000-000009140000}"/>
    <cellStyle name="Calculation 12 14 13 3" xfId="15204" xr:uid="{00000000-0005-0000-0000-00000A140000}"/>
    <cellStyle name="Calculation 12 14 13 3 2" xfId="26008" xr:uid="{00000000-0005-0000-0000-00000B140000}"/>
    <cellStyle name="Calculation 12 14 13 4" xfId="26006" xr:uid="{00000000-0005-0000-0000-00000C140000}"/>
    <cellStyle name="Calculation 12 14 13 5" xfId="50944" xr:uid="{00000000-0005-0000-0000-00000D140000}"/>
    <cellStyle name="Calculation 12 14 14" xfId="10514" xr:uid="{00000000-0005-0000-0000-00000E140000}"/>
    <cellStyle name="Calculation 12 14 14 2" xfId="15476" xr:uid="{00000000-0005-0000-0000-00000F140000}"/>
    <cellStyle name="Calculation 12 14 14 2 2" xfId="26010" xr:uid="{00000000-0005-0000-0000-000010140000}"/>
    <cellStyle name="Calculation 12 14 14 2 3" xfId="50945" xr:uid="{00000000-0005-0000-0000-000011140000}"/>
    <cellStyle name="Calculation 12 14 14 3" xfId="15203" xr:uid="{00000000-0005-0000-0000-000012140000}"/>
    <cellStyle name="Calculation 12 14 14 3 2" xfId="26011" xr:uid="{00000000-0005-0000-0000-000013140000}"/>
    <cellStyle name="Calculation 12 14 14 4" xfId="26009" xr:uid="{00000000-0005-0000-0000-000014140000}"/>
    <cellStyle name="Calculation 12 14 14 5" xfId="50946" xr:uid="{00000000-0005-0000-0000-000015140000}"/>
    <cellStyle name="Calculation 12 14 15" xfId="6273" xr:uid="{00000000-0005-0000-0000-000016140000}"/>
    <cellStyle name="Calculation 12 14 15 2" xfId="15477" xr:uid="{00000000-0005-0000-0000-000017140000}"/>
    <cellStyle name="Calculation 12 14 15 2 2" xfId="26013" xr:uid="{00000000-0005-0000-0000-000018140000}"/>
    <cellStyle name="Calculation 12 14 15 2 3" xfId="50947" xr:uid="{00000000-0005-0000-0000-000019140000}"/>
    <cellStyle name="Calculation 12 14 15 3" xfId="15202" xr:uid="{00000000-0005-0000-0000-00001A140000}"/>
    <cellStyle name="Calculation 12 14 15 3 2" xfId="26014" xr:uid="{00000000-0005-0000-0000-00001B140000}"/>
    <cellStyle name="Calculation 12 14 15 4" xfId="26012" xr:uid="{00000000-0005-0000-0000-00001C140000}"/>
    <cellStyle name="Calculation 12 14 15 5" xfId="50948" xr:uid="{00000000-0005-0000-0000-00001D140000}"/>
    <cellStyle name="Calculation 12 14 16" xfId="8421" xr:uid="{00000000-0005-0000-0000-00001E140000}"/>
    <cellStyle name="Calculation 12 14 16 2" xfId="15478" xr:uid="{00000000-0005-0000-0000-00001F140000}"/>
    <cellStyle name="Calculation 12 14 16 2 2" xfId="26016" xr:uid="{00000000-0005-0000-0000-000020140000}"/>
    <cellStyle name="Calculation 12 14 16 2 3" xfId="50949" xr:uid="{00000000-0005-0000-0000-000021140000}"/>
    <cellStyle name="Calculation 12 14 16 3" xfId="15201" xr:uid="{00000000-0005-0000-0000-000022140000}"/>
    <cellStyle name="Calculation 12 14 16 3 2" xfId="26017" xr:uid="{00000000-0005-0000-0000-000023140000}"/>
    <cellStyle name="Calculation 12 14 16 4" xfId="26015" xr:uid="{00000000-0005-0000-0000-000024140000}"/>
    <cellStyle name="Calculation 12 14 16 5" xfId="50950" xr:uid="{00000000-0005-0000-0000-000025140000}"/>
    <cellStyle name="Calculation 12 14 17" xfId="5420" xr:uid="{00000000-0005-0000-0000-000026140000}"/>
    <cellStyle name="Calculation 12 14 17 2" xfId="15479" xr:uid="{00000000-0005-0000-0000-000027140000}"/>
    <cellStyle name="Calculation 12 14 17 2 2" xfId="26019" xr:uid="{00000000-0005-0000-0000-000028140000}"/>
    <cellStyle name="Calculation 12 14 17 2 3" xfId="50951" xr:uid="{00000000-0005-0000-0000-000029140000}"/>
    <cellStyle name="Calculation 12 14 17 3" xfId="15200" xr:uid="{00000000-0005-0000-0000-00002A140000}"/>
    <cellStyle name="Calculation 12 14 17 3 2" xfId="26020" xr:uid="{00000000-0005-0000-0000-00002B140000}"/>
    <cellStyle name="Calculation 12 14 17 4" xfId="26018" xr:uid="{00000000-0005-0000-0000-00002C140000}"/>
    <cellStyle name="Calculation 12 14 17 5" xfId="50952" xr:uid="{00000000-0005-0000-0000-00002D140000}"/>
    <cellStyle name="Calculation 12 14 18" xfId="13250" xr:uid="{00000000-0005-0000-0000-00002E140000}"/>
    <cellStyle name="Calculation 12 14 18 2" xfId="15480" xr:uid="{00000000-0005-0000-0000-00002F140000}"/>
    <cellStyle name="Calculation 12 14 18 2 2" xfId="26022" xr:uid="{00000000-0005-0000-0000-000030140000}"/>
    <cellStyle name="Calculation 12 14 18 2 3" xfId="50953" xr:uid="{00000000-0005-0000-0000-000031140000}"/>
    <cellStyle name="Calculation 12 14 18 3" xfId="15199" xr:uid="{00000000-0005-0000-0000-000032140000}"/>
    <cellStyle name="Calculation 12 14 18 3 2" xfId="26023" xr:uid="{00000000-0005-0000-0000-000033140000}"/>
    <cellStyle name="Calculation 12 14 18 4" xfId="26021" xr:uid="{00000000-0005-0000-0000-000034140000}"/>
    <cellStyle name="Calculation 12 14 18 5" xfId="50954" xr:uid="{00000000-0005-0000-0000-000035140000}"/>
    <cellStyle name="Calculation 12 14 19" xfId="13248" xr:uid="{00000000-0005-0000-0000-000036140000}"/>
    <cellStyle name="Calculation 12 14 19 2" xfId="15481" xr:uid="{00000000-0005-0000-0000-000037140000}"/>
    <cellStyle name="Calculation 12 14 19 2 2" xfId="26025" xr:uid="{00000000-0005-0000-0000-000038140000}"/>
    <cellStyle name="Calculation 12 14 19 2 3" xfId="50955" xr:uid="{00000000-0005-0000-0000-000039140000}"/>
    <cellStyle name="Calculation 12 14 19 3" xfId="15198" xr:uid="{00000000-0005-0000-0000-00003A140000}"/>
    <cellStyle name="Calculation 12 14 19 3 2" xfId="26026" xr:uid="{00000000-0005-0000-0000-00003B140000}"/>
    <cellStyle name="Calculation 12 14 19 4" xfId="26024" xr:uid="{00000000-0005-0000-0000-00003C140000}"/>
    <cellStyle name="Calculation 12 14 19 5" xfId="50956" xr:uid="{00000000-0005-0000-0000-00003D140000}"/>
    <cellStyle name="Calculation 12 14 2" xfId="6006" xr:uid="{00000000-0005-0000-0000-00003E140000}"/>
    <cellStyle name="Calculation 12 14 2 2" xfId="15482" xr:uid="{00000000-0005-0000-0000-00003F140000}"/>
    <cellStyle name="Calculation 12 14 2 2 2" xfId="26028" xr:uid="{00000000-0005-0000-0000-000040140000}"/>
    <cellStyle name="Calculation 12 14 2 2 3" xfId="50957" xr:uid="{00000000-0005-0000-0000-000041140000}"/>
    <cellStyle name="Calculation 12 14 2 3" xfId="15197" xr:uid="{00000000-0005-0000-0000-000042140000}"/>
    <cellStyle name="Calculation 12 14 2 3 2" xfId="26029" xr:uid="{00000000-0005-0000-0000-000043140000}"/>
    <cellStyle name="Calculation 12 14 2 4" xfId="26027" xr:uid="{00000000-0005-0000-0000-000044140000}"/>
    <cellStyle name="Calculation 12 14 2 5" xfId="50958" xr:uid="{00000000-0005-0000-0000-000045140000}"/>
    <cellStyle name="Calculation 12 14 20" xfId="13916" xr:uid="{00000000-0005-0000-0000-000046140000}"/>
    <cellStyle name="Calculation 12 14 20 2" xfId="26030" xr:uid="{00000000-0005-0000-0000-000047140000}"/>
    <cellStyle name="Calculation 12 14 20 2 2" xfId="50959" xr:uid="{00000000-0005-0000-0000-000048140000}"/>
    <cellStyle name="Calculation 12 14 20 2 3" xfId="50960" xr:uid="{00000000-0005-0000-0000-000049140000}"/>
    <cellStyle name="Calculation 12 14 20 3" xfId="50961" xr:uid="{00000000-0005-0000-0000-00004A140000}"/>
    <cellStyle name="Calculation 12 14 20 4" xfId="50962" xr:uid="{00000000-0005-0000-0000-00004B140000}"/>
    <cellStyle name="Calculation 12 14 20 5" xfId="50963" xr:uid="{00000000-0005-0000-0000-00004C140000}"/>
    <cellStyle name="Calculation 12 14 21" xfId="15471" xr:uid="{00000000-0005-0000-0000-00004D140000}"/>
    <cellStyle name="Calculation 12 14 21 2" xfId="26031" xr:uid="{00000000-0005-0000-0000-00004E140000}"/>
    <cellStyle name="Calculation 12 14 22" xfId="15208" xr:uid="{00000000-0005-0000-0000-00004F140000}"/>
    <cellStyle name="Calculation 12 14 22 2" xfId="26032" xr:uid="{00000000-0005-0000-0000-000050140000}"/>
    <cellStyle name="Calculation 12 14 23" xfId="25996" xr:uid="{00000000-0005-0000-0000-000051140000}"/>
    <cellStyle name="Calculation 12 14 3" xfId="5794" xr:uid="{00000000-0005-0000-0000-000052140000}"/>
    <cellStyle name="Calculation 12 14 3 2" xfId="15483" xr:uid="{00000000-0005-0000-0000-000053140000}"/>
    <cellStyle name="Calculation 12 14 3 2 2" xfId="26034" xr:uid="{00000000-0005-0000-0000-000054140000}"/>
    <cellStyle name="Calculation 12 14 3 2 3" xfId="50964" xr:uid="{00000000-0005-0000-0000-000055140000}"/>
    <cellStyle name="Calculation 12 14 3 3" xfId="15196" xr:uid="{00000000-0005-0000-0000-000056140000}"/>
    <cellStyle name="Calculation 12 14 3 3 2" xfId="26035" xr:uid="{00000000-0005-0000-0000-000057140000}"/>
    <cellStyle name="Calculation 12 14 3 4" xfId="26033" xr:uid="{00000000-0005-0000-0000-000058140000}"/>
    <cellStyle name="Calculation 12 14 3 5" xfId="50965" xr:uid="{00000000-0005-0000-0000-000059140000}"/>
    <cellStyle name="Calculation 12 14 4" xfId="7430" xr:uid="{00000000-0005-0000-0000-00005A140000}"/>
    <cellStyle name="Calculation 12 14 4 2" xfId="15484" xr:uid="{00000000-0005-0000-0000-00005B140000}"/>
    <cellStyle name="Calculation 12 14 4 2 2" xfId="26037" xr:uid="{00000000-0005-0000-0000-00005C140000}"/>
    <cellStyle name="Calculation 12 14 4 2 3" xfId="50966" xr:uid="{00000000-0005-0000-0000-00005D140000}"/>
    <cellStyle name="Calculation 12 14 4 3" xfId="15195" xr:uid="{00000000-0005-0000-0000-00005E140000}"/>
    <cellStyle name="Calculation 12 14 4 3 2" xfId="26038" xr:uid="{00000000-0005-0000-0000-00005F140000}"/>
    <cellStyle name="Calculation 12 14 4 4" xfId="26036" xr:uid="{00000000-0005-0000-0000-000060140000}"/>
    <cellStyle name="Calculation 12 14 4 5" xfId="50967" xr:uid="{00000000-0005-0000-0000-000061140000}"/>
    <cellStyle name="Calculation 12 14 5" xfId="6886" xr:uid="{00000000-0005-0000-0000-000062140000}"/>
    <cellStyle name="Calculation 12 14 5 2" xfId="15485" xr:uid="{00000000-0005-0000-0000-000063140000}"/>
    <cellStyle name="Calculation 12 14 5 2 2" xfId="26040" xr:uid="{00000000-0005-0000-0000-000064140000}"/>
    <cellStyle name="Calculation 12 14 5 2 3" xfId="50968" xr:uid="{00000000-0005-0000-0000-000065140000}"/>
    <cellStyle name="Calculation 12 14 5 3" xfId="15194" xr:uid="{00000000-0005-0000-0000-000066140000}"/>
    <cellStyle name="Calculation 12 14 5 3 2" xfId="26041" xr:uid="{00000000-0005-0000-0000-000067140000}"/>
    <cellStyle name="Calculation 12 14 5 4" xfId="26039" xr:uid="{00000000-0005-0000-0000-000068140000}"/>
    <cellStyle name="Calculation 12 14 5 5" xfId="50969" xr:uid="{00000000-0005-0000-0000-000069140000}"/>
    <cellStyle name="Calculation 12 14 6" xfId="6652" xr:uid="{00000000-0005-0000-0000-00006A140000}"/>
    <cellStyle name="Calculation 12 14 6 2" xfId="15486" xr:uid="{00000000-0005-0000-0000-00006B140000}"/>
    <cellStyle name="Calculation 12 14 6 2 2" xfId="26043" xr:uid="{00000000-0005-0000-0000-00006C140000}"/>
    <cellStyle name="Calculation 12 14 6 2 3" xfId="50970" xr:uid="{00000000-0005-0000-0000-00006D140000}"/>
    <cellStyle name="Calculation 12 14 6 3" xfId="15193" xr:uid="{00000000-0005-0000-0000-00006E140000}"/>
    <cellStyle name="Calculation 12 14 6 3 2" xfId="26044" xr:uid="{00000000-0005-0000-0000-00006F140000}"/>
    <cellStyle name="Calculation 12 14 6 4" xfId="26042" xr:uid="{00000000-0005-0000-0000-000070140000}"/>
    <cellStyle name="Calculation 12 14 6 5" xfId="50971" xr:uid="{00000000-0005-0000-0000-000071140000}"/>
    <cellStyle name="Calculation 12 14 7" xfId="8646" xr:uid="{00000000-0005-0000-0000-000072140000}"/>
    <cellStyle name="Calculation 12 14 7 2" xfId="15487" xr:uid="{00000000-0005-0000-0000-000073140000}"/>
    <cellStyle name="Calculation 12 14 7 2 2" xfId="26046" xr:uid="{00000000-0005-0000-0000-000074140000}"/>
    <cellStyle name="Calculation 12 14 7 2 3" xfId="50972" xr:uid="{00000000-0005-0000-0000-000075140000}"/>
    <cellStyle name="Calculation 12 14 7 3" xfId="15192" xr:uid="{00000000-0005-0000-0000-000076140000}"/>
    <cellStyle name="Calculation 12 14 7 3 2" xfId="26047" xr:uid="{00000000-0005-0000-0000-000077140000}"/>
    <cellStyle name="Calculation 12 14 7 4" xfId="26045" xr:uid="{00000000-0005-0000-0000-000078140000}"/>
    <cellStyle name="Calculation 12 14 7 5" xfId="50973" xr:uid="{00000000-0005-0000-0000-000079140000}"/>
    <cellStyle name="Calculation 12 14 8" xfId="8582" xr:uid="{00000000-0005-0000-0000-00007A140000}"/>
    <cellStyle name="Calculation 12 14 8 2" xfId="15488" xr:uid="{00000000-0005-0000-0000-00007B140000}"/>
    <cellStyle name="Calculation 12 14 8 2 2" xfId="26049" xr:uid="{00000000-0005-0000-0000-00007C140000}"/>
    <cellStyle name="Calculation 12 14 8 2 3" xfId="50974" xr:uid="{00000000-0005-0000-0000-00007D140000}"/>
    <cellStyle name="Calculation 12 14 8 3" xfId="15191" xr:uid="{00000000-0005-0000-0000-00007E140000}"/>
    <cellStyle name="Calculation 12 14 8 3 2" xfId="26050" xr:uid="{00000000-0005-0000-0000-00007F140000}"/>
    <cellStyle name="Calculation 12 14 8 4" xfId="26048" xr:uid="{00000000-0005-0000-0000-000080140000}"/>
    <cellStyle name="Calculation 12 14 8 5" xfId="50975" xr:uid="{00000000-0005-0000-0000-000081140000}"/>
    <cellStyle name="Calculation 12 14 9" xfId="6589" xr:uid="{00000000-0005-0000-0000-000082140000}"/>
    <cellStyle name="Calculation 12 14 9 2" xfId="15489" xr:uid="{00000000-0005-0000-0000-000083140000}"/>
    <cellStyle name="Calculation 12 14 9 2 2" xfId="26052" xr:uid="{00000000-0005-0000-0000-000084140000}"/>
    <cellStyle name="Calculation 12 14 9 2 3" xfId="50976" xr:uid="{00000000-0005-0000-0000-000085140000}"/>
    <cellStyle name="Calculation 12 14 9 3" xfId="15190" xr:uid="{00000000-0005-0000-0000-000086140000}"/>
    <cellStyle name="Calculation 12 14 9 3 2" xfId="26053" xr:uid="{00000000-0005-0000-0000-000087140000}"/>
    <cellStyle name="Calculation 12 14 9 4" xfId="26051" xr:uid="{00000000-0005-0000-0000-000088140000}"/>
    <cellStyle name="Calculation 12 14 9 5" xfId="50977" xr:uid="{00000000-0005-0000-0000-000089140000}"/>
    <cellStyle name="Calculation 12 15" xfId="2892" xr:uid="{00000000-0005-0000-0000-00008A140000}"/>
    <cellStyle name="Calculation 12 15 10" xfId="10000" xr:uid="{00000000-0005-0000-0000-00008B140000}"/>
    <cellStyle name="Calculation 12 15 10 2" xfId="15491" xr:uid="{00000000-0005-0000-0000-00008C140000}"/>
    <cellStyle name="Calculation 12 15 10 2 2" xfId="26056" xr:uid="{00000000-0005-0000-0000-00008D140000}"/>
    <cellStyle name="Calculation 12 15 10 2 3" xfId="50978" xr:uid="{00000000-0005-0000-0000-00008E140000}"/>
    <cellStyle name="Calculation 12 15 10 3" xfId="15188" xr:uid="{00000000-0005-0000-0000-00008F140000}"/>
    <cellStyle name="Calculation 12 15 10 3 2" xfId="26057" xr:uid="{00000000-0005-0000-0000-000090140000}"/>
    <cellStyle name="Calculation 12 15 10 4" xfId="26055" xr:uid="{00000000-0005-0000-0000-000091140000}"/>
    <cellStyle name="Calculation 12 15 10 5" xfId="50979" xr:uid="{00000000-0005-0000-0000-000092140000}"/>
    <cellStyle name="Calculation 12 15 11" xfId="9987" xr:uid="{00000000-0005-0000-0000-000093140000}"/>
    <cellStyle name="Calculation 12 15 11 2" xfId="15492" xr:uid="{00000000-0005-0000-0000-000094140000}"/>
    <cellStyle name="Calculation 12 15 11 2 2" xfId="26059" xr:uid="{00000000-0005-0000-0000-000095140000}"/>
    <cellStyle name="Calculation 12 15 11 2 3" xfId="50980" xr:uid="{00000000-0005-0000-0000-000096140000}"/>
    <cellStyle name="Calculation 12 15 11 3" xfId="15187" xr:uid="{00000000-0005-0000-0000-000097140000}"/>
    <cellStyle name="Calculation 12 15 11 3 2" xfId="26060" xr:uid="{00000000-0005-0000-0000-000098140000}"/>
    <cellStyle name="Calculation 12 15 11 4" xfId="26058" xr:uid="{00000000-0005-0000-0000-000099140000}"/>
    <cellStyle name="Calculation 12 15 11 5" xfId="50981" xr:uid="{00000000-0005-0000-0000-00009A140000}"/>
    <cellStyle name="Calculation 12 15 12" xfId="4846" xr:uid="{00000000-0005-0000-0000-00009B140000}"/>
    <cellStyle name="Calculation 12 15 12 2" xfId="15493" xr:uid="{00000000-0005-0000-0000-00009C140000}"/>
    <cellStyle name="Calculation 12 15 12 2 2" xfId="26062" xr:uid="{00000000-0005-0000-0000-00009D140000}"/>
    <cellStyle name="Calculation 12 15 12 2 3" xfId="50982" xr:uid="{00000000-0005-0000-0000-00009E140000}"/>
    <cellStyle name="Calculation 12 15 12 3" xfId="15186" xr:uid="{00000000-0005-0000-0000-00009F140000}"/>
    <cellStyle name="Calculation 12 15 12 3 2" xfId="26063" xr:uid="{00000000-0005-0000-0000-0000A0140000}"/>
    <cellStyle name="Calculation 12 15 12 4" xfId="26061" xr:uid="{00000000-0005-0000-0000-0000A1140000}"/>
    <cellStyle name="Calculation 12 15 12 5" xfId="50983" xr:uid="{00000000-0005-0000-0000-0000A2140000}"/>
    <cellStyle name="Calculation 12 15 13" xfId="11256" xr:uid="{00000000-0005-0000-0000-0000A3140000}"/>
    <cellStyle name="Calculation 12 15 13 2" xfId="15494" xr:uid="{00000000-0005-0000-0000-0000A4140000}"/>
    <cellStyle name="Calculation 12 15 13 2 2" xfId="26065" xr:uid="{00000000-0005-0000-0000-0000A5140000}"/>
    <cellStyle name="Calculation 12 15 13 2 3" xfId="50984" xr:uid="{00000000-0005-0000-0000-0000A6140000}"/>
    <cellStyle name="Calculation 12 15 13 3" xfId="15185" xr:uid="{00000000-0005-0000-0000-0000A7140000}"/>
    <cellStyle name="Calculation 12 15 13 3 2" xfId="26066" xr:uid="{00000000-0005-0000-0000-0000A8140000}"/>
    <cellStyle name="Calculation 12 15 13 4" xfId="26064" xr:uid="{00000000-0005-0000-0000-0000A9140000}"/>
    <cellStyle name="Calculation 12 15 13 5" xfId="50985" xr:uid="{00000000-0005-0000-0000-0000AA140000}"/>
    <cellStyle name="Calculation 12 15 14" xfId="11468" xr:uid="{00000000-0005-0000-0000-0000AB140000}"/>
    <cellStyle name="Calculation 12 15 14 2" xfId="15495" xr:uid="{00000000-0005-0000-0000-0000AC140000}"/>
    <cellStyle name="Calculation 12 15 14 2 2" xfId="26068" xr:uid="{00000000-0005-0000-0000-0000AD140000}"/>
    <cellStyle name="Calculation 12 15 14 2 3" xfId="50986" xr:uid="{00000000-0005-0000-0000-0000AE140000}"/>
    <cellStyle name="Calculation 12 15 14 3" xfId="15184" xr:uid="{00000000-0005-0000-0000-0000AF140000}"/>
    <cellStyle name="Calculation 12 15 14 3 2" xfId="26069" xr:uid="{00000000-0005-0000-0000-0000B0140000}"/>
    <cellStyle name="Calculation 12 15 14 4" xfId="26067" xr:uid="{00000000-0005-0000-0000-0000B1140000}"/>
    <cellStyle name="Calculation 12 15 14 5" xfId="50987" xr:uid="{00000000-0005-0000-0000-0000B2140000}"/>
    <cellStyle name="Calculation 12 15 15" xfId="12105" xr:uid="{00000000-0005-0000-0000-0000B3140000}"/>
    <cellStyle name="Calculation 12 15 15 2" xfId="15496" xr:uid="{00000000-0005-0000-0000-0000B4140000}"/>
    <cellStyle name="Calculation 12 15 15 2 2" xfId="26071" xr:uid="{00000000-0005-0000-0000-0000B5140000}"/>
    <cellStyle name="Calculation 12 15 15 2 3" xfId="50988" xr:uid="{00000000-0005-0000-0000-0000B6140000}"/>
    <cellStyle name="Calculation 12 15 15 3" xfId="15183" xr:uid="{00000000-0005-0000-0000-0000B7140000}"/>
    <cellStyle name="Calculation 12 15 15 3 2" xfId="26072" xr:uid="{00000000-0005-0000-0000-0000B8140000}"/>
    <cellStyle name="Calculation 12 15 15 4" xfId="26070" xr:uid="{00000000-0005-0000-0000-0000B9140000}"/>
    <cellStyle name="Calculation 12 15 15 5" xfId="50989" xr:uid="{00000000-0005-0000-0000-0000BA140000}"/>
    <cellStyle name="Calculation 12 15 16" xfId="11517" xr:uid="{00000000-0005-0000-0000-0000BB140000}"/>
    <cellStyle name="Calculation 12 15 16 2" xfId="15497" xr:uid="{00000000-0005-0000-0000-0000BC140000}"/>
    <cellStyle name="Calculation 12 15 16 2 2" xfId="26074" xr:uid="{00000000-0005-0000-0000-0000BD140000}"/>
    <cellStyle name="Calculation 12 15 16 2 3" xfId="50990" xr:uid="{00000000-0005-0000-0000-0000BE140000}"/>
    <cellStyle name="Calculation 12 15 16 3" xfId="15182" xr:uid="{00000000-0005-0000-0000-0000BF140000}"/>
    <cellStyle name="Calculation 12 15 16 3 2" xfId="26075" xr:uid="{00000000-0005-0000-0000-0000C0140000}"/>
    <cellStyle name="Calculation 12 15 16 4" xfId="26073" xr:uid="{00000000-0005-0000-0000-0000C1140000}"/>
    <cellStyle name="Calculation 12 15 16 5" xfId="50991" xr:uid="{00000000-0005-0000-0000-0000C2140000}"/>
    <cellStyle name="Calculation 12 15 17" xfId="11772" xr:uid="{00000000-0005-0000-0000-0000C3140000}"/>
    <cellStyle name="Calculation 12 15 17 2" xfId="15498" xr:uid="{00000000-0005-0000-0000-0000C4140000}"/>
    <cellStyle name="Calculation 12 15 17 2 2" xfId="26077" xr:uid="{00000000-0005-0000-0000-0000C5140000}"/>
    <cellStyle name="Calculation 12 15 17 2 3" xfId="50992" xr:uid="{00000000-0005-0000-0000-0000C6140000}"/>
    <cellStyle name="Calculation 12 15 17 3" xfId="15181" xr:uid="{00000000-0005-0000-0000-0000C7140000}"/>
    <cellStyle name="Calculation 12 15 17 3 2" xfId="26078" xr:uid="{00000000-0005-0000-0000-0000C8140000}"/>
    <cellStyle name="Calculation 12 15 17 4" xfId="26076" xr:uid="{00000000-0005-0000-0000-0000C9140000}"/>
    <cellStyle name="Calculation 12 15 17 5" xfId="50993" xr:uid="{00000000-0005-0000-0000-0000CA140000}"/>
    <cellStyle name="Calculation 12 15 18" xfId="6276" xr:uid="{00000000-0005-0000-0000-0000CB140000}"/>
    <cellStyle name="Calculation 12 15 18 2" xfId="15499" xr:uid="{00000000-0005-0000-0000-0000CC140000}"/>
    <cellStyle name="Calculation 12 15 18 2 2" xfId="26080" xr:uid="{00000000-0005-0000-0000-0000CD140000}"/>
    <cellStyle name="Calculation 12 15 18 2 3" xfId="50994" xr:uid="{00000000-0005-0000-0000-0000CE140000}"/>
    <cellStyle name="Calculation 12 15 18 3" xfId="15180" xr:uid="{00000000-0005-0000-0000-0000CF140000}"/>
    <cellStyle name="Calculation 12 15 18 3 2" xfId="26081" xr:uid="{00000000-0005-0000-0000-0000D0140000}"/>
    <cellStyle name="Calculation 12 15 18 4" xfId="26079" xr:uid="{00000000-0005-0000-0000-0000D1140000}"/>
    <cellStyle name="Calculation 12 15 18 5" xfId="50995" xr:uid="{00000000-0005-0000-0000-0000D2140000}"/>
    <cellStyle name="Calculation 12 15 19" xfId="5889" xr:uid="{00000000-0005-0000-0000-0000D3140000}"/>
    <cellStyle name="Calculation 12 15 19 2" xfId="15500" xr:uid="{00000000-0005-0000-0000-0000D4140000}"/>
    <cellStyle name="Calculation 12 15 19 2 2" xfId="26083" xr:uid="{00000000-0005-0000-0000-0000D5140000}"/>
    <cellStyle name="Calculation 12 15 19 2 3" xfId="50996" xr:uid="{00000000-0005-0000-0000-0000D6140000}"/>
    <cellStyle name="Calculation 12 15 19 3" xfId="15179" xr:uid="{00000000-0005-0000-0000-0000D7140000}"/>
    <cellStyle name="Calculation 12 15 19 3 2" xfId="26084" xr:uid="{00000000-0005-0000-0000-0000D8140000}"/>
    <cellStyle name="Calculation 12 15 19 4" xfId="26082" xr:uid="{00000000-0005-0000-0000-0000D9140000}"/>
    <cellStyle name="Calculation 12 15 19 5" xfId="50997" xr:uid="{00000000-0005-0000-0000-0000DA140000}"/>
    <cellStyle name="Calculation 12 15 2" xfId="6007" xr:uid="{00000000-0005-0000-0000-0000DB140000}"/>
    <cellStyle name="Calculation 12 15 2 2" xfId="15501" xr:uid="{00000000-0005-0000-0000-0000DC140000}"/>
    <cellStyle name="Calculation 12 15 2 2 2" xfId="26086" xr:uid="{00000000-0005-0000-0000-0000DD140000}"/>
    <cellStyle name="Calculation 12 15 2 2 3" xfId="50998" xr:uid="{00000000-0005-0000-0000-0000DE140000}"/>
    <cellStyle name="Calculation 12 15 2 3" xfId="15178" xr:uid="{00000000-0005-0000-0000-0000DF140000}"/>
    <cellStyle name="Calculation 12 15 2 3 2" xfId="26087" xr:uid="{00000000-0005-0000-0000-0000E0140000}"/>
    <cellStyle name="Calculation 12 15 2 4" xfId="26085" xr:uid="{00000000-0005-0000-0000-0000E1140000}"/>
    <cellStyle name="Calculation 12 15 2 5" xfId="50999" xr:uid="{00000000-0005-0000-0000-0000E2140000}"/>
    <cellStyle name="Calculation 12 15 20" xfId="13673" xr:uid="{00000000-0005-0000-0000-0000E3140000}"/>
    <cellStyle name="Calculation 12 15 20 2" xfId="26088" xr:uid="{00000000-0005-0000-0000-0000E4140000}"/>
    <cellStyle name="Calculation 12 15 20 2 2" xfId="51000" xr:uid="{00000000-0005-0000-0000-0000E5140000}"/>
    <cellStyle name="Calculation 12 15 20 2 3" xfId="51001" xr:uid="{00000000-0005-0000-0000-0000E6140000}"/>
    <cellStyle name="Calculation 12 15 20 3" xfId="51002" xr:uid="{00000000-0005-0000-0000-0000E7140000}"/>
    <cellStyle name="Calculation 12 15 20 4" xfId="51003" xr:uid="{00000000-0005-0000-0000-0000E8140000}"/>
    <cellStyle name="Calculation 12 15 20 5" xfId="51004" xr:uid="{00000000-0005-0000-0000-0000E9140000}"/>
    <cellStyle name="Calculation 12 15 21" xfId="15490" xr:uid="{00000000-0005-0000-0000-0000EA140000}"/>
    <cellStyle name="Calculation 12 15 21 2" xfId="26089" xr:uid="{00000000-0005-0000-0000-0000EB140000}"/>
    <cellStyle name="Calculation 12 15 22" xfId="15189" xr:uid="{00000000-0005-0000-0000-0000EC140000}"/>
    <cellStyle name="Calculation 12 15 22 2" xfId="26090" xr:uid="{00000000-0005-0000-0000-0000ED140000}"/>
    <cellStyle name="Calculation 12 15 23" xfId="26054" xr:uid="{00000000-0005-0000-0000-0000EE140000}"/>
    <cellStyle name="Calculation 12 15 3" xfId="5793" xr:uid="{00000000-0005-0000-0000-0000EF140000}"/>
    <cellStyle name="Calculation 12 15 3 2" xfId="15502" xr:uid="{00000000-0005-0000-0000-0000F0140000}"/>
    <cellStyle name="Calculation 12 15 3 2 2" xfId="26092" xr:uid="{00000000-0005-0000-0000-0000F1140000}"/>
    <cellStyle name="Calculation 12 15 3 2 3" xfId="51005" xr:uid="{00000000-0005-0000-0000-0000F2140000}"/>
    <cellStyle name="Calculation 12 15 3 3" xfId="15177" xr:uid="{00000000-0005-0000-0000-0000F3140000}"/>
    <cellStyle name="Calculation 12 15 3 3 2" xfId="26093" xr:uid="{00000000-0005-0000-0000-0000F4140000}"/>
    <cellStyle name="Calculation 12 15 3 4" xfId="26091" xr:uid="{00000000-0005-0000-0000-0000F5140000}"/>
    <cellStyle name="Calculation 12 15 3 5" xfId="51006" xr:uid="{00000000-0005-0000-0000-0000F6140000}"/>
    <cellStyle name="Calculation 12 15 4" xfId="7275" xr:uid="{00000000-0005-0000-0000-0000F7140000}"/>
    <cellStyle name="Calculation 12 15 4 2" xfId="15503" xr:uid="{00000000-0005-0000-0000-0000F8140000}"/>
    <cellStyle name="Calculation 12 15 4 2 2" xfId="26095" xr:uid="{00000000-0005-0000-0000-0000F9140000}"/>
    <cellStyle name="Calculation 12 15 4 2 3" xfId="51007" xr:uid="{00000000-0005-0000-0000-0000FA140000}"/>
    <cellStyle name="Calculation 12 15 4 3" xfId="15176" xr:uid="{00000000-0005-0000-0000-0000FB140000}"/>
    <cellStyle name="Calculation 12 15 4 3 2" xfId="26096" xr:uid="{00000000-0005-0000-0000-0000FC140000}"/>
    <cellStyle name="Calculation 12 15 4 4" xfId="26094" xr:uid="{00000000-0005-0000-0000-0000FD140000}"/>
    <cellStyle name="Calculation 12 15 4 5" xfId="51008" xr:uid="{00000000-0005-0000-0000-0000FE140000}"/>
    <cellStyle name="Calculation 12 15 5" xfId="7743" xr:uid="{00000000-0005-0000-0000-0000FF140000}"/>
    <cellStyle name="Calculation 12 15 5 2" xfId="15504" xr:uid="{00000000-0005-0000-0000-000000150000}"/>
    <cellStyle name="Calculation 12 15 5 2 2" xfId="26098" xr:uid="{00000000-0005-0000-0000-000001150000}"/>
    <cellStyle name="Calculation 12 15 5 2 3" xfId="51009" xr:uid="{00000000-0005-0000-0000-000002150000}"/>
    <cellStyle name="Calculation 12 15 5 3" xfId="15175" xr:uid="{00000000-0005-0000-0000-000003150000}"/>
    <cellStyle name="Calculation 12 15 5 3 2" xfId="26099" xr:uid="{00000000-0005-0000-0000-000004150000}"/>
    <cellStyle name="Calculation 12 15 5 4" xfId="26097" xr:uid="{00000000-0005-0000-0000-000005150000}"/>
    <cellStyle name="Calculation 12 15 5 5" xfId="51010" xr:uid="{00000000-0005-0000-0000-000006150000}"/>
    <cellStyle name="Calculation 12 15 6" xfId="5957" xr:uid="{00000000-0005-0000-0000-000007150000}"/>
    <cellStyle name="Calculation 12 15 6 2" xfId="15505" xr:uid="{00000000-0005-0000-0000-000008150000}"/>
    <cellStyle name="Calculation 12 15 6 2 2" xfId="26101" xr:uid="{00000000-0005-0000-0000-000009150000}"/>
    <cellStyle name="Calculation 12 15 6 2 3" xfId="51011" xr:uid="{00000000-0005-0000-0000-00000A150000}"/>
    <cellStyle name="Calculation 12 15 6 3" xfId="15174" xr:uid="{00000000-0005-0000-0000-00000B150000}"/>
    <cellStyle name="Calculation 12 15 6 3 2" xfId="26102" xr:uid="{00000000-0005-0000-0000-00000C150000}"/>
    <cellStyle name="Calculation 12 15 6 4" xfId="26100" xr:uid="{00000000-0005-0000-0000-00000D150000}"/>
    <cellStyle name="Calculation 12 15 6 5" xfId="51012" xr:uid="{00000000-0005-0000-0000-00000E150000}"/>
    <cellStyle name="Calculation 12 15 7" xfId="8343" xr:uid="{00000000-0005-0000-0000-00000F150000}"/>
    <cellStyle name="Calculation 12 15 7 2" xfId="15506" xr:uid="{00000000-0005-0000-0000-000010150000}"/>
    <cellStyle name="Calculation 12 15 7 2 2" xfId="26104" xr:uid="{00000000-0005-0000-0000-000011150000}"/>
    <cellStyle name="Calculation 12 15 7 2 3" xfId="51013" xr:uid="{00000000-0005-0000-0000-000012150000}"/>
    <cellStyle name="Calculation 12 15 7 3" xfId="15173" xr:uid="{00000000-0005-0000-0000-000013150000}"/>
    <cellStyle name="Calculation 12 15 7 3 2" xfId="26105" xr:uid="{00000000-0005-0000-0000-000014150000}"/>
    <cellStyle name="Calculation 12 15 7 4" xfId="26103" xr:uid="{00000000-0005-0000-0000-000015150000}"/>
    <cellStyle name="Calculation 12 15 7 5" xfId="51014" xr:uid="{00000000-0005-0000-0000-000016150000}"/>
    <cellStyle name="Calculation 12 15 8" xfId="9109" xr:uid="{00000000-0005-0000-0000-000017150000}"/>
    <cellStyle name="Calculation 12 15 8 2" xfId="15507" xr:uid="{00000000-0005-0000-0000-000018150000}"/>
    <cellStyle name="Calculation 12 15 8 2 2" xfId="26107" xr:uid="{00000000-0005-0000-0000-000019150000}"/>
    <cellStyle name="Calculation 12 15 8 2 3" xfId="51015" xr:uid="{00000000-0005-0000-0000-00001A150000}"/>
    <cellStyle name="Calculation 12 15 8 3" xfId="15172" xr:uid="{00000000-0005-0000-0000-00001B150000}"/>
    <cellStyle name="Calculation 12 15 8 3 2" xfId="26108" xr:uid="{00000000-0005-0000-0000-00001C150000}"/>
    <cellStyle name="Calculation 12 15 8 4" xfId="26106" xr:uid="{00000000-0005-0000-0000-00001D150000}"/>
    <cellStyle name="Calculation 12 15 8 5" xfId="51016" xr:uid="{00000000-0005-0000-0000-00001E150000}"/>
    <cellStyle name="Calculation 12 15 9" xfId="9555" xr:uid="{00000000-0005-0000-0000-00001F150000}"/>
    <cellStyle name="Calculation 12 15 9 2" xfId="15508" xr:uid="{00000000-0005-0000-0000-000020150000}"/>
    <cellStyle name="Calculation 12 15 9 2 2" xfId="26110" xr:uid="{00000000-0005-0000-0000-000021150000}"/>
    <cellStyle name="Calculation 12 15 9 2 3" xfId="51017" xr:uid="{00000000-0005-0000-0000-000022150000}"/>
    <cellStyle name="Calculation 12 15 9 3" xfId="15171" xr:uid="{00000000-0005-0000-0000-000023150000}"/>
    <cellStyle name="Calculation 12 15 9 3 2" xfId="26111" xr:uid="{00000000-0005-0000-0000-000024150000}"/>
    <cellStyle name="Calculation 12 15 9 4" xfId="26109" xr:uid="{00000000-0005-0000-0000-000025150000}"/>
    <cellStyle name="Calculation 12 15 9 5" xfId="51018" xr:uid="{00000000-0005-0000-0000-000026150000}"/>
    <cellStyle name="Calculation 12 16" xfId="2893" xr:uid="{00000000-0005-0000-0000-000027150000}"/>
    <cellStyle name="Calculation 12 16 10" xfId="7270" xr:uid="{00000000-0005-0000-0000-000028150000}"/>
    <cellStyle name="Calculation 12 16 10 2" xfId="15510" xr:uid="{00000000-0005-0000-0000-000029150000}"/>
    <cellStyle name="Calculation 12 16 10 2 2" xfId="26114" xr:uid="{00000000-0005-0000-0000-00002A150000}"/>
    <cellStyle name="Calculation 12 16 10 2 3" xfId="51019" xr:uid="{00000000-0005-0000-0000-00002B150000}"/>
    <cellStyle name="Calculation 12 16 10 3" xfId="15169" xr:uid="{00000000-0005-0000-0000-00002C150000}"/>
    <cellStyle name="Calculation 12 16 10 3 2" xfId="26115" xr:uid="{00000000-0005-0000-0000-00002D150000}"/>
    <cellStyle name="Calculation 12 16 10 4" xfId="26113" xr:uid="{00000000-0005-0000-0000-00002E150000}"/>
    <cellStyle name="Calculation 12 16 10 5" xfId="51020" xr:uid="{00000000-0005-0000-0000-00002F150000}"/>
    <cellStyle name="Calculation 12 16 11" xfId="5873" xr:uid="{00000000-0005-0000-0000-000030150000}"/>
    <cellStyle name="Calculation 12 16 11 2" xfId="15511" xr:uid="{00000000-0005-0000-0000-000031150000}"/>
    <cellStyle name="Calculation 12 16 11 2 2" xfId="26117" xr:uid="{00000000-0005-0000-0000-000032150000}"/>
    <cellStyle name="Calculation 12 16 11 2 3" xfId="51021" xr:uid="{00000000-0005-0000-0000-000033150000}"/>
    <cellStyle name="Calculation 12 16 11 3" xfId="15168" xr:uid="{00000000-0005-0000-0000-000034150000}"/>
    <cellStyle name="Calculation 12 16 11 3 2" xfId="26118" xr:uid="{00000000-0005-0000-0000-000035150000}"/>
    <cellStyle name="Calculation 12 16 11 4" xfId="26116" xr:uid="{00000000-0005-0000-0000-000036150000}"/>
    <cellStyle name="Calculation 12 16 11 5" xfId="51022" xr:uid="{00000000-0005-0000-0000-000037150000}"/>
    <cellStyle name="Calculation 12 16 12" xfId="10421" xr:uid="{00000000-0005-0000-0000-000038150000}"/>
    <cellStyle name="Calculation 12 16 12 2" xfId="15512" xr:uid="{00000000-0005-0000-0000-000039150000}"/>
    <cellStyle name="Calculation 12 16 12 2 2" xfId="26120" xr:uid="{00000000-0005-0000-0000-00003A150000}"/>
    <cellStyle name="Calculation 12 16 12 2 3" xfId="51023" xr:uid="{00000000-0005-0000-0000-00003B150000}"/>
    <cellStyle name="Calculation 12 16 12 3" xfId="15167" xr:uid="{00000000-0005-0000-0000-00003C150000}"/>
    <cellStyle name="Calculation 12 16 12 3 2" xfId="26121" xr:uid="{00000000-0005-0000-0000-00003D150000}"/>
    <cellStyle name="Calculation 12 16 12 4" xfId="26119" xr:uid="{00000000-0005-0000-0000-00003E150000}"/>
    <cellStyle name="Calculation 12 16 12 5" xfId="51024" xr:uid="{00000000-0005-0000-0000-00003F150000}"/>
    <cellStyle name="Calculation 12 16 13" xfId="5736" xr:uid="{00000000-0005-0000-0000-000040150000}"/>
    <cellStyle name="Calculation 12 16 13 2" xfId="15513" xr:uid="{00000000-0005-0000-0000-000041150000}"/>
    <cellStyle name="Calculation 12 16 13 2 2" xfId="26123" xr:uid="{00000000-0005-0000-0000-000042150000}"/>
    <cellStyle name="Calculation 12 16 13 2 3" xfId="51025" xr:uid="{00000000-0005-0000-0000-000043150000}"/>
    <cellStyle name="Calculation 12 16 13 3" xfId="15166" xr:uid="{00000000-0005-0000-0000-000044150000}"/>
    <cellStyle name="Calculation 12 16 13 3 2" xfId="26124" xr:uid="{00000000-0005-0000-0000-000045150000}"/>
    <cellStyle name="Calculation 12 16 13 4" xfId="26122" xr:uid="{00000000-0005-0000-0000-000046150000}"/>
    <cellStyle name="Calculation 12 16 13 5" xfId="51026" xr:uid="{00000000-0005-0000-0000-000047150000}"/>
    <cellStyle name="Calculation 12 16 14" xfId="5898" xr:uid="{00000000-0005-0000-0000-000048150000}"/>
    <cellStyle name="Calculation 12 16 14 2" xfId="15514" xr:uid="{00000000-0005-0000-0000-000049150000}"/>
    <cellStyle name="Calculation 12 16 14 2 2" xfId="26126" xr:uid="{00000000-0005-0000-0000-00004A150000}"/>
    <cellStyle name="Calculation 12 16 14 2 3" xfId="51027" xr:uid="{00000000-0005-0000-0000-00004B150000}"/>
    <cellStyle name="Calculation 12 16 14 3" xfId="15165" xr:uid="{00000000-0005-0000-0000-00004C150000}"/>
    <cellStyle name="Calculation 12 16 14 3 2" xfId="26127" xr:uid="{00000000-0005-0000-0000-00004D150000}"/>
    <cellStyle name="Calculation 12 16 14 4" xfId="26125" xr:uid="{00000000-0005-0000-0000-00004E150000}"/>
    <cellStyle name="Calculation 12 16 14 5" xfId="51028" xr:uid="{00000000-0005-0000-0000-00004F150000}"/>
    <cellStyle name="Calculation 12 16 15" xfId="9553" xr:uid="{00000000-0005-0000-0000-000050150000}"/>
    <cellStyle name="Calculation 12 16 15 2" xfId="15515" xr:uid="{00000000-0005-0000-0000-000051150000}"/>
    <cellStyle name="Calculation 12 16 15 2 2" xfId="26129" xr:uid="{00000000-0005-0000-0000-000052150000}"/>
    <cellStyle name="Calculation 12 16 15 2 3" xfId="51029" xr:uid="{00000000-0005-0000-0000-000053150000}"/>
    <cellStyle name="Calculation 12 16 15 3" xfId="15164" xr:uid="{00000000-0005-0000-0000-000054150000}"/>
    <cellStyle name="Calculation 12 16 15 3 2" xfId="26130" xr:uid="{00000000-0005-0000-0000-000055150000}"/>
    <cellStyle name="Calculation 12 16 15 4" xfId="26128" xr:uid="{00000000-0005-0000-0000-000056150000}"/>
    <cellStyle name="Calculation 12 16 15 5" xfId="51030" xr:uid="{00000000-0005-0000-0000-000057150000}"/>
    <cellStyle name="Calculation 12 16 16" xfId="12485" xr:uid="{00000000-0005-0000-0000-000058150000}"/>
    <cellStyle name="Calculation 12 16 16 2" xfId="15516" xr:uid="{00000000-0005-0000-0000-000059150000}"/>
    <cellStyle name="Calculation 12 16 16 2 2" xfId="26132" xr:uid="{00000000-0005-0000-0000-00005A150000}"/>
    <cellStyle name="Calculation 12 16 16 2 3" xfId="51031" xr:uid="{00000000-0005-0000-0000-00005B150000}"/>
    <cellStyle name="Calculation 12 16 16 3" xfId="15163" xr:uid="{00000000-0005-0000-0000-00005C150000}"/>
    <cellStyle name="Calculation 12 16 16 3 2" xfId="26133" xr:uid="{00000000-0005-0000-0000-00005D150000}"/>
    <cellStyle name="Calculation 12 16 16 4" xfId="26131" xr:uid="{00000000-0005-0000-0000-00005E150000}"/>
    <cellStyle name="Calculation 12 16 16 5" xfId="51032" xr:uid="{00000000-0005-0000-0000-00005F150000}"/>
    <cellStyle name="Calculation 12 16 17" xfId="5887" xr:uid="{00000000-0005-0000-0000-000060150000}"/>
    <cellStyle name="Calculation 12 16 17 2" xfId="15517" xr:uid="{00000000-0005-0000-0000-000061150000}"/>
    <cellStyle name="Calculation 12 16 17 2 2" xfId="26135" xr:uid="{00000000-0005-0000-0000-000062150000}"/>
    <cellStyle name="Calculation 12 16 17 2 3" xfId="51033" xr:uid="{00000000-0005-0000-0000-000063150000}"/>
    <cellStyle name="Calculation 12 16 17 3" xfId="15161" xr:uid="{00000000-0005-0000-0000-000064150000}"/>
    <cellStyle name="Calculation 12 16 17 3 2" xfId="26136" xr:uid="{00000000-0005-0000-0000-000065150000}"/>
    <cellStyle name="Calculation 12 16 17 4" xfId="26134" xr:uid="{00000000-0005-0000-0000-000066150000}"/>
    <cellStyle name="Calculation 12 16 17 5" xfId="51034" xr:uid="{00000000-0005-0000-0000-000067150000}"/>
    <cellStyle name="Calculation 12 16 18" xfId="9251" xr:uid="{00000000-0005-0000-0000-000068150000}"/>
    <cellStyle name="Calculation 12 16 18 2" xfId="15518" xr:uid="{00000000-0005-0000-0000-000069150000}"/>
    <cellStyle name="Calculation 12 16 18 2 2" xfId="26138" xr:uid="{00000000-0005-0000-0000-00006A150000}"/>
    <cellStyle name="Calculation 12 16 18 2 3" xfId="51035" xr:uid="{00000000-0005-0000-0000-00006B150000}"/>
    <cellStyle name="Calculation 12 16 18 3" xfId="15160" xr:uid="{00000000-0005-0000-0000-00006C150000}"/>
    <cellStyle name="Calculation 12 16 18 3 2" xfId="26139" xr:uid="{00000000-0005-0000-0000-00006D150000}"/>
    <cellStyle name="Calculation 12 16 18 4" xfId="26137" xr:uid="{00000000-0005-0000-0000-00006E150000}"/>
    <cellStyle name="Calculation 12 16 18 5" xfId="51036" xr:uid="{00000000-0005-0000-0000-00006F150000}"/>
    <cellStyle name="Calculation 12 16 19" xfId="13247" xr:uid="{00000000-0005-0000-0000-000070150000}"/>
    <cellStyle name="Calculation 12 16 19 2" xfId="15519" xr:uid="{00000000-0005-0000-0000-000071150000}"/>
    <cellStyle name="Calculation 12 16 19 2 2" xfId="26141" xr:uid="{00000000-0005-0000-0000-000072150000}"/>
    <cellStyle name="Calculation 12 16 19 2 3" xfId="51037" xr:uid="{00000000-0005-0000-0000-000073150000}"/>
    <cellStyle name="Calculation 12 16 19 3" xfId="15159" xr:uid="{00000000-0005-0000-0000-000074150000}"/>
    <cellStyle name="Calculation 12 16 19 3 2" xfId="26142" xr:uid="{00000000-0005-0000-0000-000075150000}"/>
    <cellStyle name="Calculation 12 16 19 4" xfId="26140" xr:uid="{00000000-0005-0000-0000-000076150000}"/>
    <cellStyle name="Calculation 12 16 19 5" xfId="51038" xr:uid="{00000000-0005-0000-0000-000077150000}"/>
    <cellStyle name="Calculation 12 16 2" xfId="6008" xr:uid="{00000000-0005-0000-0000-000078150000}"/>
    <cellStyle name="Calculation 12 16 2 2" xfId="15520" xr:uid="{00000000-0005-0000-0000-000079150000}"/>
    <cellStyle name="Calculation 12 16 2 2 2" xfId="26144" xr:uid="{00000000-0005-0000-0000-00007A150000}"/>
    <cellStyle name="Calculation 12 16 2 2 3" xfId="51039" xr:uid="{00000000-0005-0000-0000-00007B150000}"/>
    <cellStyle name="Calculation 12 16 2 3" xfId="15158" xr:uid="{00000000-0005-0000-0000-00007C150000}"/>
    <cellStyle name="Calculation 12 16 2 3 2" xfId="26145" xr:uid="{00000000-0005-0000-0000-00007D150000}"/>
    <cellStyle name="Calculation 12 16 2 4" xfId="26143" xr:uid="{00000000-0005-0000-0000-00007E150000}"/>
    <cellStyle name="Calculation 12 16 2 5" xfId="51040" xr:uid="{00000000-0005-0000-0000-00007F150000}"/>
    <cellStyle name="Calculation 12 16 20" xfId="12481" xr:uid="{00000000-0005-0000-0000-000080150000}"/>
    <cellStyle name="Calculation 12 16 20 2" xfId="26146" xr:uid="{00000000-0005-0000-0000-000081150000}"/>
    <cellStyle name="Calculation 12 16 20 2 2" xfId="51041" xr:uid="{00000000-0005-0000-0000-000082150000}"/>
    <cellStyle name="Calculation 12 16 20 2 3" xfId="51042" xr:uid="{00000000-0005-0000-0000-000083150000}"/>
    <cellStyle name="Calculation 12 16 20 3" xfId="51043" xr:uid="{00000000-0005-0000-0000-000084150000}"/>
    <cellStyle name="Calculation 12 16 20 4" xfId="51044" xr:uid="{00000000-0005-0000-0000-000085150000}"/>
    <cellStyle name="Calculation 12 16 20 5" xfId="51045" xr:uid="{00000000-0005-0000-0000-000086150000}"/>
    <cellStyle name="Calculation 12 16 21" xfId="15509" xr:uid="{00000000-0005-0000-0000-000087150000}"/>
    <cellStyle name="Calculation 12 16 21 2" xfId="26147" xr:uid="{00000000-0005-0000-0000-000088150000}"/>
    <cellStyle name="Calculation 12 16 22" xfId="15170" xr:uid="{00000000-0005-0000-0000-000089150000}"/>
    <cellStyle name="Calculation 12 16 22 2" xfId="26148" xr:uid="{00000000-0005-0000-0000-00008A150000}"/>
    <cellStyle name="Calculation 12 16 23" xfId="26112" xr:uid="{00000000-0005-0000-0000-00008B150000}"/>
    <cellStyle name="Calculation 12 16 3" xfId="5792" xr:uid="{00000000-0005-0000-0000-00008C150000}"/>
    <cellStyle name="Calculation 12 16 3 2" xfId="15521" xr:uid="{00000000-0005-0000-0000-00008D150000}"/>
    <cellStyle name="Calculation 12 16 3 2 2" xfId="26150" xr:uid="{00000000-0005-0000-0000-00008E150000}"/>
    <cellStyle name="Calculation 12 16 3 2 3" xfId="51046" xr:uid="{00000000-0005-0000-0000-00008F150000}"/>
    <cellStyle name="Calculation 12 16 3 3" xfId="15157" xr:uid="{00000000-0005-0000-0000-000090150000}"/>
    <cellStyle name="Calculation 12 16 3 3 2" xfId="26151" xr:uid="{00000000-0005-0000-0000-000091150000}"/>
    <cellStyle name="Calculation 12 16 3 4" xfId="26149" xr:uid="{00000000-0005-0000-0000-000092150000}"/>
    <cellStyle name="Calculation 12 16 3 5" xfId="51047" xr:uid="{00000000-0005-0000-0000-000093150000}"/>
    <cellStyle name="Calculation 12 16 4" xfId="4753" xr:uid="{00000000-0005-0000-0000-000094150000}"/>
    <cellStyle name="Calculation 12 16 4 2" xfId="15522" xr:uid="{00000000-0005-0000-0000-000095150000}"/>
    <cellStyle name="Calculation 12 16 4 2 2" xfId="26153" xr:uid="{00000000-0005-0000-0000-000096150000}"/>
    <cellStyle name="Calculation 12 16 4 2 3" xfId="51048" xr:uid="{00000000-0005-0000-0000-000097150000}"/>
    <cellStyle name="Calculation 12 16 4 3" xfId="15156" xr:uid="{00000000-0005-0000-0000-000098150000}"/>
    <cellStyle name="Calculation 12 16 4 3 2" xfId="26154" xr:uid="{00000000-0005-0000-0000-000099150000}"/>
    <cellStyle name="Calculation 12 16 4 4" xfId="26152" xr:uid="{00000000-0005-0000-0000-00009A150000}"/>
    <cellStyle name="Calculation 12 16 4 5" xfId="51049" xr:uid="{00000000-0005-0000-0000-00009B150000}"/>
    <cellStyle name="Calculation 12 16 5" xfId="5822" xr:uid="{00000000-0005-0000-0000-00009C150000}"/>
    <cellStyle name="Calculation 12 16 5 2" xfId="15523" xr:uid="{00000000-0005-0000-0000-00009D150000}"/>
    <cellStyle name="Calculation 12 16 5 2 2" xfId="26156" xr:uid="{00000000-0005-0000-0000-00009E150000}"/>
    <cellStyle name="Calculation 12 16 5 2 3" xfId="51050" xr:uid="{00000000-0005-0000-0000-00009F150000}"/>
    <cellStyle name="Calculation 12 16 5 3" xfId="15155" xr:uid="{00000000-0005-0000-0000-0000A0150000}"/>
    <cellStyle name="Calculation 12 16 5 3 2" xfId="26157" xr:uid="{00000000-0005-0000-0000-0000A1150000}"/>
    <cellStyle name="Calculation 12 16 5 4" xfId="26155" xr:uid="{00000000-0005-0000-0000-0000A2150000}"/>
    <cellStyle name="Calculation 12 16 5 5" xfId="51051" xr:uid="{00000000-0005-0000-0000-0000A3150000}"/>
    <cellStyle name="Calculation 12 16 6" xfId="8191" xr:uid="{00000000-0005-0000-0000-0000A4150000}"/>
    <cellStyle name="Calculation 12 16 6 2" xfId="15524" xr:uid="{00000000-0005-0000-0000-0000A5150000}"/>
    <cellStyle name="Calculation 12 16 6 2 2" xfId="26159" xr:uid="{00000000-0005-0000-0000-0000A6150000}"/>
    <cellStyle name="Calculation 12 16 6 2 3" xfId="51052" xr:uid="{00000000-0005-0000-0000-0000A7150000}"/>
    <cellStyle name="Calculation 12 16 6 3" xfId="15154" xr:uid="{00000000-0005-0000-0000-0000A8150000}"/>
    <cellStyle name="Calculation 12 16 6 3 2" xfId="26160" xr:uid="{00000000-0005-0000-0000-0000A9150000}"/>
    <cellStyle name="Calculation 12 16 6 4" xfId="26158" xr:uid="{00000000-0005-0000-0000-0000AA150000}"/>
    <cellStyle name="Calculation 12 16 6 5" xfId="51053" xr:uid="{00000000-0005-0000-0000-0000AB150000}"/>
    <cellStyle name="Calculation 12 16 7" xfId="5849" xr:uid="{00000000-0005-0000-0000-0000AC150000}"/>
    <cellStyle name="Calculation 12 16 7 2" xfId="15525" xr:uid="{00000000-0005-0000-0000-0000AD150000}"/>
    <cellStyle name="Calculation 12 16 7 2 2" xfId="26162" xr:uid="{00000000-0005-0000-0000-0000AE150000}"/>
    <cellStyle name="Calculation 12 16 7 2 3" xfId="51054" xr:uid="{00000000-0005-0000-0000-0000AF150000}"/>
    <cellStyle name="Calculation 12 16 7 3" xfId="15153" xr:uid="{00000000-0005-0000-0000-0000B0150000}"/>
    <cellStyle name="Calculation 12 16 7 3 2" xfId="26163" xr:uid="{00000000-0005-0000-0000-0000B1150000}"/>
    <cellStyle name="Calculation 12 16 7 4" xfId="26161" xr:uid="{00000000-0005-0000-0000-0000B2150000}"/>
    <cellStyle name="Calculation 12 16 7 5" xfId="51055" xr:uid="{00000000-0005-0000-0000-0000B3150000}"/>
    <cellStyle name="Calculation 12 16 8" xfId="5185" xr:uid="{00000000-0005-0000-0000-0000B4150000}"/>
    <cellStyle name="Calculation 12 16 8 2" xfId="15526" xr:uid="{00000000-0005-0000-0000-0000B5150000}"/>
    <cellStyle name="Calculation 12 16 8 2 2" xfId="26165" xr:uid="{00000000-0005-0000-0000-0000B6150000}"/>
    <cellStyle name="Calculation 12 16 8 2 3" xfId="51056" xr:uid="{00000000-0005-0000-0000-0000B7150000}"/>
    <cellStyle name="Calculation 12 16 8 3" xfId="15152" xr:uid="{00000000-0005-0000-0000-0000B8150000}"/>
    <cellStyle name="Calculation 12 16 8 3 2" xfId="26166" xr:uid="{00000000-0005-0000-0000-0000B9150000}"/>
    <cellStyle name="Calculation 12 16 8 4" xfId="26164" xr:uid="{00000000-0005-0000-0000-0000BA150000}"/>
    <cellStyle name="Calculation 12 16 8 5" xfId="51057" xr:uid="{00000000-0005-0000-0000-0000BB150000}"/>
    <cellStyle name="Calculation 12 16 9" xfId="5866" xr:uid="{00000000-0005-0000-0000-0000BC150000}"/>
    <cellStyle name="Calculation 12 16 9 2" xfId="15527" xr:uid="{00000000-0005-0000-0000-0000BD150000}"/>
    <cellStyle name="Calculation 12 16 9 2 2" xfId="26168" xr:uid="{00000000-0005-0000-0000-0000BE150000}"/>
    <cellStyle name="Calculation 12 16 9 2 3" xfId="51058" xr:uid="{00000000-0005-0000-0000-0000BF150000}"/>
    <cellStyle name="Calculation 12 16 9 3" xfId="15151" xr:uid="{00000000-0005-0000-0000-0000C0150000}"/>
    <cellStyle name="Calculation 12 16 9 3 2" xfId="26169" xr:uid="{00000000-0005-0000-0000-0000C1150000}"/>
    <cellStyle name="Calculation 12 16 9 4" xfId="26167" xr:uid="{00000000-0005-0000-0000-0000C2150000}"/>
    <cellStyle name="Calculation 12 16 9 5" xfId="51059" xr:uid="{00000000-0005-0000-0000-0000C3150000}"/>
    <cellStyle name="Calculation 12 17" xfId="2894" xr:uid="{00000000-0005-0000-0000-0000C4150000}"/>
    <cellStyle name="Calculation 12 17 10" xfId="7730" xr:uid="{00000000-0005-0000-0000-0000C5150000}"/>
    <cellStyle name="Calculation 12 17 10 2" xfId="15529" xr:uid="{00000000-0005-0000-0000-0000C6150000}"/>
    <cellStyle name="Calculation 12 17 10 2 2" xfId="26172" xr:uid="{00000000-0005-0000-0000-0000C7150000}"/>
    <cellStyle name="Calculation 12 17 10 2 3" xfId="51060" xr:uid="{00000000-0005-0000-0000-0000C8150000}"/>
    <cellStyle name="Calculation 12 17 10 3" xfId="15149" xr:uid="{00000000-0005-0000-0000-0000C9150000}"/>
    <cellStyle name="Calculation 12 17 10 3 2" xfId="26173" xr:uid="{00000000-0005-0000-0000-0000CA150000}"/>
    <cellStyle name="Calculation 12 17 10 4" xfId="26171" xr:uid="{00000000-0005-0000-0000-0000CB150000}"/>
    <cellStyle name="Calculation 12 17 10 5" xfId="51061" xr:uid="{00000000-0005-0000-0000-0000CC150000}"/>
    <cellStyle name="Calculation 12 17 11" xfId="6427" xr:uid="{00000000-0005-0000-0000-0000CD150000}"/>
    <cellStyle name="Calculation 12 17 11 2" xfId="15530" xr:uid="{00000000-0005-0000-0000-0000CE150000}"/>
    <cellStyle name="Calculation 12 17 11 2 2" xfId="26175" xr:uid="{00000000-0005-0000-0000-0000CF150000}"/>
    <cellStyle name="Calculation 12 17 11 2 3" xfId="51062" xr:uid="{00000000-0005-0000-0000-0000D0150000}"/>
    <cellStyle name="Calculation 12 17 11 3" xfId="15148" xr:uid="{00000000-0005-0000-0000-0000D1150000}"/>
    <cellStyle name="Calculation 12 17 11 3 2" xfId="26176" xr:uid="{00000000-0005-0000-0000-0000D2150000}"/>
    <cellStyle name="Calculation 12 17 11 4" xfId="26174" xr:uid="{00000000-0005-0000-0000-0000D3150000}"/>
    <cellStyle name="Calculation 12 17 11 5" xfId="51063" xr:uid="{00000000-0005-0000-0000-0000D4150000}"/>
    <cellStyle name="Calculation 12 17 12" xfId="5921" xr:uid="{00000000-0005-0000-0000-0000D5150000}"/>
    <cellStyle name="Calculation 12 17 12 2" xfId="15531" xr:uid="{00000000-0005-0000-0000-0000D6150000}"/>
    <cellStyle name="Calculation 12 17 12 2 2" xfId="26178" xr:uid="{00000000-0005-0000-0000-0000D7150000}"/>
    <cellStyle name="Calculation 12 17 12 2 3" xfId="51064" xr:uid="{00000000-0005-0000-0000-0000D8150000}"/>
    <cellStyle name="Calculation 12 17 12 3" xfId="15147" xr:uid="{00000000-0005-0000-0000-0000D9150000}"/>
    <cellStyle name="Calculation 12 17 12 3 2" xfId="26179" xr:uid="{00000000-0005-0000-0000-0000DA150000}"/>
    <cellStyle name="Calculation 12 17 12 4" xfId="26177" xr:uid="{00000000-0005-0000-0000-0000DB150000}"/>
    <cellStyle name="Calculation 12 17 12 5" xfId="51065" xr:uid="{00000000-0005-0000-0000-0000DC150000}"/>
    <cellStyle name="Calculation 12 17 13" xfId="9560" xr:uid="{00000000-0005-0000-0000-0000DD150000}"/>
    <cellStyle name="Calculation 12 17 13 2" xfId="15532" xr:uid="{00000000-0005-0000-0000-0000DE150000}"/>
    <cellStyle name="Calculation 12 17 13 2 2" xfId="26181" xr:uid="{00000000-0005-0000-0000-0000DF150000}"/>
    <cellStyle name="Calculation 12 17 13 2 3" xfId="51066" xr:uid="{00000000-0005-0000-0000-0000E0150000}"/>
    <cellStyle name="Calculation 12 17 13 3" xfId="15146" xr:uid="{00000000-0005-0000-0000-0000E1150000}"/>
    <cellStyle name="Calculation 12 17 13 3 2" xfId="26182" xr:uid="{00000000-0005-0000-0000-0000E2150000}"/>
    <cellStyle name="Calculation 12 17 13 4" xfId="26180" xr:uid="{00000000-0005-0000-0000-0000E3150000}"/>
    <cellStyle name="Calculation 12 17 13 5" xfId="51067" xr:uid="{00000000-0005-0000-0000-0000E4150000}"/>
    <cellStyle name="Calculation 12 17 14" xfId="5899" xr:uid="{00000000-0005-0000-0000-0000E5150000}"/>
    <cellStyle name="Calculation 12 17 14 2" xfId="15533" xr:uid="{00000000-0005-0000-0000-0000E6150000}"/>
    <cellStyle name="Calculation 12 17 14 2 2" xfId="26184" xr:uid="{00000000-0005-0000-0000-0000E7150000}"/>
    <cellStyle name="Calculation 12 17 14 2 3" xfId="51068" xr:uid="{00000000-0005-0000-0000-0000E8150000}"/>
    <cellStyle name="Calculation 12 17 14 3" xfId="15145" xr:uid="{00000000-0005-0000-0000-0000E9150000}"/>
    <cellStyle name="Calculation 12 17 14 3 2" xfId="26185" xr:uid="{00000000-0005-0000-0000-0000EA150000}"/>
    <cellStyle name="Calculation 12 17 14 4" xfId="26183" xr:uid="{00000000-0005-0000-0000-0000EB150000}"/>
    <cellStyle name="Calculation 12 17 14 5" xfId="51069" xr:uid="{00000000-0005-0000-0000-0000EC150000}"/>
    <cellStyle name="Calculation 12 17 15" xfId="10137" xr:uid="{00000000-0005-0000-0000-0000ED150000}"/>
    <cellStyle name="Calculation 12 17 15 2" xfId="15534" xr:uid="{00000000-0005-0000-0000-0000EE150000}"/>
    <cellStyle name="Calculation 12 17 15 2 2" xfId="26187" xr:uid="{00000000-0005-0000-0000-0000EF150000}"/>
    <cellStyle name="Calculation 12 17 15 2 3" xfId="51070" xr:uid="{00000000-0005-0000-0000-0000F0150000}"/>
    <cellStyle name="Calculation 12 17 15 3" xfId="15144" xr:uid="{00000000-0005-0000-0000-0000F1150000}"/>
    <cellStyle name="Calculation 12 17 15 3 2" xfId="26188" xr:uid="{00000000-0005-0000-0000-0000F2150000}"/>
    <cellStyle name="Calculation 12 17 15 4" xfId="26186" xr:uid="{00000000-0005-0000-0000-0000F3150000}"/>
    <cellStyle name="Calculation 12 17 15 5" xfId="51071" xr:uid="{00000000-0005-0000-0000-0000F4150000}"/>
    <cellStyle name="Calculation 12 17 16" xfId="12593" xr:uid="{00000000-0005-0000-0000-0000F5150000}"/>
    <cellStyle name="Calculation 12 17 16 2" xfId="15535" xr:uid="{00000000-0005-0000-0000-0000F6150000}"/>
    <cellStyle name="Calculation 12 17 16 2 2" xfId="26190" xr:uid="{00000000-0005-0000-0000-0000F7150000}"/>
    <cellStyle name="Calculation 12 17 16 2 3" xfId="51072" xr:uid="{00000000-0005-0000-0000-0000F8150000}"/>
    <cellStyle name="Calculation 12 17 16 3" xfId="15143" xr:uid="{00000000-0005-0000-0000-0000F9150000}"/>
    <cellStyle name="Calculation 12 17 16 3 2" xfId="26191" xr:uid="{00000000-0005-0000-0000-0000FA150000}"/>
    <cellStyle name="Calculation 12 17 16 4" xfId="26189" xr:uid="{00000000-0005-0000-0000-0000FB150000}"/>
    <cellStyle name="Calculation 12 17 16 5" xfId="51073" xr:uid="{00000000-0005-0000-0000-0000FC150000}"/>
    <cellStyle name="Calculation 12 17 17" xfId="5886" xr:uid="{00000000-0005-0000-0000-0000FD150000}"/>
    <cellStyle name="Calculation 12 17 17 2" xfId="15536" xr:uid="{00000000-0005-0000-0000-0000FE150000}"/>
    <cellStyle name="Calculation 12 17 17 2 2" xfId="26193" xr:uid="{00000000-0005-0000-0000-0000FF150000}"/>
    <cellStyle name="Calculation 12 17 17 2 3" xfId="51074" xr:uid="{00000000-0005-0000-0000-000000160000}"/>
    <cellStyle name="Calculation 12 17 17 3" xfId="15142" xr:uid="{00000000-0005-0000-0000-000001160000}"/>
    <cellStyle name="Calculation 12 17 17 3 2" xfId="26194" xr:uid="{00000000-0005-0000-0000-000002160000}"/>
    <cellStyle name="Calculation 12 17 17 4" xfId="26192" xr:uid="{00000000-0005-0000-0000-000003160000}"/>
    <cellStyle name="Calculation 12 17 17 5" xfId="51075" xr:uid="{00000000-0005-0000-0000-000004160000}"/>
    <cellStyle name="Calculation 12 17 18" xfId="4991" xr:uid="{00000000-0005-0000-0000-000005160000}"/>
    <cellStyle name="Calculation 12 17 18 2" xfId="15537" xr:uid="{00000000-0005-0000-0000-000006160000}"/>
    <cellStyle name="Calculation 12 17 18 2 2" xfId="26196" xr:uid="{00000000-0005-0000-0000-000007160000}"/>
    <cellStyle name="Calculation 12 17 18 2 3" xfId="51076" xr:uid="{00000000-0005-0000-0000-000008160000}"/>
    <cellStyle name="Calculation 12 17 18 3" xfId="15141" xr:uid="{00000000-0005-0000-0000-000009160000}"/>
    <cellStyle name="Calculation 12 17 18 3 2" xfId="26197" xr:uid="{00000000-0005-0000-0000-00000A160000}"/>
    <cellStyle name="Calculation 12 17 18 4" xfId="26195" xr:uid="{00000000-0005-0000-0000-00000B160000}"/>
    <cellStyle name="Calculation 12 17 18 5" xfId="51077" xr:uid="{00000000-0005-0000-0000-00000C160000}"/>
    <cellStyle name="Calculation 12 17 19" xfId="8184" xr:uid="{00000000-0005-0000-0000-00000D160000}"/>
    <cellStyle name="Calculation 12 17 19 2" xfId="15538" xr:uid="{00000000-0005-0000-0000-00000E160000}"/>
    <cellStyle name="Calculation 12 17 19 2 2" xfId="26199" xr:uid="{00000000-0005-0000-0000-00000F160000}"/>
    <cellStyle name="Calculation 12 17 19 2 3" xfId="51078" xr:uid="{00000000-0005-0000-0000-000010160000}"/>
    <cellStyle name="Calculation 12 17 19 3" xfId="15140" xr:uid="{00000000-0005-0000-0000-000011160000}"/>
    <cellStyle name="Calculation 12 17 19 3 2" xfId="26200" xr:uid="{00000000-0005-0000-0000-000012160000}"/>
    <cellStyle name="Calculation 12 17 19 4" xfId="26198" xr:uid="{00000000-0005-0000-0000-000013160000}"/>
    <cellStyle name="Calculation 12 17 19 5" xfId="51079" xr:uid="{00000000-0005-0000-0000-000014160000}"/>
    <cellStyle name="Calculation 12 17 2" xfId="6009" xr:uid="{00000000-0005-0000-0000-000015160000}"/>
    <cellStyle name="Calculation 12 17 2 2" xfId="15539" xr:uid="{00000000-0005-0000-0000-000016160000}"/>
    <cellStyle name="Calculation 12 17 2 2 2" xfId="26202" xr:uid="{00000000-0005-0000-0000-000017160000}"/>
    <cellStyle name="Calculation 12 17 2 2 3" xfId="51080" xr:uid="{00000000-0005-0000-0000-000018160000}"/>
    <cellStyle name="Calculation 12 17 2 3" xfId="15139" xr:uid="{00000000-0005-0000-0000-000019160000}"/>
    <cellStyle name="Calculation 12 17 2 3 2" xfId="26203" xr:uid="{00000000-0005-0000-0000-00001A160000}"/>
    <cellStyle name="Calculation 12 17 2 4" xfId="26201" xr:uid="{00000000-0005-0000-0000-00001B160000}"/>
    <cellStyle name="Calculation 12 17 2 5" xfId="51081" xr:uid="{00000000-0005-0000-0000-00001C160000}"/>
    <cellStyle name="Calculation 12 17 20" xfId="5892" xr:uid="{00000000-0005-0000-0000-00001D160000}"/>
    <cellStyle name="Calculation 12 17 20 2" xfId="26204" xr:uid="{00000000-0005-0000-0000-00001E160000}"/>
    <cellStyle name="Calculation 12 17 20 2 2" xfId="51082" xr:uid="{00000000-0005-0000-0000-00001F160000}"/>
    <cellStyle name="Calculation 12 17 20 2 3" xfId="51083" xr:uid="{00000000-0005-0000-0000-000020160000}"/>
    <cellStyle name="Calculation 12 17 20 3" xfId="51084" xr:uid="{00000000-0005-0000-0000-000021160000}"/>
    <cellStyle name="Calculation 12 17 20 4" xfId="51085" xr:uid="{00000000-0005-0000-0000-000022160000}"/>
    <cellStyle name="Calculation 12 17 20 5" xfId="51086" xr:uid="{00000000-0005-0000-0000-000023160000}"/>
    <cellStyle name="Calculation 12 17 21" xfId="15528" xr:uid="{00000000-0005-0000-0000-000024160000}"/>
    <cellStyle name="Calculation 12 17 21 2" xfId="26205" xr:uid="{00000000-0005-0000-0000-000025160000}"/>
    <cellStyle name="Calculation 12 17 22" xfId="15150" xr:uid="{00000000-0005-0000-0000-000026160000}"/>
    <cellStyle name="Calculation 12 17 22 2" xfId="26206" xr:uid="{00000000-0005-0000-0000-000027160000}"/>
    <cellStyle name="Calculation 12 17 23" xfId="26170" xr:uid="{00000000-0005-0000-0000-000028160000}"/>
    <cellStyle name="Calculation 12 17 3" xfId="5791" xr:uid="{00000000-0005-0000-0000-000029160000}"/>
    <cellStyle name="Calculation 12 17 3 2" xfId="15540" xr:uid="{00000000-0005-0000-0000-00002A160000}"/>
    <cellStyle name="Calculation 12 17 3 2 2" xfId="26208" xr:uid="{00000000-0005-0000-0000-00002B160000}"/>
    <cellStyle name="Calculation 12 17 3 2 3" xfId="51087" xr:uid="{00000000-0005-0000-0000-00002C160000}"/>
    <cellStyle name="Calculation 12 17 3 3" xfId="15138" xr:uid="{00000000-0005-0000-0000-00002D160000}"/>
    <cellStyle name="Calculation 12 17 3 3 2" xfId="26209" xr:uid="{00000000-0005-0000-0000-00002E160000}"/>
    <cellStyle name="Calculation 12 17 3 4" xfId="26207" xr:uid="{00000000-0005-0000-0000-00002F160000}"/>
    <cellStyle name="Calculation 12 17 3 5" xfId="51088" xr:uid="{00000000-0005-0000-0000-000030160000}"/>
    <cellStyle name="Calculation 12 17 4" xfId="4847" xr:uid="{00000000-0005-0000-0000-000031160000}"/>
    <cellStyle name="Calculation 12 17 4 2" xfId="15541" xr:uid="{00000000-0005-0000-0000-000032160000}"/>
    <cellStyle name="Calculation 12 17 4 2 2" xfId="26211" xr:uid="{00000000-0005-0000-0000-000033160000}"/>
    <cellStyle name="Calculation 12 17 4 2 3" xfId="51089" xr:uid="{00000000-0005-0000-0000-000034160000}"/>
    <cellStyle name="Calculation 12 17 4 3" xfId="15137" xr:uid="{00000000-0005-0000-0000-000035160000}"/>
    <cellStyle name="Calculation 12 17 4 3 2" xfId="26212" xr:uid="{00000000-0005-0000-0000-000036160000}"/>
    <cellStyle name="Calculation 12 17 4 4" xfId="26210" xr:uid="{00000000-0005-0000-0000-000037160000}"/>
    <cellStyle name="Calculation 12 17 4 5" xfId="51090" xr:uid="{00000000-0005-0000-0000-000038160000}"/>
    <cellStyle name="Calculation 12 17 5" xfId="5821" xr:uid="{00000000-0005-0000-0000-000039160000}"/>
    <cellStyle name="Calculation 12 17 5 2" xfId="15542" xr:uid="{00000000-0005-0000-0000-00003A160000}"/>
    <cellStyle name="Calculation 12 17 5 2 2" xfId="26214" xr:uid="{00000000-0005-0000-0000-00003B160000}"/>
    <cellStyle name="Calculation 12 17 5 2 3" xfId="51091" xr:uid="{00000000-0005-0000-0000-00003C160000}"/>
    <cellStyle name="Calculation 12 17 5 3" xfId="15136" xr:uid="{00000000-0005-0000-0000-00003D160000}"/>
    <cellStyle name="Calculation 12 17 5 3 2" xfId="26215" xr:uid="{00000000-0005-0000-0000-00003E160000}"/>
    <cellStyle name="Calculation 12 17 5 4" xfId="26213" xr:uid="{00000000-0005-0000-0000-00003F160000}"/>
    <cellStyle name="Calculation 12 17 5 5" xfId="51092" xr:uid="{00000000-0005-0000-0000-000040160000}"/>
    <cellStyle name="Calculation 12 17 6" xfId="5958" xr:uid="{00000000-0005-0000-0000-000041160000}"/>
    <cellStyle name="Calculation 12 17 6 2" xfId="15543" xr:uid="{00000000-0005-0000-0000-000042160000}"/>
    <cellStyle name="Calculation 12 17 6 2 2" xfId="26217" xr:uid="{00000000-0005-0000-0000-000043160000}"/>
    <cellStyle name="Calculation 12 17 6 2 3" xfId="51093" xr:uid="{00000000-0005-0000-0000-000044160000}"/>
    <cellStyle name="Calculation 12 17 6 3" xfId="15135" xr:uid="{00000000-0005-0000-0000-000045160000}"/>
    <cellStyle name="Calculation 12 17 6 3 2" xfId="26218" xr:uid="{00000000-0005-0000-0000-000046160000}"/>
    <cellStyle name="Calculation 12 17 6 4" xfId="26216" xr:uid="{00000000-0005-0000-0000-000047160000}"/>
    <cellStyle name="Calculation 12 17 6 5" xfId="51094" xr:uid="{00000000-0005-0000-0000-000048160000}"/>
    <cellStyle name="Calculation 12 17 7" xfId="7263" xr:uid="{00000000-0005-0000-0000-000049160000}"/>
    <cellStyle name="Calculation 12 17 7 2" xfId="15544" xr:uid="{00000000-0005-0000-0000-00004A160000}"/>
    <cellStyle name="Calculation 12 17 7 2 2" xfId="26220" xr:uid="{00000000-0005-0000-0000-00004B160000}"/>
    <cellStyle name="Calculation 12 17 7 2 3" xfId="51095" xr:uid="{00000000-0005-0000-0000-00004C160000}"/>
    <cellStyle name="Calculation 12 17 7 3" xfId="15134" xr:uid="{00000000-0005-0000-0000-00004D160000}"/>
    <cellStyle name="Calculation 12 17 7 3 2" xfId="26221" xr:uid="{00000000-0005-0000-0000-00004E160000}"/>
    <cellStyle name="Calculation 12 17 7 4" xfId="26219" xr:uid="{00000000-0005-0000-0000-00004F160000}"/>
    <cellStyle name="Calculation 12 17 7 5" xfId="51096" xr:uid="{00000000-0005-0000-0000-000050160000}"/>
    <cellStyle name="Calculation 12 17 8" xfId="5941" xr:uid="{00000000-0005-0000-0000-000051160000}"/>
    <cellStyle name="Calculation 12 17 8 2" xfId="15545" xr:uid="{00000000-0005-0000-0000-000052160000}"/>
    <cellStyle name="Calculation 12 17 8 2 2" xfId="26223" xr:uid="{00000000-0005-0000-0000-000053160000}"/>
    <cellStyle name="Calculation 12 17 8 2 3" xfId="51097" xr:uid="{00000000-0005-0000-0000-000054160000}"/>
    <cellStyle name="Calculation 12 17 8 3" xfId="15133" xr:uid="{00000000-0005-0000-0000-000055160000}"/>
    <cellStyle name="Calculation 12 17 8 3 2" xfId="26224" xr:uid="{00000000-0005-0000-0000-000056160000}"/>
    <cellStyle name="Calculation 12 17 8 4" xfId="26222" xr:uid="{00000000-0005-0000-0000-000057160000}"/>
    <cellStyle name="Calculation 12 17 8 5" xfId="51098" xr:uid="{00000000-0005-0000-0000-000058160000}"/>
    <cellStyle name="Calculation 12 17 9" xfId="5865" xr:uid="{00000000-0005-0000-0000-000059160000}"/>
    <cellStyle name="Calculation 12 17 9 2" xfId="15546" xr:uid="{00000000-0005-0000-0000-00005A160000}"/>
    <cellStyle name="Calculation 12 17 9 2 2" xfId="26226" xr:uid="{00000000-0005-0000-0000-00005B160000}"/>
    <cellStyle name="Calculation 12 17 9 2 3" xfId="51099" xr:uid="{00000000-0005-0000-0000-00005C160000}"/>
    <cellStyle name="Calculation 12 17 9 3" xfId="15132" xr:uid="{00000000-0005-0000-0000-00005D160000}"/>
    <cellStyle name="Calculation 12 17 9 3 2" xfId="26227" xr:uid="{00000000-0005-0000-0000-00005E160000}"/>
    <cellStyle name="Calculation 12 17 9 4" xfId="26225" xr:uid="{00000000-0005-0000-0000-00005F160000}"/>
    <cellStyle name="Calculation 12 17 9 5" xfId="51100" xr:uid="{00000000-0005-0000-0000-000060160000}"/>
    <cellStyle name="Calculation 12 18" xfId="2895" xr:uid="{00000000-0005-0000-0000-000061160000}"/>
    <cellStyle name="Calculation 12 18 10" xfId="5926" xr:uid="{00000000-0005-0000-0000-000062160000}"/>
    <cellStyle name="Calculation 12 18 10 2" xfId="15548" xr:uid="{00000000-0005-0000-0000-000063160000}"/>
    <cellStyle name="Calculation 12 18 10 2 2" xfId="26230" xr:uid="{00000000-0005-0000-0000-000064160000}"/>
    <cellStyle name="Calculation 12 18 10 2 3" xfId="51101" xr:uid="{00000000-0005-0000-0000-000065160000}"/>
    <cellStyle name="Calculation 12 18 10 3" xfId="15130" xr:uid="{00000000-0005-0000-0000-000066160000}"/>
    <cellStyle name="Calculation 12 18 10 3 2" xfId="26231" xr:uid="{00000000-0005-0000-0000-000067160000}"/>
    <cellStyle name="Calculation 12 18 10 4" xfId="26229" xr:uid="{00000000-0005-0000-0000-000068160000}"/>
    <cellStyle name="Calculation 12 18 10 5" xfId="51102" xr:uid="{00000000-0005-0000-0000-000069160000}"/>
    <cellStyle name="Calculation 12 18 11" xfId="8642" xr:uid="{00000000-0005-0000-0000-00006A160000}"/>
    <cellStyle name="Calculation 12 18 11 2" xfId="15549" xr:uid="{00000000-0005-0000-0000-00006B160000}"/>
    <cellStyle name="Calculation 12 18 11 2 2" xfId="26233" xr:uid="{00000000-0005-0000-0000-00006C160000}"/>
    <cellStyle name="Calculation 12 18 11 2 3" xfId="51103" xr:uid="{00000000-0005-0000-0000-00006D160000}"/>
    <cellStyle name="Calculation 12 18 11 3" xfId="15129" xr:uid="{00000000-0005-0000-0000-00006E160000}"/>
    <cellStyle name="Calculation 12 18 11 3 2" xfId="26234" xr:uid="{00000000-0005-0000-0000-00006F160000}"/>
    <cellStyle name="Calculation 12 18 11 4" xfId="26232" xr:uid="{00000000-0005-0000-0000-000070160000}"/>
    <cellStyle name="Calculation 12 18 11 5" xfId="51104" xr:uid="{00000000-0005-0000-0000-000071160000}"/>
    <cellStyle name="Calculation 12 18 12" xfId="10420" xr:uid="{00000000-0005-0000-0000-000072160000}"/>
    <cellStyle name="Calculation 12 18 12 2" xfId="15550" xr:uid="{00000000-0005-0000-0000-000073160000}"/>
    <cellStyle name="Calculation 12 18 12 2 2" xfId="26236" xr:uid="{00000000-0005-0000-0000-000074160000}"/>
    <cellStyle name="Calculation 12 18 12 2 3" xfId="51105" xr:uid="{00000000-0005-0000-0000-000075160000}"/>
    <cellStyle name="Calculation 12 18 12 3" xfId="15128" xr:uid="{00000000-0005-0000-0000-000076160000}"/>
    <cellStyle name="Calculation 12 18 12 3 2" xfId="26237" xr:uid="{00000000-0005-0000-0000-000077160000}"/>
    <cellStyle name="Calculation 12 18 12 4" xfId="26235" xr:uid="{00000000-0005-0000-0000-000078160000}"/>
    <cellStyle name="Calculation 12 18 12 5" xfId="51106" xr:uid="{00000000-0005-0000-0000-000079160000}"/>
    <cellStyle name="Calculation 12 18 13" xfId="5735" xr:uid="{00000000-0005-0000-0000-00007A160000}"/>
    <cellStyle name="Calculation 12 18 13 2" xfId="15551" xr:uid="{00000000-0005-0000-0000-00007B160000}"/>
    <cellStyle name="Calculation 12 18 13 2 2" xfId="26239" xr:uid="{00000000-0005-0000-0000-00007C160000}"/>
    <cellStyle name="Calculation 12 18 13 2 3" xfId="51107" xr:uid="{00000000-0005-0000-0000-00007D160000}"/>
    <cellStyle name="Calculation 12 18 13 3" xfId="15127" xr:uid="{00000000-0005-0000-0000-00007E160000}"/>
    <cellStyle name="Calculation 12 18 13 3 2" xfId="26240" xr:uid="{00000000-0005-0000-0000-00007F160000}"/>
    <cellStyle name="Calculation 12 18 13 4" xfId="26238" xr:uid="{00000000-0005-0000-0000-000080160000}"/>
    <cellStyle name="Calculation 12 18 13 5" xfId="51108" xr:uid="{00000000-0005-0000-0000-000081160000}"/>
    <cellStyle name="Calculation 12 18 14" xfId="5900" xr:uid="{00000000-0005-0000-0000-000082160000}"/>
    <cellStyle name="Calculation 12 18 14 2" xfId="15552" xr:uid="{00000000-0005-0000-0000-000083160000}"/>
    <cellStyle name="Calculation 12 18 14 2 2" xfId="26242" xr:uid="{00000000-0005-0000-0000-000084160000}"/>
    <cellStyle name="Calculation 12 18 14 2 3" xfId="51109" xr:uid="{00000000-0005-0000-0000-000085160000}"/>
    <cellStyle name="Calculation 12 18 14 3" xfId="15126" xr:uid="{00000000-0005-0000-0000-000086160000}"/>
    <cellStyle name="Calculation 12 18 14 3 2" xfId="26243" xr:uid="{00000000-0005-0000-0000-000087160000}"/>
    <cellStyle name="Calculation 12 18 14 4" xfId="26241" xr:uid="{00000000-0005-0000-0000-000088160000}"/>
    <cellStyle name="Calculation 12 18 14 5" xfId="51110" xr:uid="{00000000-0005-0000-0000-000089160000}"/>
    <cellStyle name="Calculation 12 18 15" xfId="5882" xr:uid="{00000000-0005-0000-0000-00008A160000}"/>
    <cellStyle name="Calculation 12 18 15 2" xfId="15553" xr:uid="{00000000-0005-0000-0000-00008B160000}"/>
    <cellStyle name="Calculation 12 18 15 2 2" xfId="26245" xr:uid="{00000000-0005-0000-0000-00008C160000}"/>
    <cellStyle name="Calculation 12 18 15 2 3" xfId="51111" xr:uid="{00000000-0005-0000-0000-00008D160000}"/>
    <cellStyle name="Calculation 12 18 15 3" xfId="15125" xr:uid="{00000000-0005-0000-0000-00008E160000}"/>
    <cellStyle name="Calculation 12 18 15 3 2" xfId="26246" xr:uid="{00000000-0005-0000-0000-00008F160000}"/>
    <cellStyle name="Calculation 12 18 15 4" xfId="26244" xr:uid="{00000000-0005-0000-0000-000090160000}"/>
    <cellStyle name="Calculation 12 18 15 5" xfId="51112" xr:uid="{00000000-0005-0000-0000-000091160000}"/>
    <cellStyle name="Calculation 12 18 16" xfId="12486" xr:uid="{00000000-0005-0000-0000-000092160000}"/>
    <cellStyle name="Calculation 12 18 16 2" xfId="15554" xr:uid="{00000000-0005-0000-0000-000093160000}"/>
    <cellStyle name="Calculation 12 18 16 2 2" xfId="26248" xr:uid="{00000000-0005-0000-0000-000094160000}"/>
    <cellStyle name="Calculation 12 18 16 2 3" xfId="51113" xr:uid="{00000000-0005-0000-0000-000095160000}"/>
    <cellStyle name="Calculation 12 18 16 3" xfId="15124" xr:uid="{00000000-0005-0000-0000-000096160000}"/>
    <cellStyle name="Calculation 12 18 16 3 2" xfId="26249" xr:uid="{00000000-0005-0000-0000-000097160000}"/>
    <cellStyle name="Calculation 12 18 16 4" xfId="26247" xr:uid="{00000000-0005-0000-0000-000098160000}"/>
    <cellStyle name="Calculation 12 18 16 5" xfId="51114" xr:uid="{00000000-0005-0000-0000-000099160000}"/>
    <cellStyle name="Calculation 12 18 17" xfId="4928" xr:uid="{00000000-0005-0000-0000-00009A160000}"/>
    <cellStyle name="Calculation 12 18 17 2" xfId="15555" xr:uid="{00000000-0005-0000-0000-00009B160000}"/>
    <cellStyle name="Calculation 12 18 17 2 2" xfId="26251" xr:uid="{00000000-0005-0000-0000-00009C160000}"/>
    <cellStyle name="Calculation 12 18 17 2 3" xfId="51115" xr:uid="{00000000-0005-0000-0000-00009D160000}"/>
    <cellStyle name="Calculation 12 18 17 3" xfId="15123" xr:uid="{00000000-0005-0000-0000-00009E160000}"/>
    <cellStyle name="Calculation 12 18 17 3 2" xfId="26252" xr:uid="{00000000-0005-0000-0000-00009F160000}"/>
    <cellStyle name="Calculation 12 18 17 4" xfId="26250" xr:uid="{00000000-0005-0000-0000-0000A0160000}"/>
    <cellStyle name="Calculation 12 18 17 5" xfId="51116" xr:uid="{00000000-0005-0000-0000-0000A1160000}"/>
    <cellStyle name="Calculation 12 18 18" xfId="7845" xr:uid="{00000000-0005-0000-0000-0000A2160000}"/>
    <cellStyle name="Calculation 12 18 18 2" xfId="15556" xr:uid="{00000000-0005-0000-0000-0000A3160000}"/>
    <cellStyle name="Calculation 12 18 18 2 2" xfId="26254" xr:uid="{00000000-0005-0000-0000-0000A4160000}"/>
    <cellStyle name="Calculation 12 18 18 2 3" xfId="51117" xr:uid="{00000000-0005-0000-0000-0000A5160000}"/>
    <cellStyle name="Calculation 12 18 18 3" xfId="15122" xr:uid="{00000000-0005-0000-0000-0000A6160000}"/>
    <cellStyle name="Calculation 12 18 18 3 2" xfId="26255" xr:uid="{00000000-0005-0000-0000-0000A7160000}"/>
    <cellStyle name="Calculation 12 18 18 4" xfId="26253" xr:uid="{00000000-0005-0000-0000-0000A8160000}"/>
    <cellStyle name="Calculation 12 18 18 5" xfId="51118" xr:uid="{00000000-0005-0000-0000-0000A9160000}"/>
    <cellStyle name="Calculation 12 18 19" xfId="13246" xr:uid="{00000000-0005-0000-0000-0000AA160000}"/>
    <cellStyle name="Calculation 12 18 19 2" xfId="15557" xr:uid="{00000000-0005-0000-0000-0000AB160000}"/>
    <cellStyle name="Calculation 12 18 19 2 2" xfId="26257" xr:uid="{00000000-0005-0000-0000-0000AC160000}"/>
    <cellStyle name="Calculation 12 18 19 2 3" xfId="51119" xr:uid="{00000000-0005-0000-0000-0000AD160000}"/>
    <cellStyle name="Calculation 12 18 19 3" xfId="15121" xr:uid="{00000000-0005-0000-0000-0000AE160000}"/>
    <cellStyle name="Calculation 12 18 19 3 2" xfId="26258" xr:uid="{00000000-0005-0000-0000-0000AF160000}"/>
    <cellStyle name="Calculation 12 18 19 4" xfId="26256" xr:uid="{00000000-0005-0000-0000-0000B0160000}"/>
    <cellStyle name="Calculation 12 18 19 5" xfId="51120" xr:uid="{00000000-0005-0000-0000-0000B1160000}"/>
    <cellStyle name="Calculation 12 18 2" xfId="6010" xr:uid="{00000000-0005-0000-0000-0000B2160000}"/>
    <cellStyle name="Calculation 12 18 2 2" xfId="15558" xr:uid="{00000000-0005-0000-0000-0000B3160000}"/>
    <cellStyle name="Calculation 12 18 2 2 2" xfId="26260" xr:uid="{00000000-0005-0000-0000-0000B4160000}"/>
    <cellStyle name="Calculation 12 18 2 2 3" xfId="51121" xr:uid="{00000000-0005-0000-0000-0000B5160000}"/>
    <cellStyle name="Calculation 12 18 2 3" xfId="15120" xr:uid="{00000000-0005-0000-0000-0000B6160000}"/>
    <cellStyle name="Calculation 12 18 2 3 2" xfId="26261" xr:uid="{00000000-0005-0000-0000-0000B7160000}"/>
    <cellStyle name="Calculation 12 18 2 4" xfId="26259" xr:uid="{00000000-0005-0000-0000-0000B8160000}"/>
    <cellStyle name="Calculation 12 18 2 5" xfId="51122" xr:uid="{00000000-0005-0000-0000-0000B9160000}"/>
    <cellStyle name="Calculation 12 18 20" xfId="12482" xr:uid="{00000000-0005-0000-0000-0000BA160000}"/>
    <cellStyle name="Calculation 12 18 20 2" xfId="26262" xr:uid="{00000000-0005-0000-0000-0000BB160000}"/>
    <cellStyle name="Calculation 12 18 20 2 2" xfId="51123" xr:uid="{00000000-0005-0000-0000-0000BC160000}"/>
    <cellStyle name="Calculation 12 18 20 2 3" xfId="51124" xr:uid="{00000000-0005-0000-0000-0000BD160000}"/>
    <cellStyle name="Calculation 12 18 20 3" xfId="51125" xr:uid="{00000000-0005-0000-0000-0000BE160000}"/>
    <cellStyle name="Calculation 12 18 20 4" xfId="51126" xr:uid="{00000000-0005-0000-0000-0000BF160000}"/>
    <cellStyle name="Calculation 12 18 20 5" xfId="51127" xr:uid="{00000000-0005-0000-0000-0000C0160000}"/>
    <cellStyle name="Calculation 12 18 21" xfId="15547" xr:uid="{00000000-0005-0000-0000-0000C1160000}"/>
    <cellStyle name="Calculation 12 18 21 2" xfId="26263" xr:uid="{00000000-0005-0000-0000-0000C2160000}"/>
    <cellStyle name="Calculation 12 18 22" xfId="15131" xr:uid="{00000000-0005-0000-0000-0000C3160000}"/>
    <cellStyle name="Calculation 12 18 22 2" xfId="26264" xr:uid="{00000000-0005-0000-0000-0000C4160000}"/>
    <cellStyle name="Calculation 12 18 23" xfId="26228" xr:uid="{00000000-0005-0000-0000-0000C5160000}"/>
    <cellStyle name="Calculation 12 18 3" xfId="5790" xr:uid="{00000000-0005-0000-0000-0000C6160000}"/>
    <cellStyle name="Calculation 12 18 3 2" xfId="15559" xr:uid="{00000000-0005-0000-0000-0000C7160000}"/>
    <cellStyle name="Calculation 12 18 3 2 2" xfId="26266" xr:uid="{00000000-0005-0000-0000-0000C8160000}"/>
    <cellStyle name="Calculation 12 18 3 2 3" xfId="51128" xr:uid="{00000000-0005-0000-0000-0000C9160000}"/>
    <cellStyle name="Calculation 12 18 3 3" xfId="15119" xr:uid="{00000000-0005-0000-0000-0000CA160000}"/>
    <cellStyle name="Calculation 12 18 3 3 2" xfId="26267" xr:uid="{00000000-0005-0000-0000-0000CB160000}"/>
    <cellStyle name="Calculation 12 18 3 4" xfId="26265" xr:uid="{00000000-0005-0000-0000-0000CC160000}"/>
    <cellStyle name="Calculation 12 18 3 5" xfId="51129" xr:uid="{00000000-0005-0000-0000-0000CD160000}"/>
    <cellStyle name="Calculation 12 18 4" xfId="5977" xr:uid="{00000000-0005-0000-0000-0000CE160000}"/>
    <cellStyle name="Calculation 12 18 4 2" xfId="15560" xr:uid="{00000000-0005-0000-0000-0000CF160000}"/>
    <cellStyle name="Calculation 12 18 4 2 2" xfId="26269" xr:uid="{00000000-0005-0000-0000-0000D0160000}"/>
    <cellStyle name="Calculation 12 18 4 2 3" xfId="51130" xr:uid="{00000000-0005-0000-0000-0000D1160000}"/>
    <cellStyle name="Calculation 12 18 4 3" xfId="15118" xr:uid="{00000000-0005-0000-0000-0000D2160000}"/>
    <cellStyle name="Calculation 12 18 4 3 2" xfId="26270" xr:uid="{00000000-0005-0000-0000-0000D3160000}"/>
    <cellStyle name="Calculation 12 18 4 4" xfId="26268" xr:uid="{00000000-0005-0000-0000-0000D4160000}"/>
    <cellStyle name="Calculation 12 18 4 5" xfId="51131" xr:uid="{00000000-0005-0000-0000-0000D5160000}"/>
    <cellStyle name="Calculation 12 18 5" xfId="5820" xr:uid="{00000000-0005-0000-0000-0000D6160000}"/>
    <cellStyle name="Calculation 12 18 5 2" xfId="15561" xr:uid="{00000000-0005-0000-0000-0000D7160000}"/>
    <cellStyle name="Calculation 12 18 5 2 2" xfId="26272" xr:uid="{00000000-0005-0000-0000-0000D8160000}"/>
    <cellStyle name="Calculation 12 18 5 2 3" xfId="51132" xr:uid="{00000000-0005-0000-0000-0000D9160000}"/>
    <cellStyle name="Calculation 12 18 5 3" xfId="15117" xr:uid="{00000000-0005-0000-0000-0000DA160000}"/>
    <cellStyle name="Calculation 12 18 5 3 2" xfId="26273" xr:uid="{00000000-0005-0000-0000-0000DB160000}"/>
    <cellStyle name="Calculation 12 18 5 4" xfId="26271" xr:uid="{00000000-0005-0000-0000-0000DC160000}"/>
    <cellStyle name="Calculation 12 18 5 5" xfId="51133" xr:uid="{00000000-0005-0000-0000-0000DD160000}"/>
    <cellStyle name="Calculation 12 18 6" xfId="8192" xr:uid="{00000000-0005-0000-0000-0000DE160000}"/>
    <cellStyle name="Calculation 12 18 6 2" xfId="15562" xr:uid="{00000000-0005-0000-0000-0000DF160000}"/>
    <cellStyle name="Calculation 12 18 6 2 2" xfId="26275" xr:uid="{00000000-0005-0000-0000-0000E0160000}"/>
    <cellStyle name="Calculation 12 18 6 2 3" xfId="51134" xr:uid="{00000000-0005-0000-0000-0000E1160000}"/>
    <cellStyle name="Calculation 12 18 6 3" xfId="15116" xr:uid="{00000000-0005-0000-0000-0000E2160000}"/>
    <cellStyle name="Calculation 12 18 6 3 2" xfId="26276" xr:uid="{00000000-0005-0000-0000-0000E3160000}"/>
    <cellStyle name="Calculation 12 18 6 4" xfId="26274" xr:uid="{00000000-0005-0000-0000-0000E4160000}"/>
    <cellStyle name="Calculation 12 18 6 5" xfId="51135" xr:uid="{00000000-0005-0000-0000-0000E5160000}"/>
    <cellStyle name="Calculation 12 18 7" xfId="5848" xr:uid="{00000000-0005-0000-0000-0000E6160000}"/>
    <cellStyle name="Calculation 12 18 7 2" xfId="15563" xr:uid="{00000000-0005-0000-0000-0000E7160000}"/>
    <cellStyle name="Calculation 12 18 7 2 2" xfId="26278" xr:uid="{00000000-0005-0000-0000-0000E8160000}"/>
    <cellStyle name="Calculation 12 18 7 2 3" xfId="51136" xr:uid="{00000000-0005-0000-0000-0000E9160000}"/>
    <cellStyle name="Calculation 12 18 7 3" xfId="15115" xr:uid="{00000000-0005-0000-0000-0000EA160000}"/>
    <cellStyle name="Calculation 12 18 7 3 2" xfId="26279" xr:uid="{00000000-0005-0000-0000-0000EB160000}"/>
    <cellStyle name="Calculation 12 18 7 4" xfId="26277" xr:uid="{00000000-0005-0000-0000-0000EC160000}"/>
    <cellStyle name="Calculation 12 18 7 5" xfId="51137" xr:uid="{00000000-0005-0000-0000-0000ED160000}"/>
    <cellStyle name="Calculation 12 18 8" xfId="5942" xr:uid="{00000000-0005-0000-0000-0000EE160000}"/>
    <cellStyle name="Calculation 12 18 8 2" xfId="15564" xr:uid="{00000000-0005-0000-0000-0000EF160000}"/>
    <cellStyle name="Calculation 12 18 8 2 2" xfId="26281" xr:uid="{00000000-0005-0000-0000-0000F0160000}"/>
    <cellStyle name="Calculation 12 18 8 2 3" xfId="51138" xr:uid="{00000000-0005-0000-0000-0000F1160000}"/>
    <cellStyle name="Calculation 12 18 8 3" xfId="15114" xr:uid="{00000000-0005-0000-0000-0000F2160000}"/>
    <cellStyle name="Calculation 12 18 8 3 2" xfId="26282" xr:uid="{00000000-0005-0000-0000-0000F3160000}"/>
    <cellStyle name="Calculation 12 18 8 4" xfId="26280" xr:uid="{00000000-0005-0000-0000-0000F4160000}"/>
    <cellStyle name="Calculation 12 18 8 5" xfId="51139" xr:uid="{00000000-0005-0000-0000-0000F5160000}"/>
    <cellStyle name="Calculation 12 18 9" xfId="7894" xr:uid="{00000000-0005-0000-0000-0000F6160000}"/>
    <cellStyle name="Calculation 12 18 9 2" xfId="15565" xr:uid="{00000000-0005-0000-0000-0000F7160000}"/>
    <cellStyle name="Calculation 12 18 9 2 2" xfId="26284" xr:uid="{00000000-0005-0000-0000-0000F8160000}"/>
    <cellStyle name="Calculation 12 18 9 2 3" xfId="51140" xr:uid="{00000000-0005-0000-0000-0000F9160000}"/>
    <cellStyle name="Calculation 12 18 9 3" xfId="15113" xr:uid="{00000000-0005-0000-0000-0000FA160000}"/>
    <cellStyle name="Calculation 12 18 9 3 2" xfId="26285" xr:uid="{00000000-0005-0000-0000-0000FB160000}"/>
    <cellStyle name="Calculation 12 18 9 4" xfId="26283" xr:uid="{00000000-0005-0000-0000-0000FC160000}"/>
    <cellStyle name="Calculation 12 18 9 5" xfId="51141" xr:uid="{00000000-0005-0000-0000-0000FD160000}"/>
    <cellStyle name="Calculation 12 19" xfId="2896" xr:uid="{00000000-0005-0000-0000-0000FE160000}"/>
    <cellStyle name="Calculation 12 19 10" xfId="4750" xr:uid="{00000000-0005-0000-0000-0000FF160000}"/>
    <cellStyle name="Calculation 12 19 10 2" xfId="15567" xr:uid="{00000000-0005-0000-0000-000000170000}"/>
    <cellStyle name="Calculation 12 19 10 2 2" xfId="26288" xr:uid="{00000000-0005-0000-0000-000001170000}"/>
    <cellStyle name="Calculation 12 19 10 2 3" xfId="51142" xr:uid="{00000000-0005-0000-0000-000002170000}"/>
    <cellStyle name="Calculation 12 19 10 3" xfId="15111" xr:uid="{00000000-0005-0000-0000-000003170000}"/>
    <cellStyle name="Calculation 12 19 10 3 2" xfId="26289" xr:uid="{00000000-0005-0000-0000-000004170000}"/>
    <cellStyle name="Calculation 12 19 10 4" xfId="26287" xr:uid="{00000000-0005-0000-0000-000005170000}"/>
    <cellStyle name="Calculation 12 19 10 5" xfId="51143" xr:uid="{00000000-0005-0000-0000-000006170000}"/>
    <cellStyle name="Calculation 12 19 11" xfId="5483" xr:uid="{00000000-0005-0000-0000-000007170000}"/>
    <cellStyle name="Calculation 12 19 11 2" xfId="15568" xr:uid="{00000000-0005-0000-0000-000008170000}"/>
    <cellStyle name="Calculation 12 19 11 2 2" xfId="26291" xr:uid="{00000000-0005-0000-0000-000009170000}"/>
    <cellStyle name="Calculation 12 19 11 2 3" xfId="51144" xr:uid="{00000000-0005-0000-0000-00000A170000}"/>
    <cellStyle name="Calculation 12 19 11 3" xfId="15110" xr:uid="{00000000-0005-0000-0000-00000B170000}"/>
    <cellStyle name="Calculation 12 19 11 3 2" xfId="26292" xr:uid="{00000000-0005-0000-0000-00000C170000}"/>
    <cellStyle name="Calculation 12 19 11 4" xfId="26290" xr:uid="{00000000-0005-0000-0000-00000D170000}"/>
    <cellStyle name="Calculation 12 19 11 5" xfId="51145" xr:uid="{00000000-0005-0000-0000-00000E170000}"/>
    <cellStyle name="Calculation 12 19 12" xfId="9197" xr:uid="{00000000-0005-0000-0000-00000F170000}"/>
    <cellStyle name="Calculation 12 19 12 2" xfId="15569" xr:uid="{00000000-0005-0000-0000-000010170000}"/>
    <cellStyle name="Calculation 12 19 12 2 2" xfId="26294" xr:uid="{00000000-0005-0000-0000-000011170000}"/>
    <cellStyle name="Calculation 12 19 12 2 3" xfId="51146" xr:uid="{00000000-0005-0000-0000-000012170000}"/>
    <cellStyle name="Calculation 12 19 12 3" xfId="15109" xr:uid="{00000000-0005-0000-0000-000013170000}"/>
    <cellStyle name="Calculation 12 19 12 3 2" xfId="26295" xr:uid="{00000000-0005-0000-0000-000014170000}"/>
    <cellStyle name="Calculation 12 19 12 4" xfId="26293" xr:uid="{00000000-0005-0000-0000-000015170000}"/>
    <cellStyle name="Calculation 12 19 12 5" xfId="51147" xr:uid="{00000000-0005-0000-0000-000016170000}"/>
    <cellStyle name="Calculation 12 19 13" xfId="5734" xr:uid="{00000000-0005-0000-0000-000017170000}"/>
    <cellStyle name="Calculation 12 19 13 2" xfId="15570" xr:uid="{00000000-0005-0000-0000-000018170000}"/>
    <cellStyle name="Calculation 12 19 13 2 2" xfId="26297" xr:uid="{00000000-0005-0000-0000-000019170000}"/>
    <cellStyle name="Calculation 12 19 13 2 3" xfId="51148" xr:uid="{00000000-0005-0000-0000-00001A170000}"/>
    <cellStyle name="Calculation 12 19 13 3" xfId="15108" xr:uid="{00000000-0005-0000-0000-00001B170000}"/>
    <cellStyle name="Calculation 12 19 13 3 2" xfId="26298" xr:uid="{00000000-0005-0000-0000-00001C170000}"/>
    <cellStyle name="Calculation 12 19 13 4" xfId="26296" xr:uid="{00000000-0005-0000-0000-00001D170000}"/>
    <cellStyle name="Calculation 12 19 13 5" xfId="51149" xr:uid="{00000000-0005-0000-0000-00001E170000}"/>
    <cellStyle name="Calculation 12 19 14" xfId="5901" xr:uid="{00000000-0005-0000-0000-00001F170000}"/>
    <cellStyle name="Calculation 12 19 14 2" xfId="15571" xr:uid="{00000000-0005-0000-0000-000020170000}"/>
    <cellStyle name="Calculation 12 19 14 2 2" xfId="26300" xr:uid="{00000000-0005-0000-0000-000021170000}"/>
    <cellStyle name="Calculation 12 19 14 2 3" xfId="51150" xr:uid="{00000000-0005-0000-0000-000022170000}"/>
    <cellStyle name="Calculation 12 19 14 3" xfId="15107" xr:uid="{00000000-0005-0000-0000-000023170000}"/>
    <cellStyle name="Calculation 12 19 14 3 2" xfId="26301" xr:uid="{00000000-0005-0000-0000-000024170000}"/>
    <cellStyle name="Calculation 12 19 14 4" xfId="26299" xr:uid="{00000000-0005-0000-0000-000025170000}"/>
    <cellStyle name="Calculation 12 19 14 5" xfId="51151" xr:uid="{00000000-0005-0000-0000-000026170000}"/>
    <cellStyle name="Calculation 12 19 15" xfId="11382" xr:uid="{00000000-0005-0000-0000-000027170000}"/>
    <cellStyle name="Calculation 12 19 15 2" xfId="15572" xr:uid="{00000000-0005-0000-0000-000028170000}"/>
    <cellStyle name="Calculation 12 19 15 2 2" xfId="26303" xr:uid="{00000000-0005-0000-0000-000029170000}"/>
    <cellStyle name="Calculation 12 19 15 2 3" xfId="51152" xr:uid="{00000000-0005-0000-0000-00002A170000}"/>
    <cellStyle name="Calculation 12 19 15 3" xfId="15106" xr:uid="{00000000-0005-0000-0000-00002B170000}"/>
    <cellStyle name="Calculation 12 19 15 3 2" xfId="26304" xr:uid="{00000000-0005-0000-0000-00002C170000}"/>
    <cellStyle name="Calculation 12 19 15 4" xfId="26302" xr:uid="{00000000-0005-0000-0000-00002D170000}"/>
    <cellStyle name="Calculation 12 19 15 5" xfId="51153" xr:uid="{00000000-0005-0000-0000-00002E170000}"/>
    <cellStyle name="Calculation 12 19 16" xfId="4709" xr:uid="{00000000-0005-0000-0000-00002F170000}"/>
    <cellStyle name="Calculation 12 19 16 2" xfId="15573" xr:uid="{00000000-0005-0000-0000-000030170000}"/>
    <cellStyle name="Calculation 12 19 16 2 2" xfId="26306" xr:uid="{00000000-0005-0000-0000-000031170000}"/>
    <cellStyle name="Calculation 12 19 16 2 3" xfId="51154" xr:uid="{00000000-0005-0000-0000-000032170000}"/>
    <cellStyle name="Calculation 12 19 16 3" xfId="15105" xr:uid="{00000000-0005-0000-0000-000033170000}"/>
    <cellStyle name="Calculation 12 19 16 3 2" xfId="26307" xr:uid="{00000000-0005-0000-0000-000034170000}"/>
    <cellStyle name="Calculation 12 19 16 4" xfId="26305" xr:uid="{00000000-0005-0000-0000-000035170000}"/>
    <cellStyle name="Calculation 12 19 16 5" xfId="51155" xr:uid="{00000000-0005-0000-0000-000036170000}"/>
    <cellStyle name="Calculation 12 19 17" xfId="11381" xr:uid="{00000000-0005-0000-0000-000037170000}"/>
    <cellStyle name="Calculation 12 19 17 2" xfId="15574" xr:uid="{00000000-0005-0000-0000-000038170000}"/>
    <cellStyle name="Calculation 12 19 17 2 2" xfId="26309" xr:uid="{00000000-0005-0000-0000-000039170000}"/>
    <cellStyle name="Calculation 12 19 17 2 3" xfId="51156" xr:uid="{00000000-0005-0000-0000-00003A170000}"/>
    <cellStyle name="Calculation 12 19 17 3" xfId="15104" xr:uid="{00000000-0005-0000-0000-00003B170000}"/>
    <cellStyle name="Calculation 12 19 17 3 2" xfId="26310" xr:uid="{00000000-0005-0000-0000-00003C170000}"/>
    <cellStyle name="Calculation 12 19 17 4" xfId="26308" xr:uid="{00000000-0005-0000-0000-00003D170000}"/>
    <cellStyle name="Calculation 12 19 17 5" xfId="51157" xr:uid="{00000000-0005-0000-0000-00003E170000}"/>
    <cellStyle name="Calculation 12 19 18" xfId="5914" xr:uid="{00000000-0005-0000-0000-00003F170000}"/>
    <cellStyle name="Calculation 12 19 18 2" xfId="15575" xr:uid="{00000000-0005-0000-0000-000040170000}"/>
    <cellStyle name="Calculation 12 19 18 2 2" xfId="26312" xr:uid="{00000000-0005-0000-0000-000041170000}"/>
    <cellStyle name="Calculation 12 19 18 2 3" xfId="51158" xr:uid="{00000000-0005-0000-0000-000042170000}"/>
    <cellStyle name="Calculation 12 19 18 3" xfId="15103" xr:uid="{00000000-0005-0000-0000-000043170000}"/>
    <cellStyle name="Calculation 12 19 18 3 2" xfId="26313" xr:uid="{00000000-0005-0000-0000-000044170000}"/>
    <cellStyle name="Calculation 12 19 18 4" xfId="26311" xr:uid="{00000000-0005-0000-0000-000045170000}"/>
    <cellStyle name="Calculation 12 19 18 5" xfId="51159" xr:uid="{00000000-0005-0000-0000-000046170000}"/>
    <cellStyle name="Calculation 12 19 19" xfId="12479" xr:uid="{00000000-0005-0000-0000-000047170000}"/>
    <cellStyle name="Calculation 12 19 19 2" xfId="15576" xr:uid="{00000000-0005-0000-0000-000048170000}"/>
    <cellStyle name="Calculation 12 19 19 2 2" xfId="26315" xr:uid="{00000000-0005-0000-0000-000049170000}"/>
    <cellStyle name="Calculation 12 19 19 2 3" xfId="51160" xr:uid="{00000000-0005-0000-0000-00004A170000}"/>
    <cellStyle name="Calculation 12 19 19 3" xfId="15102" xr:uid="{00000000-0005-0000-0000-00004B170000}"/>
    <cellStyle name="Calculation 12 19 19 3 2" xfId="26316" xr:uid="{00000000-0005-0000-0000-00004C170000}"/>
    <cellStyle name="Calculation 12 19 19 4" xfId="26314" xr:uid="{00000000-0005-0000-0000-00004D170000}"/>
    <cellStyle name="Calculation 12 19 19 5" xfId="51161" xr:uid="{00000000-0005-0000-0000-00004E170000}"/>
    <cellStyle name="Calculation 12 19 2" xfId="6011" xr:uid="{00000000-0005-0000-0000-00004F170000}"/>
    <cellStyle name="Calculation 12 19 2 2" xfId="15577" xr:uid="{00000000-0005-0000-0000-000050170000}"/>
    <cellStyle name="Calculation 12 19 2 2 2" xfId="26318" xr:uid="{00000000-0005-0000-0000-000051170000}"/>
    <cellStyle name="Calculation 12 19 2 2 3" xfId="51162" xr:uid="{00000000-0005-0000-0000-000052170000}"/>
    <cellStyle name="Calculation 12 19 2 3" xfId="15101" xr:uid="{00000000-0005-0000-0000-000053170000}"/>
    <cellStyle name="Calculation 12 19 2 3 2" xfId="26319" xr:uid="{00000000-0005-0000-0000-000054170000}"/>
    <cellStyle name="Calculation 12 19 2 4" xfId="26317" xr:uid="{00000000-0005-0000-0000-000055170000}"/>
    <cellStyle name="Calculation 12 19 2 5" xfId="51163" xr:uid="{00000000-0005-0000-0000-000056170000}"/>
    <cellStyle name="Calculation 12 19 20" xfId="12915" xr:uid="{00000000-0005-0000-0000-000057170000}"/>
    <cellStyle name="Calculation 12 19 20 2" xfId="26320" xr:uid="{00000000-0005-0000-0000-000058170000}"/>
    <cellStyle name="Calculation 12 19 20 2 2" xfId="51164" xr:uid="{00000000-0005-0000-0000-000059170000}"/>
    <cellStyle name="Calculation 12 19 20 2 3" xfId="51165" xr:uid="{00000000-0005-0000-0000-00005A170000}"/>
    <cellStyle name="Calculation 12 19 20 3" xfId="51166" xr:uid="{00000000-0005-0000-0000-00005B170000}"/>
    <cellStyle name="Calculation 12 19 20 4" xfId="51167" xr:uid="{00000000-0005-0000-0000-00005C170000}"/>
    <cellStyle name="Calculation 12 19 20 5" xfId="51168" xr:uid="{00000000-0005-0000-0000-00005D170000}"/>
    <cellStyle name="Calculation 12 19 21" xfId="15566" xr:uid="{00000000-0005-0000-0000-00005E170000}"/>
    <cellStyle name="Calculation 12 19 21 2" xfId="26321" xr:uid="{00000000-0005-0000-0000-00005F170000}"/>
    <cellStyle name="Calculation 12 19 22" xfId="15112" xr:uid="{00000000-0005-0000-0000-000060170000}"/>
    <cellStyle name="Calculation 12 19 22 2" xfId="26322" xr:uid="{00000000-0005-0000-0000-000061170000}"/>
    <cellStyle name="Calculation 12 19 23" xfId="26286" xr:uid="{00000000-0005-0000-0000-000062170000}"/>
    <cellStyle name="Calculation 12 19 3" xfId="5789" xr:uid="{00000000-0005-0000-0000-000063170000}"/>
    <cellStyle name="Calculation 12 19 3 2" xfId="15578" xr:uid="{00000000-0005-0000-0000-000064170000}"/>
    <cellStyle name="Calculation 12 19 3 2 2" xfId="26324" xr:uid="{00000000-0005-0000-0000-000065170000}"/>
    <cellStyle name="Calculation 12 19 3 2 3" xfId="51169" xr:uid="{00000000-0005-0000-0000-000066170000}"/>
    <cellStyle name="Calculation 12 19 3 3" xfId="15099" xr:uid="{00000000-0005-0000-0000-000067170000}"/>
    <cellStyle name="Calculation 12 19 3 3 2" xfId="26325" xr:uid="{00000000-0005-0000-0000-000068170000}"/>
    <cellStyle name="Calculation 12 19 3 4" xfId="26323" xr:uid="{00000000-0005-0000-0000-000069170000}"/>
    <cellStyle name="Calculation 12 19 3 5" xfId="51170" xr:uid="{00000000-0005-0000-0000-00006A170000}"/>
    <cellStyle name="Calculation 12 19 4" xfId="5978" xr:uid="{00000000-0005-0000-0000-00006B170000}"/>
    <cellStyle name="Calculation 12 19 4 2" xfId="15579" xr:uid="{00000000-0005-0000-0000-00006C170000}"/>
    <cellStyle name="Calculation 12 19 4 2 2" xfId="26327" xr:uid="{00000000-0005-0000-0000-00006D170000}"/>
    <cellStyle name="Calculation 12 19 4 2 3" xfId="51171" xr:uid="{00000000-0005-0000-0000-00006E170000}"/>
    <cellStyle name="Calculation 12 19 4 3" xfId="15098" xr:uid="{00000000-0005-0000-0000-00006F170000}"/>
    <cellStyle name="Calculation 12 19 4 3 2" xfId="26328" xr:uid="{00000000-0005-0000-0000-000070170000}"/>
    <cellStyle name="Calculation 12 19 4 4" xfId="26326" xr:uid="{00000000-0005-0000-0000-000071170000}"/>
    <cellStyle name="Calculation 12 19 4 5" xfId="51172" xr:uid="{00000000-0005-0000-0000-000072170000}"/>
    <cellStyle name="Calculation 12 19 5" xfId="5819" xr:uid="{00000000-0005-0000-0000-000073170000}"/>
    <cellStyle name="Calculation 12 19 5 2" xfId="15580" xr:uid="{00000000-0005-0000-0000-000074170000}"/>
    <cellStyle name="Calculation 12 19 5 2 2" xfId="26330" xr:uid="{00000000-0005-0000-0000-000075170000}"/>
    <cellStyle name="Calculation 12 19 5 2 3" xfId="51173" xr:uid="{00000000-0005-0000-0000-000076170000}"/>
    <cellStyle name="Calculation 12 19 5 3" xfId="15097" xr:uid="{00000000-0005-0000-0000-000077170000}"/>
    <cellStyle name="Calculation 12 19 5 3 2" xfId="26331" xr:uid="{00000000-0005-0000-0000-000078170000}"/>
    <cellStyle name="Calculation 12 19 5 4" xfId="26329" xr:uid="{00000000-0005-0000-0000-000079170000}"/>
    <cellStyle name="Calculation 12 19 5 5" xfId="51174" xr:uid="{00000000-0005-0000-0000-00007A170000}"/>
    <cellStyle name="Calculation 12 19 6" xfId="5959" xr:uid="{00000000-0005-0000-0000-00007B170000}"/>
    <cellStyle name="Calculation 12 19 6 2" xfId="15581" xr:uid="{00000000-0005-0000-0000-00007C170000}"/>
    <cellStyle name="Calculation 12 19 6 2 2" xfId="26333" xr:uid="{00000000-0005-0000-0000-00007D170000}"/>
    <cellStyle name="Calculation 12 19 6 2 3" xfId="51175" xr:uid="{00000000-0005-0000-0000-00007E170000}"/>
    <cellStyle name="Calculation 12 19 6 3" xfId="15096" xr:uid="{00000000-0005-0000-0000-00007F170000}"/>
    <cellStyle name="Calculation 12 19 6 3 2" xfId="26334" xr:uid="{00000000-0005-0000-0000-000080170000}"/>
    <cellStyle name="Calculation 12 19 6 4" xfId="26332" xr:uid="{00000000-0005-0000-0000-000081170000}"/>
    <cellStyle name="Calculation 12 19 6 5" xfId="51176" xr:uid="{00000000-0005-0000-0000-000082170000}"/>
    <cellStyle name="Calculation 12 19 7" xfId="5847" xr:uid="{00000000-0005-0000-0000-000083170000}"/>
    <cellStyle name="Calculation 12 19 7 2" xfId="15582" xr:uid="{00000000-0005-0000-0000-000084170000}"/>
    <cellStyle name="Calculation 12 19 7 2 2" xfId="26336" xr:uid="{00000000-0005-0000-0000-000085170000}"/>
    <cellStyle name="Calculation 12 19 7 2 3" xfId="51177" xr:uid="{00000000-0005-0000-0000-000086170000}"/>
    <cellStyle name="Calculation 12 19 7 3" xfId="15095" xr:uid="{00000000-0005-0000-0000-000087170000}"/>
    <cellStyle name="Calculation 12 19 7 3 2" xfId="26337" xr:uid="{00000000-0005-0000-0000-000088170000}"/>
    <cellStyle name="Calculation 12 19 7 4" xfId="26335" xr:uid="{00000000-0005-0000-0000-000089170000}"/>
    <cellStyle name="Calculation 12 19 7 5" xfId="51178" xr:uid="{00000000-0005-0000-0000-00008A170000}"/>
    <cellStyle name="Calculation 12 19 8" xfId="4752" xr:uid="{00000000-0005-0000-0000-00008B170000}"/>
    <cellStyle name="Calculation 12 19 8 2" xfId="15583" xr:uid="{00000000-0005-0000-0000-00008C170000}"/>
    <cellStyle name="Calculation 12 19 8 2 2" xfId="26339" xr:uid="{00000000-0005-0000-0000-00008D170000}"/>
    <cellStyle name="Calculation 12 19 8 2 3" xfId="51179" xr:uid="{00000000-0005-0000-0000-00008E170000}"/>
    <cellStyle name="Calculation 12 19 8 3" xfId="15094" xr:uid="{00000000-0005-0000-0000-00008F170000}"/>
    <cellStyle name="Calculation 12 19 8 3 2" xfId="26340" xr:uid="{00000000-0005-0000-0000-000090170000}"/>
    <cellStyle name="Calculation 12 19 8 4" xfId="26338" xr:uid="{00000000-0005-0000-0000-000091170000}"/>
    <cellStyle name="Calculation 12 19 8 5" xfId="51180" xr:uid="{00000000-0005-0000-0000-000092170000}"/>
    <cellStyle name="Calculation 12 19 9" xfId="7266" xr:uid="{00000000-0005-0000-0000-000093170000}"/>
    <cellStyle name="Calculation 12 19 9 2" xfId="15584" xr:uid="{00000000-0005-0000-0000-000094170000}"/>
    <cellStyle name="Calculation 12 19 9 2 2" xfId="26342" xr:uid="{00000000-0005-0000-0000-000095170000}"/>
    <cellStyle name="Calculation 12 19 9 2 3" xfId="51181" xr:uid="{00000000-0005-0000-0000-000096170000}"/>
    <cellStyle name="Calculation 12 19 9 3" xfId="15093" xr:uid="{00000000-0005-0000-0000-000097170000}"/>
    <cellStyle name="Calculation 12 19 9 3 2" xfId="26343" xr:uid="{00000000-0005-0000-0000-000098170000}"/>
    <cellStyle name="Calculation 12 19 9 4" xfId="26341" xr:uid="{00000000-0005-0000-0000-000099170000}"/>
    <cellStyle name="Calculation 12 19 9 5" xfId="51182" xr:uid="{00000000-0005-0000-0000-00009A170000}"/>
    <cellStyle name="Calculation 12 2" xfId="2897" xr:uid="{00000000-0005-0000-0000-00009B170000}"/>
    <cellStyle name="Calculation 12 2 10" xfId="5927" xr:uid="{00000000-0005-0000-0000-00009C170000}"/>
    <cellStyle name="Calculation 12 2 10 2" xfId="15586" xr:uid="{00000000-0005-0000-0000-00009D170000}"/>
    <cellStyle name="Calculation 12 2 10 2 2" xfId="26346" xr:uid="{00000000-0005-0000-0000-00009E170000}"/>
    <cellStyle name="Calculation 12 2 10 2 3" xfId="51183" xr:uid="{00000000-0005-0000-0000-00009F170000}"/>
    <cellStyle name="Calculation 12 2 10 3" xfId="15091" xr:uid="{00000000-0005-0000-0000-0000A0170000}"/>
    <cellStyle name="Calculation 12 2 10 3 2" xfId="26347" xr:uid="{00000000-0005-0000-0000-0000A1170000}"/>
    <cellStyle name="Calculation 12 2 10 4" xfId="26345" xr:uid="{00000000-0005-0000-0000-0000A2170000}"/>
    <cellStyle name="Calculation 12 2 10 5" xfId="51184" xr:uid="{00000000-0005-0000-0000-0000A3170000}"/>
    <cellStyle name="Calculation 12 2 11" xfId="8181" xr:uid="{00000000-0005-0000-0000-0000A4170000}"/>
    <cellStyle name="Calculation 12 2 11 2" xfId="15587" xr:uid="{00000000-0005-0000-0000-0000A5170000}"/>
    <cellStyle name="Calculation 12 2 11 2 2" xfId="26349" xr:uid="{00000000-0005-0000-0000-0000A6170000}"/>
    <cellStyle name="Calculation 12 2 11 2 3" xfId="51185" xr:uid="{00000000-0005-0000-0000-0000A7170000}"/>
    <cellStyle name="Calculation 12 2 11 3" xfId="15090" xr:uid="{00000000-0005-0000-0000-0000A8170000}"/>
    <cellStyle name="Calculation 12 2 11 3 2" xfId="26350" xr:uid="{00000000-0005-0000-0000-0000A9170000}"/>
    <cellStyle name="Calculation 12 2 11 4" xfId="26348" xr:uid="{00000000-0005-0000-0000-0000AA170000}"/>
    <cellStyle name="Calculation 12 2 11 5" xfId="51186" xr:uid="{00000000-0005-0000-0000-0000AB170000}"/>
    <cellStyle name="Calculation 12 2 12" xfId="10847" xr:uid="{00000000-0005-0000-0000-0000AC170000}"/>
    <cellStyle name="Calculation 12 2 12 2" xfId="15588" xr:uid="{00000000-0005-0000-0000-0000AD170000}"/>
    <cellStyle name="Calculation 12 2 12 2 2" xfId="26352" xr:uid="{00000000-0005-0000-0000-0000AE170000}"/>
    <cellStyle name="Calculation 12 2 12 2 3" xfId="51187" xr:uid="{00000000-0005-0000-0000-0000AF170000}"/>
    <cellStyle name="Calculation 12 2 12 3" xfId="15089" xr:uid="{00000000-0005-0000-0000-0000B0170000}"/>
    <cellStyle name="Calculation 12 2 12 3 2" xfId="26353" xr:uid="{00000000-0005-0000-0000-0000B1170000}"/>
    <cellStyle name="Calculation 12 2 12 4" xfId="26351" xr:uid="{00000000-0005-0000-0000-0000B2170000}"/>
    <cellStyle name="Calculation 12 2 12 5" xfId="51188" xr:uid="{00000000-0005-0000-0000-0000B3170000}"/>
    <cellStyle name="Calculation 12 2 13" xfId="5733" xr:uid="{00000000-0005-0000-0000-0000B4170000}"/>
    <cellStyle name="Calculation 12 2 13 2" xfId="15589" xr:uid="{00000000-0005-0000-0000-0000B5170000}"/>
    <cellStyle name="Calculation 12 2 13 2 2" xfId="26355" xr:uid="{00000000-0005-0000-0000-0000B6170000}"/>
    <cellStyle name="Calculation 12 2 13 2 3" xfId="51189" xr:uid="{00000000-0005-0000-0000-0000B7170000}"/>
    <cellStyle name="Calculation 12 2 13 3" xfId="15088" xr:uid="{00000000-0005-0000-0000-0000B8170000}"/>
    <cellStyle name="Calculation 12 2 13 3 2" xfId="26356" xr:uid="{00000000-0005-0000-0000-0000B9170000}"/>
    <cellStyle name="Calculation 12 2 13 4" xfId="26354" xr:uid="{00000000-0005-0000-0000-0000BA170000}"/>
    <cellStyle name="Calculation 12 2 13 5" xfId="51190" xr:uid="{00000000-0005-0000-0000-0000BB170000}"/>
    <cellStyle name="Calculation 12 2 14" xfId="5902" xr:uid="{00000000-0005-0000-0000-0000BC170000}"/>
    <cellStyle name="Calculation 12 2 14 2" xfId="15590" xr:uid="{00000000-0005-0000-0000-0000BD170000}"/>
    <cellStyle name="Calculation 12 2 14 2 2" xfId="26358" xr:uid="{00000000-0005-0000-0000-0000BE170000}"/>
    <cellStyle name="Calculation 12 2 14 2 3" xfId="51191" xr:uid="{00000000-0005-0000-0000-0000BF170000}"/>
    <cellStyle name="Calculation 12 2 14 3" xfId="15087" xr:uid="{00000000-0005-0000-0000-0000C0170000}"/>
    <cellStyle name="Calculation 12 2 14 3 2" xfId="26359" xr:uid="{00000000-0005-0000-0000-0000C1170000}"/>
    <cellStyle name="Calculation 12 2 14 4" xfId="26357" xr:uid="{00000000-0005-0000-0000-0000C2170000}"/>
    <cellStyle name="Calculation 12 2 14 5" xfId="51192" xr:uid="{00000000-0005-0000-0000-0000C3170000}"/>
    <cellStyle name="Calculation 12 2 15" xfId="10784" xr:uid="{00000000-0005-0000-0000-0000C4170000}"/>
    <cellStyle name="Calculation 12 2 15 2" xfId="15591" xr:uid="{00000000-0005-0000-0000-0000C5170000}"/>
    <cellStyle name="Calculation 12 2 15 2 2" xfId="26361" xr:uid="{00000000-0005-0000-0000-0000C6170000}"/>
    <cellStyle name="Calculation 12 2 15 2 3" xfId="51193" xr:uid="{00000000-0005-0000-0000-0000C7170000}"/>
    <cellStyle name="Calculation 12 2 15 3" xfId="15086" xr:uid="{00000000-0005-0000-0000-0000C8170000}"/>
    <cellStyle name="Calculation 12 2 15 3 2" xfId="26362" xr:uid="{00000000-0005-0000-0000-0000C9170000}"/>
    <cellStyle name="Calculation 12 2 15 4" xfId="26360" xr:uid="{00000000-0005-0000-0000-0000CA170000}"/>
    <cellStyle name="Calculation 12 2 15 5" xfId="51194" xr:uid="{00000000-0005-0000-0000-0000CB170000}"/>
    <cellStyle name="Calculation 12 2 16" xfId="12487" xr:uid="{00000000-0005-0000-0000-0000CC170000}"/>
    <cellStyle name="Calculation 12 2 16 2" xfId="15592" xr:uid="{00000000-0005-0000-0000-0000CD170000}"/>
    <cellStyle name="Calculation 12 2 16 2 2" xfId="26364" xr:uid="{00000000-0005-0000-0000-0000CE170000}"/>
    <cellStyle name="Calculation 12 2 16 2 3" xfId="51195" xr:uid="{00000000-0005-0000-0000-0000CF170000}"/>
    <cellStyle name="Calculation 12 2 16 3" xfId="15085" xr:uid="{00000000-0005-0000-0000-0000D0170000}"/>
    <cellStyle name="Calculation 12 2 16 3 2" xfId="26365" xr:uid="{00000000-0005-0000-0000-0000D1170000}"/>
    <cellStyle name="Calculation 12 2 16 4" xfId="26363" xr:uid="{00000000-0005-0000-0000-0000D2170000}"/>
    <cellStyle name="Calculation 12 2 16 5" xfId="51196" xr:uid="{00000000-0005-0000-0000-0000D3170000}"/>
    <cellStyle name="Calculation 12 2 17" xfId="8741" xr:uid="{00000000-0005-0000-0000-0000D4170000}"/>
    <cellStyle name="Calculation 12 2 17 2" xfId="15593" xr:uid="{00000000-0005-0000-0000-0000D5170000}"/>
    <cellStyle name="Calculation 12 2 17 2 2" xfId="26367" xr:uid="{00000000-0005-0000-0000-0000D6170000}"/>
    <cellStyle name="Calculation 12 2 17 2 3" xfId="51197" xr:uid="{00000000-0005-0000-0000-0000D7170000}"/>
    <cellStyle name="Calculation 12 2 17 3" xfId="15084" xr:uid="{00000000-0005-0000-0000-0000D8170000}"/>
    <cellStyle name="Calculation 12 2 17 3 2" xfId="26368" xr:uid="{00000000-0005-0000-0000-0000D9170000}"/>
    <cellStyle name="Calculation 12 2 17 4" xfId="26366" xr:uid="{00000000-0005-0000-0000-0000DA170000}"/>
    <cellStyle name="Calculation 12 2 17 5" xfId="51198" xr:uid="{00000000-0005-0000-0000-0000DB170000}"/>
    <cellStyle name="Calculation 12 2 18" xfId="8346" xr:uid="{00000000-0005-0000-0000-0000DC170000}"/>
    <cellStyle name="Calculation 12 2 18 2" xfId="15594" xr:uid="{00000000-0005-0000-0000-0000DD170000}"/>
    <cellStyle name="Calculation 12 2 18 2 2" xfId="26370" xr:uid="{00000000-0005-0000-0000-0000DE170000}"/>
    <cellStyle name="Calculation 12 2 18 2 3" xfId="51199" xr:uid="{00000000-0005-0000-0000-0000DF170000}"/>
    <cellStyle name="Calculation 12 2 18 3" xfId="15083" xr:uid="{00000000-0005-0000-0000-0000E0170000}"/>
    <cellStyle name="Calculation 12 2 18 3 2" xfId="26371" xr:uid="{00000000-0005-0000-0000-0000E1170000}"/>
    <cellStyle name="Calculation 12 2 18 4" xfId="26369" xr:uid="{00000000-0005-0000-0000-0000E2170000}"/>
    <cellStyle name="Calculation 12 2 18 5" xfId="51200" xr:uid="{00000000-0005-0000-0000-0000E3170000}"/>
    <cellStyle name="Calculation 12 2 19" xfId="6173" xr:uid="{00000000-0005-0000-0000-0000E4170000}"/>
    <cellStyle name="Calculation 12 2 19 2" xfId="15595" xr:uid="{00000000-0005-0000-0000-0000E5170000}"/>
    <cellStyle name="Calculation 12 2 19 2 2" xfId="26373" xr:uid="{00000000-0005-0000-0000-0000E6170000}"/>
    <cellStyle name="Calculation 12 2 19 2 3" xfId="51201" xr:uid="{00000000-0005-0000-0000-0000E7170000}"/>
    <cellStyle name="Calculation 12 2 19 3" xfId="15082" xr:uid="{00000000-0005-0000-0000-0000E8170000}"/>
    <cellStyle name="Calculation 12 2 19 3 2" xfId="26374" xr:uid="{00000000-0005-0000-0000-0000E9170000}"/>
    <cellStyle name="Calculation 12 2 19 4" xfId="26372" xr:uid="{00000000-0005-0000-0000-0000EA170000}"/>
    <cellStyle name="Calculation 12 2 19 5" xfId="51202" xr:uid="{00000000-0005-0000-0000-0000EB170000}"/>
    <cellStyle name="Calculation 12 2 2" xfId="6012" xr:uid="{00000000-0005-0000-0000-0000EC170000}"/>
    <cellStyle name="Calculation 12 2 2 2" xfId="15596" xr:uid="{00000000-0005-0000-0000-0000ED170000}"/>
    <cellStyle name="Calculation 12 2 2 2 2" xfId="26376" xr:uid="{00000000-0005-0000-0000-0000EE170000}"/>
    <cellStyle name="Calculation 12 2 2 2 3" xfId="51203" xr:uid="{00000000-0005-0000-0000-0000EF170000}"/>
    <cellStyle name="Calculation 12 2 2 3" xfId="15081" xr:uid="{00000000-0005-0000-0000-0000F0170000}"/>
    <cellStyle name="Calculation 12 2 2 3 2" xfId="26377" xr:uid="{00000000-0005-0000-0000-0000F1170000}"/>
    <cellStyle name="Calculation 12 2 2 4" xfId="26375" xr:uid="{00000000-0005-0000-0000-0000F2170000}"/>
    <cellStyle name="Calculation 12 2 2 5" xfId="51204" xr:uid="{00000000-0005-0000-0000-0000F3170000}"/>
    <cellStyle name="Calculation 12 2 20" xfId="5893" xr:uid="{00000000-0005-0000-0000-0000F4170000}"/>
    <cellStyle name="Calculation 12 2 20 2" xfId="26378" xr:uid="{00000000-0005-0000-0000-0000F5170000}"/>
    <cellStyle name="Calculation 12 2 20 2 2" xfId="51205" xr:uid="{00000000-0005-0000-0000-0000F6170000}"/>
    <cellStyle name="Calculation 12 2 20 2 3" xfId="51206" xr:uid="{00000000-0005-0000-0000-0000F7170000}"/>
    <cellStyle name="Calculation 12 2 20 3" xfId="51207" xr:uid="{00000000-0005-0000-0000-0000F8170000}"/>
    <cellStyle name="Calculation 12 2 20 4" xfId="51208" xr:uid="{00000000-0005-0000-0000-0000F9170000}"/>
    <cellStyle name="Calculation 12 2 20 5" xfId="51209" xr:uid="{00000000-0005-0000-0000-0000FA170000}"/>
    <cellStyle name="Calculation 12 2 21" xfId="15585" xr:uid="{00000000-0005-0000-0000-0000FB170000}"/>
    <cellStyle name="Calculation 12 2 21 2" xfId="26379" xr:uid="{00000000-0005-0000-0000-0000FC170000}"/>
    <cellStyle name="Calculation 12 2 22" xfId="15092" xr:uid="{00000000-0005-0000-0000-0000FD170000}"/>
    <cellStyle name="Calculation 12 2 22 2" xfId="26380" xr:uid="{00000000-0005-0000-0000-0000FE170000}"/>
    <cellStyle name="Calculation 12 2 23" xfId="26344" xr:uid="{00000000-0005-0000-0000-0000FF170000}"/>
    <cellStyle name="Calculation 12 2 3" xfId="5788" xr:uid="{00000000-0005-0000-0000-000000180000}"/>
    <cellStyle name="Calculation 12 2 3 2" xfId="15597" xr:uid="{00000000-0005-0000-0000-000001180000}"/>
    <cellStyle name="Calculation 12 2 3 2 2" xfId="26382" xr:uid="{00000000-0005-0000-0000-000002180000}"/>
    <cellStyle name="Calculation 12 2 3 2 3" xfId="51210" xr:uid="{00000000-0005-0000-0000-000003180000}"/>
    <cellStyle name="Calculation 12 2 3 3" xfId="15080" xr:uid="{00000000-0005-0000-0000-000004180000}"/>
    <cellStyle name="Calculation 12 2 3 3 2" xfId="26383" xr:uid="{00000000-0005-0000-0000-000005180000}"/>
    <cellStyle name="Calculation 12 2 3 4" xfId="26381" xr:uid="{00000000-0005-0000-0000-000006180000}"/>
    <cellStyle name="Calculation 12 2 3 5" xfId="51211" xr:uid="{00000000-0005-0000-0000-000007180000}"/>
    <cellStyle name="Calculation 12 2 4" xfId="5979" xr:uid="{00000000-0005-0000-0000-000008180000}"/>
    <cellStyle name="Calculation 12 2 4 2" xfId="15598" xr:uid="{00000000-0005-0000-0000-000009180000}"/>
    <cellStyle name="Calculation 12 2 4 2 2" xfId="26385" xr:uid="{00000000-0005-0000-0000-00000A180000}"/>
    <cellStyle name="Calculation 12 2 4 2 3" xfId="51212" xr:uid="{00000000-0005-0000-0000-00000B180000}"/>
    <cellStyle name="Calculation 12 2 4 3" xfId="15079" xr:uid="{00000000-0005-0000-0000-00000C180000}"/>
    <cellStyle name="Calculation 12 2 4 3 2" xfId="26386" xr:uid="{00000000-0005-0000-0000-00000D180000}"/>
    <cellStyle name="Calculation 12 2 4 4" xfId="26384" xr:uid="{00000000-0005-0000-0000-00000E180000}"/>
    <cellStyle name="Calculation 12 2 4 5" xfId="51213" xr:uid="{00000000-0005-0000-0000-00000F180000}"/>
    <cellStyle name="Calculation 12 2 5" xfId="5818" xr:uid="{00000000-0005-0000-0000-000010180000}"/>
    <cellStyle name="Calculation 12 2 5 2" xfId="15599" xr:uid="{00000000-0005-0000-0000-000011180000}"/>
    <cellStyle name="Calculation 12 2 5 2 2" xfId="26388" xr:uid="{00000000-0005-0000-0000-000012180000}"/>
    <cellStyle name="Calculation 12 2 5 2 3" xfId="51214" xr:uid="{00000000-0005-0000-0000-000013180000}"/>
    <cellStyle name="Calculation 12 2 5 3" xfId="15078" xr:uid="{00000000-0005-0000-0000-000014180000}"/>
    <cellStyle name="Calculation 12 2 5 3 2" xfId="26389" xr:uid="{00000000-0005-0000-0000-000015180000}"/>
    <cellStyle name="Calculation 12 2 5 4" xfId="26387" xr:uid="{00000000-0005-0000-0000-000016180000}"/>
    <cellStyle name="Calculation 12 2 5 5" xfId="51215" xr:uid="{00000000-0005-0000-0000-000017180000}"/>
    <cellStyle name="Calculation 12 2 6" xfId="8193" xr:uid="{00000000-0005-0000-0000-000018180000}"/>
    <cellStyle name="Calculation 12 2 6 2" xfId="15600" xr:uid="{00000000-0005-0000-0000-000019180000}"/>
    <cellStyle name="Calculation 12 2 6 2 2" xfId="26391" xr:uid="{00000000-0005-0000-0000-00001A180000}"/>
    <cellStyle name="Calculation 12 2 6 2 3" xfId="51216" xr:uid="{00000000-0005-0000-0000-00001B180000}"/>
    <cellStyle name="Calculation 12 2 6 3" xfId="15077" xr:uid="{00000000-0005-0000-0000-00001C180000}"/>
    <cellStyle name="Calculation 12 2 6 3 2" xfId="26392" xr:uid="{00000000-0005-0000-0000-00001D180000}"/>
    <cellStyle name="Calculation 12 2 6 4" xfId="26390" xr:uid="{00000000-0005-0000-0000-00001E180000}"/>
    <cellStyle name="Calculation 12 2 6 5" xfId="51217" xr:uid="{00000000-0005-0000-0000-00001F180000}"/>
    <cellStyle name="Calculation 12 2 7" xfId="5846" xr:uid="{00000000-0005-0000-0000-000020180000}"/>
    <cellStyle name="Calculation 12 2 7 2" xfId="15601" xr:uid="{00000000-0005-0000-0000-000021180000}"/>
    <cellStyle name="Calculation 12 2 7 2 2" xfId="26394" xr:uid="{00000000-0005-0000-0000-000022180000}"/>
    <cellStyle name="Calculation 12 2 7 2 3" xfId="51218" xr:uid="{00000000-0005-0000-0000-000023180000}"/>
    <cellStyle name="Calculation 12 2 7 3" xfId="15076" xr:uid="{00000000-0005-0000-0000-000024180000}"/>
    <cellStyle name="Calculation 12 2 7 3 2" xfId="26395" xr:uid="{00000000-0005-0000-0000-000025180000}"/>
    <cellStyle name="Calculation 12 2 7 4" xfId="26393" xr:uid="{00000000-0005-0000-0000-000026180000}"/>
    <cellStyle name="Calculation 12 2 7 5" xfId="51219" xr:uid="{00000000-0005-0000-0000-000027180000}"/>
    <cellStyle name="Calculation 12 2 8" xfId="5943" xr:uid="{00000000-0005-0000-0000-000028180000}"/>
    <cellStyle name="Calculation 12 2 8 2" xfId="15602" xr:uid="{00000000-0005-0000-0000-000029180000}"/>
    <cellStyle name="Calculation 12 2 8 2 2" xfId="26397" xr:uid="{00000000-0005-0000-0000-00002A180000}"/>
    <cellStyle name="Calculation 12 2 8 2 3" xfId="51220" xr:uid="{00000000-0005-0000-0000-00002B180000}"/>
    <cellStyle name="Calculation 12 2 8 3" xfId="15075" xr:uid="{00000000-0005-0000-0000-00002C180000}"/>
    <cellStyle name="Calculation 12 2 8 3 2" xfId="26398" xr:uid="{00000000-0005-0000-0000-00002D180000}"/>
    <cellStyle name="Calculation 12 2 8 4" xfId="26396" xr:uid="{00000000-0005-0000-0000-00002E180000}"/>
    <cellStyle name="Calculation 12 2 8 5" xfId="51221" xr:uid="{00000000-0005-0000-0000-00002F180000}"/>
    <cellStyle name="Calculation 12 2 9" xfId="5864" xr:uid="{00000000-0005-0000-0000-000030180000}"/>
    <cellStyle name="Calculation 12 2 9 2" xfId="15603" xr:uid="{00000000-0005-0000-0000-000031180000}"/>
    <cellStyle name="Calculation 12 2 9 2 2" xfId="26400" xr:uid="{00000000-0005-0000-0000-000032180000}"/>
    <cellStyle name="Calculation 12 2 9 2 3" xfId="51222" xr:uid="{00000000-0005-0000-0000-000033180000}"/>
    <cellStyle name="Calculation 12 2 9 3" xfId="15074" xr:uid="{00000000-0005-0000-0000-000034180000}"/>
    <cellStyle name="Calculation 12 2 9 3 2" xfId="26401" xr:uid="{00000000-0005-0000-0000-000035180000}"/>
    <cellStyle name="Calculation 12 2 9 4" xfId="26399" xr:uid="{00000000-0005-0000-0000-000036180000}"/>
    <cellStyle name="Calculation 12 2 9 5" xfId="51223" xr:uid="{00000000-0005-0000-0000-000037180000}"/>
    <cellStyle name="Calculation 12 20" xfId="2898" xr:uid="{00000000-0005-0000-0000-000038180000}"/>
    <cellStyle name="Calculation 12 20 10" xfId="10141" xr:uid="{00000000-0005-0000-0000-000039180000}"/>
    <cellStyle name="Calculation 12 20 10 2" xfId="15605" xr:uid="{00000000-0005-0000-0000-00003A180000}"/>
    <cellStyle name="Calculation 12 20 10 2 2" xfId="26404" xr:uid="{00000000-0005-0000-0000-00003B180000}"/>
    <cellStyle name="Calculation 12 20 10 2 3" xfId="51224" xr:uid="{00000000-0005-0000-0000-00003C180000}"/>
    <cellStyle name="Calculation 12 20 10 3" xfId="15072" xr:uid="{00000000-0005-0000-0000-00003D180000}"/>
    <cellStyle name="Calculation 12 20 10 3 2" xfId="26405" xr:uid="{00000000-0005-0000-0000-00003E180000}"/>
    <cellStyle name="Calculation 12 20 10 4" xfId="26403" xr:uid="{00000000-0005-0000-0000-00003F180000}"/>
    <cellStyle name="Calculation 12 20 10 5" xfId="51225" xr:uid="{00000000-0005-0000-0000-000040180000}"/>
    <cellStyle name="Calculation 12 20 11" xfId="10431" xr:uid="{00000000-0005-0000-0000-000041180000}"/>
    <cellStyle name="Calculation 12 20 11 2" xfId="15606" xr:uid="{00000000-0005-0000-0000-000042180000}"/>
    <cellStyle name="Calculation 12 20 11 2 2" xfId="26407" xr:uid="{00000000-0005-0000-0000-000043180000}"/>
    <cellStyle name="Calculation 12 20 11 2 3" xfId="51226" xr:uid="{00000000-0005-0000-0000-000044180000}"/>
    <cellStyle name="Calculation 12 20 11 3" xfId="15071" xr:uid="{00000000-0005-0000-0000-000045180000}"/>
    <cellStyle name="Calculation 12 20 11 3 2" xfId="26408" xr:uid="{00000000-0005-0000-0000-000046180000}"/>
    <cellStyle name="Calculation 12 20 11 4" xfId="26406" xr:uid="{00000000-0005-0000-0000-000047180000}"/>
    <cellStyle name="Calculation 12 20 11 5" xfId="51227" xr:uid="{00000000-0005-0000-0000-000048180000}"/>
    <cellStyle name="Calculation 12 20 12" xfId="11376" xr:uid="{00000000-0005-0000-0000-000049180000}"/>
    <cellStyle name="Calculation 12 20 12 2" xfId="15607" xr:uid="{00000000-0005-0000-0000-00004A180000}"/>
    <cellStyle name="Calculation 12 20 12 2 2" xfId="26410" xr:uid="{00000000-0005-0000-0000-00004B180000}"/>
    <cellStyle name="Calculation 12 20 12 2 3" xfId="51228" xr:uid="{00000000-0005-0000-0000-00004C180000}"/>
    <cellStyle name="Calculation 12 20 12 3" xfId="15070" xr:uid="{00000000-0005-0000-0000-00004D180000}"/>
    <cellStyle name="Calculation 12 20 12 3 2" xfId="26411" xr:uid="{00000000-0005-0000-0000-00004E180000}"/>
    <cellStyle name="Calculation 12 20 12 4" xfId="26409" xr:uid="{00000000-0005-0000-0000-00004F180000}"/>
    <cellStyle name="Calculation 12 20 12 5" xfId="51229" xr:uid="{00000000-0005-0000-0000-000050180000}"/>
    <cellStyle name="Calculation 12 20 13" xfId="5732" xr:uid="{00000000-0005-0000-0000-000051180000}"/>
    <cellStyle name="Calculation 12 20 13 2" xfId="15608" xr:uid="{00000000-0005-0000-0000-000052180000}"/>
    <cellStyle name="Calculation 12 20 13 2 2" xfId="26413" xr:uid="{00000000-0005-0000-0000-000053180000}"/>
    <cellStyle name="Calculation 12 20 13 2 3" xfId="51230" xr:uid="{00000000-0005-0000-0000-000054180000}"/>
    <cellStyle name="Calculation 12 20 13 3" xfId="15069" xr:uid="{00000000-0005-0000-0000-000055180000}"/>
    <cellStyle name="Calculation 12 20 13 3 2" xfId="26414" xr:uid="{00000000-0005-0000-0000-000056180000}"/>
    <cellStyle name="Calculation 12 20 13 4" xfId="26412" xr:uid="{00000000-0005-0000-0000-000057180000}"/>
    <cellStyle name="Calculation 12 20 13 5" xfId="51231" xr:uid="{00000000-0005-0000-0000-000058180000}"/>
    <cellStyle name="Calculation 12 20 14" xfId="11774" xr:uid="{00000000-0005-0000-0000-000059180000}"/>
    <cellStyle name="Calculation 12 20 14 2" xfId="15609" xr:uid="{00000000-0005-0000-0000-00005A180000}"/>
    <cellStyle name="Calculation 12 20 14 2 2" xfId="26416" xr:uid="{00000000-0005-0000-0000-00005B180000}"/>
    <cellStyle name="Calculation 12 20 14 2 3" xfId="51232" xr:uid="{00000000-0005-0000-0000-00005C180000}"/>
    <cellStyle name="Calculation 12 20 14 3" xfId="15068" xr:uid="{00000000-0005-0000-0000-00005D180000}"/>
    <cellStyle name="Calculation 12 20 14 3 2" xfId="26417" xr:uid="{00000000-0005-0000-0000-00005E180000}"/>
    <cellStyle name="Calculation 12 20 14 4" xfId="26415" xr:uid="{00000000-0005-0000-0000-00005F180000}"/>
    <cellStyle name="Calculation 12 20 14 5" xfId="51233" xr:uid="{00000000-0005-0000-0000-000060180000}"/>
    <cellStyle name="Calculation 12 20 15" xfId="12206" xr:uid="{00000000-0005-0000-0000-000061180000}"/>
    <cellStyle name="Calculation 12 20 15 2" xfId="15610" xr:uid="{00000000-0005-0000-0000-000062180000}"/>
    <cellStyle name="Calculation 12 20 15 2 2" xfId="26419" xr:uid="{00000000-0005-0000-0000-000063180000}"/>
    <cellStyle name="Calculation 12 20 15 2 3" xfId="51234" xr:uid="{00000000-0005-0000-0000-000064180000}"/>
    <cellStyle name="Calculation 12 20 15 3" xfId="15067" xr:uid="{00000000-0005-0000-0000-000065180000}"/>
    <cellStyle name="Calculation 12 20 15 3 2" xfId="26420" xr:uid="{00000000-0005-0000-0000-000066180000}"/>
    <cellStyle name="Calculation 12 20 15 4" xfId="26418" xr:uid="{00000000-0005-0000-0000-000067180000}"/>
    <cellStyle name="Calculation 12 20 15 5" xfId="51235" xr:uid="{00000000-0005-0000-0000-000068180000}"/>
    <cellStyle name="Calculation 12 20 16" xfId="12913" xr:uid="{00000000-0005-0000-0000-000069180000}"/>
    <cellStyle name="Calculation 12 20 16 2" xfId="15611" xr:uid="{00000000-0005-0000-0000-00006A180000}"/>
    <cellStyle name="Calculation 12 20 16 2 2" xfId="26422" xr:uid="{00000000-0005-0000-0000-00006B180000}"/>
    <cellStyle name="Calculation 12 20 16 2 3" xfId="51236" xr:uid="{00000000-0005-0000-0000-00006C180000}"/>
    <cellStyle name="Calculation 12 20 16 3" xfId="15066" xr:uid="{00000000-0005-0000-0000-00006D180000}"/>
    <cellStyle name="Calculation 12 20 16 3 2" xfId="26423" xr:uid="{00000000-0005-0000-0000-00006E180000}"/>
    <cellStyle name="Calculation 12 20 16 4" xfId="26421" xr:uid="{00000000-0005-0000-0000-00006F180000}"/>
    <cellStyle name="Calculation 12 20 16 5" xfId="51237" xr:uid="{00000000-0005-0000-0000-000070180000}"/>
    <cellStyle name="Calculation 12 20 17" xfId="9641" xr:uid="{00000000-0005-0000-0000-000071180000}"/>
    <cellStyle name="Calculation 12 20 17 2" xfId="15612" xr:uid="{00000000-0005-0000-0000-000072180000}"/>
    <cellStyle name="Calculation 12 20 17 2 2" xfId="26425" xr:uid="{00000000-0005-0000-0000-000073180000}"/>
    <cellStyle name="Calculation 12 20 17 2 3" xfId="51238" xr:uid="{00000000-0005-0000-0000-000074180000}"/>
    <cellStyle name="Calculation 12 20 17 3" xfId="15065" xr:uid="{00000000-0005-0000-0000-000075180000}"/>
    <cellStyle name="Calculation 12 20 17 3 2" xfId="26426" xr:uid="{00000000-0005-0000-0000-000076180000}"/>
    <cellStyle name="Calculation 12 20 17 4" xfId="26424" xr:uid="{00000000-0005-0000-0000-000077180000}"/>
    <cellStyle name="Calculation 12 20 17 5" xfId="51239" xr:uid="{00000000-0005-0000-0000-000078180000}"/>
    <cellStyle name="Calculation 12 20 18" xfId="13333" xr:uid="{00000000-0005-0000-0000-000079180000}"/>
    <cellStyle name="Calculation 12 20 18 2" xfId="15613" xr:uid="{00000000-0005-0000-0000-00007A180000}"/>
    <cellStyle name="Calculation 12 20 18 2 2" xfId="26428" xr:uid="{00000000-0005-0000-0000-00007B180000}"/>
    <cellStyle name="Calculation 12 20 18 2 3" xfId="51240" xr:uid="{00000000-0005-0000-0000-00007C180000}"/>
    <cellStyle name="Calculation 12 20 18 3" xfId="15064" xr:uid="{00000000-0005-0000-0000-00007D180000}"/>
    <cellStyle name="Calculation 12 20 18 3 2" xfId="26429" xr:uid="{00000000-0005-0000-0000-00007E180000}"/>
    <cellStyle name="Calculation 12 20 18 4" xfId="26427" xr:uid="{00000000-0005-0000-0000-00007F180000}"/>
    <cellStyle name="Calculation 12 20 18 5" xfId="51241" xr:uid="{00000000-0005-0000-0000-000080180000}"/>
    <cellStyle name="Calculation 12 20 19" xfId="12574" xr:uid="{00000000-0005-0000-0000-000081180000}"/>
    <cellStyle name="Calculation 12 20 19 2" xfId="15614" xr:uid="{00000000-0005-0000-0000-000082180000}"/>
    <cellStyle name="Calculation 12 20 19 2 2" xfId="26431" xr:uid="{00000000-0005-0000-0000-000083180000}"/>
    <cellStyle name="Calculation 12 20 19 2 3" xfId="51242" xr:uid="{00000000-0005-0000-0000-000084180000}"/>
    <cellStyle name="Calculation 12 20 19 3" xfId="15063" xr:uid="{00000000-0005-0000-0000-000085180000}"/>
    <cellStyle name="Calculation 12 20 19 3 2" xfId="26432" xr:uid="{00000000-0005-0000-0000-000086180000}"/>
    <cellStyle name="Calculation 12 20 19 4" xfId="26430" xr:uid="{00000000-0005-0000-0000-000087180000}"/>
    <cellStyle name="Calculation 12 20 19 5" xfId="51243" xr:uid="{00000000-0005-0000-0000-000088180000}"/>
    <cellStyle name="Calculation 12 20 2" xfId="6013" xr:uid="{00000000-0005-0000-0000-000089180000}"/>
    <cellStyle name="Calculation 12 20 2 2" xfId="15615" xr:uid="{00000000-0005-0000-0000-00008A180000}"/>
    <cellStyle name="Calculation 12 20 2 2 2" xfId="26434" xr:uid="{00000000-0005-0000-0000-00008B180000}"/>
    <cellStyle name="Calculation 12 20 2 2 3" xfId="51244" xr:uid="{00000000-0005-0000-0000-00008C180000}"/>
    <cellStyle name="Calculation 12 20 2 3" xfId="15062" xr:uid="{00000000-0005-0000-0000-00008D180000}"/>
    <cellStyle name="Calculation 12 20 2 3 2" xfId="26435" xr:uid="{00000000-0005-0000-0000-00008E180000}"/>
    <cellStyle name="Calculation 12 20 2 4" xfId="26433" xr:uid="{00000000-0005-0000-0000-00008F180000}"/>
    <cellStyle name="Calculation 12 20 2 5" xfId="51245" xr:uid="{00000000-0005-0000-0000-000090180000}"/>
    <cellStyle name="Calculation 12 20 20" xfId="13993" xr:uid="{00000000-0005-0000-0000-000091180000}"/>
    <cellStyle name="Calculation 12 20 20 2" xfId="26436" xr:uid="{00000000-0005-0000-0000-000092180000}"/>
    <cellStyle name="Calculation 12 20 20 2 2" xfId="51246" xr:uid="{00000000-0005-0000-0000-000093180000}"/>
    <cellStyle name="Calculation 12 20 20 2 3" xfId="51247" xr:uid="{00000000-0005-0000-0000-000094180000}"/>
    <cellStyle name="Calculation 12 20 20 3" xfId="51248" xr:uid="{00000000-0005-0000-0000-000095180000}"/>
    <cellStyle name="Calculation 12 20 20 4" xfId="51249" xr:uid="{00000000-0005-0000-0000-000096180000}"/>
    <cellStyle name="Calculation 12 20 20 5" xfId="51250" xr:uid="{00000000-0005-0000-0000-000097180000}"/>
    <cellStyle name="Calculation 12 20 21" xfId="15604" xr:uid="{00000000-0005-0000-0000-000098180000}"/>
    <cellStyle name="Calculation 12 20 21 2" xfId="26437" xr:uid="{00000000-0005-0000-0000-000099180000}"/>
    <cellStyle name="Calculation 12 20 22" xfId="15073" xr:uid="{00000000-0005-0000-0000-00009A180000}"/>
    <cellStyle name="Calculation 12 20 22 2" xfId="26438" xr:uid="{00000000-0005-0000-0000-00009B180000}"/>
    <cellStyle name="Calculation 12 20 23" xfId="26402" xr:uid="{00000000-0005-0000-0000-00009C180000}"/>
    <cellStyle name="Calculation 12 20 3" xfId="5787" xr:uid="{00000000-0005-0000-0000-00009D180000}"/>
    <cellStyle name="Calculation 12 20 3 2" xfId="15616" xr:uid="{00000000-0005-0000-0000-00009E180000}"/>
    <cellStyle name="Calculation 12 20 3 2 2" xfId="26440" xr:uid="{00000000-0005-0000-0000-00009F180000}"/>
    <cellStyle name="Calculation 12 20 3 2 3" xfId="51251" xr:uid="{00000000-0005-0000-0000-0000A0180000}"/>
    <cellStyle name="Calculation 12 20 3 3" xfId="15061" xr:uid="{00000000-0005-0000-0000-0000A1180000}"/>
    <cellStyle name="Calculation 12 20 3 3 2" xfId="26441" xr:uid="{00000000-0005-0000-0000-0000A2180000}"/>
    <cellStyle name="Calculation 12 20 3 4" xfId="26439" xr:uid="{00000000-0005-0000-0000-0000A3180000}"/>
    <cellStyle name="Calculation 12 20 3 5" xfId="51252" xr:uid="{00000000-0005-0000-0000-0000A4180000}"/>
    <cellStyle name="Calculation 12 20 4" xfId="5980" xr:uid="{00000000-0005-0000-0000-0000A5180000}"/>
    <cellStyle name="Calculation 12 20 4 2" xfId="15617" xr:uid="{00000000-0005-0000-0000-0000A6180000}"/>
    <cellStyle name="Calculation 12 20 4 2 2" xfId="26443" xr:uid="{00000000-0005-0000-0000-0000A7180000}"/>
    <cellStyle name="Calculation 12 20 4 2 3" xfId="51253" xr:uid="{00000000-0005-0000-0000-0000A8180000}"/>
    <cellStyle name="Calculation 12 20 4 3" xfId="15060" xr:uid="{00000000-0005-0000-0000-0000A9180000}"/>
    <cellStyle name="Calculation 12 20 4 3 2" xfId="26444" xr:uid="{00000000-0005-0000-0000-0000AA180000}"/>
    <cellStyle name="Calculation 12 20 4 4" xfId="26442" xr:uid="{00000000-0005-0000-0000-0000AB180000}"/>
    <cellStyle name="Calculation 12 20 4 5" xfId="51254" xr:uid="{00000000-0005-0000-0000-0000AC180000}"/>
    <cellStyle name="Calculation 12 20 5" xfId="7896" xr:uid="{00000000-0005-0000-0000-0000AD180000}"/>
    <cellStyle name="Calculation 12 20 5 2" xfId="15618" xr:uid="{00000000-0005-0000-0000-0000AE180000}"/>
    <cellStyle name="Calculation 12 20 5 2 2" xfId="26446" xr:uid="{00000000-0005-0000-0000-0000AF180000}"/>
    <cellStyle name="Calculation 12 20 5 2 3" xfId="51255" xr:uid="{00000000-0005-0000-0000-0000B0180000}"/>
    <cellStyle name="Calculation 12 20 5 3" xfId="15059" xr:uid="{00000000-0005-0000-0000-0000B1180000}"/>
    <cellStyle name="Calculation 12 20 5 3 2" xfId="26447" xr:uid="{00000000-0005-0000-0000-0000B2180000}"/>
    <cellStyle name="Calculation 12 20 5 4" xfId="26445" xr:uid="{00000000-0005-0000-0000-0000B3180000}"/>
    <cellStyle name="Calculation 12 20 5 5" xfId="51256" xr:uid="{00000000-0005-0000-0000-0000B4180000}"/>
    <cellStyle name="Calculation 12 20 6" xfId="8786" xr:uid="{00000000-0005-0000-0000-0000B5180000}"/>
    <cellStyle name="Calculation 12 20 6 2" xfId="15619" xr:uid="{00000000-0005-0000-0000-0000B6180000}"/>
    <cellStyle name="Calculation 12 20 6 2 2" xfId="26449" xr:uid="{00000000-0005-0000-0000-0000B7180000}"/>
    <cellStyle name="Calculation 12 20 6 2 3" xfId="51257" xr:uid="{00000000-0005-0000-0000-0000B8180000}"/>
    <cellStyle name="Calculation 12 20 6 3" xfId="15058" xr:uid="{00000000-0005-0000-0000-0000B9180000}"/>
    <cellStyle name="Calculation 12 20 6 3 2" xfId="26450" xr:uid="{00000000-0005-0000-0000-0000BA180000}"/>
    <cellStyle name="Calculation 12 20 6 4" xfId="26448" xr:uid="{00000000-0005-0000-0000-0000BB180000}"/>
    <cellStyle name="Calculation 12 20 6 5" xfId="51258" xr:uid="{00000000-0005-0000-0000-0000BC180000}"/>
    <cellStyle name="Calculation 12 20 7" xfId="5023" xr:uid="{00000000-0005-0000-0000-0000BD180000}"/>
    <cellStyle name="Calculation 12 20 7 2" xfId="15620" xr:uid="{00000000-0005-0000-0000-0000BE180000}"/>
    <cellStyle name="Calculation 12 20 7 2 2" xfId="26452" xr:uid="{00000000-0005-0000-0000-0000BF180000}"/>
    <cellStyle name="Calculation 12 20 7 2 3" xfId="51259" xr:uid="{00000000-0005-0000-0000-0000C0180000}"/>
    <cellStyle name="Calculation 12 20 7 3" xfId="15057" xr:uid="{00000000-0005-0000-0000-0000C1180000}"/>
    <cellStyle name="Calculation 12 20 7 3 2" xfId="26453" xr:uid="{00000000-0005-0000-0000-0000C2180000}"/>
    <cellStyle name="Calculation 12 20 7 4" xfId="26451" xr:uid="{00000000-0005-0000-0000-0000C3180000}"/>
    <cellStyle name="Calculation 12 20 7 5" xfId="51260" xr:uid="{00000000-0005-0000-0000-0000C4180000}"/>
    <cellStyle name="Calculation 12 20 8" xfId="6889" xr:uid="{00000000-0005-0000-0000-0000C5180000}"/>
    <cellStyle name="Calculation 12 20 8 2" xfId="15621" xr:uid="{00000000-0005-0000-0000-0000C6180000}"/>
    <cellStyle name="Calculation 12 20 8 2 2" xfId="26455" xr:uid="{00000000-0005-0000-0000-0000C7180000}"/>
    <cellStyle name="Calculation 12 20 8 2 3" xfId="51261" xr:uid="{00000000-0005-0000-0000-0000C8180000}"/>
    <cellStyle name="Calculation 12 20 8 3" xfId="15056" xr:uid="{00000000-0005-0000-0000-0000C9180000}"/>
    <cellStyle name="Calculation 12 20 8 3 2" xfId="26456" xr:uid="{00000000-0005-0000-0000-0000CA180000}"/>
    <cellStyle name="Calculation 12 20 8 4" xfId="26454" xr:uid="{00000000-0005-0000-0000-0000CB180000}"/>
    <cellStyle name="Calculation 12 20 8 5" xfId="51262" xr:uid="{00000000-0005-0000-0000-0000CC180000}"/>
    <cellStyle name="Calculation 12 20 9" xfId="9696" xr:uid="{00000000-0005-0000-0000-0000CD180000}"/>
    <cellStyle name="Calculation 12 20 9 2" xfId="15622" xr:uid="{00000000-0005-0000-0000-0000CE180000}"/>
    <cellStyle name="Calculation 12 20 9 2 2" xfId="26458" xr:uid="{00000000-0005-0000-0000-0000CF180000}"/>
    <cellStyle name="Calculation 12 20 9 2 3" xfId="51263" xr:uid="{00000000-0005-0000-0000-0000D0180000}"/>
    <cellStyle name="Calculation 12 20 9 3" xfId="15055" xr:uid="{00000000-0005-0000-0000-0000D1180000}"/>
    <cellStyle name="Calculation 12 20 9 3 2" xfId="26459" xr:uid="{00000000-0005-0000-0000-0000D2180000}"/>
    <cellStyle name="Calculation 12 20 9 4" xfId="26457" xr:uid="{00000000-0005-0000-0000-0000D3180000}"/>
    <cellStyle name="Calculation 12 20 9 5" xfId="51264" xr:uid="{00000000-0005-0000-0000-0000D4180000}"/>
    <cellStyle name="Calculation 12 21" xfId="2899" xr:uid="{00000000-0005-0000-0000-0000D5180000}"/>
    <cellStyle name="Calculation 12 21 10" xfId="9545" xr:uid="{00000000-0005-0000-0000-0000D6180000}"/>
    <cellStyle name="Calculation 12 21 10 2" xfId="15624" xr:uid="{00000000-0005-0000-0000-0000D7180000}"/>
    <cellStyle name="Calculation 12 21 10 2 2" xfId="26462" xr:uid="{00000000-0005-0000-0000-0000D8180000}"/>
    <cellStyle name="Calculation 12 21 10 2 3" xfId="51265" xr:uid="{00000000-0005-0000-0000-0000D9180000}"/>
    <cellStyle name="Calculation 12 21 10 3" xfId="15053" xr:uid="{00000000-0005-0000-0000-0000DA180000}"/>
    <cellStyle name="Calculation 12 21 10 3 2" xfId="26463" xr:uid="{00000000-0005-0000-0000-0000DB180000}"/>
    <cellStyle name="Calculation 12 21 10 4" xfId="26461" xr:uid="{00000000-0005-0000-0000-0000DC180000}"/>
    <cellStyle name="Calculation 12 21 10 5" xfId="51266" xr:uid="{00000000-0005-0000-0000-0000DD180000}"/>
    <cellStyle name="Calculation 12 21 11" xfId="8643" xr:uid="{00000000-0005-0000-0000-0000DE180000}"/>
    <cellStyle name="Calculation 12 21 11 2" xfId="15625" xr:uid="{00000000-0005-0000-0000-0000DF180000}"/>
    <cellStyle name="Calculation 12 21 11 2 2" xfId="26465" xr:uid="{00000000-0005-0000-0000-0000E0180000}"/>
    <cellStyle name="Calculation 12 21 11 2 3" xfId="51267" xr:uid="{00000000-0005-0000-0000-0000E1180000}"/>
    <cellStyle name="Calculation 12 21 11 3" xfId="15052" xr:uid="{00000000-0005-0000-0000-0000E2180000}"/>
    <cellStyle name="Calculation 12 21 11 3 2" xfId="26466" xr:uid="{00000000-0005-0000-0000-0000E3180000}"/>
    <cellStyle name="Calculation 12 21 11 4" xfId="26464" xr:uid="{00000000-0005-0000-0000-0000E4180000}"/>
    <cellStyle name="Calculation 12 21 11 5" xfId="51268" xr:uid="{00000000-0005-0000-0000-0000E5180000}"/>
    <cellStyle name="Calculation 12 21 12" xfId="8763" xr:uid="{00000000-0005-0000-0000-0000E6180000}"/>
    <cellStyle name="Calculation 12 21 12 2" xfId="15626" xr:uid="{00000000-0005-0000-0000-0000E7180000}"/>
    <cellStyle name="Calculation 12 21 12 2 2" xfId="26468" xr:uid="{00000000-0005-0000-0000-0000E8180000}"/>
    <cellStyle name="Calculation 12 21 12 2 3" xfId="51269" xr:uid="{00000000-0005-0000-0000-0000E9180000}"/>
    <cellStyle name="Calculation 12 21 12 3" xfId="15051" xr:uid="{00000000-0005-0000-0000-0000EA180000}"/>
    <cellStyle name="Calculation 12 21 12 3 2" xfId="26469" xr:uid="{00000000-0005-0000-0000-0000EB180000}"/>
    <cellStyle name="Calculation 12 21 12 4" xfId="26467" xr:uid="{00000000-0005-0000-0000-0000EC180000}"/>
    <cellStyle name="Calculation 12 21 12 5" xfId="51270" xr:uid="{00000000-0005-0000-0000-0000ED180000}"/>
    <cellStyle name="Calculation 12 21 13" xfId="7748" xr:uid="{00000000-0005-0000-0000-0000EE180000}"/>
    <cellStyle name="Calculation 12 21 13 2" xfId="15627" xr:uid="{00000000-0005-0000-0000-0000EF180000}"/>
    <cellStyle name="Calculation 12 21 13 2 2" xfId="26471" xr:uid="{00000000-0005-0000-0000-0000F0180000}"/>
    <cellStyle name="Calculation 12 21 13 2 3" xfId="51271" xr:uid="{00000000-0005-0000-0000-0000F1180000}"/>
    <cellStyle name="Calculation 12 21 13 3" xfId="15050" xr:uid="{00000000-0005-0000-0000-0000F2180000}"/>
    <cellStyle name="Calculation 12 21 13 3 2" xfId="26472" xr:uid="{00000000-0005-0000-0000-0000F3180000}"/>
    <cellStyle name="Calculation 12 21 13 4" xfId="26470" xr:uid="{00000000-0005-0000-0000-0000F4180000}"/>
    <cellStyle name="Calculation 12 21 13 5" xfId="51272" xr:uid="{00000000-0005-0000-0000-0000F5180000}"/>
    <cellStyle name="Calculation 12 21 14" xfId="11201" xr:uid="{00000000-0005-0000-0000-0000F6180000}"/>
    <cellStyle name="Calculation 12 21 14 2" xfId="15628" xr:uid="{00000000-0005-0000-0000-0000F7180000}"/>
    <cellStyle name="Calculation 12 21 14 2 2" xfId="26474" xr:uid="{00000000-0005-0000-0000-0000F8180000}"/>
    <cellStyle name="Calculation 12 21 14 2 3" xfId="51273" xr:uid="{00000000-0005-0000-0000-0000F9180000}"/>
    <cellStyle name="Calculation 12 21 14 3" xfId="15049" xr:uid="{00000000-0005-0000-0000-0000FA180000}"/>
    <cellStyle name="Calculation 12 21 14 3 2" xfId="26475" xr:uid="{00000000-0005-0000-0000-0000FB180000}"/>
    <cellStyle name="Calculation 12 21 14 4" xfId="26473" xr:uid="{00000000-0005-0000-0000-0000FC180000}"/>
    <cellStyle name="Calculation 12 21 14 5" xfId="51274" xr:uid="{00000000-0005-0000-0000-0000FD180000}"/>
    <cellStyle name="Calculation 12 21 15" xfId="10532" xr:uid="{00000000-0005-0000-0000-0000FE180000}"/>
    <cellStyle name="Calculation 12 21 15 2" xfId="15629" xr:uid="{00000000-0005-0000-0000-0000FF180000}"/>
    <cellStyle name="Calculation 12 21 15 2 2" xfId="26477" xr:uid="{00000000-0005-0000-0000-000000190000}"/>
    <cellStyle name="Calculation 12 21 15 2 3" xfId="51275" xr:uid="{00000000-0005-0000-0000-000001190000}"/>
    <cellStyle name="Calculation 12 21 15 3" xfId="15048" xr:uid="{00000000-0005-0000-0000-000002190000}"/>
    <cellStyle name="Calculation 12 21 15 3 2" xfId="26478" xr:uid="{00000000-0005-0000-0000-000003190000}"/>
    <cellStyle name="Calculation 12 21 15 4" xfId="26476" xr:uid="{00000000-0005-0000-0000-000004190000}"/>
    <cellStyle name="Calculation 12 21 15 5" xfId="51276" xr:uid="{00000000-0005-0000-0000-000005190000}"/>
    <cellStyle name="Calculation 12 21 16" xfId="11181" xr:uid="{00000000-0005-0000-0000-000006190000}"/>
    <cellStyle name="Calculation 12 21 16 2" xfId="15630" xr:uid="{00000000-0005-0000-0000-000007190000}"/>
    <cellStyle name="Calculation 12 21 16 2 2" xfId="26480" xr:uid="{00000000-0005-0000-0000-000008190000}"/>
    <cellStyle name="Calculation 12 21 16 2 3" xfId="51277" xr:uid="{00000000-0005-0000-0000-000009190000}"/>
    <cellStyle name="Calculation 12 21 16 3" xfId="15047" xr:uid="{00000000-0005-0000-0000-00000A190000}"/>
    <cellStyle name="Calculation 12 21 16 3 2" xfId="26481" xr:uid="{00000000-0005-0000-0000-00000B190000}"/>
    <cellStyle name="Calculation 12 21 16 4" xfId="26479" xr:uid="{00000000-0005-0000-0000-00000C190000}"/>
    <cellStyle name="Calculation 12 21 16 5" xfId="51278" xr:uid="{00000000-0005-0000-0000-00000D190000}"/>
    <cellStyle name="Calculation 12 21 17" xfId="7843" xr:uid="{00000000-0005-0000-0000-00000E190000}"/>
    <cellStyle name="Calculation 12 21 17 2" xfId="15631" xr:uid="{00000000-0005-0000-0000-00000F190000}"/>
    <cellStyle name="Calculation 12 21 17 2 2" xfId="26483" xr:uid="{00000000-0005-0000-0000-000010190000}"/>
    <cellStyle name="Calculation 12 21 17 2 3" xfId="51279" xr:uid="{00000000-0005-0000-0000-000011190000}"/>
    <cellStyle name="Calculation 12 21 17 3" xfId="15046" xr:uid="{00000000-0005-0000-0000-000012190000}"/>
    <cellStyle name="Calculation 12 21 17 3 2" xfId="26484" xr:uid="{00000000-0005-0000-0000-000013190000}"/>
    <cellStyle name="Calculation 12 21 17 4" xfId="26482" xr:uid="{00000000-0005-0000-0000-000014190000}"/>
    <cellStyle name="Calculation 12 21 17 5" xfId="51280" xr:uid="{00000000-0005-0000-0000-000015190000}"/>
    <cellStyle name="Calculation 12 21 18" xfId="11341" xr:uid="{00000000-0005-0000-0000-000016190000}"/>
    <cellStyle name="Calculation 12 21 18 2" xfId="15632" xr:uid="{00000000-0005-0000-0000-000017190000}"/>
    <cellStyle name="Calculation 12 21 18 2 2" xfId="26486" xr:uid="{00000000-0005-0000-0000-000018190000}"/>
    <cellStyle name="Calculation 12 21 18 2 3" xfId="51281" xr:uid="{00000000-0005-0000-0000-000019190000}"/>
    <cellStyle name="Calculation 12 21 18 3" xfId="15045" xr:uid="{00000000-0005-0000-0000-00001A190000}"/>
    <cellStyle name="Calculation 12 21 18 3 2" xfId="26487" xr:uid="{00000000-0005-0000-0000-00001B190000}"/>
    <cellStyle name="Calculation 12 21 18 4" xfId="26485" xr:uid="{00000000-0005-0000-0000-00001C190000}"/>
    <cellStyle name="Calculation 12 21 18 5" xfId="51282" xr:uid="{00000000-0005-0000-0000-00001D190000}"/>
    <cellStyle name="Calculation 12 21 19" xfId="11459" xr:uid="{00000000-0005-0000-0000-00001E190000}"/>
    <cellStyle name="Calculation 12 21 19 2" xfId="15633" xr:uid="{00000000-0005-0000-0000-00001F190000}"/>
    <cellStyle name="Calculation 12 21 19 2 2" xfId="26489" xr:uid="{00000000-0005-0000-0000-000020190000}"/>
    <cellStyle name="Calculation 12 21 19 2 3" xfId="51283" xr:uid="{00000000-0005-0000-0000-000021190000}"/>
    <cellStyle name="Calculation 12 21 19 3" xfId="15044" xr:uid="{00000000-0005-0000-0000-000022190000}"/>
    <cellStyle name="Calculation 12 21 19 3 2" xfId="26490" xr:uid="{00000000-0005-0000-0000-000023190000}"/>
    <cellStyle name="Calculation 12 21 19 4" xfId="26488" xr:uid="{00000000-0005-0000-0000-000024190000}"/>
    <cellStyle name="Calculation 12 21 19 5" xfId="51284" xr:uid="{00000000-0005-0000-0000-000025190000}"/>
    <cellStyle name="Calculation 12 21 2" xfId="6014" xr:uid="{00000000-0005-0000-0000-000026190000}"/>
    <cellStyle name="Calculation 12 21 2 2" xfId="15634" xr:uid="{00000000-0005-0000-0000-000027190000}"/>
    <cellStyle name="Calculation 12 21 2 2 2" xfId="26492" xr:uid="{00000000-0005-0000-0000-000028190000}"/>
    <cellStyle name="Calculation 12 21 2 2 3" xfId="51285" xr:uid="{00000000-0005-0000-0000-000029190000}"/>
    <cellStyle name="Calculation 12 21 2 3" xfId="15043" xr:uid="{00000000-0005-0000-0000-00002A190000}"/>
    <cellStyle name="Calculation 12 21 2 3 2" xfId="26493" xr:uid="{00000000-0005-0000-0000-00002B190000}"/>
    <cellStyle name="Calculation 12 21 2 4" xfId="26491" xr:uid="{00000000-0005-0000-0000-00002C190000}"/>
    <cellStyle name="Calculation 12 21 2 5" xfId="51286" xr:uid="{00000000-0005-0000-0000-00002D190000}"/>
    <cellStyle name="Calculation 12 21 20" xfId="13586" xr:uid="{00000000-0005-0000-0000-00002E190000}"/>
    <cellStyle name="Calculation 12 21 20 2" xfId="26494" xr:uid="{00000000-0005-0000-0000-00002F190000}"/>
    <cellStyle name="Calculation 12 21 20 2 2" xfId="51287" xr:uid="{00000000-0005-0000-0000-000030190000}"/>
    <cellStyle name="Calculation 12 21 20 2 3" xfId="51288" xr:uid="{00000000-0005-0000-0000-000031190000}"/>
    <cellStyle name="Calculation 12 21 20 3" xfId="51289" xr:uid="{00000000-0005-0000-0000-000032190000}"/>
    <cellStyle name="Calculation 12 21 20 4" xfId="51290" xr:uid="{00000000-0005-0000-0000-000033190000}"/>
    <cellStyle name="Calculation 12 21 20 5" xfId="51291" xr:uid="{00000000-0005-0000-0000-000034190000}"/>
    <cellStyle name="Calculation 12 21 21" xfId="15623" xr:uid="{00000000-0005-0000-0000-000035190000}"/>
    <cellStyle name="Calculation 12 21 21 2" xfId="26495" xr:uid="{00000000-0005-0000-0000-000036190000}"/>
    <cellStyle name="Calculation 12 21 22" xfId="15054" xr:uid="{00000000-0005-0000-0000-000037190000}"/>
    <cellStyle name="Calculation 12 21 22 2" xfId="26496" xr:uid="{00000000-0005-0000-0000-000038190000}"/>
    <cellStyle name="Calculation 12 21 23" xfId="26460" xr:uid="{00000000-0005-0000-0000-000039190000}"/>
    <cellStyle name="Calculation 12 21 3" xfId="5786" xr:uid="{00000000-0005-0000-0000-00003A190000}"/>
    <cellStyle name="Calculation 12 21 3 2" xfId="15635" xr:uid="{00000000-0005-0000-0000-00003B190000}"/>
    <cellStyle name="Calculation 12 21 3 2 2" xfId="26498" xr:uid="{00000000-0005-0000-0000-00003C190000}"/>
    <cellStyle name="Calculation 12 21 3 2 3" xfId="51292" xr:uid="{00000000-0005-0000-0000-00003D190000}"/>
    <cellStyle name="Calculation 12 21 3 3" xfId="15042" xr:uid="{00000000-0005-0000-0000-00003E190000}"/>
    <cellStyle name="Calculation 12 21 3 3 2" xfId="26499" xr:uid="{00000000-0005-0000-0000-00003F190000}"/>
    <cellStyle name="Calculation 12 21 3 4" xfId="26497" xr:uid="{00000000-0005-0000-0000-000040190000}"/>
    <cellStyle name="Calculation 12 21 3 5" xfId="51293" xr:uid="{00000000-0005-0000-0000-000041190000}"/>
    <cellStyle name="Calculation 12 21 4" xfId="5981" xr:uid="{00000000-0005-0000-0000-000042190000}"/>
    <cellStyle name="Calculation 12 21 4 2" xfId="15636" xr:uid="{00000000-0005-0000-0000-000043190000}"/>
    <cellStyle name="Calculation 12 21 4 2 2" xfId="26501" xr:uid="{00000000-0005-0000-0000-000044190000}"/>
    <cellStyle name="Calculation 12 21 4 2 3" xfId="51294" xr:uid="{00000000-0005-0000-0000-000045190000}"/>
    <cellStyle name="Calculation 12 21 4 3" xfId="15041" xr:uid="{00000000-0005-0000-0000-000046190000}"/>
    <cellStyle name="Calculation 12 21 4 3 2" xfId="26502" xr:uid="{00000000-0005-0000-0000-000047190000}"/>
    <cellStyle name="Calculation 12 21 4 4" xfId="26500" xr:uid="{00000000-0005-0000-0000-000048190000}"/>
    <cellStyle name="Calculation 12 21 4 5" xfId="51295" xr:uid="{00000000-0005-0000-0000-000049190000}"/>
    <cellStyle name="Calculation 12 21 5" xfId="7261" xr:uid="{00000000-0005-0000-0000-00004A190000}"/>
    <cellStyle name="Calculation 12 21 5 2" xfId="15637" xr:uid="{00000000-0005-0000-0000-00004B190000}"/>
    <cellStyle name="Calculation 12 21 5 2 2" xfId="26504" xr:uid="{00000000-0005-0000-0000-00004C190000}"/>
    <cellStyle name="Calculation 12 21 5 2 3" xfId="51296" xr:uid="{00000000-0005-0000-0000-00004D190000}"/>
    <cellStyle name="Calculation 12 21 5 3" xfId="15040" xr:uid="{00000000-0005-0000-0000-00004E190000}"/>
    <cellStyle name="Calculation 12 21 5 3 2" xfId="26505" xr:uid="{00000000-0005-0000-0000-00004F190000}"/>
    <cellStyle name="Calculation 12 21 5 4" xfId="26503" xr:uid="{00000000-0005-0000-0000-000050190000}"/>
    <cellStyle name="Calculation 12 21 5 5" xfId="51297" xr:uid="{00000000-0005-0000-0000-000051190000}"/>
    <cellStyle name="Calculation 12 21 6" xfId="5960" xr:uid="{00000000-0005-0000-0000-000052190000}"/>
    <cellStyle name="Calculation 12 21 6 2" xfId="15638" xr:uid="{00000000-0005-0000-0000-000053190000}"/>
    <cellStyle name="Calculation 12 21 6 2 2" xfId="26507" xr:uid="{00000000-0005-0000-0000-000054190000}"/>
    <cellStyle name="Calculation 12 21 6 2 3" xfId="51298" xr:uid="{00000000-0005-0000-0000-000055190000}"/>
    <cellStyle name="Calculation 12 21 6 3" xfId="15038" xr:uid="{00000000-0005-0000-0000-000056190000}"/>
    <cellStyle name="Calculation 12 21 6 3 2" xfId="26508" xr:uid="{00000000-0005-0000-0000-000057190000}"/>
    <cellStyle name="Calculation 12 21 6 4" xfId="26506" xr:uid="{00000000-0005-0000-0000-000058190000}"/>
    <cellStyle name="Calculation 12 21 6 5" xfId="51299" xr:uid="{00000000-0005-0000-0000-000059190000}"/>
    <cellStyle name="Calculation 12 21 7" xfId="7742" xr:uid="{00000000-0005-0000-0000-00005A190000}"/>
    <cellStyle name="Calculation 12 21 7 2" xfId="15639" xr:uid="{00000000-0005-0000-0000-00005B190000}"/>
    <cellStyle name="Calculation 12 21 7 2 2" xfId="26510" xr:uid="{00000000-0005-0000-0000-00005C190000}"/>
    <cellStyle name="Calculation 12 21 7 2 3" xfId="51300" xr:uid="{00000000-0005-0000-0000-00005D190000}"/>
    <cellStyle name="Calculation 12 21 7 3" xfId="15037" xr:uid="{00000000-0005-0000-0000-00005E190000}"/>
    <cellStyle name="Calculation 12 21 7 3 2" xfId="26511" xr:uid="{00000000-0005-0000-0000-00005F190000}"/>
    <cellStyle name="Calculation 12 21 7 4" xfId="26509" xr:uid="{00000000-0005-0000-0000-000060190000}"/>
    <cellStyle name="Calculation 12 21 7 5" xfId="51301" xr:uid="{00000000-0005-0000-0000-000061190000}"/>
    <cellStyle name="Calculation 12 21 8" xfId="9254" xr:uid="{00000000-0005-0000-0000-000062190000}"/>
    <cellStyle name="Calculation 12 21 8 2" xfId="15640" xr:uid="{00000000-0005-0000-0000-000063190000}"/>
    <cellStyle name="Calculation 12 21 8 2 2" xfId="26513" xr:uid="{00000000-0005-0000-0000-000064190000}"/>
    <cellStyle name="Calculation 12 21 8 2 3" xfId="51302" xr:uid="{00000000-0005-0000-0000-000065190000}"/>
    <cellStyle name="Calculation 12 21 8 3" xfId="15036" xr:uid="{00000000-0005-0000-0000-000066190000}"/>
    <cellStyle name="Calculation 12 21 8 3 2" xfId="26514" xr:uid="{00000000-0005-0000-0000-000067190000}"/>
    <cellStyle name="Calculation 12 21 8 4" xfId="26512" xr:uid="{00000000-0005-0000-0000-000068190000}"/>
    <cellStyle name="Calculation 12 21 8 5" xfId="51303" xr:uid="{00000000-0005-0000-0000-000069190000}"/>
    <cellStyle name="Calculation 12 21 9" xfId="9099" xr:uid="{00000000-0005-0000-0000-00006A190000}"/>
    <cellStyle name="Calculation 12 21 9 2" xfId="15641" xr:uid="{00000000-0005-0000-0000-00006B190000}"/>
    <cellStyle name="Calculation 12 21 9 2 2" xfId="26516" xr:uid="{00000000-0005-0000-0000-00006C190000}"/>
    <cellStyle name="Calculation 12 21 9 2 3" xfId="51304" xr:uid="{00000000-0005-0000-0000-00006D190000}"/>
    <cellStyle name="Calculation 12 21 9 3" xfId="15035" xr:uid="{00000000-0005-0000-0000-00006E190000}"/>
    <cellStyle name="Calculation 12 21 9 3 2" xfId="26517" xr:uid="{00000000-0005-0000-0000-00006F190000}"/>
    <cellStyle name="Calculation 12 21 9 4" xfId="26515" xr:uid="{00000000-0005-0000-0000-000070190000}"/>
    <cellStyle name="Calculation 12 21 9 5" xfId="51305" xr:uid="{00000000-0005-0000-0000-000071190000}"/>
    <cellStyle name="Calculation 12 22" xfId="2900" xr:uid="{00000000-0005-0000-0000-000072190000}"/>
    <cellStyle name="Calculation 12 22 10" xfId="6714" xr:uid="{00000000-0005-0000-0000-000073190000}"/>
    <cellStyle name="Calculation 12 22 10 2" xfId="15643" xr:uid="{00000000-0005-0000-0000-000074190000}"/>
    <cellStyle name="Calculation 12 22 10 2 2" xfId="26520" xr:uid="{00000000-0005-0000-0000-000075190000}"/>
    <cellStyle name="Calculation 12 22 10 2 3" xfId="51306" xr:uid="{00000000-0005-0000-0000-000076190000}"/>
    <cellStyle name="Calculation 12 22 10 3" xfId="15033" xr:uid="{00000000-0005-0000-0000-000077190000}"/>
    <cellStyle name="Calculation 12 22 10 3 2" xfId="26521" xr:uid="{00000000-0005-0000-0000-000078190000}"/>
    <cellStyle name="Calculation 12 22 10 4" xfId="26519" xr:uid="{00000000-0005-0000-0000-000079190000}"/>
    <cellStyle name="Calculation 12 22 10 5" xfId="51307" xr:uid="{00000000-0005-0000-0000-00007A190000}"/>
    <cellStyle name="Calculation 12 22 11" xfId="10432" xr:uid="{00000000-0005-0000-0000-00007B190000}"/>
    <cellStyle name="Calculation 12 22 11 2" xfId="15644" xr:uid="{00000000-0005-0000-0000-00007C190000}"/>
    <cellStyle name="Calculation 12 22 11 2 2" xfId="26523" xr:uid="{00000000-0005-0000-0000-00007D190000}"/>
    <cellStyle name="Calculation 12 22 11 2 3" xfId="51308" xr:uid="{00000000-0005-0000-0000-00007E190000}"/>
    <cellStyle name="Calculation 12 22 11 3" xfId="15032" xr:uid="{00000000-0005-0000-0000-00007F190000}"/>
    <cellStyle name="Calculation 12 22 11 3 2" xfId="26524" xr:uid="{00000000-0005-0000-0000-000080190000}"/>
    <cellStyle name="Calculation 12 22 11 4" xfId="26522" xr:uid="{00000000-0005-0000-0000-000081190000}"/>
    <cellStyle name="Calculation 12 22 11 5" xfId="51309" xr:uid="{00000000-0005-0000-0000-000082190000}"/>
    <cellStyle name="Calculation 12 22 12" xfId="5481" xr:uid="{00000000-0005-0000-0000-000083190000}"/>
    <cellStyle name="Calculation 12 22 12 2" xfId="15645" xr:uid="{00000000-0005-0000-0000-000084190000}"/>
    <cellStyle name="Calculation 12 22 12 2 2" xfId="26526" xr:uid="{00000000-0005-0000-0000-000085190000}"/>
    <cellStyle name="Calculation 12 22 12 2 3" xfId="51310" xr:uid="{00000000-0005-0000-0000-000086190000}"/>
    <cellStyle name="Calculation 12 22 12 3" xfId="15031" xr:uid="{00000000-0005-0000-0000-000087190000}"/>
    <cellStyle name="Calculation 12 22 12 3 2" xfId="26527" xr:uid="{00000000-0005-0000-0000-000088190000}"/>
    <cellStyle name="Calculation 12 22 12 4" xfId="26525" xr:uid="{00000000-0005-0000-0000-000089190000}"/>
    <cellStyle name="Calculation 12 22 12 5" xfId="51311" xr:uid="{00000000-0005-0000-0000-00008A190000}"/>
    <cellStyle name="Calculation 12 22 13" xfId="10435" xr:uid="{00000000-0005-0000-0000-00008B190000}"/>
    <cellStyle name="Calculation 12 22 13 2" xfId="15646" xr:uid="{00000000-0005-0000-0000-00008C190000}"/>
    <cellStyle name="Calculation 12 22 13 2 2" xfId="26529" xr:uid="{00000000-0005-0000-0000-00008D190000}"/>
    <cellStyle name="Calculation 12 22 13 2 3" xfId="51312" xr:uid="{00000000-0005-0000-0000-00008E190000}"/>
    <cellStyle name="Calculation 12 22 13 3" xfId="15030" xr:uid="{00000000-0005-0000-0000-00008F190000}"/>
    <cellStyle name="Calculation 12 22 13 3 2" xfId="26530" xr:uid="{00000000-0005-0000-0000-000090190000}"/>
    <cellStyle name="Calculation 12 22 13 4" xfId="26528" xr:uid="{00000000-0005-0000-0000-000091190000}"/>
    <cellStyle name="Calculation 12 22 13 5" xfId="51313" xr:uid="{00000000-0005-0000-0000-000092190000}"/>
    <cellStyle name="Calculation 12 22 14" xfId="10974" xr:uid="{00000000-0005-0000-0000-000093190000}"/>
    <cellStyle name="Calculation 12 22 14 2" xfId="15647" xr:uid="{00000000-0005-0000-0000-000094190000}"/>
    <cellStyle name="Calculation 12 22 14 2 2" xfId="26532" xr:uid="{00000000-0005-0000-0000-000095190000}"/>
    <cellStyle name="Calculation 12 22 14 2 3" xfId="51314" xr:uid="{00000000-0005-0000-0000-000096190000}"/>
    <cellStyle name="Calculation 12 22 14 3" xfId="15029" xr:uid="{00000000-0005-0000-0000-000097190000}"/>
    <cellStyle name="Calculation 12 22 14 3 2" xfId="26533" xr:uid="{00000000-0005-0000-0000-000098190000}"/>
    <cellStyle name="Calculation 12 22 14 4" xfId="26531" xr:uid="{00000000-0005-0000-0000-000099190000}"/>
    <cellStyle name="Calculation 12 22 14 5" xfId="51315" xr:uid="{00000000-0005-0000-0000-00009A190000}"/>
    <cellStyle name="Calculation 12 22 15" xfId="9101" xr:uid="{00000000-0005-0000-0000-00009B190000}"/>
    <cellStyle name="Calculation 12 22 15 2" xfId="15648" xr:uid="{00000000-0005-0000-0000-00009C190000}"/>
    <cellStyle name="Calculation 12 22 15 2 2" xfId="26535" xr:uid="{00000000-0005-0000-0000-00009D190000}"/>
    <cellStyle name="Calculation 12 22 15 2 3" xfId="51316" xr:uid="{00000000-0005-0000-0000-00009E190000}"/>
    <cellStyle name="Calculation 12 22 15 3" xfId="15028" xr:uid="{00000000-0005-0000-0000-00009F190000}"/>
    <cellStyle name="Calculation 12 22 15 3 2" xfId="26536" xr:uid="{00000000-0005-0000-0000-0000A0190000}"/>
    <cellStyle name="Calculation 12 22 15 4" xfId="26534" xr:uid="{00000000-0005-0000-0000-0000A1190000}"/>
    <cellStyle name="Calculation 12 22 15 5" xfId="51317" xr:uid="{00000000-0005-0000-0000-0000A2190000}"/>
    <cellStyle name="Calculation 12 22 16" xfId="12044" xr:uid="{00000000-0005-0000-0000-0000A3190000}"/>
    <cellStyle name="Calculation 12 22 16 2" xfId="15649" xr:uid="{00000000-0005-0000-0000-0000A4190000}"/>
    <cellStyle name="Calculation 12 22 16 2 2" xfId="26538" xr:uid="{00000000-0005-0000-0000-0000A5190000}"/>
    <cellStyle name="Calculation 12 22 16 2 3" xfId="51318" xr:uid="{00000000-0005-0000-0000-0000A6190000}"/>
    <cellStyle name="Calculation 12 22 16 3" xfId="15027" xr:uid="{00000000-0005-0000-0000-0000A7190000}"/>
    <cellStyle name="Calculation 12 22 16 3 2" xfId="26539" xr:uid="{00000000-0005-0000-0000-0000A8190000}"/>
    <cellStyle name="Calculation 12 22 16 4" xfId="26537" xr:uid="{00000000-0005-0000-0000-0000A9190000}"/>
    <cellStyle name="Calculation 12 22 16 5" xfId="51319" xr:uid="{00000000-0005-0000-0000-0000AA190000}"/>
    <cellStyle name="Calculation 12 22 17" xfId="11771" xr:uid="{00000000-0005-0000-0000-0000AB190000}"/>
    <cellStyle name="Calculation 12 22 17 2" xfId="15650" xr:uid="{00000000-0005-0000-0000-0000AC190000}"/>
    <cellStyle name="Calculation 12 22 17 2 2" xfId="26541" xr:uid="{00000000-0005-0000-0000-0000AD190000}"/>
    <cellStyle name="Calculation 12 22 17 2 3" xfId="51320" xr:uid="{00000000-0005-0000-0000-0000AE190000}"/>
    <cellStyle name="Calculation 12 22 17 3" xfId="15026" xr:uid="{00000000-0005-0000-0000-0000AF190000}"/>
    <cellStyle name="Calculation 12 22 17 3 2" xfId="26542" xr:uid="{00000000-0005-0000-0000-0000B0190000}"/>
    <cellStyle name="Calculation 12 22 17 4" xfId="26540" xr:uid="{00000000-0005-0000-0000-0000B1190000}"/>
    <cellStyle name="Calculation 12 22 17 5" xfId="51321" xr:uid="{00000000-0005-0000-0000-0000B2190000}"/>
    <cellStyle name="Calculation 12 22 18" xfId="7733" xr:uid="{00000000-0005-0000-0000-0000B3190000}"/>
    <cellStyle name="Calculation 12 22 18 2" xfId="15651" xr:uid="{00000000-0005-0000-0000-0000B4190000}"/>
    <cellStyle name="Calculation 12 22 18 2 2" xfId="26544" xr:uid="{00000000-0005-0000-0000-0000B5190000}"/>
    <cellStyle name="Calculation 12 22 18 2 3" xfId="51322" xr:uid="{00000000-0005-0000-0000-0000B6190000}"/>
    <cellStyle name="Calculation 12 22 18 3" xfId="15025" xr:uid="{00000000-0005-0000-0000-0000B7190000}"/>
    <cellStyle name="Calculation 12 22 18 3 2" xfId="26545" xr:uid="{00000000-0005-0000-0000-0000B8190000}"/>
    <cellStyle name="Calculation 12 22 18 4" xfId="26543" xr:uid="{00000000-0005-0000-0000-0000B9190000}"/>
    <cellStyle name="Calculation 12 22 18 5" xfId="51323" xr:uid="{00000000-0005-0000-0000-0000BA190000}"/>
    <cellStyle name="Calculation 12 22 19" xfId="13587" xr:uid="{00000000-0005-0000-0000-0000BB190000}"/>
    <cellStyle name="Calculation 12 22 19 2" xfId="15652" xr:uid="{00000000-0005-0000-0000-0000BC190000}"/>
    <cellStyle name="Calculation 12 22 19 2 2" xfId="26547" xr:uid="{00000000-0005-0000-0000-0000BD190000}"/>
    <cellStyle name="Calculation 12 22 19 2 3" xfId="51324" xr:uid="{00000000-0005-0000-0000-0000BE190000}"/>
    <cellStyle name="Calculation 12 22 19 3" xfId="15024" xr:uid="{00000000-0005-0000-0000-0000BF190000}"/>
    <cellStyle name="Calculation 12 22 19 3 2" xfId="26548" xr:uid="{00000000-0005-0000-0000-0000C0190000}"/>
    <cellStyle name="Calculation 12 22 19 4" xfId="26546" xr:uid="{00000000-0005-0000-0000-0000C1190000}"/>
    <cellStyle name="Calculation 12 22 19 5" xfId="51325" xr:uid="{00000000-0005-0000-0000-0000C2190000}"/>
    <cellStyle name="Calculation 12 22 2" xfId="6015" xr:uid="{00000000-0005-0000-0000-0000C3190000}"/>
    <cellStyle name="Calculation 12 22 2 2" xfId="15653" xr:uid="{00000000-0005-0000-0000-0000C4190000}"/>
    <cellStyle name="Calculation 12 22 2 2 2" xfId="26550" xr:uid="{00000000-0005-0000-0000-0000C5190000}"/>
    <cellStyle name="Calculation 12 22 2 2 3" xfId="51326" xr:uid="{00000000-0005-0000-0000-0000C6190000}"/>
    <cellStyle name="Calculation 12 22 2 3" xfId="15023" xr:uid="{00000000-0005-0000-0000-0000C7190000}"/>
    <cellStyle name="Calculation 12 22 2 3 2" xfId="26551" xr:uid="{00000000-0005-0000-0000-0000C8190000}"/>
    <cellStyle name="Calculation 12 22 2 4" xfId="26549" xr:uid="{00000000-0005-0000-0000-0000C9190000}"/>
    <cellStyle name="Calculation 12 22 2 5" xfId="51327" xr:uid="{00000000-0005-0000-0000-0000CA190000}"/>
    <cellStyle name="Calculation 12 22 20" xfId="12172" xr:uid="{00000000-0005-0000-0000-0000CB190000}"/>
    <cellStyle name="Calculation 12 22 20 2" xfId="26552" xr:uid="{00000000-0005-0000-0000-0000CC190000}"/>
    <cellStyle name="Calculation 12 22 20 2 2" xfId="51328" xr:uid="{00000000-0005-0000-0000-0000CD190000}"/>
    <cellStyle name="Calculation 12 22 20 2 3" xfId="51329" xr:uid="{00000000-0005-0000-0000-0000CE190000}"/>
    <cellStyle name="Calculation 12 22 20 3" xfId="51330" xr:uid="{00000000-0005-0000-0000-0000CF190000}"/>
    <cellStyle name="Calculation 12 22 20 4" xfId="51331" xr:uid="{00000000-0005-0000-0000-0000D0190000}"/>
    <cellStyle name="Calculation 12 22 20 5" xfId="51332" xr:uid="{00000000-0005-0000-0000-0000D1190000}"/>
    <cellStyle name="Calculation 12 22 21" xfId="15642" xr:uid="{00000000-0005-0000-0000-0000D2190000}"/>
    <cellStyle name="Calculation 12 22 21 2" xfId="26553" xr:uid="{00000000-0005-0000-0000-0000D3190000}"/>
    <cellStyle name="Calculation 12 22 22" xfId="15034" xr:uid="{00000000-0005-0000-0000-0000D4190000}"/>
    <cellStyle name="Calculation 12 22 22 2" xfId="26554" xr:uid="{00000000-0005-0000-0000-0000D5190000}"/>
    <cellStyle name="Calculation 12 22 23" xfId="26518" xr:uid="{00000000-0005-0000-0000-0000D6190000}"/>
    <cellStyle name="Calculation 12 22 3" xfId="5785" xr:uid="{00000000-0005-0000-0000-0000D7190000}"/>
    <cellStyle name="Calculation 12 22 3 2" xfId="15654" xr:uid="{00000000-0005-0000-0000-0000D8190000}"/>
    <cellStyle name="Calculation 12 22 3 2 2" xfId="26556" xr:uid="{00000000-0005-0000-0000-0000D9190000}"/>
    <cellStyle name="Calculation 12 22 3 2 3" xfId="51333" xr:uid="{00000000-0005-0000-0000-0000DA190000}"/>
    <cellStyle name="Calculation 12 22 3 3" xfId="15022" xr:uid="{00000000-0005-0000-0000-0000DB190000}"/>
    <cellStyle name="Calculation 12 22 3 3 2" xfId="26557" xr:uid="{00000000-0005-0000-0000-0000DC190000}"/>
    <cellStyle name="Calculation 12 22 3 4" xfId="26555" xr:uid="{00000000-0005-0000-0000-0000DD190000}"/>
    <cellStyle name="Calculation 12 22 3 5" xfId="51334" xr:uid="{00000000-0005-0000-0000-0000DE190000}"/>
    <cellStyle name="Calculation 12 22 4" xfId="7431" xr:uid="{00000000-0005-0000-0000-0000DF190000}"/>
    <cellStyle name="Calculation 12 22 4 2" xfId="15655" xr:uid="{00000000-0005-0000-0000-0000E0190000}"/>
    <cellStyle name="Calculation 12 22 4 2 2" xfId="26559" xr:uid="{00000000-0005-0000-0000-0000E1190000}"/>
    <cellStyle name="Calculation 12 22 4 2 3" xfId="51335" xr:uid="{00000000-0005-0000-0000-0000E2190000}"/>
    <cellStyle name="Calculation 12 22 4 3" xfId="15021" xr:uid="{00000000-0005-0000-0000-0000E3190000}"/>
    <cellStyle name="Calculation 12 22 4 3 2" xfId="26560" xr:uid="{00000000-0005-0000-0000-0000E4190000}"/>
    <cellStyle name="Calculation 12 22 4 4" xfId="26558" xr:uid="{00000000-0005-0000-0000-0000E5190000}"/>
    <cellStyle name="Calculation 12 22 4 5" xfId="51336" xr:uid="{00000000-0005-0000-0000-0000E6190000}"/>
    <cellStyle name="Calculation 12 22 5" xfId="5817" xr:uid="{00000000-0005-0000-0000-0000E7190000}"/>
    <cellStyle name="Calculation 12 22 5 2" xfId="15656" xr:uid="{00000000-0005-0000-0000-0000E8190000}"/>
    <cellStyle name="Calculation 12 22 5 2 2" xfId="26562" xr:uid="{00000000-0005-0000-0000-0000E9190000}"/>
    <cellStyle name="Calculation 12 22 5 2 3" xfId="51337" xr:uid="{00000000-0005-0000-0000-0000EA190000}"/>
    <cellStyle name="Calculation 12 22 5 3" xfId="15020" xr:uid="{00000000-0005-0000-0000-0000EB190000}"/>
    <cellStyle name="Calculation 12 22 5 3 2" xfId="26563" xr:uid="{00000000-0005-0000-0000-0000EC190000}"/>
    <cellStyle name="Calculation 12 22 5 4" xfId="26561" xr:uid="{00000000-0005-0000-0000-0000ED190000}"/>
    <cellStyle name="Calculation 12 22 5 5" xfId="51338" xr:uid="{00000000-0005-0000-0000-0000EE190000}"/>
    <cellStyle name="Calculation 12 22 6" xfId="5961" xr:uid="{00000000-0005-0000-0000-0000EF190000}"/>
    <cellStyle name="Calculation 12 22 6 2" xfId="15657" xr:uid="{00000000-0005-0000-0000-0000F0190000}"/>
    <cellStyle name="Calculation 12 22 6 2 2" xfId="26565" xr:uid="{00000000-0005-0000-0000-0000F1190000}"/>
    <cellStyle name="Calculation 12 22 6 2 3" xfId="51339" xr:uid="{00000000-0005-0000-0000-0000F2190000}"/>
    <cellStyle name="Calculation 12 22 6 3" xfId="15019" xr:uid="{00000000-0005-0000-0000-0000F3190000}"/>
    <cellStyle name="Calculation 12 22 6 3 2" xfId="26566" xr:uid="{00000000-0005-0000-0000-0000F4190000}"/>
    <cellStyle name="Calculation 12 22 6 4" xfId="26564" xr:uid="{00000000-0005-0000-0000-0000F5190000}"/>
    <cellStyle name="Calculation 12 22 6 5" xfId="51340" xr:uid="{00000000-0005-0000-0000-0000F6190000}"/>
    <cellStyle name="Calculation 12 22 7" xfId="8342" xr:uid="{00000000-0005-0000-0000-0000F7190000}"/>
    <cellStyle name="Calculation 12 22 7 2" xfId="15658" xr:uid="{00000000-0005-0000-0000-0000F8190000}"/>
    <cellStyle name="Calculation 12 22 7 2 2" xfId="26568" xr:uid="{00000000-0005-0000-0000-0000F9190000}"/>
    <cellStyle name="Calculation 12 22 7 2 3" xfId="51341" xr:uid="{00000000-0005-0000-0000-0000FA190000}"/>
    <cellStyle name="Calculation 12 22 7 3" xfId="15018" xr:uid="{00000000-0005-0000-0000-0000FB190000}"/>
    <cellStyle name="Calculation 12 22 7 3 2" xfId="26569" xr:uid="{00000000-0005-0000-0000-0000FC190000}"/>
    <cellStyle name="Calculation 12 22 7 4" xfId="26567" xr:uid="{00000000-0005-0000-0000-0000FD190000}"/>
    <cellStyle name="Calculation 12 22 7 5" xfId="51342" xr:uid="{00000000-0005-0000-0000-0000FE190000}"/>
    <cellStyle name="Calculation 12 22 8" xfId="8581" xr:uid="{00000000-0005-0000-0000-0000FF190000}"/>
    <cellStyle name="Calculation 12 22 8 2" xfId="15659" xr:uid="{00000000-0005-0000-0000-0000001A0000}"/>
    <cellStyle name="Calculation 12 22 8 2 2" xfId="26571" xr:uid="{00000000-0005-0000-0000-0000011A0000}"/>
    <cellStyle name="Calculation 12 22 8 2 3" xfId="51343" xr:uid="{00000000-0005-0000-0000-0000021A0000}"/>
    <cellStyle name="Calculation 12 22 8 3" xfId="15017" xr:uid="{00000000-0005-0000-0000-0000031A0000}"/>
    <cellStyle name="Calculation 12 22 8 3 2" xfId="26572" xr:uid="{00000000-0005-0000-0000-0000041A0000}"/>
    <cellStyle name="Calculation 12 22 8 4" xfId="26570" xr:uid="{00000000-0005-0000-0000-0000051A0000}"/>
    <cellStyle name="Calculation 12 22 8 5" xfId="51344" xr:uid="{00000000-0005-0000-0000-0000061A0000}"/>
    <cellStyle name="Calculation 12 22 9" xfId="7265" xr:uid="{00000000-0005-0000-0000-0000071A0000}"/>
    <cellStyle name="Calculation 12 22 9 2" xfId="15660" xr:uid="{00000000-0005-0000-0000-0000081A0000}"/>
    <cellStyle name="Calculation 12 22 9 2 2" xfId="26574" xr:uid="{00000000-0005-0000-0000-0000091A0000}"/>
    <cellStyle name="Calculation 12 22 9 2 3" xfId="51345" xr:uid="{00000000-0005-0000-0000-00000A1A0000}"/>
    <cellStyle name="Calculation 12 22 9 3" xfId="15016" xr:uid="{00000000-0005-0000-0000-00000B1A0000}"/>
    <cellStyle name="Calculation 12 22 9 3 2" xfId="26575" xr:uid="{00000000-0005-0000-0000-00000C1A0000}"/>
    <cellStyle name="Calculation 12 22 9 4" xfId="26573" xr:uid="{00000000-0005-0000-0000-00000D1A0000}"/>
    <cellStyle name="Calculation 12 22 9 5" xfId="51346" xr:uid="{00000000-0005-0000-0000-00000E1A0000}"/>
    <cellStyle name="Calculation 12 23" xfId="2901" xr:uid="{00000000-0005-0000-0000-00000F1A0000}"/>
    <cellStyle name="Calculation 12 23 10" xfId="9544" xr:uid="{00000000-0005-0000-0000-0000101A0000}"/>
    <cellStyle name="Calculation 12 23 10 2" xfId="15662" xr:uid="{00000000-0005-0000-0000-0000111A0000}"/>
    <cellStyle name="Calculation 12 23 10 2 2" xfId="26578" xr:uid="{00000000-0005-0000-0000-0000121A0000}"/>
    <cellStyle name="Calculation 12 23 10 2 3" xfId="51347" xr:uid="{00000000-0005-0000-0000-0000131A0000}"/>
    <cellStyle name="Calculation 12 23 10 3" xfId="15014" xr:uid="{00000000-0005-0000-0000-0000141A0000}"/>
    <cellStyle name="Calculation 12 23 10 3 2" xfId="26579" xr:uid="{00000000-0005-0000-0000-0000151A0000}"/>
    <cellStyle name="Calculation 12 23 10 4" xfId="26577" xr:uid="{00000000-0005-0000-0000-0000161A0000}"/>
    <cellStyle name="Calculation 12 23 10 5" xfId="51348" xr:uid="{00000000-0005-0000-0000-0000171A0000}"/>
    <cellStyle name="Calculation 12 23 11" xfId="5872" xr:uid="{00000000-0005-0000-0000-0000181A0000}"/>
    <cellStyle name="Calculation 12 23 11 2" xfId="15663" xr:uid="{00000000-0005-0000-0000-0000191A0000}"/>
    <cellStyle name="Calculation 12 23 11 2 2" xfId="26581" xr:uid="{00000000-0005-0000-0000-00001A1A0000}"/>
    <cellStyle name="Calculation 12 23 11 2 3" xfId="51349" xr:uid="{00000000-0005-0000-0000-00001B1A0000}"/>
    <cellStyle name="Calculation 12 23 11 3" xfId="15013" xr:uid="{00000000-0005-0000-0000-00001C1A0000}"/>
    <cellStyle name="Calculation 12 23 11 3 2" xfId="26582" xr:uid="{00000000-0005-0000-0000-00001D1A0000}"/>
    <cellStyle name="Calculation 12 23 11 4" xfId="26580" xr:uid="{00000000-0005-0000-0000-00001E1A0000}"/>
    <cellStyle name="Calculation 12 23 11 5" xfId="51350" xr:uid="{00000000-0005-0000-0000-00001F1A0000}"/>
    <cellStyle name="Calculation 12 23 12" xfId="5922" xr:uid="{00000000-0005-0000-0000-0000201A0000}"/>
    <cellStyle name="Calculation 12 23 12 2" xfId="15664" xr:uid="{00000000-0005-0000-0000-0000211A0000}"/>
    <cellStyle name="Calculation 12 23 12 2 2" xfId="26584" xr:uid="{00000000-0005-0000-0000-0000221A0000}"/>
    <cellStyle name="Calculation 12 23 12 2 3" xfId="51351" xr:uid="{00000000-0005-0000-0000-0000231A0000}"/>
    <cellStyle name="Calculation 12 23 12 3" xfId="15012" xr:uid="{00000000-0005-0000-0000-0000241A0000}"/>
    <cellStyle name="Calculation 12 23 12 3 2" xfId="26585" xr:uid="{00000000-0005-0000-0000-0000251A0000}"/>
    <cellStyle name="Calculation 12 23 12 4" xfId="26583" xr:uid="{00000000-0005-0000-0000-0000261A0000}"/>
    <cellStyle name="Calculation 12 23 12 5" xfId="51352" xr:uid="{00000000-0005-0000-0000-0000271A0000}"/>
    <cellStyle name="Calculation 12 23 13" xfId="5731" xr:uid="{00000000-0005-0000-0000-0000281A0000}"/>
    <cellStyle name="Calculation 12 23 13 2" xfId="15665" xr:uid="{00000000-0005-0000-0000-0000291A0000}"/>
    <cellStyle name="Calculation 12 23 13 2 2" xfId="26587" xr:uid="{00000000-0005-0000-0000-00002A1A0000}"/>
    <cellStyle name="Calculation 12 23 13 2 3" xfId="51353" xr:uid="{00000000-0005-0000-0000-00002B1A0000}"/>
    <cellStyle name="Calculation 12 23 13 3" xfId="15011" xr:uid="{00000000-0005-0000-0000-00002C1A0000}"/>
    <cellStyle name="Calculation 12 23 13 3 2" xfId="26588" xr:uid="{00000000-0005-0000-0000-00002D1A0000}"/>
    <cellStyle name="Calculation 12 23 13 4" xfId="26586" xr:uid="{00000000-0005-0000-0000-00002E1A0000}"/>
    <cellStyle name="Calculation 12 23 13 5" xfId="51354" xr:uid="{00000000-0005-0000-0000-00002F1A0000}"/>
    <cellStyle name="Calculation 12 23 14" xfId="11194" xr:uid="{00000000-0005-0000-0000-0000301A0000}"/>
    <cellStyle name="Calculation 12 23 14 2" xfId="15666" xr:uid="{00000000-0005-0000-0000-0000311A0000}"/>
    <cellStyle name="Calculation 12 23 14 2 2" xfId="26590" xr:uid="{00000000-0005-0000-0000-0000321A0000}"/>
    <cellStyle name="Calculation 12 23 14 2 3" xfId="51355" xr:uid="{00000000-0005-0000-0000-0000331A0000}"/>
    <cellStyle name="Calculation 12 23 14 3" xfId="15010" xr:uid="{00000000-0005-0000-0000-0000341A0000}"/>
    <cellStyle name="Calculation 12 23 14 3 2" xfId="26591" xr:uid="{00000000-0005-0000-0000-0000351A0000}"/>
    <cellStyle name="Calculation 12 23 14 4" xfId="26589" xr:uid="{00000000-0005-0000-0000-0000361A0000}"/>
    <cellStyle name="Calculation 12 23 14 5" xfId="51356" xr:uid="{00000000-0005-0000-0000-0000371A0000}"/>
    <cellStyle name="Calculation 12 23 15" xfId="7100" xr:uid="{00000000-0005-0000-0000-0000381A0000}"/>
    <cellStyle name="Calculation 12 23 15 2" xfId="15667" xr:uid="{00000000-0005-0000-0000-0000391A0000}"/>
    <cellStyle name="Calculation 12 23 15 2 2" xfId="26593" xr:uid="{00000000-0005-0000-0000-00003A1A0000}"/>
    <cellStyle name="Calculation 12 23 15 2 3" xfId="51357" xr:uid="{00000000-0005-0000-0000-00003B1A0000}"/>
    <cellStyle name="Calculation 12 23 15 3" xfId="15009" xr:uid="{00000000-0005-0000-0000-00003C1A0000}"/>
    <cellStyle name="Calculation 12 23 15 3 2" xfId="26594" xr:uid="{00000000-0005-0000-0000-00003D1A0000}"/>
    <cellStyle name="Calculation 12 23 15 4" xfId="26592" xr:uid="{00000000-0005-0000-0000-00003E1A0000}"/>
    <cellStyle name="Calculation 12 23 15 5" xfId="51358" xr:uid="{00000000-0005-0000-0000-00003F1A0000}"/>
    <cellStyle name="Calculation 12 23 16" xfId="11519" xr:uid="{00000000-0005-0000-0000-0000401A0000}"/>
    <cellStyle name="Calculation 12 23 16 2" xfId="15668" xr:uid="{00000000-0005-0000-0000-0000411A0000}"/>
    <cellStyle name="Calculation 12 23 16 2 2" xfId="26596" xr:uid="{00000000-0005-0000-0000-0000421A0000}"/>
    <cellStyle name="Calculation 12 23 16 2 3" xfId="51359" xr:uid="{00000000-0005-0000-0000-0000431A0000}"/>
    <cellStyle name="Calculation 12 23 16 3" xfId="15008" xr:uid="{00000000-0005-0000-0000-0000441A0000}"/>
    <cellStyle name="Calculation 12 23 16 3 2" xfId="26597" xr:uid="{00000000-0005-0000-0000-0000451A0000}"/>
    <cellStyle name="Calculation 12 23 16 4" xfId="26595" xr:uid="{00000000-0005-0000-0000-0000461A0000}"/>
    <cellStyle name="Calculation 12 23 16 5" xfId="51360" xr:uid="{00000000-0005-0000-0000-0000471A0000}"/>
    <cellStyle name="Calculation 12 23 17" xfId="5096" xr:uid="{00000000-0005-0000-0000-0000481A0000}"/>
    <cellStyle name="Calculation 12 23 17 2" xfId="15669" xr:uid="{00000000-0005-0000-0000-0000491A0000}"/>
    <cellStyle name="Calculation 12 23 17 2 2" xfId="26599" xr:uid="{00000000-0005-0000-0000-00004A1A0000}"/>
    <cellStyle name="Calculation 12 23 17 2 3" xfId="51361" xr:uid="{00000000-0005-0000-0000-00004B1A0000}"/>
    <cellStyle name="Calculation 12 23 17 3" xfId="15007" xr:uid="{00000000-0005-0000-0000-00004C1A0000}"/>
    <cellStyle name="Calculation 12 23 17 3 2" xfId="26600" xr:uid="{00000000-0005-0000-0000-00004D1A0000}"/>
    <cellStyle name="Calculation 12 23 17 4" xfId="26598" xr:uid="{00000000-0005-0000-0000-00004E1A0000}"/>
    <cellStyle name="Calculation 12 23 17 5" xfId="51362" xr:uid="{00000000-0005-0000-0000-00004F1A0000}"/>
    <cellStyle name="Calculation 12 23 18" xfId="8364" xr:uid="{00000000-0005-0000-0000-0000501A0000}"/>
    <cellStyle name="Calculation 12 23 18 2" xfId="15670" xr:uid="{00000000-0005-0000-0000-0000511A0000}"/>
    <cellStyle name="Calculation 12 23 18 2 2" xfId="26602" xr:uid="{00000000-0005-0000-0000-0000521A0000}"/>
    <cellStyle name="Calculation 12 23 18 2 3" xfId="51363" xr:uid="{00000000-0005-0000-0000-0000531A0000}"/>
    <cellStyle name="Calculation 12 23 18 3" xfId="15006" xr:uid="{00000000-0005-0000-0000-0000541A0000}"/>
    <cellStyle name="Calculation 12 23 18 3 2" xfId="26603" xr:uid="{00000000-0005-0000-0000-0000551A0000}"/>
    <cellStyle name="Calculation 12 23 18 4" xfId="26601" xr:uid="{00000000-0005-0000-0000-0000561A0000}"/>
    <cellStyle name="Calculation 12 23 18 5" xfId="51364" xr:uid="{00000000-0005-0000-0000-0000571A0000}"/>
    <cellStyle name="Calculation 12 23 19" xfId="7268" xr:uid="{00000000-0005-0000-0000-0000581A0000}"/>
    <cellStyle name="Calculation 12 23 19 2" xfId="15671" xr:uid="{00000000-0005-0000-0000-0000591A0000}"/>
    <cellStyle name="Calculation 12 23 19 2 2" xfId="26605" xr:uid="{00000000-0005-0000-0000-00005A1A0000}"/>
    <cellStyle name="Calculation 12 23 19 2 3" xfId="51365" xr:uid="{00000000-0005-0000-0000-00005B1A0000}"/>
    <cellStyle name="Calculation 12 23 19 3" xfId="15005" xr:uid="{00000000-0005-0000-0000-00005C1A0000}"/>
    <cellStyle name="Calculation 12 23 19 3 2" xfId="26606" xr:uid="{00000000-0005-0000-0000-00005D1A0000}"/>
    <cellStyle name="Calculation 12 23 19 4" xfId="26604" xr:uid="{00000000-0005-0000-0000-00005E1A0000}"/>
    <cellStyle name="Calculation 12 23 19 5" xfId="51366" xr:uid="{00000000-0005-0000-0000-00005F1A0000}"/>
    <cellStyle name="Calculation 12 23 2" xfId="6016" xr:uid="{00000000-0005-0000-0000-0000601A0000}"/>
    <cellStyle name="Calculation 12 23 2 2" xfId="15672" xr:uid="{00000000-0005-0000-0000-0000611A0000}"/>
    <cellStyle name="Calculation 12 23 2 2 2" xfId="26608" xr:uid="{00000000-0005-0000-0000-0000621A0000}"/>
    <cellStyle name="Calculation 12 23 2 2 3" xfId="51367" xr:uid="{00000000-0005-0000-0000-0000631A0000}"/>
    <cellStyle name="Calculation 12 23 2 3" xfId="15004" xr:uid="{00000000-0005-0000-0000-0000641A0000}"/>
    <cellStyle name="Calculation 12 23 2 3 2" xfId="26609" xr:uid="{00000000-0005-0000-0000-0000651A0000}"/>
    <cellStyle name="Calculation 12 23 2 4" xfId="26607" xr:uid="{00000000-0005-0000-0000-0000661A0000}"/>
    <cellStyle name="Calculation 12 23 2 5" xfId="51368" xr:uid="{00000000-0005-0000-0000-0000671A0000}"/>
    <cellStyle name="Calculation 12 23 20" xfId="5894" xr:uid="{00000000-0005-0000-0000-0000681A0000}"/>
    <cellStyle name="Calculation 12 23 20 2" xfId="26610" xr:uid="{00000000-0005-0000-0000-0000691A0000}"/>
    <cellStyle name="Calculation 12 23 20 2 2" xfId="51369" xr:uid="{00000000-0005-0000-0000-00006A1A0000}"/>
    <cellStyle name="Calculation 12 23 20 2 3" xfId="51370" xr:uid="{00000000-0005-0000-0000-00006B1A0000}"/>
    <cellStyle name="Calculation 12 23 20 3" xfId="51371" xr:uid="{00000000-0005-0000-0000-00006C1A0000}"/>
    <cellStyle name="Calculation 12 23 20 4" xfId="51372" xr:uid="{00000000-0005-0000-0000-00006D1A0000}"/>
    <cellStyle name="Calculation 12 23 20 5" xfId="51373" xr:uid="{00000000-0005-0000-0000-00006E1A0000}"/>
    <cellStyle name="Calculation 12 23 21" xfId="15661" xr:uid="{00000000-0005-0000-0000-00006F1A0000}"/>
    <cellStyle name="Calculation 12 23 21 2" xfId="26611" xr:uid="{00000000-0005-0000-0000-0000701A0000}"/>
    <cellStyle name="Calculation 12 23 22" xfId="15015" xr:uid="{00000000-0005-0000-0000-0000711A0000}"/>
    <cellStyle name="Calculation 12 23 22 2" xfId="26612" xr:uid="{00000000-0005-0000-0000-0000721A0000}"/>
    <cellStyle name="Calculation 12 23 23" xfId="26576" xr:uid="{00000000-0005-0000-0000-0000731A0000}"/>
    <cellStyle name="Calculation 12 23 3" xfId="5784" xr:uid="{00000000-0005-0000-0000-0000741A0000}"/>
    <cellStyle name="Calculation 12 23 3 2" xfId="15673" xr:uid="{00000000-0005-0000-0000-0000751A0000}"/>
    <cellStyle name="Calculation 12 23 3 2 2" xfId="26614" xr:uid="{00000000-0005-0000-0000-0000761A0000}"/>
    <cellStyle name="Calculation 12 23 3 2 3" xfId="51374" xr:uid="{00000000-0005-0000-0000-0000771A0000}"/>
    <cellStyle name="Calculation 12 23 3 3" xfId="15003" xr:uid="{00000000-0005-0000-0000-0000781A0000}"/>
    <cellStyle name="Calculation 12 23 3 3 2" xfId="26615" xr:uid="{00000000-0005-0000-0000-0000791A0000}"/>
    <cellStyle name="Calculation 12 23 3 4" xfId="26613" xr:uid="{00000000-0005-0000-0000-00007A1A0000}"/>
    <cellStyle name="Calculation 12 23 3 5" xfId="51375" xr:uid="{00000000-0005-0000-0000-00007B1A0000}"/>
    <cellStyle name="Calculation 12 23 4" xfId="4754" xr:uid="{00000000-0005-0000-0000-00007C1A0000}"/>
    <cellStyle name="Calculation 12 23 4 2" xfId="15674" xr:uid="{00000000-0005-0000-0000-00007D1A0000}"/>
    <cellStyle name="Calculation 12 23 4 2 2" xfId="26617" xr:uid="{00000000-0005-0000-0000-00007E1A0000}"/>
    <cellStyle name="Calculation 12 23 4 2 3" xfId="51376" xr:uid="{00000000-0005-0000-0000-00007F1A0000}"/>
    <cellStyle name="Calculation 12 23 4 3" xfId="15002" xr:uid="{00000000-0005-0000-0000-0000801A0000}"/>
    <cellStyle name="Calculation 12 23 4 3 2" xfId="26618" xr:uid="{00000000-0005-0000-0000-0000811A0000}"/>
    <cellStyle name="Calculation 12 23 4 4" xfId="26616" xr:uid="{00000000-0005-0000-0000-0000821A0000}"/>
    <cellStyle name="Calculation 12 23 4 5" xfId="51377" xr:uid="{00000000-0005-0000-0000-0000831A0000}"/>
    <cellStyle name="Calculation 12 23 5" xfId="7260" xr:uid="{00000000-0005-0000-0000-0000841A0000}"/>
    <cellStyle name="Calculation 12 23 5 2" xfId="15675" xr:uid="{00000000-0005-0000-0000-0000851A0000}"/>
    <cellStyle name="Calculation 12 23 5 2 2" xfId="26620" xr:uid="{00000000-0005-0000-0000-0000861A0000}"/>
    <cellStyle name="Calculation 12 23 5 2 3" xfId="51378" xr:uid="{00000000-0005-0000-0000-0000871A0000}"/>
    <cellStyle name="Calculation 12 23 5 3" xfId="15001" xr:uid="{00000000-0005-0000-0000-0000881A0000}"/>
    <cellStyle name="Calculation 12 23 5 3 2" xfId="26621" xr:uid="{00000000-0005-0000-0000-0000891A0000}"/>
    <cellStyle name="Calculation 12 23 5 4" xfId="26619" xr:uid="{00000000-0005-0000-0000-00008A1A0000}"/>
    <cellStyle name="Calculation 12 23 5 5" xfId="51379" xr:uid="{00000000-0005-0000-0000-00008B1A0000}"/>
    <cellStyle name="Calculation 12 23 6" xfId="5962" xr:uid="{00000000-0005-0000-0000-00008C1A0000}"/>
    <cellStyle name="Calculation 12 23 6 2" xfId="15676" xr:uid="{00000000-0005-0000-0000-00008D1A0000}"/>
    <cellStyle name="Calculation 12 23 6 2 2" xfId="26623" xr:uid="{00000000-0005-0000-0000-00008E1A0000}"/>
    <cellStyle name="Calculation 12 23 6 2 3" xfId="51380" xr:uid="{00000000-0005-0000-0000-00008F1A0000}"/>
    <cellStyle name="Calculation 12 23 6 3" xfId="15000" xr:uid="{00000000-0005-0000-0000-0000901A0000}"/>
    <cellStyle name="Calculation 12 23 6 3 2" xfId="26624" xr:uid="{00000000-0005-0000-0000-0000911A0000}"/>
    <cellStyle name="Calculation 12 23 6 4" xfId="26622" xr:uid="{00000000-0005-0000-0000-0000921A0000}"/>
    <cellStyle name="Calculation 12 23 6 5" xfId="51381" xr:uid="{00000000-0005-0000-0000-0000931A0000}"/>
    <cellStyle name="Calculation 12 23 7" xfId="5845" xr:uid="{00000000-0005-0000-0000-0000941A0000}"/>
    <cellStyle name="Calculation 12 23 7 2" xfId="15677" xr:uid="{00000000-0005-0000-0000-0000951A0000}"/>
    <cellStyle name="Calculation 12 23 7 2 2" xfId="26626" xr:uid="{00000000-0005-0000-0000-0000961A0000}"/>
    <cellStyle name="Calculation 12 23 7 2 3" xfId="51382" xr:uid="{00000000-0005-0000-0000-0000971A0000}"/>
    <cellStyle name="Calculation 12 23 7 3" xfId="14999" xr:uid="{00000000-0005-0000-0000-0000981A0000}"/>
    <cellStyle name="Calculation 12 23 7 3 2" xfId="26627" xr:uid="{00000000-0005-0000-0000-0000991A0000}"/>
    <cellStyle name="Calculation 12 23 7 4" xfId="26625" xr:uid="{00000000-0005-0000-0000-00009A1A0000}"/>
    <cellStyle name="Calculation 12 23 7 5" xfId="51383" xr:uid="{00000000-0005-0000-0000-00009B1A0000}"/>
    <cellStyle name="Calculation 12 23 8" xfId="7274" xr:uid="{00000000-0005-0000-0000-00009C1A0000}"/>
    <cellStyle name="Calculation 12 23 8 2" xfId="15678" xr:uid="{00000000-0005-0000-0000-00009D1A0000}"/>
    <cellStyle name="Calculation 12 23 8 2 2" xfId="26629" xr:uid="{00000000-0005-0000-0000-00009E1A0000}"/>
    <cellStyle name="Calculation 12 23 8 2 3" xfId="51384" xr:uid="{00000000-0005-0000-0000-00009F1A0000}"/>
    <cellStyle name="Calculation 12 23 8 3" xfId="14998" xr:uid="{00000000-0005-0000-0000-0000A01A0000}"/>
    <cellStyle name="Calculation 12 23 8 3 2" xfId="26630" xr:uid="{00000000-0005-0000-0000-0000A11A0000}"/>
    <cellStyle name="Calculation 12 23 8 4" xfId="26628" xr:uid="{00000000-0005-0000-0000-0000A21A0000}"/>
    <cellStyle name="Calculation 12 23 8 5" xfId="51385" xr:uid="{00000000-0005-0000-0000-0000A31A0000}"/>
    <cellStyle name="Calculation 12 23 9" xfId="9098" xr:uid="{00000000-0005-0000-0000-0000A41A0000}"/>
    <cellStyle name="Calculation 12 23 9 2" xfId="15679" xr:uid="{00000000-0005-0000-0000-0000A51A0000}"/>
    <cellStyle name="Calculation 12 23 9 2 2" xfId="26632" xr:uid="{00000000-0005-0000-0000-0000A61A0000}"/>
    <cellStyle name="Calculation 12 23 9 2 3" xfId="51386" xr:uid="{00000000-0005-0000-0000-0000A71A0000}"/>
    <cellStyle name="Calculation 12 23 9 3" xfId="14997" xr:uid="{00000000-0005-0000-0000-0000A81A0000}"/>
    <cellStyle name="Calculation 12 23 9 3 2" xfId="26633" xr:uid="{00000000-0005-0000-0000-0000A91A0000}"/>
    <cellStyle name="Calculation 12 23 9 4" xfId="26631" xr:uid="{00000000-0005-0000-0000-0000AA1A0000}"/>
    <cellStyle name="Calculation 12 23 9 5" xfId="51387" xr:uid="{00000000-0005-0000-0000-0000AB1A0000}"/>
    <cellStyle name="Calculation 12 24" xfId="2902" xr:uid="{00000000-0005-0000-0000-0000AC1A0000}"/>
    <cellStyle name="Calculation 12 24 10" xfId="8189" xr:uid="{00000000-0005-0000-0000-0000AD1A0000}"/>
    <cellStyle name="Calculation 12 24 10 2" xfId="15681" xr:uid="{00000000-0005-0000-0000-0000AE1A0000}"/>
    <cellStyle name="Calculation 12 24 10 2 2" xfId="26636" xr:uid="{00000000-0005-0000-0000-0000AF1A0000}"/>
    <cellStyle name="Calculation 12 24 10 2 3" xfId="51388" xr:uid="{00000000-0005-0000-0000-0000B01A0000}"/>
    <cellStyle name="Calculation 12 24 10 3" xfId="14995" xr:uid="{00000000-0005-0000-0000-0000B11A0000}"/>
    <cellStyle name="Calculation 12 24 10 3 2" xfId="26637" xr:uid="{00000000-0005-0000-0000-0000B21A0000}"/>
    <cellStyle name="Calculation 12 24 10 4" xfId="26635" xr:uid="{00000000-0005-0000-0000-0000B31A0000}"/>
    <cellStyle name="Calculation 12 24 10 5" xfId="51389" xr:uid="{00000000-0005-0000-0000-0000B41A0000}"/>
    <cellStyle name="Calculation 12 24 11" xfId="10433" xr:uid="{00000000-0005-0000-0000-0000B51A0000}"/>
    <cellStyle name="Calculation 12 24 11 2" xfId="15682" xr:uid="{00000000-0005-0000-0000-0000B61A0000}"/>
    <cellStyle name="Calculation 12 24 11 2 2" xfId="26639" xr:uid="{00000000-0005-0000-0000-0000B71A0000}"/>
    <cellStyle name="Calculation 12 24 11 2 3" xfId="51390" xr:uid="{00000000-0005-0000-0000-0000B81A0000}"/>
    <cellStyle name="Calculation 12 24 11 3" xfId="14994" xr:uid="{00000000-0005-0000-0000-0000B91A0000}"/>
    <cellStyle name="Calculation 12 24 11 3 2" xfId="26640" xr:uid="{00000000-0005-0000-0000-0000BA1A0000}"/>
    <cellStyle name="Calculation 12 24 11 4" xfId="26638" xr:uid="{00000000-0005-0000-0000-0000BB1A0000}"/>
    <cellStyle name="Calculation 12 24 11 5" xfId="51391" xr:uid="{00000000-0005-0000-0000-0000BC1A0000}"/>
    <cellStyle name="Calculation 12 24 12" xfId="9105" xr:uid="{00000000-0005-0000-0000-0000BD1A0000}"/>
    <cellStyle name="Calculation 12 24 12 2" xfId="15683" xr:uid="{00000000-0005-0000-0000-0000BE1A0000}"/>
    <cellStyle name="Calculation 12 24 12 2 2" xfId="26642" xr:uid="{00000000-0005-0000-0000-0000BF1A0000}"/>
    <cellStyle name="Calculation 12 24 12 2 3" xfId="51392" xr:uid="{00000000-0005-0000-0000-0000C01A0000}"/>
    <cellStyle name="Calculation 12 24 12 3" xfId="14993" xr:uid="{00000000-0005-0000-0000-0000C11A0000}"/>
    <cellStyle name="Calculation 12 24 12 3 2" xfId="26643" xr:uid="{00000000-0005-0000-0000-0000C21A0000}"/>
    <cellStyle name="Calculation 12 24 12 4" xfId="26641" xr:uid="{00000000-0005-0000-0000-0000C31A0000}"/>
    <cellStyle name="Calculation 12 24 12 5" xfId="51393" xr:uid="{00000000-0005-0000-0000-0000C41A0000}"/>
    <cellStyle name="Calculation 12 24 13" xfId="5730" xr:uid="{00000000-0005-0000-0000-0000C51A0000}"/>
    <cellStyle name="Calculation 12 24 13 2" xfId="15684" xr:uid="{00000000-0005-0000-0000-0000C61A0000}"/>
    <cellStyle name="Calculation 12 24 13 2 2" xfId="26645" xr:uid="{00000000-0005-0000-0000-0000C71A0000}"/>
    <cellStyle name="Calculation 12 24 13 2 3" xfId="51394" xr:uid="{00000000-0005-0000-0000-0000C81A0000}"/>
    <cellStyle name="Calculation 12 24 13 3" xfId="14992" xr:uid="{00000000-0005-0000-0000-0000C91A0000}"/>
    <cellStyle name="Calculation 12 24 13 3 2" xfId="26646" xr:uid="{00000000-0005-0000-0000-0000CA1A0000}"/>
    <cellStyle name="Calculation 12 24 13 4" xfId="26644" xr:uid="{00000000-0005-0000-0000-0000CB1A0000}"/>
    <cellStyle name="Calculation 12 24 13 5" xfId="51395" xr:uid="{00000000-0005-0000-0000-0000CC1A0000}"/>
    <cellStyle name="Calculation 12 24 14" xfId="10427" xr:uid="{00000000-0005-0000-0000-0000CD1A0000}"/>
    <cellStyle name="Calculation 12 24 14 2" xfId="15685" xr:uid="{00000000-0005-0000-0000-0000CE1A0000}"/>
    <cellStyle name="Calculation 12 24 14 2 2" xfId="26648" xr:uid="{00000000-0005-0000-0000-0000CF1A0000}"/>
    <cellStyle name="Calculation 12 24 14 2 3" xfId="51396" xr:uid="{00000000-0005-0000-0000-0000D01A0000}"/>
    <cellStyle name="Calculation 12 24 14 3" xfId="14991" xr:uid="{00000000-0005-0000-0000-0000D11A0000}"/>
    <cellStyle name="Calculation 12 24 14 3 2" xfId="26649" xr:uid="{00000000-0005-0000-0000-0000D21A0000}"/>
    <cellStyle name="Calculation 12 24 14 4" xfId="26647" xr:uid="{00000000-0005-0000-0000-0000D31A0000}"/>
    <cellStyle name="Calculation 12 24 14 5" xfId="51397" xr:uid="{00000000-0005-0000-0000-0000D41A0000}"/>
    <cellStyle name="Calculation 12 24 15" xfId="10783" xr:uid="{00000000-0005-0000-0000-0000D51A0000}"/>
    <cellStyle name="Calculation 12 24 15 2" xfId="15686" xr:uid="{00000000-0005-0000-0000-0000D61A0000}"/>
    <cellStyle name="Calculation 12 24 15 2 2" xfId="26651" xr:uid="{00000000-0005-0000-0000-0000D71A0000}"/>
    <cellStyle name="Calculation 12 24 15 2 3" xfId="51398" xr:uid="{00000000-0005-0000-0000-0000D81A0000}"/>
    <cellStyle name="Calculation 12 24 15 3" xfId="14990" xr:uid="{00000000-0005-0000-0000-0000D91A0000}"/>
    <cellStyle name="Calculation 12 24 15 3 2" xfId="26652" xr:uid="{00000000-0005-0000-0000-0000DA1A0000}"/>
    <cellStyle name="Calculation 12 24 15 4" xfId="26650" xr:uid="{00000000-0005-0000-0000-0000DB1A0000}"/>
    <cellStyle name="Calculation 12 24 15 5" xfId="51399" xr:uid="{00000000-0005-0000-0000-0000DC1A0000}"/>
    <cellStyle name="Calculation 12 24 16" xfId="12043" xr:uid="{00000000-0005-0000-0000-0000DD1A0000}"/>
    <cellStyle name="Calculation 12 24 16 2" xfId="15687" xr:uid="{00000000-0005-0000-0000-0000DE1A0000}"/>
    <cellStyle name="Calculation 12 24 16 2 2" xfId="26654" xr:uid="{00000000-0005-0000-0000-0000DF1A0000}"/>
    <cellStyle name="Calculation 12 24 16 2 3" xfId="51400" xr:uid="{00000000-0005-0000-0000-0000E01A0000}"/>
    <cellStyle name="Calculation 12 24 16 3" xfId="14989" xr:uid="{00000000-0005-0000-0000-0000E11A0000}"/>
    <cellStyle name="Calculation 12 24 16 3 2" xfId="26655" xr:uid="{00000000-0005-0000-0000-0000E21A0000}"/>
    <cellStyle name="Calculation 12 24 16 4" xfId="26653" xr:uid="{00000000-0005-0000-0000-0000E31A0000}"/>
    <cellStyle name="Calculation 12 24 16 5" xfId="51401" xr:uid="{00000000-0005-0000-0000-0000E41A0000}"/>
    <cellStyle name="Calculation 12 24 17" xfId="5291" xr:uid="{00000000-0005-0000-0000-0000E51A0000}"/>
    <cellStyle name="Calculation 12 24 17 2" xfId="15688" xr:uid="{00000000-0005-0000-0000-0000E61A0000}"/>
    <cellStyle name="Calculation 12 24 17 2 2" xfId="26657" xr:uid="{00000000-0005-0000-0000-0000E71A0000}"/>
    <cellStyle name="Calculation 12 24 17 2 3" xfId="51402" xr:uid="{00000000-0005-0000-0000-0000E81A0000}"/>
    <cellStyle name="Calculation 12 24 17 3" xfId="14988" xr:uid="{00000000-0005-0000-0000-0000E91A0000}"/>
    <cellStyle name="Calculation 12 24 17 3 2" xfId="26658" xr:uid="{00000000-0005-0000-0000-0000EA1A0000}"/>
    <cellStyle name="Calculation 12 24 17 4" xfId="26656" xr:uid="{00000000-0005-0000-0000-0000EB1A0000}"/>
    <cellStyle name="Calculation 12 24 17 5" xfId="51403" xr:uid="{00000000-0005-0000-0000-0000EC1A0000}"/>
    <cellStyle name="Calculation 12 24 18" xfId="5915" xr:uid="{00000000-0005-0000-0000-0000ED1A0000}"/>
    <cellStyle name="Calculation 12 24 18 2" xfId="15689" xr:uid="{00000000-0005-0000-0000-0000EE1A0000}"/>
    <cellStyle name="Calculation 12 24 18 2 2" xfId="26660" xr:uid="{00000000-0005-0000-0000-0000EF1A0000}"/>
    <cellStyle name="Calculation 12 24 18 2 3" xfId="51404" xr:uid="{00000000-0005-0000-0000-0000F01A0000}"/>
    <cellStyle name="Calculation 12 24 18 3" xfId="14987" xr:uid="{00000000-0005-0000-0000-0000F11A0000}"/>
    <cellStyle name="Calculation 12 24 18 3 2" xfId="26661" xr:uid="{00000000-0005-0000-0000-0000F21A0000}"/>
    <cellStyle name="Calculation 12 24 18 4" xfId="26659" xr:uid="{00000000-0005-0000-0000-0000F31A0000}"/>
    <cellStyle name="Calculation 12 24 18 5" xfId="51405" xr:uid="{00000000-0005-0000-0000-0000F41A0000}"/>
    <cellStyle name="Calculation 12 24 19" xfId="13588" xr:uid="{00000000-0005-0000-0000-0000F51A0000}"/>
    <cellStyle name="Calculation 12 24 19 2" xfId="15690" xr:uid="{00000000-0005-0000-0000-0000F61A0000}"/>
    <cellStyle name="Calculation 12 24 19 2 2" xfId="26663" xr:uid="{00000000-0005-0000-0000-0000F71A0000}"/>
    <cellStyle name="Calculation 12 24 19 2 3" xfId="51406" xr:uid="{00000000-0005-0000-0000-0000F81A0000}"/>
    <cellStyle name="Calculation 12 24 19 3" xfId="14986" xr:uid="{00000000-0005-0000-0000-0000F91A0000}"/>
    <cellStyle name="Calculation 12 24 19 3 2" xfId="26664" xr:uid="{00000000-0005-0000-0000-0000FA1A0000}"/>
    <cellStyle name="Calculation 12 24 19 4" xfId="26662" xr:uid="{00000000-0005-0000-0000-0000FB1A0000}"/>
    <cellStyle name="Calculation 12 24 19 5" xfId="51407" xr:uid="{00000000-0005-0000-0000-0000FC1A0000}"/>
    <cellStyle name="Calculation 12 24 2" xfId="6017" xr:uid="{00000000-0005-0000-0000-0000FD1A0000}"/>
    <cellStyle name="Calculation 12 24 2 2" xfId="15691" xr:uid="{00000000-0005-0000-0000-0000FE1A0000}"/>
    <cellStyle name="Calculation 12 24 2 2 2" xfId="26666" xr:uid="{00000000-0005-0000-0000-0000FF1A0000}"/>
    <cellStyle name="Calculation 12 24 2 2 3" xfId="51408" xr:uid="{00000000-0005-0000-0000-0000001B0000}"/>
    <cellStyle name="Calculation 12 24 2 3" xfId="14985" xr:uid="{00000000-0005-0000-0000-0000011B0000}"/>
    <cellStyle name="Calculation 12 24 2 3 2" xfId="26667" xr:uid="{00000000-0005-0000-0000-0000021B0000}"/>
    <cellStyle name="Calculation 12 24 2 4" xfId="26665" xr:uid="{00000000-0005-0000-0000-0000031B0000}"/>
    <cellStyle name="Calculation 12 24 2 5" xfId="51409" xr:uid="{00000000-0005-0000-0000-0000041B0000}"/>
    <cellStyle name="Calculation 12 24 20" xfId="5895" xr:uid="{00000000-0005-0000-0000-0000051B0000}"/>
    <cellStyle name="Calculation 12 24 20 2" xfId="26668" xr:uid="{00000000-0005-0000-0000-0000061B0000}"/>
    <cellStyle name="Calculation 12 24 20 2 2" xfId="51410" xr:uid="{00000000-0005-0000-0000-0000071B0000}"/>
    <cellStyle name="Calculation 12 24 20 2 3" xfId="51411" xr:uid="{00000000-0005-0000-0000-0000081B0000}"/>
    <cellStyle name="Calculation 12 24 20 3" xfId="51412" xr:uid="{00000000-0005-0000-0000-0000091B0000}"/>
    <cellStyle name="Calculation 12 24 20 4" xfId="51413" xr:uid="{00000000-0005-0000-0000-00000A1B0000}"/>
    <cellStyle name="Calculation 12 24 20 5" xfId="51414" xr:uid="{00000000-0005-0000-0000-00000B1B0000}"/>
    <cellStyle name="Calculation 12 24 21" xfId="15680" xr:uid="{00000000-0005-0000-0000-00000C1B0000}"/>
    <cellStyle name="Calculation 12 24 21 2" xfId="26669" xr:uid="{00000000-0005-0000-0000-00000D1B0000}"/>
    <cellStyle name="Calculation 12 24 22" xfId="14996" xr:uid="{00000000-0005-0000-0000-00000E1B0000}"/>
    <cellStyle name="Calculation 12 24 22 2" xfId="26670" xr:uid="{00000000-0005-0000-0000-00000F1B0000}"/>
    <cellStyle name="Calculation 12 24 23" xfId="26634" xr:uid="{00000000-0005-0000-0000-0000101B0000}"/>
    <cellStyle name="Calculation 12 24 3" xfId="5783" xr:uid="{00000000-0005-0000-0000-0000111B0000}"/>
    <cellStyle name="Calculation 12 24 3 2" xfId="15692" xr:uid="{00000000-0005-0000-0000-0000121B0000}"/>
    <cellStyle name="Calculation 12 24 3 2 2" xfId="26672" xr:uid="{00000000-0005-0000-0000-0000131B0000}"/>
    <cellStyle name="Calculation 12 24 3 2 3" xfId="51415" xr:uid="{00000000-0005-0000-0000-0000141B0000}"/>
    <cellStyle name="Calculation 12 24 3 3" xfId="14984" xr:uid="{00000000-0005-0000-0000-0000151B0000}"/>
    <cellStyle name="Calculation 12 24 3 3 2" xfId="26673" xr:uid="{00000000-0005-0000-0000-0000161B0000}"/>
    <cellStyle name="Calculation 12 24 3 4" xfId="26671" xr:uid="{00000000-0005-0000-0000-0000171B0000}"/>
    <cellStyle name="Calculation 12 24 3 5" xfId="51416" xr:uid="{00000000-0005-0000-0000-0000181B0000}"/>
    <cellStyle name="Calculation 12 24 4" xfId="5982" xr:uid="{00000000-0005-0000-0000-0000191B0000}"/>
    <cellStyle name="Calculation 12 24 4 2" xfId="15693" xr:uid="{00000000-0005-0000-0000-00001A1B0000}"/>
    <cellStyle name="Calculation 12 24 4 2 2" xfId="26675" xr:uid="{00000000-0005-0000-0000-00001B1B0000}"/>
    <cellStyle name="Calculation 12 24 4 2 3" xfId="51417" xr:uid="{00000000-0005-0000-0000-00001C1B0000}"/>
    <cellStyle name="Calculation 12 24 4 3" xfId="14983" xr:uid="{00000000-0005-0000-0000-00001D1B0000}"/>
    <cellStyle name="Calculation 12 24 4 3 2" xfId="26676" xr:uid="{00000000-0005-0000-0000-00001E1B0000}"/>
    <cellStyle name="Calculation 12 24 4 4" xfId="26674" xr:uid="{00000000-0005-0000-0000-00001F1B0000}"/>
    <cellStyle name="Calculation 12 24 4 5" xfId="51418" xr:uid="{00000000-0005-0000-0000-0000201B0000}"/>
    <cellStyle name="Calculation 12 24 5" xfId="5816" xr:uid="{00000000-0005-0000-0000-0000211B0000}"/>
    <cellStyle name="Calculation 12 24 5 2" xfId="15694" xr:uid="{00000000-0005-0000-0000-0000221B0000}"/>
    <cellStyle name="Calculation 12 24 5 2 2" xfId="26678" xr:uid="{00000000-0005-0000-0000-0000231B0000}"/>
    <cellStyle name="Calculation 12 24 5 2 3" xfId="51419" xr:uid="{00000000-0005-0000-0000-0000241B0000}"/>
    <cellStyle name="Calculation 12 24 5 3" xfId="14982" xr:uid="{00000000-0005-0000-0000-0000251B0000}"/>
    <cellStyle name="Calculation 12 24 5 3 2" xfId="26679" xr:uid="{00000000-0005-0000-0000-0000261B0000}"/>
    <cellStyle name="Calculation 12 24 5 4" xfId="26677" xr:uid="{00000000-0005-0000-0000-0000271B0000}"/>
    <cellStyle name="Calculation 12 24 5 5" xfId="51420" xr:uid="{00000000-0005-0000-0000-0000281B0000}"/>
    <cellStyle name="Calculation 12 24 6" xfId="5963" xr:uid="{00000000-0005-0000-0000-0000291B0000}"/>
    <cellStyle name="Calculation 12 24 6 2" xfId="15695" xr:uid="{00000000-0005-0000-0000-00002A1B0000}"/>
    <cellStyle name="Calculation 12 24 6 2 2" xfId="26681" xr:uid="{00000000-0005-0000-0000-00002B1B0000}"/>
    <cellStyle name="Calculation 12 24 6 2 3" xfId="51421" xr:uid="{00000000-0005-0000-0000-00002C1B0000}"/>
    <cellStyle name="Calculation 12 24 6 3" xfId="14981" xr:uid="{00000000-0005-0000-0000-00002D1B0000}"/>
    <cellStyle name="Calculation 12 24 6 3 2" xfId="26682" xr:uid="{00000000-0005-0000-0000-00002E1B0000}"/>
    <cellStyle name="Calculation 12 24 6 4" xfId="26680" xr:uid="{00000000-0005-0000-0000-00002F1B0000}"/>
    <cellStyle name="Calculation 12 24 6 5" xfId="51422" xr:uid="{00000000-0005-0000-0000-0000301B0000}"/>
    <cellStyle name="Calculation 12 24 7" xfId="5844" xr:uid="{00000000-0005-0000-0000-0000311B0000}"/>
    <cellStyle name="Calculation 12 24 7 2" xfId="15696" xr:uid="{00000000-0005-0000-0000-0000321B0000}"/>
    <cellStyle name="Calculation 12 24 7 2 2" xfId="26684" xr:uid="{00000000-0005-0000-0000-0000331B0000}"/>
    <cellStyle name="Calculation 12 24 7 2 3" xfId="51423" xr:uid="{00000000-0005-0000-0000-0000341B0000}"/>
    <cellStyle name="Calculation 12 24 7 3" xfId="14980" xr:uid="{00000000-0005-0000-0000-0000351B0000}"/>
    <cellStyle name="Calculation 12 24 7 3 2" xfId="26685" xr:uid="{00000000-0005-0000-0000-0000361B0000}"/>
    <cellStyle name="Calculation 12 24 7 4" xfId="26683" xr:uid="{00000000-0005-0000-0000-0000371B0000}"/>
    <cellStyle name="Calculation 12 24 7 5" xfId="51424" xr:uid="{00000000-0005-0000-0000-0000381B0000}"/>
    <cellStyle name="Calculation 12 24 8" xfId="8580" xr:uid="{00000000-0005-0000-0000-0000391B0000}"/>
    <cellStyle name="Calculation 12 24 8 2" xfId="15697" xr:uid="{00000000-0005-0000-0000-00003A1B0000}"/>
    <cellStyle name="Calculation 12 24 8 2 2" xfId="26687" xr:uid="{00000000-0005-0000-0000-00003B1B0000}"/>
    <cellStyle name="Calculation 12 24 8 2 3" xfId="51425" xr:uid="{00000000-0005-0000-0000-00003C1B0000}"/>
    <cellStyle name="Calculation 12 24 8 3" xfId="14979" xr:uid="{00000000-0005-0000-0000-00003D1B0000}"/>
    <cellStyle name="Calculation 12 24 8 3 2" xfId="26688" xr:uid="{00000000-0005-0000-0000-00003E1B0000}"/>
    <cellStyle name="Calculation 12 24 8 4" xfId="26686" xr:uid="{00000000-0005-0000-0000-00003F1B0000}"/>
    <cellStyle name="Calculation 12 24 8 5" xfId="51426" xr:uid="{00000000-0005-0000-0000-0000401B0000}"/>
    <cellStyle name="Calculation 12 24 9" xfId="7738" xr:uid="{00000000-0005-0000-0000-0000411B0000}"/>
    <cellStyle name="Calculation 12 24 9 2" xfId="15698" xr:uid="{00000000-0005-0000-0000-0000421B0000}"/>
    <cellStyle name="Calculation 12 24 9 2 2" xfId="26690" xr:uid="{00000000-0005-0000-0000-0000431B0000}"/>
    <cellStyle name="Calculation 12 24 9 2 3" xfId="51427" xr:uid="{00000000-0005-0000-0000-0000441B0000}"/>
    <cellStyle name="Calculation 12 24 9 3" xfId="14978" xr:uid="{00000000-0005-0000-0000-0000451B0000}"/>
    <cellStyle name="Calculation 12 24 9 3 2" xfId="26691" xr:uid="{00000000-0005-0000-0000-0000461B0000}"/>
    <cellStyle name="Calculation 12 24 9 4" xfId="26689" xr:uid="{00000000-0005-0000-0000-0000471B0000}"/>
    <cellStyle name="Calculation 12 24 9 5" xfId="51428" xr:uid="{00000000-0005-0000-0000-0000481B0000}"/>
    <cellStyle name="Calculation 12 25" xfId="2903" xr:uid="{00000000-0005-0000-0000-0000491B0000}"/>
    <cellStyle name="Calculation 12 25 10" xfId="9543" xr:uid="{00000000-0005-0000-0000-00004A1B0000}"/>
    <cellStyle name="Calculation 12 25 10 2" xfId="15700" xr:uid="{00000000-0005-0000-0000-00004B1B0000}"/>
    <cellStyle name="Calculation 12 25 10 2 2" xfId="26694" xr:uid="{00000000-0005-0000-0000-00004C1B0000}"/>
    <cellStyle name="Calculation 12 25 10 2 3" xfId="51429" xr:uid="{00000000-0005-0000-0000-00004D1B0000}"/>
    <cellStyle name="Calculation 12 25 10 3" xfId="14975" xr:uid="{00000000-0005-0000-0000-00004E1B0000}"/>
    <cellStyle name="Calculation 12 25 10 3 2" xfId="26695" xr:uid="{00000000-0005-0000-0000-00004F1B0000}"/>
    <cellStyle name="Calculation 12 25 10 4" xfId="26693" xr:uid="{00000000-0005-0000-0000-0000501B0000}"/>
    <cellStyle name="Calculation 12 25 10 5" xfId="51430" xr:uid="{00000000-0005-0000-0000-0000511B0000}"/>
    <cellStyle name="Calculation 12 25 11" xfId="10972" xr:uid="{00000000-0005-0000-0000-0000521B0000}"/>
    <cellStyle name="Calculation 12 25 11 2" xfId="15701" xr:uid="{00000000-0005-0000-0000-0000531B0000}"/>
    <cellStyle name="Calculation 12 25 11 2 2" xfId="26697" xr:uid="{00000000-0005-0000-0000-0000541B0000}"/>
    <cellStyle name="Calculation 12 25 11 2 3" xfId="51431" xr:uid="{00000000-0005-0000-0000-0000551B0000}"/>
    <cellStyle name="Calculation 12 25 11 3" xfId="14974" xr:uid="{00000000-0005-0000-0000-0000561B0000}"/>
    <cellStyle name="Calculation 12 25 11 3 2" xfId="26698" xr:uid="{00000000-0005-0000-0000-0000571B0000}"/>
    <cellStyle name="Calculation 12 25 11 4" xfId="26696" xr:uid="{00000000-0005-0000-0000-0000581B0000}"/>
    <cellStyle name="Calculation 12 25 11 5" xfId="51432" xr:uid="{00000000-0005-0000-0000-0000591B0000}"/>
    <cellStyle name="Calculation 12 25 12" xfId="5923" xr:uid="{00000000-0005-0000-0000-00005A1B0000}"/>
    <cellStyle name="Calculation 12 25 12 2" xfId="15702" xr:uid="{00000000-0005-0000-0000-00005B1B0000}"/>
    <cellStyle name="Calculation 12 25 12 2 2" xfId="26700" xr:uid="{00000000-0005-0000-0000-00005C1B0000}"/>
    <cellStyle name="Calculation 12 25 12 2 3" xfId="51433" xr:uid="{00000000-0005-0000-0000-00005D1B0000}"/>
    <cellStyle name="Calculation 12 25 12 3" xfId="14973" xr:uid="{00000000-0005-0000-0000-00005E1B0000}"/>
    <cellStyle name="Calculation 12 25 12 3 2" xfId="26701" xr:uid="{00000000-0005-0000-0000-00005F1B0000}"/>
    <cellStyle name="Calculation 12 25 12 4" xfId="26699" xr:uid="{00000000-0005-0000-0000-0000601B0000}"/>
    <cellStyle name="Calculation 12 25 12 5" xfId="51434" xr:uid="{00000000-0005-0000-0000-0000611B0000}"/>
    <cellStyle name="Calculation 12 25 13" xfId="9698" xr:uid="{00000000-0005-0000-0000-0000621B0000}"/>
    <cellStyle name="Calculation 12 25 13 2" xfId="15703" xr:uid="{00000000-0005-0000-0000-0000631B0000}"/>
    <cellStyle name="Calculation 12 25 13 2 2" xfId="26703" xr:uid="{00000000-0005-0000-0000-0000641B0000}"/>
    <cellStyle name="Calculation 12 25 13 2 3" xfId="51435" xr:uid="{00000000-0005-0000-0000-0000651B0000}"/>
    <cellStyle name="Calculation 12 25 13 3" xfId="14972" xr:uid="{00000000-0005-0000-0000-0000661B0000}"/>
    <cellStyle name="Calculation 12 25 13 3 2" xfId="26704" xr:uid="{00000000-0005-0000-0000-0000671B0000}"/>
    <cellStyle name="Calculation 12 25 13 4" xfId="26702" xr:uid="{00000000-0005-0000-0000-0000681B0000}"/>
    <cellStyle name="Calculation 12 25 13 5" xfId="51436" xr:uid="{00000000-0005-0000-0000-0000691B0000}"/>
    <cellStyle name="Calculation 12 25 14" xfId="11192" xr:uid="{00000000-0005-0000-0000-00006A1B0000}"/>
    <cellStyle name="Calculation 12 25 14 2" xfId="15704" xr:uid="{00000000-0005-0000-0000-00006B1B0000}"/>
    <cellStyle name="Calculation 12 25 14 2 2" xfId="26706" xr:uid="{00000000-0005-0000-0000-00006C1B0000}"/>
    <cellStyle name="Calculation 12 25 14 2 3" xfId="51437" xr:uid="{00000000-0005-0000-0000-00006D1B0000}"/>
    <cellStyle name="Calculation 12 25 14 3" xfId="14971" xr:uid="{00000000-0005-0000-0000-00006E1B0000}"/>
    <cellStyle name="Calculation 12 25 14 3 2" xfId="26707" xr:uid="{00000000-0005-0000-0000-00006F1B0000}"/>
    <cellStyle name="Calculation 12 25 14 4" xfId="26705" xr:uid="{00000000-0005-0000-0000-0000701B0000}"/>
    <cellStyle name="Calculation 12 25 14 5" xfId="51438" xr:uid="{00000000-0005-0000-0000-0000711B0000}"/>
    <cellStyle name="Calculation 12 25 15" xfId="10093" xr:uid="{00000000-0005-0000-0000-0000721B0000}"/>
    <cellStyle name="Calculation 12 25 15 2" xfId="15705" xr:uid="{00000000-0005-0000-0000-0000731B0000}"/>
    <cellStyle name="Calculation 12 25 15 2 2" xfId="26709" xr:uid="{00000000-0005-0000-0000-0000741B0000}"/>
    <cellStyle name="Calculation 12 25 15 2 3" xfId="51439" xr:uid="{00000000-0005-0000-0000-0000751B0000}"/>
    <cellStyle name="Calculation 12 25 15 3" xfId="14970" xr:uid="{00000000-0005-0000-0000-0000761B0000}"/>
    <cellStyle name="Calculation 12 25 15 3 2" xfId="26710" xr:uid="{00000000-0005-0000-0000-0000771B0000}"/>
    <cellStyle name="Calculation 12 25 15 4" xfId="26708" xr:uid="{00000000-0005-0000-0000-0000781B0000}"/>
    <cellStyle name="Calculation 12 25 15 5" xfId="51440" xr:uid="{00000000-0005-0000-0000-0000791B0000}"/>
    <cellStyle name="Calculation 12 25 16" xfId="5916" xr:uid="{00000000-0005-0000-0000-00007A1B0000}"/>
    <cellStyle name="Calculation 12 25 16 2" xfId="15706" xr:uid="{00000000-0005-0000-0000-00007B1B0000}"/>
    <cellStyle name="Calculation 12 25 16 2 2" xfId="26712" xr:uid="{00000000-0005-0000-0000-00007C1B0000}"/>
    <cellStyle name="Calculation 12 25 16 2 3" xfId="51441" xr:uid="{00000000-0005-0000-0000-00007D1B0000}"/>
    <cellStyle name="Calculation 12 25 16 3" xfId="14969" xr:uid="{00000000-0005-0000-0000-00007E1B0000}"/>
    <cellStyle name="Calculation 12 25 16 3 2" xfId="26713" xr:uid="{00000000-0005-0000-0000-00007F1B0000}"/>
    <cellStyle name="Calculation 12 25 16 4" xfId="26711" xr:uid="{00000000-0005-0000-0000-0000801B0000}"/>
    <cellStyle name="Calculation 12 25 16 5" xfId="51442" xr:uid="{00000000-0005-0000-0000-0000811B0000}"/>
    <cellStyle name="Calculation 12 25 17" xfId="10557" xr:uid="{00000000-0005-0000-0000-0000821B0000}"/>
    <cellStyle name="Calculation 12 25 17 2" xfId="15707" xr:uid="{00000000-0005-0000-0000-0000831B0000}"/>
    <cellStyle name="Calculation 12 25 17 2 2" xfId="26715" xr:uid="{00000000-0005-0000-0000-0000841B0000}"/>
    <cellStyle name="Calculation 12 25 17 2 3" xfId="51443" xr:uid="{00000000-0005-0000-0000-0000851B0000}"/>
    <cellStyle name="Calculation 12 25 17 3" xfId="14968" xr:uid="{00000000-0005-0000-0000-0000861B0000}"/>
    <cellStyle name="Calculation 12 25 17 3 2" xfId="26716" xr:uid="{00000000-0005-0000-0000-0000871B0000}"/>
    <cellStyle name="Calculation 12 25 17 4" xfId="26714" xr:uid="{00000000-0005-0000-0000-0000881B0000}"/>
    <cellStyle name="Calculation 12 25 17 5" xfId="51444" xr:uid="{00000000-0005-0000-0000-0000891B0000}"/>
    <cellStyle name="Calculation 12 25 18" xfId="9815" xr:uid="{00000000-0005-0000-0000-00008A1B0000}"/>
    <cellStyle name="Calculation 12 25 18 2" xfId="15708" xr:uid="{00000000-0005-0000-0000-00008B1B0000}"/>
    <cellStyle name="Calculation 12 25 18 2 2" xfId="26718" xr:uid="{00000000-0005-0000-0000-00008C1B0000}"/>
    <cellStyle name="Calculation 12 25 18 2 3" xfId="51445" xr:uid="{00000000-0005-0000-0000-00008D1B0000}"/>
    <cellStyle name="Calculation 12 25 18 3" xfId="14967" xr:uid="{00000000-0005-0000-0000-00008E1B0000}"/>
    <cellStyle name="Calculation 12 25 18 3 2" xfId="26719" xr:uid="{00000000-0005-0000-0000-00008F1B0000}"/>
    <cellStyle name="Calculation 12 25 18 4" xfId="26717" xr:uid="{00000000-0005-0000-0000-0000901B0000}"/>
    <cellStyle name="Calculation 12 25 18 5" xfId="51446" xr:uid="{00000000-0005-0000-0000-0000911B0000}"/>
    <cellStyle name="Calculation 12 25 19" xfId="10556" xr:uid="{00000000-0005-0000-0000-0000921B0000}"/>
    <cellStyle name="Calculation 12 25 19 2" xfId="15709" xr:uid="{00000000-0005-0000-0000-0000931B0000}"/>
    <cellStyle name="Calculation 12 25 19 2 2" xfId="26721" xr:uid="{00000000-0005-0000-0000-0000941B0000}"/>
    <cellStyle name="Calculation 12 25 19 2 3" xfId="51447" xr:uid="{00000000-0005-0000-0000-0000951B0000}"/>
    <cellStyle name="Calculation 12 25 19 3" xfId="14966" xr:uid="{00000000-0005-0000-0000-0000961B0000}"/>
    <cellStyle name="Calculation 12 25 19 3 2" xfId="26722" xr:uid="{00000000-0005-0000-0000-0000971B0000}"/>
    <cellStyle name="Calculation 12 25 19 4" xfId="26720" xr:uid="{00000000-0005-0000-0000-0000981B0000}"/>
    <cellStyle name="Calculation 12 25 19 5" xfId="51448" xr:uid="{00000000-0005-0000-0000-0000991B0000}"/>
    <cellStyle name="Calculation 12 25 2" xfId="6018" xr:uid="{00000000-0005-0000-0000-00009A1B0000}"/>
    <cellStyle name="Calculation 12 25 2 2" xfId="15710" xr:uid="{00000000-0005-0000-0000-00009B1B0000}"/>
    <cellStyle name="Calculation 12 25 2 2 2" xfId="26724" xr:uid="{00000000-0005-0000-0000-00009C1B0000}"/>
    <cellStyle name="Calculation 12 25 2 2 3" xfId="51449" xr:uid="{00000000-0005-0000-0000-00009D1B0000}"/>
    <cellStyle name="Calculation 12 25 2 3" xfId="14965" xr:uid="{00000000-0005-0000-0000-00009E1B0000}"/>
    <cellStyle name="Calculation 12 25 2 3 2" xfId="26725" xr:uid="{00000000-0005-0000-0000-00009F1B0000}"/>
    <cellStyle name="Calculation 12 25 2 4" xfId="26723" xr:uid="{00000000-0005-0000-0000-0000A01B0000}"/>
    <cellStyle name="Calculation 12 25 2 5" xfId="51450" xr:uid="{00000000-0005-0000-0000-0000A11B0000}"/>
    <cellStyle name="Calculation 12 25 20" xfId="5896" xr:uid="{00000000-0005-0000-0000-0000A21B0000}"/>
    <cellStyle name="Calculation 12 25 20 2" xfId="26726" xr:uid="{00000000-0005-0000-0000-0000A31B0000}"/>
    <cellStyle name="Calculation 12 25 20 2 2" xfId="51451" xr:uid="{00000000-0005-0000-0000-0000A41B0000}"/>
    <cellStyle name="Calculation 12 25 20 2 3" xfId="51452" xr:uid="{00000000-0005-0000-0000-0000A51B0000}"/>
    <cellStyle name="Calculation 12 25 20 3" xfId="51453" xr:uid="{00000000-0005-0000-0000-0000A61B0000}"/>
    <cellStyle name="Calculation 12 25 20 4" xfId="51454" xr:uid="{00000000-0005-0000-0000-0000A71B0000}"/>
    <cellStyle name="Calculation 12 25 20 5" xfId="51455" xr:uid="{00000000-0005-0000-0000-0000A81B0000}"/>
    <cellStyle name="Calculation 12 25 21" xfId="15699" xr:uid="{00000000-0005-0000-0000-0000A91B0000}"/>
    <cellStyle name="Calculation 12 25 21 2" xfId="26727" xr:uid="{00000000-0005-0000-0000-0000AA1B0000}"/>
    <cellStyle name="Calculation 12 25 22" xfId="14976" xr:uid="{00000000-0005-0000-0000-0000AB1B0000}"/>
    <cellStyle name="Calculation 12 25 22 2" xfId="26728" xr:uid="{00000000-0005-0000-0000-0000AC1B0000}"/>
    <cellStyle name="Calculation 12 25 23" xfId="26692" xr:uid="{00000000-0005-0000-0000-0000AD1B0000}"/>
    <cellStyle name="Calculation 12 25 3" xfId="5782" xr:uid="{00000000-0005-0000-0000-0000AE1B0000}"/>
    <cellStyle name="Calculation 12 25 3 2" xfId="15711" xr:uid="{00000000-0005-0000-0000-0000AF1B0000}"/>
    <cellStyle name="Calculation 12 25 3 2 2" xfId="26730" xr:uid="{00000000-0005-0000-0000-0000B01B0000}"/>
    <cellStyle name="Calculation 12 25 3 2 3" xfId="51456" xr:uid="{00000000-0005-0000-0000-0000B11B0000}"/>
    <cellStyle name="Calculation 12 25 3 3" xfId="14964" xr:uid="{00000000-0005-0000-0000-0000B21B0000}"/>
    <cellStyle name="Calculation 12 25 3 3 2" xfId="26731" xr:uid="{00000000-0005-0000-0000-0000B31B0000}"/>
    <cellStyle name="Calculation 12 25 3 4" xfId="26729" xr:uid="{00000000-0005-0000-0000-0000B41B0000}"/>
    <cellStyle name="Calculation 12 25 3 5" xfId="51457" xr:uid="{00000000-0005-0000-0000-0000B51B0000}"/>
    <cellStyle name="Calculation 12 25 4" xfId="4755" xr:uid="{00000000-0005-0000-0000-0000B61B0000}"/>
    <cellStyle name="Calculation 12 25 4 2" xfId="15712" xr:uid="{00000000-0005-0000-0000-0000B71B0000}"/>
    <cellStyle name="Calculation 12 25 4 2 2" xfId="26733" xr:uid="{00000000-0005-0000-0000-0000B81B0000}"/>
    <cellStyle name="Calculation 12 25 4 2 3" xfId="51458" xr:uid="{00000000-0005-0000-0000-0000B91B0000}"/>
    <cellStyle name="Calculation 12 25 4 3" xfId="14963" xr:uid="{00000000-0005-0000-0000-0000BA1B0000}"/>
    <cellStyle name="Calculation 12 25 4 3 2" xfId="26734" xr:uid="{00000000-0005-0000-0000-0000BB1B0000}"/>
    <cellStyle name="Calculation 12 25 4 4" xfId="26732" xr:uid="{00000000-0005-0000-0000-0000BC1B0000}"/>
    <cellStyle name="Calculation 12 25 4 5" xfId="51459" xr:uid="{00000000-0005-0000-0000-0000BD1B0000}"/>
    <cellStyle name="Calculation 12 25 5" xfId="7259" xr:uid="{00000000-0005-0000-0000-0000BE1B0000}"/>
    <cellStyle name="Calculation 12 25 5 2" xfId="15713" xr:uid="{00000000-0005-0000-0000-0000BF1B0000}"/>
    <cellStyle name="Calculation 12 25 5 2 2" xfId="26736" xr:uid="{00000000-0005-0000-0000-0000C01B0000}"/>
    <cellStyle name="Calculation 12 25 5 2 3" xfId="51460" xr:uid="{00000000-0005-0000-0000-0000C11B0000}"/>
    <cellStyle name="Calculation 12 25 5 3" xfId="14962" xr:uid="{00000000-0005-0000-0000-0000C21B0000}"/>
    <cellStyle name="Calculation 12 25 5 3 2" xfId="26737" xr:uid="{00000000-0005-0000-0000-0000C31B0000}"/>
    <cellStyle name="Calculation 12 25 5 4" xfId="26735" xr:uid="{00000000-0005-0000-0000-0000C41B0000}"/>
    <cellStyle name="Calculation 12 25 5 5" xfId="51461" xr:uid="{00000000-0005-0000-0000-0000C51B0000}"/>
    <cellStyle name="Calculation 12 25 6" xfId="5964" xr:uid="{00000000-0005-0000-0000-0000C61B0000}"/>
    <cellStyle name="Calculation 12 25 6 2" xfId="15714" xr:uid="{00000000-0005-0000-0000-0000C71B0000}"/>
    <cellStyle name="Calculation 12 25 6 2 2" xfId="26739" xr:uid="{00000000-0005-0000-0000-0000C81B0000}"/>
    <cellStyle name="Calculation 12 25 6 2 3" xfId="51462" xr:uid="{00000000-0005-0000-0000-0000C91B0000}"/>
    <cellStyle name="Calculation 12 25 6 3" xfId="14961" xr:uid="{00000000-0005-0000-0000-0000CA1B0000}"/>
    <cellStyle name="Calculation 12 25 6 3 2" xfId="26740" xr:uid="{00000000-0005-0000-0000-0000CB1B0000}"/>
    <cellStyle name="Calculation 12 25 6 4" xfId="26738" xr:uid="{00000000-0005-0000-0000-0000CC1B0000}"/>
    <cellStyle name="Calculation 12 25 6 5" xfId="51463" xr:uid="{00000000-0005-0000-0000-0000CD1B0000}"/>
    <cellStyle name="Calculation 12 25 7" xfId="5843" xr:uid="{00000000-0005-0000-0000-0000CE1B0000}"/>
    <cellStyle name="Calculation 12 25 7 2" xfId="15715" xr:uid="{00000000-0005-0000-0000-0000CF1B0000}"/>
    <cellStyle name="Calculation 12 25 7 2 2" xfId="26742" xr:uid="{00000000-0005-0000-0000-0000D01B0000}"/>
    <cellStyle name="Calculation 12 25 7 2 3" xfId="51464" xr:uid="{00000000-0005-0000-0000-0000D11B0000}"/>
    <cellStyle name="Calculation 12 25 7 3" xfId="14960" xr:uid="{00000000-0005-0000-0000-0000D21B0000}"/>
    <cellStyle name="Calculation 12 25 7 3 2" xfId="26743" xr:uid="{00000000-0005-0000-0000-0000D31B0000}"/>
    <cellStyle name="Calculation 12 25 7 4" xfId="26741" xr:uid="{00000000-0005-0000-0000-0000D41B0000}"/>
    <cellStyle name="Calculation 12 25 7 5" xfId="51465" xr:uid="{00000000-0005-0000-0000-0000D51B0000}"/>
    <cellStyle name="Calculation 12 25 8" xfId="7890" xr:uid="{00000000-0005-0000-0000-0000D61B0000}"/>
    <cellStyle name="Calculation 12 25 8 2" xfId="15716" xr:uid="{00000000-0005-0000-0000-0000D71B0000}"/>
    <cellStyle name="Calculation 12 25 8 2 2" xfId="26745" xr:uid="{00000000-0005-0000-0000-0000D81B0000}"/>
    <cellStyle name="Calculation 12 25 8 2 3" xfId="51466" xr:uid="{00000000-0005-0000-0000-0000D91B0000}"/>
    <cellStyle name="Calculation 12 25 8 3" xfId="14959" xr:uid="{00000000-0005-0000-0000-0000DA1B0000}"/>
    <cellStyle name="Calculation 12 25 8 3 2" xfId="26746" xr:uid="{00000000-0005-0000-0000-0000DB1B0000}"/>
    <cellStyle name="Calculation 12 25 8 4" xfId="26744" xr:uid="{00000000-0005-0000-0000-0000DC1B0000}"/>
    <cellStyle name="Calculation 12 25 8 5" xfId="51467" xr:uid="{00000000-0005-0000-0000-0000DD1B0000}"/>
    <cellStyle name="Calculation 12 25 9" xfId="9097" xr:uid="{00000000-0005-0000-0000-0000DE1B0000}"/>
    <cellStyle name="Calculation 12 25 9 2" xfId="15717" xr:uid="{00000000-0005-0000-0000-0000DF1B0000}"/>
    <cellStyle name="Calculation 12 25 9 2 2" xfId="26748" xr:uid="{00000000-0005-0000-0000-0000E01B0000}"/>
    <cellStyle name="Calculation 12 25 9 2 3" xfId="51468" xr:uid="{00000000-0005-0000-0000-0000E11B0000}"/>
    <cellStyle name="Calculation 12 25 9 3" xfId="14958" xr:uid="{00000000-0005-0000-0000-0000E21B0000}"/>
    <cellStyle name="Calculation 12 25 9 3 2" xfId="26749" xr:uid="{00000000-0005-0000-0000-0000E31B0000}"/>
    <cellStyle name="Calculation 12 25 9 4" xfId="26747" xr:uid="{00000000-0005-0000-0000-0000E41B0000}"/>
    <cellStyle name="Calculation 12 25 9 5" xfId="51469" xr:uid="{00000000-0005-0000-0000-0000E51B0000}"/>
    <cellStyle name="Calculation 12 26" xfId="2904" xr:uid="{00000000-0005-0000-0000-0000E61B0000}"/>
    <cellStyle name="Calculation 12 26 10" xfId="8787" xr:uid="{00000000-0005-0000-0000-0000E71B0000}"/>
    <cellStyle name="Calculation 12 26 10 2" xfId="15719" xr:uid="{00000000-0005-0000-0000-0000E81B0000}"/>
    <cellStyle name="Calculation 12 26 10 2 2" xfId="26752" xr:uid="{00000000-0005-0000-0000-0000E91B0000}"/>
    <cellStyle name="Calculation 12 26 10 2 3" xfId="51470" xr:uid="{00000000-0005-0000-0000-0000EA1B0000}"/>
    <cellStyle name="Calculation 12 26 10 3" xfId="14956" xr:uid="{00000000-0005-0000-0000-0000EB1B0000}"/>
    <cellStyle name="Calculation 12 26 10 3 2" xfId="26753" xr:uid="{00000000-0005-0000-0000-0000EC1B0000}"/>
    <cellStyle name="Calculation 12 26 10 4" xfId="26751" xr:uid="{00000000-0005-0000-0000-0000ED1B0000}"/>
    <cellStyle name="Calculation 12 26 10 5" xfId="51471" xr:uid="{00000000-0005-0000-0000-0000EE1B0000}"/>
    <cellStyle name="Calculation 12 26 11" xfId="8644" xr:uid="{00000000-0005-0000-0000-0000EF1B0000}"/>
    <cellStyle name="Calculation 12 26 11 2" xfId="15720" xr:uid="{00000000-0005-0000-0000-0000F01B0000}"/>
    <cellStyle name="Calculation 12 26 11 2 2" xfId="26755" xr:uid="{00000000-0005-0000-0000-0000F11B0000}"/>
    <cellStyle name="Calculation 12 26 11 2 3" xfId="51472" xr:uid="{00000000-0005-0000-0000-0000F21B0000}"/>
    <cellStyle name="Calculation 12 26 11 3" xfId="14955" xr:uid="{00000000-0005-0000-0000-0000F31B0000}"/>
    <cellStyle name="Calculation 12 26 11 3 2" xfId="26756" xr:uid="{00000000-0005-0000-0000-0000F41B0000}"/>
    <cellStyle name="Calculation 12 26 11 4" xfId="26754" xr:uid="{00000000-0005-0000-0000-0000F51B0000}"/>
    <cellStyle name="Calculation 12 26 11 5" xfId="51473" xr:uid="{00000000-0005-0000-0000-0000F61B0000}"/>
    <cellStyle name="Calculation 12 26 12" xfId="9106" xr:uid="{00000000-0005-0000-0000-0000F71B0000}"/>
    <cellStyle name="Calculation 12 26 12 2" xfId="15721" xr:uid="{00000000-0005-0000-0000-0000F81B0000}"/>
    <cellStyle name="Calculation 12 26 12 2 2" xfId="26758" xr:uid="{00000000-0005-0000-0000-0000F91B0000}"/>
    <cellStyle name="Calculation 12 26 12 2 3" xfId="51474" xr:uid="{00000000-0005-0000-0000-0000FA1B0000}"/>
    <cellStyle name="Calculation 12 26 12 3" xfId="14954" xr:uid="{00000000-0005-0000-0000-0000FB1B0000}"/>
    <cellStyle name="Calculation 12 26 12 3 2" xfId="26759" xr:uid="{00000000-0005-0000-0000-0000FC1B0000}"/>
    <cellStyle name="Calculation 12 26 12 4" xfId="26757" xr:uid="{00000000-0005-0000-0000-0000FD1B0000}"/>
    <cellStyle name="Calculation 12 26 12 5" xfId="51475" xr:uid="{00000000-0005-0000-0000-0000FE1B0000}"/>
    <cellStyle name="Calculation 12 26 13" xfId="5232" xr:uid="{00000000-0005-0000-0000-0000FF1B0000}"/>
    <cellStyle name="Calculation 12 26 13 2" xfId="15722" xr:uid="{00000000-0005-0000-0000-0000001C0000}"/>
    <cellStyle name="Calculation 12 26 13 2 2" xfId="26761" xr:uid="{00000000-0005-0000-0000-0000011C0000}"/>
    <cellStyle name="Calculation 12 26 13 2 3" xfId="51476" xr:uid="{00000000-0005-0000-0000-0000021C0000}"/>
    <cellStyle name="Calculation 12 26 13 3" xfId="14953" xr:uid="{00000000-0005-0000-0000-0000031C0000}"/>
    <cellStyle name="Calculation 12 26 13 3 2" xfId="26762" xr:uid="{00000000-0005-0000-0000-0000041C0000}"/>
    <cellStyle name="Calculation 12 26 13 4" xfId="26760" xr:uid="{00000000-0005-0000-0000-0000051C0000}"/>
    <cellStyle name="Calculation 12 26 13 5" xfId="51477" xr:uid="{00000000-0005-0000-0000-0000061C0000}"/>
    <cellStyle name="Calculation 12 26 14" xfId="5903" xr:uid="{00000000-0005-0000-0000-0000071C0000}"/>
    <cellStyle name="Calculation 12 26 14 2" xfId="15723" xr:uid="{00000000-0005-0000-0000-0000081C0000}"/>
    <cellStyle name="Calculation 12 26 14 2 2" xfId="26764" xr:uid="{00000000-0005-0000-0000-0000091C0000}"/>
    <cellStyle name="Calculation 12 26 14 2 3" xfId="51478" xr:uid="{00000000-0005-0000-0000-00000A1C0000}"/>
    <cellStyle name="Calculation 12 26 14 3" xfId="14952" xr:uid="{00000000-0005-0000-0000-00000B1C0000}"/>
    <cellStyle name="Calculation 12 26 14 3 2" xfId="26765" xr:uid="{00000000-0005-0000-0000-00000C1C0000}"/>
    <cellStyle name="Calculation 12 26 14 4" xfId="26763" xr:uid="{00000000-0005-0000-0000-00000D1C0000}"/>
    <cellStyle name="Calculation 12 26 14 5" xfId="51479" xr:uid="{00000000-0005-0000-0000-00000E1C0000}"/>
    <cellStyle name="Calculation 12 26 15" xfId="5881" xr:uid="{00000000-0005-0000-0000-00000F1C0000}"/>
    <cellStyle name="Calculation 12 26 15 2" xfId="15724" xr:uid="{00000000-0005-0000-0000-0000101C0000}"/>
    <cellStyle name="Calculation 12 26 15 2 2" xfId="26767" xr:uid="{00000000-0005-0000-0000-0000111C0000}"/>
    <cellStyle name="Calculation 12 26 15 2 3" xfId="51480" xr:uid="{00000000-0005-0000-0000-0000121C0000}"/>
    <cellStyle name="Calculation 12 26 15 3" xfId="14951" xr:uid="{00000000-0005-0000-0000-0000131C0000}"/>
    <cellStyle name="Calculation 12 26 15 3 2" xfId="26768" xr:uid="{00000000-0005-0000-0000-0000141C0000}"/>
    <cellStyle name="Calculation 12 26 15 4" xfId="26766" xr:uid="{00000000-0005-0000-0000-0000151C0000}"/>
    <cellStyle name="Calculation 12 26 15 5" xfId="51481" xr:uid="{00000000-0005-0000-0000-0000161C0000}"/>
    <cellStyle name="Calculation 12 26 16" xfId="7659" xr:uid="{00000000-0005-0000-0000-0000171C0000}"/>
    <cellStyle name="Calculation 12 26 16 2" xfId="15725" xr:uid="{00000000-0005-0000-0000-0000181C0000}"/>
    <cellStyle name="Calculation 12 26 16 2 2" xfId="26770" xr:uid="{00000000-0005-0000-0000-0000191C0000}"/>
    <cellStyle name="Calculation 12 26 16 2 3" xfId="51482" xr:uid="{00000000-0005-0000-0000-00001A1C0000}"/>
    <cellStyle name="Calculation 12 26 16 3" xfId="14950" xr:uid="{00000000-0005-0000-0000-00001B1C0000}"/>
    <cellStyle name="Calculation 12 26 16 3 2" xfId="26771" xr:uid="{00000000-0005-0000-0000-00001C1C0000}"/>
    <cellStyle name="Calculation 12 26 16 4" xfId="26769" xr:uid="{00000000-0005-0000-0000-00001D1C0000}"/>
    <cellStyle name="Calculation 12 26 16 5" xfId="51483" xr:uid="{00000000-0005-0000-0000-00001E1C0000}"/>
    <cellStyle name="Calculation 12 26 17" xfId="5484" xr:uid="{00000000-0005-0000-0000-00001F1C0000}"/>
    <cellStyle name="Calculation 12 26 17 2" xfId="15726" xr:uid="{00000000-0005-0000-0000-0000201C0000}"/>
    <cellStyle name="Calculation 12 26 17 2 2" xfId="26773" xr:uid="{00000000-0005-0000-0000-0000211C0000}"/>
    <cellStyle name="Calculation 12 26 17 2 3" xfId="51484" xr:uid="{00000000-0005-0000-0000-0000221C0000}"/>
    <cellStyle name="Calculation 12 26 17 3" xfId="14949" xr:uid="{00000000-0005-0000-0000-0000231C0000}"/>
    <cellStyle name="Calculation 12 26 17 3 2" xfId="26774" xr:uid="{00000000-0005-0000-0000-0000241C0000}"/>
    <cellStyle name="Calculation 12 26 17 4" xfId="26772" xr:uid="{00000000-0005-0000-0000-0000251C0000}"/>
    <cellStyle name="Calculation 12 26 17 5" xfId="51485" xr:uid="{00000000-0005-0000-0000-0000261C0000}"/>
    <cellStyle name="Calculation 12 26 18" xfId="7732" xr:uid="{00000000-0005-0000-0000-0000271C0000}"/>
    <cellStyle name="Calculation 12 26 18 2" xfId="15727" xr:uid="{00000000-0005-0000-0000-0000281C0000}"/>
    <cellStyle name="Calculation 12 26 18 2 2" xfId="26776" xr:uid="{00000000-0005-0000-0000-0000291C0000}"/>
    <cellStyle name="Calculation 12 26 18 2 3" xfId="51486" xr:uid="{00000000-0005-0000-0000-00002A1C0000}"/>
    <cellStyle name="Calculation 12 26 18 3" xfId="14948" xr:uid="{00000000-0005-0000-0000-00002B1C0000}"/>
    <cellStyle name="Calculation 12 26 18 3 2" xfId="26777" xr:uid="{00000000-0005-0000-0000-00002C1C0000}"/>
    <cellStyle name="Calculation 12 26 18 4" xfId="26775" xr:uid="{00000000-0005-0000-0000-00002D1C0000}"/>
    <cellStyle name="Calculation 12 26 18 5" xfId="51487" xr:uid="{00000000-0005-0000-0000-00002E1C0000}"/>
    <cellStyle name="Calculation 12 26 19" xfId="13589" xr:uid="{00000000-0005-0000-0000-00002F1C0000}"/>
    <cellStyle name="Calculation 12 26 19 2" xfId="15728" xr:uid="{00000000-0005-0000-0000-0000301C0000}"/>
    <cellStyle name="Calculation 12 26 19 2 2" xfId="26779" xr:uid="{00000000-0005-0000-0000-0000311C0000}"/>
    <cellStyle name="Calculation 12 26 19 2 3" xfId="51488" xr:uid="{00000000-0005-0000-0000-0000321C0000}"/>
    <cellStyle name="Calculation 12 26 19 3" xfId="14947" xr:uid="{00000000-0005-0000-0000-0000331C0000}"/>
    <cellStyle name="Calculation 12 26 19 3 2" xfId="26780" xr:uid="{00000000-0005-0000-0000-0000341C0000}"/>
    <cellStyle name="Calculation 12 26 19 4" xfId="26778" xr:uid="{00000000-0005-0000-0000-0000351C0000}"/>
    <cellStyle name="Calculation 12 26 19 5" xfId="51489" xr:uid="{00000000-0005-0000-0000-0000361C0000}"/>
    <cellStyle name="Calculation 12 26 2" xfId="6019" xr:uid="{00000000-0005-0000-0000-0000371C0000}"/>
    <cellStyle name="Calculation 12 26 2 2" xfId="15729" xr:uid="{00000000-0005-0000-0000-0000381C0000}"/>
    <cellStyle name="Calculation 12 26 2 2 2" xfId="26782" xr:uid="{00000000-0005-0000-0000-0000391C0000}"/>
    <cellStyle name="Calculation 12 26 2 2 3" xfId="51490" xr:uid="{00000000-0005-0000-0000-00003A1C0000}"/>
    <cellStyle name="Calculation 12 26 2 3" xfId="14946" xr:uid="{00000000-0005-0000-0000-00003B1C0000}"/>
    <cellStyle name="Calculation 12 26 2 3 2" xfId="26783" xr:uid="{00000000-0005-0000-0000-00003C1C0000}"/>
    <cellStyle name="Calculation 12 26 2 4" xfId="26781" xr:uid="{00000000-0005-0000-0000-00003D1C0000}"/>
    <cellStyle name="Calculation 12 26 2 5" xfId="51491" xr:uid="{00000000-0005-0000-0000-00003E1C0000}"/>
    <cellStyle name="Calculation 12 26 20" xfId="6590" xr:uid="{00000000-0005-0000-0000-00003F1C0000}"/>
    <cellStyle name="Calculation 12 26 20 2" xfId="26784" xr:uid="{00000000-0005-0000-0000-0000401C0000}"/>
    <cellStyle name="Calculation 12 26 20 2 2" xfId="51492" xr:uid="{00000000-0005-0000-0000-0000411C0000}"/>
    <cellStyle name="Calculation 12 26 20 2 3" xfId="51493" xr:uid="{00000000-0005-0000-0000-0000421C0000}"/>
    <cellStyle name="Calculation 12 26 20 3" xfId="51494" xr:uid="{00000000-0005-0000-0000-0000431C0000}"/>
    <cellStyle name="Calculation 12 26 20 4" xfId="51495" xr:uid="{00000000-0005-0000-0000-0000441C0000}"/>
    <cellStyle name="Calculation 12 26 20 5" xfId="51496" xr:uid="{00000000-0005-0000-0000-0000451C0000}"/>
    <cellStyle name="Calculation 12 26 21" xfId="15718" xr:uid="{00000000-0005-0000-0000-0000461C0000}"/>
    <cellStyle name="Calculation 12 26 21 2" xfId="26785" xr:uid="{00000000-0005-0000-0000-0000471C0000}"/>
    <cellStyle name="Calculation 12 26 22" xfId="14957" xr:uid="{00000000-0005-0000-0000-0000481C0000}"/>
    <cellStyle name="Calculation 12 26 22 2" xfId="26786" xr:uid="{00000000-0005-0000-0000-0000491C0000}"/>
    <cellStyle name="Calculation 12 26 23" xfId="26750" xr:uid="{00000000-0005-0000-0000-00004A1C0000}"/>
    <cellStyle name="Calculation 12 26 3" xfId="5781" xr:uid="{00000000-0005-0000-0000-00004B1C0000}"/>
    <cellStyle name="Calculation 12 26 3 2" xfId="15730" xr:uid="{00000000-0005-0000-0000-00004C1C0000}"/>
    <cellStyle name="Calculation 12 26 3 2 2" xfId="26788" xr:uid="{00000000-0005-0000-0000-00004D1C0000}"/>
    <cellStyle name="Calculation 12 26 3 2 3" xfId="51497" xr:uid="{00000000-0005-0000-0000-00004E1C0000}"/>
    <cellStyle name="Calculation 12 26 3 3" xfId="14945" xr:uid="{00000000-0005-0000-0000-00004F1C0000}"/>
    <cellStyle name="Calculation 12 26 3 3 2" xfId="26789" xr:uid="{00000000-0005-0000-0000-0000501C0000}"/>
    <cellStyle name="Calculation 12 26 3 4" xfId="26787" xr:uid="{00000000-0005-0000-0000-0000511C0000}"/>
    <cellStyle name="Calculation 12 26 3 5" xfId="51498" xr:uid="{00000000-0005-0000-0000-0000521C0000}"/>
    <cellStyle name="Calculation 12 26 4" xfId="5983" xr:uid="{00000000-0005-0000-0000-0000531C0000}"/>
    <cellStyle name="Calculation 12 26 4 2" xfId="15731" xr:uid="{00000000-0005-0000-0000-0000541C0000}"/>
    <cellStyle name="Calculation 12 26 4 2 2" xfId="26791" xr:uid="{00000000-0005-0000-0000-0000551C0000}"/>
    <cellStyle name="Calculation 12 26 4 2 3" xfId="51499" xr:uid="{00000000-0005-0000-0000-0000561C0000}"/>
    <cellStyle name="Calculation 12 26 4 3" xfId="14944" xr:uid="{00000000-0005-0000-0000-0000571C0000}"/>
    <cellStyle name="Calculation 12 26 4 3 2" xfId="26792" xr:uid="{00000000-0005-0000-0000-0000581C0000}"/>
    <cellStyle name="Calculation 12 26 4 4" xfId="26790" xr:uid="{00000000-0005-0000-0000-0000591C0000}"/>
    <cellStyle name="Calculation 12 26 4 5" xfId="51500" xr:uid="{00000000-0005-0000-0000-00005A1C0000}"/>
    <cellStyle name="Calculation 12 26 5" xfId="5815" xr:uid="{00000000-0005-0000-0000-00005B1C0000}"/>
    <cellStyle name="Calculation 12 26 5 2" xfId="15732" xr:uid="{00000000-0005-0000-0000-00005C1C0000}"/>
    <cellStyle name="Calculation 12 26 5 2 2" xfId="26794" xr:uid="{00000000-0005-0000-0000-00005D1C0000}"/>
    <cellStyle name="Calculation 12 26 5 2 3" xfId="51501" xr:uid="{00000000-0005-0000-0000-00005E1C0000}"/>
    <cellStyle name="Calculation 12 26 5 3" xfId="14943" xr:uid="{00000000-0005-0000-0000-00005F1C0000}"/>
    <cellStyle name="Calculation 12 26 5 3 2" xfId="26795" xr:uid="{00000000-0005-0000-0000-0000601C0000}"/>
    <cellStyle name="Calculation 12 26 5 4" xfId="26793" xr:uid="{00000000-0005-0000-0000-0000611C0000}"/>
    <cellStyle name="Calculation 12 26 5 5" xfId="51502" xr:uid="{00000000-0005-0000-0000-0000621C0000}"/>
    <cellStyle name="Calculation 12 26 6" xfId="6715" xr:uid="{00000000-0005-0000-0000-0000631C0000}"/>
    <cellStyle name="Calculation 12 26 6 2" xfId="15733" xr:uid="{00000000-0005-0000-0000-0000641C0000}"/>
    <cellStyle name="Calculation 12 26 6 2 2" xfId="26797" xr:uid="{00000000-0005-0000-0000-0000651C0000}"/>
    <cellStyle name="Calculation 12 26 6 2 3" xfId="51503" xr:uid="{00000000-0005-0000-0000-0000661C0000}"/>
    <cellStyle name="Calculation 12 26 6 3" xfId="14942" xr:uid="{00000000-0005-0000-0000-0000671C0000}"/>
    <cellStyle name="Calculation 12 26 6 3 2" xfId="26798" xr:uid="{00000000-0005-0000-0000-0000681C0000}"/>
    <cellStyle name="Calculation 12 26 6 4" xfId="26796" xr:uid="{00000000-0005-0000-0000-0000691C0000}"/>
    <cellStyle name="Calculation 12 26 6 5" xfId="51504" xr:uid="{00000000-0005-0000-0000-00006A1C0000}"/>
    <cellStyle name="Calculation 12 26 7" xfId="5842" xr:uid="{00000000-0005-0000-0000-00006B1C0000}"/>
    <cellStyle name="Calculation 12 26 7 2" xfId="15734" xr:uid="{00000000-0005-0000-0000-00006C1C0000}"/>
    <cellStyle name="Calculation 12 26 7 2 2" xfId="26800" xr:uid="{00000000-0005-0000-0000-00006D1C0000}"/>
    <cellStyle name="Calculation 12 26 7 2 3" xfId="51505" xr:uid="{00000000-0005-0000-0000-00006E1C0000}"/>
    <cellStyle name="Calculation 12 26 7 3" xfId="14941" xr:uid="{00000000-0005-0000-0000-00006F1C0000}"/>
    <cellStyle name="Calculation 12 26 7 3 2" xfId="26801" xr:uid="{00000000-0005-0000-0000-0000701C0000}"/>
    <cellStyle name="Calculation 12 26 7 4" xfId="26799" xr:uid="{00000000-0005-0000-0000-0000711C0000}"/>
    <cellStyle name="Calculation 12 26 7 5" xfId="51506" xr:uid="{00000000-0005-0000-0000-0000721C0000}"/>
    <cellStyle name="Calculation 12 26 8" xfId="8579" xr:uid="{00000000-0005-0000-0000-0000731C0000}"/>
    <cellStyle name="Calculation 12 26 8 2" xfId="15735" xr:uid="{00000000-0005-0000-0000-0000741C0000}"/>
    <cellStyle name="Calculation 12 26 8 2 2" xfId="26803" xr:uid="{00000000-0005-0000-0000-0000751C0000}"/>
    <cellStyle name="Calculation 12 26 8 2 3" xfId="51507" xr:uid="{00000000-0005-0000-0000-0000761C0000}"/>
    <cellStyle name="Calculation 12 26 8 3" xfId="14940" xr:uid="{00000000-0005-0000-0000-0000771C0000}"/>
    <cellStyle name="Calculation 12 26 8 3 2" xfId="26804" xr:uid="{00000000-0005-0000-0000-0000781C0000}"/>
    <cellStyle name="Calculation 12 26 8 4" xfId="26802" xr:uid="{00000000-0005-0000-0000-0000791C0000}"/>
    <cellStyle name="Calculation 12 26 8 5" xfId="51508" xr:uid="{00000000-0005-0000-0000-00007A1C0000}"/>
    <cellStyle name="Calculation 12 26 9" xfId="8179" xr:uid="{00000000-0005-0000-0000-00007B1C0000}"/>
    <cellStyle name="Calculation 12 26 9 2" xfId="15736" xr:uid="{00000000-0005-0000-0000-00007C1C0000}"/>
    <cellStyle name="Calculation 12 26 9 2 2" xfId="26806" xr:uid="{00000000-0005-0000-0000-00007D1C0000}"/>
    <cellStyle name="Calculation 12 26 9 2 3" xfId="51509" xr:uid="{00000000-0005-0000-0000-00007E1C0000}"/>
    <cellStyle name="Calculation 12 26 9 3" xfId="14939" xr:uid="{00000000-0005-0000-0000-00007F1C0000}"/>
    <cellStyle name="Calculation 12 26 9 3 2" xfId="26807" xr:uid="{00000000-0005-0000-0000-0000801C0000}"/>
    <cellStyle name="Calculation 12 26 9 4" xfId="26805" xr:uid="{00000000-0005-0000-0000-0000811C0000}"/>
    <cellStyle name="Calculation 12 26 9 5" xfId="51510" xr:uid="{00000000-0005-0000-0000-0000821C0000}"/>
    <cellStyle name="Calculation 12 27" xfId="2905" xr:uid="{00000000-0005-0000-0000-0000831C0000}"/>
    <cellStyle name="Calculation 12 27 10" xfId="6909" xr:uid="{00000000-0005-0000-0000-0000841C0000}"/>
    <cellStyle name="Calculation 12 27 10 2" xfId="15738" xr:uid="{00000000-0005-0000-0000-0000851C0000}"/>
    <cellStyle name="Calculation 12 27 10 2 2" xfId="26810" xr:uid="{00000000-0005-0000-0000-0000861C0000}"/>
    <cellStyle name="Calculation 12 27 10 2 3" xfId="51511" xr:uid="{00000000-0005-0000-0000-0000871C0000}"/>
    <cellStyle name="Calculation 12 27 10 3" xfId="14937" xr:uid="{00000000-0005-0000-0000-0000881C0000}"/>
    <cellStyle name="Calculation 12 27 10 3 2" xfId="26811" xr:uid="{00000000-0005-0000-0000-0000891C0000}"/>
    <cellStyle name="Calculation 12 27 10 4" xfId="26809" xr:uid="{00000000-0005-0000-0000-00008A1C0000}"/>
    <cellStyle name="Calculation 12 27 10 5" xfId="51512" xr:uid="{00000000-0005-0000-0000-00008B1C0000}"/>
    <cellStyle name="Calculation 12 27 11" xfId="9249" xr:uid="{00000000-0005-0000-0000-00008C1C0000}"/>
    <cellStyle name="Calculation 12 27 11 2" xfId="15739" xr:uid="{00000000-0005-0000-0000-00008D1C0000}"/>
    <cellStyle name="Calculation 12 27 11 2 2" xfId="26813" xr:uid="{00000000-0005-0000-0000-00008E1C0000}"/>
    <cellStyle name="Calculation 12 27 11 2 3" xfId="51513" xr:uid="{00000000-0005-0000-0000-00008F1C0000}"/>
    <cellStyle name="Calculation 12 27 11 3" xfId="14936" xr:uid="{00000000-0005-0000-0000-0000901C0000}"/>
    <cellStyle name="Calculation 12 27 11 3 2" xfId="26814" xr:uid="{00000000-0005-0000-0000-0000911C0000}"/>
    <cellStyle name="Calculation 12 27 11 4" xfId="26812" xr:uid="{00000000-0005-0000-0000-0000921C0000}"/>
    <cellStyle name="Calculation 12 27 11 5" xfId="51514" xr:uid="{00000000-0005-0000-0000-0000931C0000}"/>
    <cellStyle name="Calculation 12 27 12" xfId="5924" xr:uid="{00000000-0005-0000-0000-0000941C0000}"/>
    <cellStyle name="Calculation 12 27 12 2" xfId="15740" xr:uid="{00000000-0005-0000-0000-0000951C0000}"/>
    <cellStyle name="Calculation 12 27 12 2 2" xfId="26816" xr:uid="{00000000-0005-0000-0000-0000961C0000}"/>
    <cellStyle name="Calculation 12 27 12 2 3" xfId="51515" xr:uid="{00000000-0005-0000-0000-0000971C0000}"/>
    <cellStyle name="Calculation 12 27 12 3" xfId="14935" xr:uid="{00000000-0005-0000-0000-0000981C0000}"/>
    <cellStyle name="Calculation 12 27 12 3 2" xfId="26817" xr:uid="{00000000-0005-0000-0000-0000991C0000}"/>
    <cellStyle name="Calculation 12 27 12 4" xfId="26815" xr:uid="{00000000-0005-0000-0000-00009A1C0000}"/>
    <cellStyle name="Calculation 12 27 12 5" xfId="51516" xr:uid="{00000000-0005-0000-0000-00009B1C0000}"/>
    <cellStyle name="Calculation 12 27 13" xfId="6588" xr:uid="{00000000-0005-0000-0000-00009C1C0000}"/>
    <cellStyle name="Calculation 12 27 13 2" xfId="15741" xr:uid="{00000000-0005-0000-0000-00009D1C0000}"/>
    <cellStyle name="Calculation 12 27 13 2 2" xfId="26819" xr:uid="{00000000-0005-0000-0000-00009E1C0000}"/>
    <cellStyle name="Calculation 12 27 13 2 3" xfId="51517" xr:uid="{00000000-0005-0000-0000-00009F1C0000}"/>
    <cellStyle name="Calculation 12 27 13 3" xfId="14934" xr:uid="{00000000-0005-0000-0000-0000A01C0000}"/>
    <cellStyle name="Calculation 12 27 13 3 2" xfId="26820" xr:uid="{00000000-0005-0000-0000-0000A11C0000}"/>
    <cellStyle name="Calculation 12 27 13 4" xfId="26818" xr:uid="{00000000-0005-0000-0000-0000A21C0000}"/>
    <cellStyle name="Calculation 12 27 13 5" xfId="51518" xr:uid="{00000000-0005-0000-0000-0000A31C0000}"/>
    <cellStyle name="Calculation 12 27 14" xfId="5560" xr:uid="{00000000-0005-0000-0000-0000A41C0000}"/>
    <cellStyle name="Calculation 12 27 14 2" xfId="15742" xr:uid="{00000000-0005-0000-0000-0000A51C0000}"/>
    <cellStyle name="Calculation 12 27 14 2 2" xfId="26822" xr:uid="{00000000-0005-0000-0000-0000A61C0000}"/>
    <cellStyle name="Calculation 12 27 14 2 3" xfId="51519" xr:uid="{00000000-0005-0000-0000-0000A71C0000}"/>
    <cellStyle name="Calculation 12 27 14 3" xfId="14933" xr:uid="{00000000-0005-0000-0000-0000A81C0000}"/>
    <cellStyle name="Calculation 12 27 14 3 2" xfId="26823" xr:uid="{00000000-0005-0000-0000-0000A91C0000}"/>
    <cellStyle name="Calculation 12 27 14 4" xfId="26821" xr:uid="{00000000-0005-0000-0000-0000AA1C0000}"/>
    <cellStyle name="Calculation 12 27 14 5" xfId="51520" xr:uid="{00000000-0005-0000-0000-0000AB1C0000}"/>
    <cellStyle name="Calculation 12 27 15" xfId="9680" xr:uid="{00000000-0005-0000-0000-0000AC1C0000}"/>
    <cellStyle name="Calculation 12 27 15 2" xfId="15743" xr:uid="{00000000-0005-0000-0000-0000AD1C0000}"/>
    <cellStyle name="Calculation 12 27 15 2 2" xfId="26825" xr:uid="{00000000-0005-0000-0000-0000AE1C0000}"/>
    <cellStyle name="Calculation 12 27 15 2 3" xfId="51521" xr:uid="{00000000-0005-0000-0000-0000AF1C0000}"/>
    <cellStyle name="Calculation 12 27 15 3" xfId="14932" xr:uid="{00000000-0005-0000-0000-0000B01C0000}"/>
    <cellStyle name="Calculation 12 27 15 3 2" xfId="26826" xr:uid="{00000000-0005-0000-0000-0000B11C0000}"/>
    <cellStyle name="Calculation 12 27 15 4" xfId="26824" xr:uid="{00000000-0005-0000-0000-0000B21C0000}"/>
    <cellStyle name="Calculation 12 27 15 5" xfId="51522" xr:uid="{00000000-0005-0000-0000-0000B31C0000}"/>
    <cellStyle name="Calculation 12 27 16" xfId="12488" xr:uid="{00000000-0005-0000-0000-0000B41C0000}"/>
    <cellStyle name="Calculation 12 27 16 2" xfId="15744" xr:uid="{00000000-0005-0000-0000-0000B51C0000}"/>
    <cellStyle name="Calculation 12 27 16 2 2" xfId="26828" xr:uid="{00000000-0005-0000-0000-0000B61C0000}"/>
    <cellStyle name="Calculation 12 27 16 2 3" xfId="51523" xr:uid="{00000000-0005-0000-0000-0000B71C0000}"/>
    <cellStyle name="Calculation 12 27 16 3" xfId="14931" xr:uid="{00000000-0005-0000-0000-0000B81C0000}"/>
    <cellStyle name="Calculation 12 27 16 3 2" xfId="26829" xr:uid="{00000000-0005-0000-0000-0000B91C0000}"/>
    <cellStyle name="Calculation 12 27 16 4" xfId="26827" xr:uid="{00000000-0005-0000-0000-0000BA1C0000}"/>
    <cellStyle name="Calculation 12 27 16 5" xfId="51524" xr:uid="{00000000-0005-0000-0000-0000BB1C0000}"/>
    <cellStyle name="Calculation 12 27 17" xfId="12916" xr:uid="{00000000-0005-0000-0000-0000BC1C0000}"/>
    <cellStyle name="Calculation 12 27 17 2" xfId="15745" xr:uid="{00000000-0005-0000-0000-0000BD1C0000}"/>
    <cellStyle name="Calculation 12 27 17 2 2" xfId="26831" xr:uid="{00000000-0005-0000-0000-0000BE1C0000}"/>
    <cellStyle name="Calculation 12 27 17 2 3" xfId="51525" xr:uid="{00000000-0005-0000-0000-0000BF1C0000}"/>
    <cellStyle name="Calculation 12 27 17 3" xfId="14930" xr:uid="{00000000-0005-0000-0000-0000C01C0000}"/>
    <cellStyle name="Calculation 12 27 17 3 2" xfId="26832" xr:uid="{00000000-0005-0000-0000-0000C11C0000}"/>
    <cellStyle name="Calculation 12 27 17 4" xfId="26830" xr:uid="{00000000-0005-0000-0000-0000C21C0000}"/>
    <cellStyle name="Calculation 12 27 17 5" xfId="51526" xr:uid="{00000000-0005-0000-0000-0000C31C0000}"/>
    <cellStyle name="Calculation 12 27 18" xfId="10619" xr:uid="{00000000-0005-0000-0000-0000C41C0000}"/>
    <cellStyle name="Calculation 12 27 18 2" xfId="15746" xr:uid="{00000000-0005-0000-0000-0000C51C0000}"/>
    <cellStyle name="Calculation 12 27 18 2 2" xfId="26834" xr:uid="{00000000-0005-0000-0000-0000C61C0000}"/>
    <cellStyle name="Calculation 12 27 18 2 3" xfId="51527" xr:uid="{00000000-0005-0000-0000-0000C71C0000}"/>
    <cellStyle name="Calculation 12 27 18 3" xfId="14929" xr:uid="{00000000-0005-0000-0000-0000C81C0000}"/>
    <cellStyle name="Calculation 12 27 18 3 2" xfId="26835" xr:uid="{00000000-0005-0000-0000-0000C91C0000}"/>
    <cellStyle name="Calculation 12 27 18 4" xfId="26833" xr:uid="{00000000-0005-0000-0000-0000CA1C0000}"/>
    <cellStyle name="Calculation 12 27 18 5" xfId="51528" xr:uid="{00000000-0005-0000-0000-0000CB1C0000}"/>
    <cellStyle name="Calculation 12 27 19" xfId="13992" xr:uid="{00000000-0005-0000-0000-0000CC1C0000}"/>
    <cellStyle name="Calculation 12 27 19 2" xfId="15747" xr:uid="{00000000-0005-0000-0000-0000CD1C0000}"/>
    <cellStyle name="Calculation 12 27 19 2 2" xfId="26837" xr:uid="{00000000-0005-0000-0000-0000CE1C0000}"/>
    <cellStyle name="Calculation 12 27 19 2 3" xfId="51529" xr:uid="{00000000-0005-0000-0000-0000CF1C0000}"/>
    <cellStyle name="Calculation 12 27 19 3" xfId="14928" xr:uid="{00000000-0005-0000-0000-0000D01C0000}"/>
    <cellStyle name="Calculation 12 27 19 3 2" xfId="26838" xr:uid="{00000000-0005-0000-0000-0000D11C0000}"/>
    <cellStyle name="Calculation 12 27 19 4" xfId="26836" xr:uid="{00000000-0005-0000-0000-0000D21C0000}"/>
    <cellStyle name="Calculation 12 27 19 5" xfId="51530" xr:uid="{00000000-0005-0000-0000-0000D31C0000}"/>
    <cellStyle name="Calculation 12 27 2" xfId="6020" xr:uid="{00000000-0005-0000-0000-0000D41C0000}"/>
    <cellStyle name="Calculation 12 27 2 2" xfId="15748" xr:uid="{00000000-0005-0000-0000-0000D51C0000}"/>
    <cellStyle name="Calculation 12 27 2 2 2" xfId="26840" xr:uid="{00000000-0005-0000-0000-0000D61C0000}"/>
    <cellStyle name="Calculation 12 27 2 2 3" xfId="51531" xr:uid="{00000000-0005-0000-0000-0000D71C0000}"/>
    <cellStyle name="Calculation 12 27 2 3" xfId="14927" xr:uid="{00000000-0005-0000-0000-0000D81C0000}"/>
    <cellStyle name="Calculation 12 27 2 3 2" xfId="26841" xr:uid="{00000000-0005-0000-0000-0000D91C0000}"/>
    <cellStyle name="Calculation 12 27 2 4" xfId="26839" xr:uid="{00000000-0005-0000-0000-0000DA1C0000}"/>
    <cellStyle name="Calculation 12 27 2 5" xfId="51532" xr:uid="{00000000-0005-0000-0000-0000DB1C0000}"/>
    <cellStyle name="Calculation 12 27 20" xfId="6221" xr:uid="{00000000-0005-0000-0000-0000DC1C0000}"/>
    <cellStyle name="Calculation 12 27 20 2" xfId="26842" xr:uid="{00000000-0005-0000-0000-0000DD1C0000}"/>
    <cellStyle name="Calculation 12 27 20 2 2" xfId="51533" xr:uid="{00000000-0005-0000-0000-0000DE1C0000}"/>
    <cellStyle name="Calculation 12 27 20 2 3" xfId="51534" xr:uid="{00000000-0005-0000-0000-0000DF1C0000}"/>
    <cellStyle name="Calculation 12 27 20 3" xfId="51535" xr:uid="{00000000-0005-0000-0000-0000E01C0000}"/>
    <cellStyle name="Calculation 12 27 20 4" xfId="51536" xr:uid="{00000000-0005-0000-0000-0000E11C0000}"/>
    <cellStyle name="Calculation 12 27 20 5" xfId="51537" xr:uid="{00000000-0005-0000-0000-0000E21C0000}"/>
    <cellStyle name="Calculation 12 27 21" xfId="15737" xr:uid="{00000000-0005-0000-0000-0000E31C0000}"/>
    <cellStyle name="Calculation 12 27 21 2" xfId="26843" xr:uid="{00000000-0005-0000-0000-0000E41C0000}"/>
    <cellStyle name="Calculation 12 27 22" xfId="14938" xr:uid="{00000000-0005-0000-0000-0000E51C0000}"/>
    <cellStyle name="Calculation 12 27 22 2" xfId="26844" xr:uid="{00000000-0005-0000-0000-0000E61C0000}"/>
    <cellStyle name="Calculation 12 27 23" xfId="26808" xr:uid="{00000000-0005-0000-0000-0000E71C0000}"/>
    <cellStyle name="Calculation 12 27 3" xfId="4920" xr:uid="{00000000-0005-0000-0000-0000E81C0000}"/>
    <cellStyle name="Calculation 12 27 3 2" xfId="15749" xr:uid="{00000000-0005-0000-0000-0000E91C0000}"/>
    <cellStyle name="Calculation 12 27 3 2 2" xfId="26846" xr:uid="{00000000-0005-0000-0000-0000EA1C0000}"/>
    <cellStyle name="Calculation 12 27 3 2 3" xfId="51538" xr:uid="{00000000-0005-0000-0000-0000EB1C0000}"/>
    <cellStyle name="Calculation 12 27 3 3" xfId="14926" xr:uid="{00000000-0005-0000-0000-0000EC1C0000}"/>
    <cellStyle name="Calculation 12 27 3 3 2" xfId="26847" xr:uid="{00000000-0005-0000-0000-0000ED1C0000}"/>
    <cellStyle name="Calculation 12 27 3 4" xfId="26845" xr:uid="{00000000-0005-0000-0000-0000EE1C0000}"/>
    <cellStyle name="Calculation 12 27 3 5" xfId="51539" xr:uid="{00000000-0005-0000-0000-0000EF1C0000}"/>
    <cellStyle name="Calculation 12 27 4" xfId="4756" xr:uid="{00000000-0005-0000-0000-0000F01C0000}"/>
    <cellStyle name="Calculation 12 27 4 2" xfId="15750" xr:uid="{00000000-0005-0000-0000-0000F11C0000}"/>
    <cellStyle name="Calculation 12 27 4 2 2" xfId="26849" xr:uid="{00000000-0005-0000-0000-0000F21C0000}"/>
    <cellStyle name="Calculation 12 27 4 2 3" xfId="51540" xr:uid="{00000000-0005-0000-0000-0000F31C0000}"/>
    <cellStyle name="Calculation 12 27 4 3" xfId="14925" xr:uid="{00000000-0005-0000-0000-0000F41C0000}"/>
    <cellStyle name="Calculation 12 27 4 3 2" xfId="26850" xr:uid="{00000000-0005-0000-0000-0000F51C0000}"/>
    <cellStyle name="Calculation 12 27 4 4" xfId="26848" xr:uid="{00000000-0005-0000-0000-0000F61C0000}"/>
    <cellStyle name="Calculation 12 27 4 5" xfId="51541" xr:uid="{00000000-0005-0000-0000-0000F71C0000}"/>
    <cellStyle name="Calculation 12 27 5" xfId="6831" xr:uid="{00000000-0005-0000-0000-0000F81C0000}"/>
    <cellStyle name="Calculation 12 27 5 2" xfId="15751" xr:uid="{00000000-0005-0000-0000-0000F91C0000}"/>
    <cellStyle name="Calculation 12 27 5 2 2" xfId="26852" xr:uid="{00000000-0005-0000-0000-0000FA1C0000}"/>
    <cellStyle name="Calculation 12 27 5 2 3" xfId="51542" xr:uid="{00000000-0005-0000-0000-0000FB1C0000}"/>
    <cellStyle name="Calculation 12 27 5 3" xfId="14924" xr:uid="{00000000-0005-0000-0000-0000FC1C0000}"/>
    <cellStyle name="Calculation 12 27 5 3 2" xfId="26853" xr:uid="{00000000-0005-0000-0000-0000FD1C0000}"/>
    <cellStyle name="Calculation 12 27 5 4" xfId="26851" xr:uid="{00000000-0005-0000-0000-0000FE1C0000}"/>
    <cellStyle name="Calculation 12 27 5 5" xfId="51543" xr:uid="{00000000-0005-0000-0000-0000FF1C0000}"/>
    <cellStyle name="Calculation 12 27 6" xfId="8194" xr:uid="{00000000-0005-0000-0000-0000001D0000}"/>
    <cellStyle name="Calculation 12 27 6 2" xfId="15752" xr:uid="{00000000-0005-0000-0000-0000011D0000}"/>
    <cellStyle name="Calculation 12 27 6 2 2" xfId="26855" xr:uid="{00000000-0005-0000-0000-0000021D0000}"/>
    <cellStyle name="Calculation 12 27 6 2 3" xfId="51544" xr:uid="{00000000-0005-0000-0000-0000031D0000}"/>
    <cellStyle name="Calculation 12 27 6 3" xfId="14923" xr:uid="{00000000-0005-0000-0000-0000041D0000}"/>
    <cellStyle name="Calculation 12 27 6 3 2" xfId="26856" xr:uid="{00000000-0005-0000-0000-0000051D0000}"/>
    <cellStyle name="Calculation 12 27 6 4" xfId="26854" xr:uid="{00000000-0005-0000-0000-0000061D0000}"/>
    <cellStyle name="Calculation 12 27 6 5" xfId="51545" xr:uid="{00000000-0005-0000-0000-0000071D0000}"/>
    <cellStyle name="Calculation 12 27 7" xfId="8791" xr:uid="{00000000-0005-0000-0000-0000081D0000}"/>
    <cellStyle name="Calculation 12 27 7 2" xfId="15753" xr:uid="{00000000-0005-0000-0000-0000091D0000}"/>
    <cellStyle name="Calculation 12 27 7 2 2" xfId="26858" xr:uid="{00000000-0005-0000-0000-00000A1D0000}"/>
    <cellStyle name="Calculation 12 27 7 2 3" xfId="51546" xr:uid="{00000000-0005-0000-0000-00000B1D0000}"/>
    <cellStyle name="Calculation 12 27 7 3" xfId="14922" xr:uid="{00000000-0005-0000-0000-00000C1D0000}"/>
    <cellStyle name="Calculation 12 27 7 3 2" xfId="26859" xr:uid="{00000000-0005-0000-0000-00000D1D0000}"/>
    <cellStyle name="Calculation 12 27 7 4" xfId="26857" xr:uid="{00000000-0005-0000-0000-00000E1D0000}"/>
    <cellStyle name="Calculation 12 27 7 5" xfId="51547" xr:uid="{00000000-0005-0000-0000-00000F1D0000}"/>
    <cellStyle name="Calculation 12 27 8" xfId="5944" xr:uid="{00000000-0005-0000-0000-0000101D0000}"/>
    <cellStyle name="Calculation 12 27 8 2" xfId="15754" xr:uid="{00000000-0005-0000-0000-0000111D0000}"/>
    <cellStyle name="Calculation 12 27 8 2 2" xfId="26861" xr:uid="{00000000-0005-0000-0000-0000121D0000}"/>
    <cellStyle name="Calculation 12 27 8 2 3" xfId="51548" xr:uid="{00000000-0005-0000-0000-0000131D0000}"/>
    <cellStyle name="Calculation 12 27 8 3" xfId="14921" xr:uid="{00000000-0005-0000-0000-0000141D0000}"/>
    <cellStyle name="Calculation 12 27 8 3 2" xfId="26862" xr:uid="{00000000-0005-0000-0000-0000151D0000}"/>
    <cellStyle name="Calculation 12 27 8 4" xfId="26860" xr:uid="{00000000-0005-0000-0000-0000161D0000}"/>
    <cellStyle name="Calculation 12 27 8 5" xfId="51549" xr:uid="{00000000-0005-0000-0000-0000171D0000}"/>
    <cellStyle name="Calculation 12 27 9" xfId="6559" xr:uid="{00000000-0005-0000-0000-0000181D0000}"/>
    <cellStyle name="Calculation 12 27 9 2" xfId="15755" xr:uid="{00000000-0005-0000-0000-0000191D0000}"/>
    <cellStyle name="Calculation 12 27 9 2 2" xfId="26864" xr:uid="{00000000-0005-0000-0000-00001A1D0000}"/>
    <cellStyle name="Calculation 12 27 9 2 3" xfId="51550" xr:uid="{00000000-0005-0000-0000-00001B1D0000}"/>
    <cellStyle name="Calculation 12 27 9 3" xfId="14920" xr:uid="{00000000-0005-0000-0000-00001C1D0000}"/>
    <cellStyle name="Calculation 12 27 9 3 2" xfId="26865" xr:uid="{00000000-0005-0000-0000-00001D1D0000}"/>
    <cellStyle name="Calculation 12 27 9 4" xfId="26863" xr:uid="{00000000-0005-0000-0000-00001E1D0000}"/>
    <cellStyle name="Calculation 12 27 9 5" xfId="51551" xr:uid="{00000000-0005-0000-0000-00001F1D0000}"/>
    <cellStyle name="Calculation 12 28" xfId="2906" xr:uid="{00000000-0005-0000-0000-0000201D0000}"/>
    <cellStyle name="Calculation 12 28 10" xfId="4751" xr:uid="{00000000-0005-0000-0000-0000211D0000}"/>
    <cellStyle name="Calculation 12 28 10 2" xfId="15757" xr:uid="{00000000-0005-0000-0000-0000221D0000}"/>
    <cellStyle name="Calculation 12 28 10 2 2" xfId="26868" xr:uid="{00000000-0005-0000-0000-0000231D0000}"/>
    <cellStyle name="Calculation 12 28 10 2 3" xfId="51552" xr:uid="{00000000-0005-0000-0000-0000241D0000}"/>
    <cellStyle name="Calculation 12 28 10 3" xfId="14918" xr:uid="{00000000-0005-0000-0000-0000251D0000}"/>
    <cellStyle name="Calculation 12 28 10 3 2" xfId="26869" xr:uid="{00000000-0005-0000-0000-0000261D0000}"/>
    <cellStyle name="Calculation 12 28 10 4" xfId="26867" xr:uid="{00000000-0005-0000-0000-0000271D0000}"/>
    <cellStyle name="Calculation 12 28 10 5" xfId="51553" xr:uid="{00000000-0005-0000-0000-0000281D0000}"/>
    <cellStyle name="Calculation 12 28 11" xfId="8180" xr:uid="{00000000-0005-0000-0000-0000291D0000}"/>
    <cellStyle name="Calculation 12 28 11 2" xfId="15758" xr:uid="{00000000-0005-0000-0000-00002A1D0000}"/>
    <cellStyle name="Calculation 12 28 11 2 2" xfId="26871" xr:uid="{00000000-0005-0000-0000-00002B1D0000}"/>
    <cellStyle name="Calculation 12 28 11 2 3" xfId="51554" xr:uid="{00000000-0005-0000-0000-00002C1D0000}"/>
    <cellStyle name="Calculation 12 28 11 3" xfId="14917" xr:uid="{00000000-0005-0000-0000-00002D1D0000}"/>
    <cellStyle name="Calculation 12 28 11 3 2" xfId="26872" xr:uid="{00000000-0005-0000-0000-00002E1D0000}"/>
    <cellStyle name="Calculation 12 28 11 4" xfId="26870" xr:uid="{00000000-0005-0000-0000-00002F1D0000}"/>
    <cellStyle name="Calculation 12 28 11 5" xfId="51555" xr:uid="{00000000-0005-0000-0000-0000301D0000}"/>
    <cellStyle name="Calculation 12 28 12" xfId="9107" xr:uid="{00000000-0005-0000-0000-0000311D0000}"/>
    <cellStyle name="Calculation 12 28 12 2" xfId="15759" xr:uid="{00000000-0005-0000-0000-0000321D0000}"/>
    <cellStyle name="Calculation 12 28 12 2 2" xfId="26874" xr:uid="{00000000-0005-0000-0000-0000331D0000}"/>
    <cellStyle name="Calculation 12 28 12 2 3" xfId="51556" xr:uid="{00000000-0005-0000-0000-0000341D0000}"/>
    <cellStyle name="Calculation 12 28 12 3" xfId="14916" xr:uid="{00000000-0005-0000-0000-0000351D0000}"/>
    <cellStyle name="Calculation 12 28 12 3 2" xfId="26875" xr:uid="{00000000-0005-0000-0000-0000361D0000}"/>
    <cellStyle name="Calculation 12 28 12 4" xfId="26873" xr:uid="{00000000-0005-0000-0000-0000371D0000}"/>
    <cellStyle name="Calculation 12 28 12 5" xfId="51557" xr:uid="{00000000-0005-0000-0000-0000381D0000}"/>
    <cellStyle name="Calculation 12 28 13" xfId="5729" xr:uid="{00000000-0005-0000-0000-0000391D0000}"/>
    <cellStyle name="Calculation 12 28 13 2" xfId="15760" xr:uid="{00000000-0005-0000-0000-00003A1D0000}"/>
    <cellStyle name="Calculation 12 28 13 2 2" xfId="26877" xr:uid="{00000000-0005-0000-0000-00003B1D0000}"/>
    <cellStyle name="Calculation 12 28 13 2 3" xfId="51558" xr:uid="{00000000-0005-0000-0000-00003C1D0000}"/>
    <cellStyle name="Calculation 12 28 13 3" xfId="14914" xr:uid="{00000000-0005-0000-0000-00003D1D0000}"/>
    <cellStyle name="Calculation 12 28 13 3 2" xfId="26878" xr:uid="{00000000-0005-0000-0000-00003E1D0000}"/>
    <cellStyle name="Calculation 12 28 13 4" xfId="26876" xr:uid="{00000000-0005-0000-0000-00003F1D0000}"/>
    <cellStyle name="Calculation 12 28 13 5" xfId="51559" xr:uid="{00000000-0005-0000-0000-0000401D0000}"/>
    <cellStyle name="Calculation 12 28 14" xfId="10426" xr:uid="{00000000-0005-0000-0000-0000411D0000}"/>
    <cellStyle name="Calculation 12 28 14 2" xfId="15761" xr:uid="{00000000-0005-0000-0000-0000421D0000}"/>
    <cellStyle name="Calculation 12 28 14 2 2" xfId="26880" xr:uid="{00000000-0005-0000-0000-0000431D0000}"/>
    <cellStyle name="Calculation 12 28 14 2 3" xfId="51560" xr:uid="{00000000-0005-0000-0000-0000441D0000}"/>
    <cellStyle name="Calculation 12 28 14 3" xfId="14913" xr:uid="{00000000-0005-0000-0000-0000451D0000}"/>
    <cellStyle name="Calculation 12 28 14 3 2" xfId="26881" xr:uid="{00000000-0005-0000-0000-0000461D0000}"/>
    <cellStyle name="Calculation 12 28 14 4" xfId="26879" xr:uid="{00000000-0005-0000-0000-0000471D0000}"/>
    <cellStyle name="Calculation 12 28 14 5" xfId="51561" xr:uid="{00000000-0005-0000-0000-0000481D0000}"/>
    <cellStyle name="Calculation 12 28 15" xfId="10782" xr:uid="{00000000-0005-0000-0000-0000491D0000}"/>
    <cellStyle name="Calculation 12 28 15 2" xfId="15762" xr:uid="{00000000-0005-0000-0000-00004A1D0000}"/>
    <cellStyle name="Calculation 12 28 15 2 2" xfId="26883" xr:uid="{00000000-0005-0000-0000-00004B1D0000}"/>
    <cellStyle name="Calculation 12 28 15 2 3" xfId="51562" xr:uid="{00000000-0005-0000-0000-00004C1D0000}"/>
    <cellStyle name="Calculation 12 28 15 3" xfId="14912" xr:uid="{00000000-0005-0000-0000-00004D1D0000}"/>
    <cellStyle name="Calculation 12 28 15 3 2" xfId="26884" xr:uid="{00000000-0005-0000-0000-00004E1D0000}"/>
    <cellStyle name="Calculation 12 28 15 4" xfId="26882" xr:uid="{00000000-0005-0000-0000-00004F1D0000}"/>
    <cellStyle name="Calculation 12 28 15 5" xfId="51563" xr:uid="{00000000-0005-0000-0000-0000501D0000}"/>
    <cellStyle name="Calculation 12 28 16" xfId="12912" xr:uid="{00000000-0005-0000-0000-0000511D0000}"/>
    <cellStyle name="Calculation 12 28 16 2" xfId="15763" xr:uid="{00000000-0005-0000-0000-0000521D0000}"/>
    <cellStyle name="Calculation 12 28 16 2 2" xfId="26886" xr:uid="{00000000-0005-0000-0000-0000531D0000}"/>
    <cellStyle name="Calculation 12 28 16 2 3" xfId="51564" xr:uid="{00000000-0005-0000-0000-0000541D0000}"/>
    <cellStyle name="Calculation 12 28 16 3" xfId="14911" xr:uid="{00000000-0005-0000-0000-0000551D0000}"/>
    <cellStyle name="Calculation 12 28 16 3 2" xfId="26887" xr:uid="{00000000-0005-0000-0000-0000561D0000}"/>
    <cellStyle name="Calculation 12 28 16 4" xfId="26885" xr:uid="{00000000-0005-0000-0000-0000571D0000}"/>
    <cellStyle name="Calculation 12 28 16 5" xfId="51565" xr:uid="{00000000-0005-0000-0000-0000581D0000}"/>
    <cellStyle name="Calculation 12 28 17" xfId="8120" xr:uid="{00000000-0005-0000-0000-0000591D0000}"/>
    <cellStyle name="Calculation 12 28 17 2" xfId="15764" xr:uid="{00000000-0005-0000-0000-00005A1D0000}"/>
    <cellStyle name="Calculation 12 28 17 2 2" xfId="26889" xr:uid="{00000000-0005-0000-0000-00005B1D0000}"/>
    <cellStyle name="Calculation 12 28 17 2 3" xfId="51566" xr:uid="{00000000-0005-0000-0000-00005C1D0000}"/>
    <cellStyle name="Calculation 12 28 17 3" xfId="14910" xr:uid="{00000000-0005-0000-0000-00005D1D0000}"/>
    <cellStyle name="Calculation 12 28 17 3 2" xfId="26890" xr:uid="{00000000-0005-0000-0000-00005E1D0000}"/>
    <cellStyle name="Calculation 12 28 17 4" xfId="26888" xr:uid="{00000000-0005-0000-0000-00005F1D0000}"/>
    <cellStyle name="Calculation 12 28 17 5" xfId="51567" xr:uid="{00000000-0005-0000-0000-0000601D0000}"/>
    <cellStyle name="Calculation 12 28 18" xfId="11677" xr:uid="{00000000-0005-0000-0000-0000611D0000}"/>
    <cellStyle name="Calculation 12 28 18 2" xfId="15765" xr:uid="{00000000-0005-0000-0000-0000621D0000}"/>
    <cellStyle name="Calculation 12 28 18 2 2" xfId="26892" xr:uid="{00000000-0005-0000-0000-0000631D0000}"/>
    <cellStyle name="Calculation 12 28 18 2 3" xfId="51568" xr:uid="{00000000-0005-0000-0000-0000641D0000}"/>
    <cellStyle name="Calculation 12 28 18 3" xfId="14909" xr:uid="{00000000-0005-0000-0000-0000651D0000}"/>
    <cellStyle name="Calculation 12 28 18 3 2" xfId="26893" xr:uid="{00000000-0005-0000-0000-0000661D0000}"/>
    <cellStyle name="Calculation 12 28 18 4" xfId="26891" xr:uid="{00000000-0005-0000-0000-0000671D0000}"/>
    <cellStyle name="Calculation 12 28 18 5" xfId="51569" xr:uid="{00000000-0005-0000-0000-0000681D0000}"/>
    <cellStyle name="Calculation 12 28 19" xfId="9994" xr:uid="{00000000-0005-0000-0000-0000691D0000}"/>
    <cellStyle name="Calculation 12 28 19 2" xfId="15766" xr:uid="{00000000-0005-0000-0000-00006A1D0000}"/>
    <cellStyle name="Calculation 12 28 19 2 2" xfId="26895" xr:uid="{00000000-0005-0000-0000-00006B1D0000}"/>
    <cellStyle name="Calculation 12 28 19 2 3" xfId="51570" xr:uid="{00000000-0005-0000-0000-00006C1D0000}"/>
    <cellStyle name="Calculation 12 28 19 3" xfId="14908" xr:uid="{00000000-0005-0000-0000-00006D1D0000}"/>
    <cellStyle name="Calculation 12 28 19 3 2" xfId="26896" xr:uid="{00000000-0005-0000-0000-00006E1D0000}"/>
    <cellStyle name="Calculation 12 28 19 4" xfId="26894" xr:uid="{00000000-0005-0000-0000-00006F1D0000}"/>
    <cellStyle name="Calculation 12 28 19 5" xfId="51571" xr:uid="{00000000-0005-0000-0000-0000701D0000}"/>
    <cellStyle name="Calculation 12 28 2" xfId="6021" xr:uid="{00000000-0005-0000-0000-0000711D0000}"/>
    <cellStyle name="Calculation 12 28 2 2" xfId="15767" xr:uid="{00000000-0005-0000-0000-0000721D0000}"/>
    <cellStyle name="Calculation 12 28 2 2 2" xfId="26898" xr:uid="{00000000-0005-0000-0000-0000731D0000}"/>
    <cellStyle name="Calculation 12 28 2 2 3" xfId="51572" xr:uid="{00000000-0005-0000-0000-0000741D0000}"/>
    <cellStyle name="Calculation 12 28 2 3" xfId="14907" xr:uid="{00000000-0005-0000-0000-0000751D0000}"/>
    <cellStyle name="Calculation 12 28 2 3 2" xfId="26899" xr:uid="{00000000-0005-0000-0000-0000761D0000}"/>
    <cellStyle name="Calculation 12 28 2 4" xfId="26897" xr:uid="{00000000-0005-0000-0000-0000771D0000}"/>
    <cellStyle name="Calculation 12 28 2 5" xfId="51573" xr:uid="{00000000-0005-0000-0000-0000781D0000}"/>
    <cellStyle name="Calculation 12 28 20" xfId="11040" xr:uid="{00000000-0005-0000-0000-0000791D0000}"/>
    <cellStyle name="Calculation 12 28 20 2" xfId="26900" xr:uid="{00000000-0005-0000-0000-00007A1D0000}"/>
    <cellStyle name="Calculation 12 28 20 2 2" xfId="51574" xr:uid="{00000000-0005-0000-0000-00007B1D0000}"/>
    <cellStyle name="Calculation 12 28 20 2 3" xfId="51575" xr:uid="{00000000-0005-0000-0000-00007C1D0000}"/>
    <cellStyle name="Calculation 12 28 20 3" xfId="51576" xr:uid="{00000000-0005-0000-0000-00007D1D0000}"/>
    <cellStyle name="Calculation 12 28 20 4" xfId="51577" xr:uid="{00000000-0005-0000-0000-00007E1D0000}"/>
    <cellStyle name="Calculation 12 28 20 5" xfId="51578" xr:uid="{00000000-0005-0000-0000-00007F1D0000}"/>
    <cellStyle name="Calculation 12 28 21" xfId="15756" xr:uid="{00000000-0005-0000-0000-0000801D0000}"/>
    <cellStyle name="Calculation 12 28 21 2" xfId="26901" xr:uid="{00000000-0005-0000-0000-0000811D0000}"/>
    <cellStyle name="Calculation 12 28 22" xfId="14919" xr:uid="{00000000-0005-0000-0000-0000821D0000}"/>
    <cellStyle name="Calculation 12 28 22 2" xfId="26902" xr:uid="{00000000-0005-0000-0000-0000831D0000}"/>
    <cellStyle name="Calculation 12 28 23" xfId="26866" xr:uid="{00000000-0005-0000-0000-0000841D0000}"/>
    <cellStyle name="Calculation 12 28 3" xfId="5780" xr:uid="{00000000-0005-0000-0000-0000851D0000}"/>
    <cellStyle name="Calculation 12 28 3 2" xfId="15768" xr:uid="{00000000-0005-0000-0000-0000861D0000}"/>
    <cellStyle name="Calculation 12 28 3 2 2" xfId="26904" xr:uid="{00000000-0005-0000-0000-0000871D0000}"/>
    <cellStyle name="Calculation 12 28 3 2 3" xfId="51579" xr:uid="{00000000-0005-0000-0000-0000881D0000}"/>
    <cellStyle name="Calculation 12 28 3 3" xfId="14906" xr:uid="{00000000-0005-0000-0000-0000891D0000}"/>
    <cellStyle name="Calculation 12 28 3 3 2" xfId="26905" xr:uid="{00000000-0005-0000-0000-00008A1D0000}"/>
    <cellStyle name="Calculation 12 28 3 4" xfId="26903" xr:uid="{00000000-0005-0000-0000-00008B1D0000}"/>
    <cellStyle name="Calculation 12 28 3 5" xfId="51580" xr:uid="{00000000-0005-0000-0000-00008C1D0000}"/>
    <cellStyle name="Calculation 12 28 4" xfId="5984" xr:uid="{00000000-0005-0000-0000-00008D1D0000}"/>
    <cellStyle name="Calculation 12 28 4 2" xfId="15769" xr:uid="{00000000-0005-0000-0000-00008E1D0000}"/>
    <cellStyle name="Calculation 12 28 4 2 2" xfId="26907" xr:uid="{00000000-0005-0000-0000-00008F1D0000}"/>
    <cellStyle name="Calculation 12 28 4 2 3" xfId="51581" xr:uid="{00000000-0005-0000-0000-0000901D0000}"/>
    <cellStyle name="Calculation 12 28 4 3" xfId="14905" xr:uid="{00000000-0005-0000-0000-0000911D0000}"/>
    <cellStyle name="Calculation 12 28 4 3 2" xfId="26908" xr:uid="{00000000-0005-0000-0000-0000921D0000}"/>
    <cellStyle name="Calculation 12 28 4 4" xfId="26906" xr:uid="{00000000-0005-0000-0000-0000931D0000}"/>
    <cellStyle name="Calculation 12 28 4 5" xfId="51582" xr:uid="{00000000-0005-0000-0000-0000941D0000}"/>
    <cellStyle name="Calculation 12 28 5" xfId="5814" xr:uid="{00000000-0005-0000-0000-0000951D0000}"/>
    <cellStyle name="Calculation 12 28 5 2" xfId="15770" xr:uid="{00000000-0005-0000-0000-0000961D0000}"/>
    <cellStyle name="Calculation 12 28 5 2 2" xfId="26910" xr:uid="{00000000-0005-0000-0000-0000971D0000}"/>
    <cellStyle name="Calculation 12 28 5 2 3" xfId="51583" xr:uid="{00000000-0005-0000-0000-0000981D0000}"/>
    <cellStyle name="Calculation 12 28 5 3" xfId="14904" xr:uid="{00000000-0005-0000-0000-0000991D0000}"/>
    <cellStyle name="Calculation 12 28 5 3 2" xfId="26911" xr:uid="{00000000-0005-0000-0000-00009A1D0000}"/>
    <cellStyle name="Calculation 12 28 5 4" xfId="26909" xr:uid="{00000000-0005-0000-0000-00009B1D0000}"/>
    <cellStyle name="Calculation 12 28 5 5" xfId="51584" xr:uid="{00000000-0005-0000-0000-00009C1D0000}"/>
    <cellStyle name="Calculation 12 28 6" xfId="8785" xr:uid="{00000000-0005-0000-0000-00009D1D0000}"/>
    <cellStyle name="Calculation 12 28 6 2" xfId="15771" xr:uid="{00000000-0005-0000-0000-00009E1D0000}"/>
    <cellStyle name="Calculation 12 28 6 2 2" xfId="26913" xr:uid="{00000000-0005-0000-0000-00009F1D0000}"/>
    <cellStyle name="Calculation 12 28 6 2 3" xfId="51585" xr:uid="{00000000-0005-0000-0000-0000A01D0000}"/>
    <cellStyle name="Calculation 12 28 6 3" xfId="14903" xr:uid="{00000000-0005-0000-0000-0000A11D0000}"/>
    <cellStyle name="Calculation 12 28 6 3 2" xfId="26914" xr:uid="{00000000-0005-0000-0000-0000A21D0000}"/>
    <cellStyle name="Calculation 12 28 6 4" xfId="26912" xr:uid="{00000000-0005-0000-0000-0000A31D0000}"/>
    <cellStyle name="Calculation 12 28 6 5" xfId="51586" xr:uid="{00000000-0005-0000-0000-0000A41D0000}"/>
    <cellStyle name="Calculation 12 28 7" xfId="4930" xr:uid="{00000000-0005-0000-0000-0000A51D0000}"/>
    <cellStyle name="Calculation 12 28 7 2" xfId="15772" xr:uid="{00000000-0005-0000-0000-0000A61D0000}"/>
    <cellStyle name="Calculation 12 28 7 2 2" xfId="26916" xr:uid="{00000000-0005-0000-0000-0000A71D0000}"/>
    <cellStyle name="Calculation 12 28 7 2 3" xfId="51587" xr:uid="{00000000-0005-0000-0000-0000A81D0000}"/>
    <cellStyle name="Calculation 12 28 7 3" xfId="14902" xr:uid="{00000000-0005-0000-0000-0000A91D0000}"/>
    <cellStyle name="Calculation 12 28 7 3 2" xfId="26917" xr:uid="{00000000-0005-0000-0000-0000AA1D0000}"/>
    <cellStyle name="Calculation 12 28 7 4" xfId="26915" xr:uid="{00000000-0005-0000-0000-0000AB1D0000}"/>
    <cellStyle name="Calculation 12 28 7 5" xfId="51588" xr:uid="{00000000-0005-0000-0000-0000AC1D0000}"/>
    <cellStyle name="Calculation 12 28 8" xfId="6820" xr:uid="{00000000-0005-0000-0000-0000AD1D0000}"/>
    <cellStyle name="Calculation 12 28 8 2" xfId="15773" xr:uid="{00000000-0005-0000-0000-0000AE1D0000}"/>
    <cellStyle name="Calculation 12 28 8 2 2" xfId="26919" xr:uid="{00000000-0005-0000-0000-0000AF1D0000}"/>
    <cellStyle name="Calculation 12 28 8 2 3" xfId="51589" xr:uid="{00000000-0005-0000-0000-0000B01D0000}"/>
    <cellStyle name="Calculation 12 28 8 3" xfId="14901" xr:uid="{00000000-0005-0000-0000-0000B11D0000}"/>
    <cellStyle name="Calculation 12 28 8 3 2" xfId="26920" xr:uid="{00000000-0005-0000-0000-0000B21D0000}"/>
    <cellStyle name="Calculation 12 28 8 4" xfId="26918" xr:uid="{00000000-0005-0000-0000-0000B31D0000}"/>
    <cellStyle name="Calculation 12 28 8 5" xfId="51590" xr:uid="{00000000-0005-0000-0000-0000B41D0000}"/>
    <cellStyle name="Calculation 12 28 9" xfId="5863" xr:uid="{00000000-0005-0000-0000-0000B51D0000}"/>
    <cellStyle name="Calculation 12 28 9 2" xfId="15774" xr:uid="{00000000-0005-0000-0000-0000B61D0000}"/>
    <cellStyle name="Calculation 12 28 9 2 2" xfId="26922" xr:uid="{00000000-0005-0000-0000-0000B71D0000}"/>
    <cellStyle name="Calculation 12 28 9 2 3" xfId="51591" xr:uid="{00000000-0005-0000-0000-0000B81D0000}"/>
    <cellStyle name="Calculation 12 28 9 3" xfId="14900" xr:uid="{00000000-0005-0000-0000-0000B91D0000}"/>
    <cellStyle name="Calculation 12 28 9 3 2" xfId="26923" xr:uid="{00000000-0005-0000-0000-0000BA1D0000}"/>
    <cellStyle name="Calculation 12 28 9 4" xfId="26921" xr:uid="{00000000-0005-0000-0000-0000BB1D0000}"/>
    <cellStyle name="Calculation 12 28 9 5" xfId="51592" xr:uid="{00000000-0005-0000-0000-0000BC1D0000}"/>
    <cellStyle name="Calculation 12 29" xfId="2907" xr:uid="{00000000-0005-0000-0000-0000BD1D0000}"/>
    <cellStyle name="Calculation 12 29 10" xfId="6380" xr:uid="{00000000-0005-0000-0000-0000BE1D0000}"/>
    <cellStyle name="Calculation 12 29 10 2" xfId="15776" xr:uid="{00000000-0005-0000-0000-0000BF1D0000}"/>
    <cellStyle name="Calculation 12 29 10 2 2" xfId="26926" xr:uid="{00000000-0005-0000-0000-0000C01D0000}"/>
    <cellStyle name="Calculation 12 29 10 2 3" xfId="51593" xr:uid="{00000000-0005-0000-0000-0000C11D0000}"/>
    <cellStyle name="Calculation 12 29 10 3" xfId="14898" xr:uid="{00000000-0005-0000-0000-0000C21D0000}"/>
    <cellStyle name="Calculation 12 29 10 3 2" xfId="26927" xr:uid="{00000000-0005-0000-0000-0000C31D0000}"/>
    <cellStyle name="Calculation 12 29 10 4" xfId="26925" xr:uid="{00000000-0005-0000-0000-0000C41D0000}"/>
    <cellStyle name="Calculation 12 29 10 5" xfId="51594" xr:uid="{00000000-0005-0000-0000-0000C51D0000}"/>
    <cellStyle name="Calculation 12 29 11" xfId="5871" xr:uid="{00000000-0005-0000-0000-0000C61D0000}"/>
    <cellStyle name="Calculation 12 29 11 2" xfId="15777" xr:uid="{00000000-0005-0000-0000-0000C71D0000}"/>
    <cellStyle name="Calculation 12 29 11 2 2" xfId="26929" xr:uid="{00000000-0005-0000-0000-0000C81D0000}"/>
    <cellStyle name="Calculation 12 29 11 2 3" xfId="51595" xr:uid="{00000000-0005-0000-0000-0000C91D0000}"/>
    <cellStyle name="Calculation 12 29 11 3" xfId="14897" xr:uid="{00000000-0005-0000-0000-0000CA1D0000}"/>
    <cellStyle name="Calculation 12 29 11 3 2" xfId="26930" xr:uid="{00000000-0005-0000-0000-0000CB1D0000}"/>
    <cellStyle name="Calculation 12 29 11 4" xfId="26928" xr:uid="{00000000-0005-0000-0000-0000CC1D0000}"/>
    <cellStyle name="Calculation 12 29 11 5" xfId="51596" xr:uid="{00000000-0005-0000-0000-0000CD1D0000}"/>
    <cellStyle name="Calculation 12 29 12" xfId="9691" xr:uid="{00000000-0005-0000-0000-0000CE1D0000}"/>
    <cellStyle name="Calculation 12 29 12 2" xfId="15778" xr:uid="{00000000-0005-0000-0000-0000CF1D0000}"/>
    <cellStyle name="Calculation 12 29 12 2 2" xfId="26932" xr:uid="{00000000-0005-0000-0000-0000D01D0000}"/>
    <cellStyle name="Calculation 12 29 12 2 3" xfId="51597" xr:uid="{00000000-0005-0000-0000-0000D11D0000}"/>
    <cellStyle name="Calculation 12 29 12 3" xfId="14896" xr:uid="{00000000-0005-0000-0000-0000D21D0000}"/>
    <cellStyle name="Calculation 12 29 12 3 2" xfId="26933" xr:uid="{00000000-0005-0000-0000-0000D31D0000}"/>
    <cellStyle name="Calculation 12 29 12 4" xfId="26931" xr:uid="{00000000-0005-0000-0000-0000D41D0000}"/>
    <cellStyle name="Calculation 12 29 12 5" xfId="51598" xr:uid="{00000000-0005-0000-0000-0000D51D0000}"/>
    <cellStyle name="Calculation 12 29 13" xfId="8924" xr:uid="{00000000-0005-0000-0000-0000D61D0000}"/>
    <cellStyle name="Calculation 12 29 13 2" xfId="15779" xr:uid="{00000000-0005-0000-0000-0000D71D0000}"/>
    <cellStyle name="Calculation 12 29 13 2 2" xfId="26935" xr:uid="{00000000-0005-0000-0000-0000D81D0000}"/>
    <cellStyle name="Calculation 12 29 13 2 3" xfId="51599" xr:uid="{00000000-0005-0000-0000-0000D91D0000}"/>
    <cellStyle name="Calculation 12 29 13 3" xfId="14895" xr:uid="{00000000-0005-0000-0000-0000DA1D0000}"/>
    <cellStyle name="Calculation 12 29 13 3 2" xfId="26936" xr:uid="{00000000-0005-0000-0000-0000DB1D0000}"/>
    <cellStyle name="Calculation 12 29 13 4" xfId="26934" xr:uid="{00000000-0005-0000-0000-0000DC1D0000}"/>
    <cellStyle name="Calculation 12 29 13 5" xfId="51600" xr:uid="{00000000-0005-0000-0000-0000DD1D0000}"/>
    <cellStyle name="Calculation 12 29 14" xfId="10987" xr:uid="{00000000-0005-0000-0000-0000DE1D0000}"/>
    <cellStyle name="Calculation 12 29 14 2" xfId="15780" xr:uid="{00000000-0005-0000-0000-0000DF1D0000}"/>
    <cellStyle name="Calculation 12 29 14 2 2" xfId="26938" xr:uid="{00000000-0005-0000-0000-0000E01D0000}"/>
    <cellStyle name="Calculation 12 29 14 2 3" xfId="51601" xr:uid="{00000000-0005-0000-0000-0000E11D0000}"/>
    <cellStyle name="Calculation 12 29 14 3" xfId="14894" xr:uid="{00000000-0005-0000-0000-0000E21D0000}"/>
    <cellStyle name="Calculation 12 29 14 3 2" xfId="26939" xr:uid="{00000000-0005-0000-0000-0000E31D0000}"/>
    <cellStyle name="Calculation 12 29 14 4" xfId="26937" xr:uid="{00000000-0005-0000-0000-0000E41D0000}"/>
    <cellStyle name="Calculation 12 29 14 5" xfId="51602" xr:uid="{00000000-0005-0000-0000-0000E51D0000}"/>
    <cellStyle name="Calculation 12 29 15" xfId="7813" xr:uid="{00000000-0005-0000-0000-0000E61D0000}"/>
    <cellStyle name="Calculation 12 29 15 2" xfId="15781" xr:uid="{00000000-0005-0000-0000-0000E71D0000}"/>
    <cellStyle name="Calculation 12 29 15 2 2" xfId="26941" xr:uid="{00000000-0005-0000-0000-0000E81D0000}"/>
    <cellStyle name="Calculation 12 29 15 2 3" xfId="51603" xr:uid="{00000000-0005-0000-0000-0000E91D0000}"/>
    <cellStyle name="Calculation 12 29 15 3" xfId="14893" xr:uid="{00000000-0005-0000-0000-0000EA1D0000}"/>
    <cellStyle name="Calculation 12 29 15 3 2" xfId="26942" xr:uid="{00000000-0005-0000-0000-0000EB1D0000}"/>
    <cellStyle name="Calculation 12 29 15 4" xfId="26940" xr:uid="{00000000-0005-0000-0000-0000EC1D0000}"/>
    <cellStyle name="Calculation 12 29 15 5" xfId="51604" xr:uid="{00000000-0005-0000-0000-0000ED1D0000}"/>
    <cellStyle name="Calculation 12 29 16" xfId="7898" xr:uid="{00000000-0005-0000-0000-0000EE1D0000}"/>
    <cellStyle name="Calculation 12 29 16 2" xfId="15782" xr:uid="{00000000-0005-0000-0000-0000EF1D0000}"/>
    <cellStyle name="Calculation 12 29 16 2 2" xfId="26944" xr:uid="{00000000-0005-0000-0000-0000F01D0000}"/>
    <cellStyle name="Calculation 12 29 16 2 3" xfId="51605" xr:uid="{00000000-0005-0000-0000-0000F11D0000}"/>
    <cellStyle name="Calculation 12 29 16 3" xfId="14892" xr:uid="{00000000-0005-0000-0000-0000F21D0000}"/>
    <cellStyle name="Calculation 12 29 16 3 2" xfId="26945" xr:uid="{00000000-0005-0000-0000-0000F31D0000}"/>
    <cellStyle name="Calculation 12 29 16 4" xfId="26943" xr:uid="{00000000-0005-0000-0000-0000F41D0000}"/>
    <cellStyle name="Calculation 12 29 16 5" xfId="51606" xr:uid="{00000000-0005-0000-0000-0000F51D0000}"/>
    <cellStyle name="Calculation 12 29 17" xfId="12478" xr:uid="{00000000-0005-0000-0000-0000F61D0000}"/>
    <cellStyle name="Calculation 12 29 17 2" xfId="15783" xr:uid="{00000000-0005-0000-0000-0000F71D0000}"/>
    <cellStyle name="Calculation 12 29 17 2 2" xfId="26947" xr:uid="{00000000-0005-0000-0000-0000F81D0000}"/>
    <cellStyle name="Calculation 12 29 17 2 3" xfId="51607" xr:uid="{00000000-0005-0000-0000-0000F91D0000}"/>
    <cellStyle name="Calculation 12 29 17 3" xfId="14891" xr:uid="{00000000-0005-0000-0000-0000FA1D0000}"/>
    <cellStyle name="Calculation 12 29 17 3 2" xfId="26948" xr:uid="{00000000-0005-0000-0000-0000FB1D0000}"/>
    <cellStyle name="Calculation 12 29 17 4" xfId="26946" xr:uid="{00000000-0005-0000-0000-0000FC1D0000}"/>
    <cellStyle name="Calculation 12 29 17 5" xfId="51608" xr:uid="{00000000-0005-0000-0000-0000FD1D0000}"/>
    <cellStyle name="Calculation 12 29 18" xfId="11516" xr:uid="{00000000-0005-0000-0000-0000FE1D0000}"/>
    <cellStyle name="Calculation 12 29 18 2" xfId="15784" xr:uid="{00000000-0005-0000-0000-0000FF1D0000}"/>
    <cellStyle name="Calculation 12 29 18 2 2" xfId="26950" xr:uid="{00000000-0005-0000-0000-0000001E0000}"/>
    <cellStyle name="Calculation 12 29 18 2 3" xfId="51609" xr:uid="{00000000-0005-0000-0000-0000011E0000}"/>
    <cellStyle name="Calculation 12 29 18 3" xfId="14890" xr:uid="{00000000-0005-0000-0000-0000021E0000}"/>
    <cellStyle name="Calculation 12 29 18 3 2" xfId="26951" xr:uid="{00000000-0005-0000-0000-0000031E0000}"/>
    <cellStyle name="Calculation 12 29 18 4" xfId="26949" xr:uid="{00000000-0005-0000-0000-0000041E0000}"/>
    <cellStyle name="Calculation 12 29 18 5" xfId="51610" xr:uid="{00000000-0005-0000-0000-0000051E0000}"/>
    <cellStyle name="Calculation 12 29 19" xfId="11380" xr:uid="{00000000-0005-0000-0000-0000061E0000}"/>
    <cellStyle name="Calculation 12 29 19 2" xfId="15785" xr:uid="{00000000-0005-0000-0000-0000071E0000}"/>
    <cellStyle name="Calculation 12 29 19 2 2" xfId="26953" xr:uid="{00000000-0005-0000-0000-0000081E0000}"/>
    <cellStyle name="Calculation 12 29 19 2 3" xfId="51611" xr:uid="{00000000-0005-0000-0000-0000091E0000}"/>
    <cellStyle name="Calculation 12 29 19 3" xfId="14889" xr:uid="{00000000-0005-0000-0000-00000A1E0000}"/>
    <cellStyle name="Calculation 12 29 19 3 2" xfId="26954" xr:uid="{00000000-0005-0000-0000-00000B1E0000}"/>
    <cellStyle name="Calculation 12 29 19 4" xfId="26952" xr:uid="{00000000-0005-0000-0000-00000C1E0000}"/>
    <cellStyle name="Calculation 12 29 19 5" xfId="51612" xr:uid="{00000000-0005-0000-0000-00000D1E0000}"/>
    <cellStyle name="Calculation 12 29 2" xfId="6022" xr:uid="{00000000-0005-0000-0000-00000E1E0000}"/>
    <cellStyle name="Calculation 12 29 2 2" xfId="15786" xr:uid="{00000000-0005-0000-0000-00000F1E0000}"/>
    <cellStyle name="Calculation 12 29 2 2 2" xfId="26956" xr:uid="{00000000-0005-0000-0000-0000101E0000}"/>
    <cellStyle name="Calculation 12 29 2 2 3" xfId="51613" xr:uid="{00000000-0005-0000-0000-0000111E0000}"/>
    <cellStyle name="Calculation 12 29 2 3" xfId="14888" xr:uid="{00000000-0005-0000-0000-0000121E0000}"/>
    <cellStyle name="Calculation 12 29 2 3 2" xfId="26957" xr:uid="{00000000-0005-0000-0000-0000131E0000}"/>
    <cellStyle name="Calculation 12 29 2 4" xfId="26955" xr:uid="{00000000-0005-0000-0000-0000141E0000}"/>
    <cellStyle name="Calculation 12 29 2 5" xfId="51614" xr:uid="{00000000-0005-0000-0000-0000151E0000}"/>
    <cellStyle name="Calculation 12 29 20" xfId="13994" xr:uid="{00000000-0005-0000-0000-0000161E0000}"/>
    <cellStyle name="Calculation 12 29 20 2" xfId="26958" xr:uid="{00000000-0005-0000-0000-0000171E0000}"/>
    <cellStyle name="Calculation 12 29 20 2 2" xfId="51615" xr:uid="{00000000-0005-0000-0000-0000181E0000}"/>
    <cellStyle name="Calculation 12 29 20 2 3" xfId="51616" xr:uid="{00000000-0005-0000-0000-0000191E0000}"/>
    <cellStyle name="Calculation 12 29 20 3" xfId="51617" xr:uid="{00000000-0005-0000-0000-00001A1E0000}"/>
    <cellStyle name="Calculation 12 29 20 4" xfId="51618" xr:uid="{00000000-0005-0000-0000-00001B1E0000}"/>
    <cellStyle name="Calculation 12 29 20 5" xfId="51619" xr:uid="{00000000-0005-0000-0000-00001C1E0000}"/>
    <cellStyle name="Calculation 12 29 21" xfId="15775" xr:uid="{00000000-0005-0000-0000-00001D1E0000}"/>
    <cellStyle name="Calculation 12 29 21 2" xfId="26959" xr:uid="{00000000-0005-0000-0000-00001E1E0000}"/>
    <cellStyle name="Calculation 12 29 22" xfId="14899" xr:uid="{00000000-0005-0000-0000-00001F1E0000}"/>
    <cellStyle name="Calculation 12 29 22 2" xfId="26960" xr:uid="{00000000-0005-0000-0000-0000201E0000}"/>
    <cellStyle name="Calculation 12 29 23" xfId="26924" xr:uid="{00000000-0005-0000-0000-0000211E0000}"/>
    <cellStyle name="Calculation 12 29 3" xfId="4739" xr:uid="{00000000-0005-0000-0000-0000221E0000}"/>
    <cellStyle name="Calculation 12 29 3 2" xfId="15787" xr:uid="{00000000-0005-0000-0000-0000231E0000}"/>
    <cellStyle name="Calculation 12 29 3 2 2" xfId="26962" xr:uid="{00000000-0005-0000-0000-0000241E0000}"/>
    <cellStyle name="Calculation 12 29 3 2 3" xfId="51620" xr:uid="{00000000-0005-0000-0000-0000251E0000}"/>
    <cellStyle name="Calculation 12 29 3 3" xfId="14887" xr:uid="{00000000-0005-0000-0000-0000261E0000}"/>
    <cellStyle name="Calculation 12 29 3 3 2" xfId="26963" xr:uid="{00000000-0005-0000-0000-0000271E0000}"/>
    <cellStyle name="Calculation 12 29 3 4" xfId="26961" xr:uid="{00000000-0005-0000-0000-0000281E0000}"/>
    <cellStyle name="Calculation 12 29 3 5" xfId="51621" xr:uid="{00000000-0005-0000-0000-0000291E0000}"/>
    <cellStyle name="Calculation 12 29 4" xfId="6812" xr:uid="{00000000-0005-0000-0000-00002A1E0000}"/>
    <cellStyle name="Calculation 12 29 4 2" xfId="15788" xr:uid="{00000000-0005-0000-0000-00002B1E0000}"/>
    <cellStyle name="Calculation 12 29 4 2 2" xfId="26965" xr:uid="{00000000-0005-0000-0000-00002C1E0000}"/>
    <cellStyle name="Calculation 12 29 4 2 3" xfId="51622" xr:uid="{00000000-0005-0000-0000-00002D1E0000}"/>
    <cellStyle name="Calculation 12 29 4 3" xfId="14886" xr:uid="{00000000-0005-0000-0000-00002E1E0000}"/>
    <cellStyle name="Calculation 12 29 4 3 2" xfId="26966" xr:uid="{00000000-0005-0000-0000-00002F1E0000}"/>
    <cellStyle name="Calculation 12 29 4 4" xfId="26964" xr:uid="{00000000-0005-0000-0000-0000301E0000}"/>
    <cellStyle name="Calculation 12 29 4 5" xfId="51623" xr:uid="{00000000-0005-0000-0000-0000311E0000}"/>
    <cellStyle name="Calculation 12 29 5" xfId="5090" xr:uid="{00000000-0005-0000-0000-0000321E0000}"/>
    <cellStyle name="Calculation 12 29 5 2" xfId="15789" xr:uid="{00000000-0005-0000-0000-0000331E0000}"/>
    <cellStyle name="Calculation 12 29 5 2 2" xfId="26968" xr:uid="{00000000-0005-0000-0000-0000341E0000}"/>
    <cellStyle name="Calculation 12 29 5 2 3" xfId="51624" xr:uid="{00000000-0005-0000-0000-0000351E0000}"/>
    <cellStyle name="Calculation 12 29 5 3" xfId="14885" xr:uid="{00000000-0005-0000-0000-0000361E0000}"/>
    <cellStyle name="Calculation 12 29 5 3 2" xfId="26969" xr:uid="{00000000-0005-0000-0000-0000371E0000}"/>
    <cellStyle name="Calculation 12 29 5 4" xfId="26967" xr:uid="{00000000-0005-0000-0000-0000381E0000}"/>
    <cellStyle name="Calculation 12 29 5 5" xfId="51625" xr:uid="{00000000-0005-0000-0000-0000391E0000}"/>
    <cellStyle name="Calculation 12 29 6" xfId="5965" xr:uid="{00000000-0005-0000-0000-00003A1E0000}"/>
    <cellStyle name="Calculation 12 29 6 2" xfId="15790" xr:uid="{00000000-0005-0000-0000-00003B1E0000}"/>
    <cellStyle name="Calculation 12 29 6 2 2" xfId="26971" xr:uid="{00000000-0005-0000-0000-00003C1E0000}"/>
    <cellStyle name="Calculation 12 29 6 2 3" xfId="51626" xr:uid="{00000000-0005-0000-0000-00003D1E0000}"/>
    <cellStyle name="Calculation 12 29 6 3" xfId="14884" xr:uid="{00000000-0005-0000-0000-00003E1E0000}"/>
    <cellStyle name="Calculation 12 29 6 3 2" xfId="26972" xr:uid="{00000000-0005-0000-0000-00003F1E0000}"/>
    <cellStyle name="Calculation 12 29 6 4" xfId="26970" xr:uid="{00000000-0005-0000-0000-0000401E0000}"/>
    <cellStyle name="Calculation 12 29 6 5" xfId="51627" xr:uid="{00000000-0005-0000-0000-0000411E0000}"/>
    <cellStyle name="Calculation 12 29 7" xfId="8178" xr:uid="{00000000-0005-0000-0000-0000421E0000}"/>
    <cellStyle name="Calculation 12 29 7 2" xfId="15791" xr:uid="{00000000-0005-0000-0000-0000431E0000}"/>
    <cellStyle name="Calculation 12 29 7 2 2" xfId="26974" xr:uid="{00000000-0005-0000-0000-0000441E0000}"/>
    <cellStyle name="Calculation 12 29 7 2 3" xfId="51628" xr:uid="{00000000-0005-0000-0000-0000451E0000}"/>
    <cellStyle name="Calculation 12 29 7 3" xfId="14883" xr:uid="{00000000-0005-0000-0000-0000461E0000}"/>
    <cellStyle name="Calculation 12 29 7 3 2" xfId="26975" xr:uid="{00000000-0005-0000-0000-0000471E0000}"/>
    <cellStyle name="Calculation 12 29 7 4" xfId="26973" xr:uid="{00000000-0005-0000-0000-0000481E0000}"/>
    <cellStyle name="Calculation 12 29 7 5" xfId="51629" xr:uid="{00000000-0005-0000-0000-0000491E0000}"/>
    <cellStyle name="Calculation 12 29 8" xfId="6497" xr:uid="{00000000-0005-0000-0000-00004A1E0000}"/>
    <cellStyle name="Calculation 12 29 8 2" xfId="15792" xr:uid="{00000000-0005-0000-0000-00004B1E0000}"/>
    <cellStyle name="Calculation 12 29 8 2 2" xfId="26977" xr:uid="{00000000-0005-0000-0000-00004C1E0000}"/>
    <cellStyle name="Calculation 12 29 8 2 3" xfId="51630" xr:uid="{00000000-0005-0000-0000-00004D1E0000}"/>
    <cellStyle name="Calculation 12 29 8 3" xfId="14882" xr:uid="{00000000-0005-0000-0000-00004E1E0000}"/>
    <cellStyle name="Calculation 12 29 8 3 2" xfId="26978" xr:uid="{00000000-0005-0000-0000-00004F1E0000}"/>
    <cellStyle name="Calculation 12 29 8 4" xfId="26976" xr:uid="{00000000-0005-0000-0000-0000501E0000}"/>
    <cellStyle name="Calculation 12 29 8 5" xfId="51631" xr:uid="{00000000-0005-0000-0000-0000511E0000}"/>
    <cellStyle name="Calculation 12 29 9" xfId="7411" xr:uid="{00000000-0005-0000-0000-0000521E0000}"/>
    <cellStyle name="Calculation 12 29 9 2" xfId="15793" xr:uid="{00000000-0005-0000-0000-0000531E0000}"/>
    <cellStyle name="Calculation 12 29 9 2 2" xfId="26980" xr:uid="{00000000-0005-0000-0000-0000541E0000}"/>
    <cellStyle name="Calculation 12 29 9 2 3" xfId="51632" xr:uid="{00000000-0005-0000-0000-0000551E0000}"/>
    <cellStyle name="Calculation 12 29 9 3" xfId="14881" xr:uid="{00000000-0005-0000-0000-0000561E0000}"/>
    <cellStyle name="Calculation 12 29 9 3 2" xfId="26981" xr:uid="{00000000-0005-0000-0000-0000571E0000}"/>
    <cellStyle name="Calculation 12 29 9 4" xfId="26979" xr:uid="{00000000-0005-0000-0000-0000581E0000}"/>
    <cellStyle name="Calculation 12 29 9 5" xfId="51633" xr:uid="{00000000-0005-0000-0000-0000591E0000}"/>
    <cellStyle name="Calculation 12 3" xfId="2908" xr:uid="{00000000-0005-0000-0000-00005A1E0000}"/>
    <cellStyle name="Calculation 12 3 10" xfId="5928" xr:uid="{00000000-0005-0000-0000-00005B1E0000}"/>
    <cellStyle name="Calculation 12 3 10 2" xfId="15795" xr:uid="{00000000-0005-0000-0000-00005C1E0000}"/>
    <cellStyle name="Calculation 12 3 10 2 2" xfId="26984" xr:uid="{00000000-0005-0000-0000-00005D1E0000}"/>
    <cellStyle name="Calculation 12 3 10 2 3" xfId="51634" xr:uid="{00000000-0005-0000-0000-00005E1E0000}"/>
    <cellStyle name="Calculation 12 3 10 3" xfId="14879" xr:uid="{00000000-0005-0000-0000-00005F1E0000}"/>
    <cellStyle name="Calculation 12 3 10 3 2" xfId="26985" xr:uid="{00000000-0005-0000-0000-0000601E0000}"/>
    <cellStyle name="Calculation 12 3 10 4" xfId="26983" xr:uid="{00000000-0005-0000-0000-0000611E0000}"/>
    <cellStyle name="Calculation 12 3 10 5" xfId="51635" xr:uid="{00000000-0005-0000-0000-0000621E0000}"/>
    <cellStyle name="Calculation 12 3 11" xfId="6648" xr:uid="{00000000-0005-0000-0000-0000631E0000}"/>
    <cellStyle name="Calculation 12 3 11 2" xfId="15796" xr:uid="{00000000-0005-0000-0000-0000641E0000}"/>
    <cellStyle name="Calculation 12 3 11 2 2" xfId="26987" xr:uid="{00000000-0005-0000-0000-0000651E0000}"/>
    <cellStyle name="Calculation 12 3 11 2 3" xfId="51636" xr:uid="{00000000-0005-0000-0000-0000661E0000}"/>
    <cellStyle name="Calculation 12 3 11 3" xfId="14878" xr:uid="{00000000-0005-0000-0000-0000671E0000}"/>
    <cellStyle name="Calculation 12 3 11 3 2" xfId="26988" xr:uid="{00000000-0005-0000-0000-0000681E0000}"/>
    <cellStyle name="Calculation 12 3 11 4" xfId="26986" xr:uid="{00000000-0005-0000-0000-0000691E0000}"/>
    <cellStyle name="Calculation 12 3 11 5" xfId="51637" xr:uid="{00000000-0005-0000-0000-00006A1E0000}"/>
    <cellStyle name="Calculation 12 3 12" xfId="6650" xr:uid="{00000000-0005-0000-0000-00006B1E0000}"/>
    <cellStyle name="Calculation 12 3 12 2" xfId="15797" xr:uid="{00000000-0005-0000-0000-00006C1E0000}"/>
    <cellStyle name="Calculation 12 3 12 2 2" xfId="26990" xr:uid="{00000000-0005-0000-0000-00006D1E0000}"/>
    <cellStyle name="Calculation 12 3 12 2 3" xfId="51638" xr:uid="{00000000-0005-0000-0000-00006E1E0000}"/>
    <cellStyle name="Calculation 12 3 12 3" xfId="14877" xr:uid="{00000000-0005-0000-0000-00006F1E0000}"/>
    <cellStyle name="Calculation 12 3 12 3 2" xfId="26991" xr:uid="{00000000-0005-0000-0000-0000701E0000}"/>
    <cellStyle name="Calculation 12 3 12 4" xfId="26989" xr:uid="{00000000-0005-0000-0000-0000711E0000}"/>
    <cellStyle name="Calculation 12 3 12 5" xfId="51639" xr:uid="{00000000-0005-0000-0000-0000721E0000}"/>
    <cellStyle name="Calculation 12 3 13" xfId="7019" xr:uid="{00000000-0005-0000-0000-0000731E0000}"/>
    <cellStyle name="Calculation 12 3 13 2" xfId="15798" xr:uid="{00000000-0005-0000-0000-0000741E0000}"/>
    <cellStyle name="Calculation 12 3 13 2 2" xfId="26993" xr:uid="{00000000-0005-0000-0000-0000751E0000}"/>
    <cellStyle name="Calculation 12 3 13 2 3" xfId="51640" xr:uid="{00000000-0005-0000-0000-0000761E0000}"/>
    <cellStyle name="Calculation 12 3 13 3" xfId="14876" xr:uid="{00000000-0005-0000-0000-0000771E0000}"/>
    <cellStyle name="Calculation 12 3 13 3 2" xfId="26994" xr:uid="{00000000-0005-0000-0000-0000781E0000}"/>
    <cellStyle name="Calculation 12 3 13 4" xfId="26992" xr:uid="{00000000-0005-0000-0000-0000791E0000}"/>
    <cellStyle name="Calculation 12 3 13 5" xfId="51641" xr:uid="{00000000-0005-0000-0000-00007A1E0000}"/>
    <cellStyle name="Calculation 12 3 14" xfId="5904" xr:uid="{00000000-0005-0000-0000-00007B1E0000}"/>
    <cellStyle name="Calculation 12 3 14 2" xfId="15799" xr:uid="{00000000-0005-0000-0000-00007C1E0000}"/>
    <cellStyle name="Calculation 12 3 14 2 2" xfId="26996" xr:uid="{00000000-0005-0000-0000-00007D1E0000}"/>
    <cellStyle name="Calculation 12 3 14 2 3" xfId="51642" xr:uid="{00000000-0005-0000-0000-00007E1E0000}"/>
    <cellStyle name="Calculation 12 3 14 3" xfId="14875" xr:uid="{00000000-0005-0000-0000-00007F1E0000}"/>
    <cellStyle name="Calculation 12 3 14 3 2" xfId="26997" xr:uid="{00000000-0005-0000-0000-0000801E0000}"/>
    <cellStyle name="Calculation 12 3 14 4" xfId="26995" xr:uid="{00000000-0005-0000-0000-0000811E0000}"/>
    <cellStyle name="Calculation 12 3 14 5" xfId="51643" xr:uid="{00000000-0005-0000-0000-0000821E0000}"/>
    <cellStyle name="Calculation 12 3 15" xfId="5880" xr:uid="{00000000-0005-0000-0000-0000831E0000}"/>
    <cellStyle name="Calculation 12 3 15 2" xfId="15800" xr:uid="{00000000-0005-0000-0000-0000841E0000}"/>
    <cellStyle name="Calculation 12 3 15 2 2" xfId="26999" xr:uid="{00000000-0005-0000-0000-0000851E0000}"/>
    <cellStyle name="Calculation 12 3 15 2 3" xfId="51644" xr:uid="{00000000-0005-0000-0000-0000861E0000}"/>
    <cellStyle name="Calculation 12 3 15 3" xfId="14874" xr:uid="{00000000-0005-0000-0000-0000871E0000}"/>
    <cellStyle name="Calculation 12 3 15 3 2" xfId="27000" xr:uid="{00000000-0005-0000-0000-0000881E0000}"/>
    <cellStyle name="Calculation 12 3 15 4" xfId="26998" xr:uid="{00000000-0005-0000-0000-0000891E0000}"/>
    <cellStyle name="Calculation 12 3 15 5" xfId="51645" xr:uid="{00000000-0005-0000-0000-00008A1E0000}"/>
    <cellStyle name="Calculation 12 3 16" xfId="11520" xr:uid="{00000000-0005-0000-0000-00008B1E0000}"/>
    <cellStyle name="Calculation 12 3 16 2" xfId="15801" xr:uid="{00000000-0005-0000-0000-00008C1E0000}"/>
    <cellStyle name="Calculation 12 3 16 2 2" xfId="27002" xr:uid="{00000000-0005-0000-0000-00008D1E0000}"/>
    <cellStyle name="Calculation 12 3 16 2 3" xfId="51646" xr:uid="{00000000-0005-0000-0000-00008E1E0000}"/>
    <cellStyle name="Calculation 12 3 16 3" xfId="14873" xr:uid="{00000000-0005-0000-0000-00008F1E0000}"/>
    <cellStyle name="Calculation 12 3 16 3 2" xfId="27003" xr:uid="{00000000-0005-0000-0000-0000901E0000}"/>
    <cellStyle name="Calculation 12 3 16 4" xfId="27001" xr:uid="{00000000-0005-0000-0000-0000911E0000}"/>
    <cellStyle name="Calculation 12 3 16 5" xfId="51647" xr:uid="{00000000-0005-0000-0000-0000921E0000}"/>
    <cellStyle name="Calculation 12 3 17" xfId="12182" xr:uid="{00000000-0005-0000-0000-0000931E0000}"/>
    <cellStyle name="Calculation 12 3 17 2" xfId="15802" xr:uid="{00000000-0005-0000-0000-0000941E0000}"/>
    <cellStyle name="Calculation 12 3 17 2 2" xfId="27005" xr:uid="{00000000-0005-0000-0000-0000951E0000}"/>
    <cellStyle name="Calculation 12 3 17 2 3" xfId="51648" xr:uid="{00000000-0005-0000-0000-0000961E0000}"/>
    <cellStyle name="Calculation 12 3 17 3" xfId="14872" xr:uid="{00000000-0005-0000-0000-0000971E0000}"/>
    <cellStyle name="Calculation 12 3 17 3 2" xfId="27006" xr:uid="{00000000-0005-0000-0000-0000981E0000}"/>
    <cellStyle name="Calculation 12 3 17 4" xfId="27004" xr:uid="{00000000-0005-0000-0000-0000991E0000}"/>
    <cellStyle name="Calculation 12 3 17 5" xfId="51649" xr:uid="{00000000-0005-0000-0000-00009A1E0000}"/>
    <cellStyle name="Calculation 12 3 18" xfId="13251" xr:uid="{00000000-0005-0000-0000-00009B1E0000}"/>
    <cellStyle name="Calculation 12 3 18 2" xfId="15803" xr:uid="{00000000-0005-0000-0000-00009C1E0000}"/>
    <cellStyle name="Calculation 12 3 18 2 2" xfId="27008" xr:uid="{00000000-0005-0000-0000-00009D1E0000}"/>
    <cellStyle name="Calculation 12 3 18 2 3" xfId="51650" xr:uid="{00000000-0005-0000-0000-00009E1E0000}"/>
    <cellStyle name="Calculation 12 3 18 3" xfId="14871" xr:uid="{00000000-0005-0000-0000-00009F1E0000}"/>
    <cellStyle name="Calculation 12 3 18 3 2" xfId="27009" xr:uid="{00000000-0005-0000-0000-0000A01E0000}"/>
    <cellStyle name="Calculation 12 3 18 4" xfId="27007" xr:uid="{00000000-0005-0000-0000-0000A11E0000}"/>
    <cellStyle name="Calculation 12 3 18 5" xfId="51651" xr:uid="{00000000-0005-0000-0000-0000A21E0000}"/>
    <cellStyle name="Calculation 12 3 19" xfId="9236" xr:uid="{00000000-0005-0000-0000-0000A31E0000}"/>
    <cellStyle name="Calculation 12 3 19 2" xfId="15804" xr:uid="{00000000-0005-0000-0000-0000A41E0000}"/>
    <cellStyle name="Calculation 12 3 19 2 2" xfId="27011" xr:uid="{00000000-0005-0000-0000-0000A51E0000}"/>
    <cellStyle name="Calculation 12 3 19 2 3" xfId="51652" xr:uid="{00000000-0005-0000-0000-0000A61E0000}"/>
    <cellStyle name="Calculation 12 3 19 3" xfId="14870" xr:uid="{00000000-0005-0000-0000-0000A71E0000}"/>
    <cellStyle name="Calculation 12 3 19 3 2" xfId="27012" xr:uid="{00000000-0005-0000-0000-0000A81E0000}"/>
    <cellStyle name="Calculation 12 3 19 4" xfId="27010" xr:uid="{00000000-0005-0000-0000-0000A91E0000}"/>
    <cellStyle name="Calculation 12 3 19 5" xfId="51653" xr:uid="{00000000-0005-0000-0000-0000AA1E0000}"/>
    <cellStyle name="Calculation 12 3 2" xfId="6023" xr:uid="{00000000-0005-0000-0000-0000AB1E0000}"/>
    <cellStyle name="Calculation 12 3 2 2" xfId="15805" xr:uid="{00000000-0005-0000-0000-0000AC1E0000}"/>
    <cellStyle name="Calculation 12 3 2 2 2" xfId="27014" xr:uid="{00000000-0005-0000-0000-0000AD1E0000}"/>
    <cellStyle name="Calculation 12 3 2 2 3" xfId="51654" xr:uid="{00000000-0005-0000-0000-0000AE1E0000}"/>
    <cellStyle name="Calculation 12 3 2 3" xfId="14869" xr:uid="{00000000-0005-0000-0000-0000AF1E0000}"/>
    <cellStyle name="Calculation 12 3 2 3 2" xfId="27015" xr:uid="{00000000-0005-0000-0000-0000B01E0000}"/>
    <cellStyle name="Calculation 12 3 2 4" xfId="27013" xr:uid="{00000000-0005-0000-0000-0000B11E0000}"/>
    <cellStyle name="Calculation 12 3 2 5" xfId="51655" xr:uid="{00000000-0005-0000-0000-0000B21E0000}"/>
    <cellStyle name="Calculation 12 3 20" xfId="13917" xr:uid="{00000000-0005-0000-0000-0000B31E0000}"/>
    <cellStyle name="Calculation 12 3 20 2" xfId="27016" xr:uid="{00000000-0005-0000-0000-0000B41E0000}"/>
    <cellStyle name="Calculation 12 3 20 2 2" xfId="51656" xr:uid="{00000000-0005-0000-0000-0000B51E0000}"/>
    <cellStyle name="Calculation 12 3 20 2 3" xfId="51657" xr:uid="{00000000-0005-0000-0000-0000B61E0000}"/>
    <cellStyle name="Calculation 12 3 20 3" xfId="51658" xr:uid="{00000000-0005-0000-0000-0000B71E0000}"/>
    <cellStyle name="Calculation 12 3 20 4" xfId="51659" xr:uid="{00000000-0005-0000-0000-0000B81E0000}"/>
    <cellStyle name="Calculation 12 3 20 5" xfId="51660" xr:uid="{00000000-0005-0000-0000-0000B91E0000}"/>
    <cellStyle name="Calculation 12 3 21" xfId="15794" xr:uid="{00000000-0005-0000-0000-0000BA1E0000}"/>
    <cellStyle name="Calculation 12 3 21 2" xfId="27017" xr:uid="{00000000-0005-0000-0000-0000BB1E0000}"/>
    <cellStyle name="Calculation 12 3 22" xfId="14880" xr:uid="{00000000-0005-0000-0000-0000BC1E0000}"/>
    <cellStyle name="Calculation 12 3 22 2" xfId="27018" xr:uid="{00000000-0005-0000-0000-0000BD1E0000}"/>
    <cellStyle name="Calculation 12 3 23" xfId="26982" xr:uid="{00000000-0005-0000-0000-0000BE1E0000}"/>
    <cellStyle name="Calculation 12 3 3" xfId="5779" xr:uid="{00000000-0005-0000-0000-0000BF1E0000}"/>
    <cellStyle name="Calculation 12 3 3 2" xfId="15806" xr:uid="{00000000-0005-0000-0000-0000C01E0000}"/>
    <cellStyle name="Calculation 12 3 3 2 2" xfId="27020" xr:uid="{00000000-0005-0000-0000-0000C11E0000}"/>
    <cellStyle name="Calculation 12 3 3 2 3" xfId="51661" xr:uid="{00000000-0005-0000-0000-0000C21E0000}"/>
    <cellStyle name="Calculation 12 3 3 3" xfId="14868" xr:uid="{00000000-0005-0000-0000-0000C31E0000}"/>
    <cellStyle name="Calculation 12 3 3 3 2" xfId="27021" xr:uid="{00000000-0005-0000-0000-0000C41E0000}"/>
    <cellStyle name="Calculation 12 3 3 4" xfId="27019" xr:uid="{00000000-0005-0000-0000-0000C51E0000}"/>
    <cellStyle name="Calculation 12 3 3 5" xfId="51662" xr:uid="{00000000-0005-0000-0000-0000C61E0000}"/>
    <cellStyle name="Calculation 12 3 4" xfId="4904" xr:uid="{00000000-0005-0000-0000-0000C71E0000}"/>
    <cellStyle name="Calculation 12 3 4 2" xfId="15807" xr:uid="{00000000-0005-0000-0000-0000C81E0000}"/>
    <cellStyle name="Calculation 12 3 4 2 2" xfId="27023" xr:uid="{00000000-0005-0000-0000-0000C91E0000}"/>
    <cellStyle name="Calculation 12 3 4 2 3" xfId="51663" xr:uid="{00000000-0005-0000-0000-0000CA1E0000}"/>
    <cellStyle name="Calculation 12 3 4 3" xfId="14867" xr:uid="{00000000-0005-0000-0000-0000CB1E0000}"/>
    <cellStyle name="Calculation 12 3 4 3 2" xfId="27024" xr:uid="{00000000-0005-0000-0000-0000CC1E0000}"/>
    <cellStyle name="Calculation 12 3 4 4" xfId="27022" xr:uid="{00000000-0005-0000-0000-0000CD1E0000}"/>
    <cellStyle name="Calculation 12 3 4 5" xfId="51664" xr:uid="{00000000-0005-0000-0000-0000CE1E0000}"/>
    <cellStyle name="Calculation 12 3 5" xfId="5813" xr:uid="{00000000-0005-0000-0000-0000CF1E0000}"/>
    <cellStyle name="Calculation 12 3 5 2" xfId="15808" xr:uid="{00000000-0005-0000-0000-0000D01E0000}"/>
    <cellStyle name="Calculation 12 3 5 2 2" xfId="27026" xr:uid="{00000000-0005-0000-0000-0000D11E0000}"/>
    <cellStyle name="Calculation 12 3 5 2 3" xfId="51665" xr:uid="{00000000-0005-0000-0000-0000D21E0000}"/>
    <cellStyle name="Calculation 12 3 5 3" xfId="14866" xr:uid="{00000000-0005-0000-0000-0000D31E0000}"/>
    <cellStyle name="Calculation 12 3 5 3 2" xfId="27027" xr:uid="{00000000-0005-0000-0000-0000D41E0000}"/>
    <cellStyle name="Calculation 12 3 5 4" xfId="27025" xr:uid="{00000000-0005-0000-0000-0000D51E0000}"/>
    <cellStyle name="Calculation 12 3 5 5" xfId="51666" xr:uid="{00000000-0005-0000-0000-0000D61E0000}"/>
    <cellStyle name="Calculation 12 3 6" xfId="5966" xr:uid="{00000000-0005-0000-0000-0000D71E0000}"/>
    <cellStyle name="Calculation 12 3 6 2" xfId="15809" xr:uid="{00000000-0005-0000-0000-0000D81E0000}"/>
    <cellStyle name="Calculation 12 3 6 2 2" xfId="27029" xr:uid="{00000000-0005-0000-0000-0000D91E0000}"/>
    <cellStyle name="Calculation 12 3 6 2 3" xfId="51667" xr:uid="{00000000-0005-0000-0000-0000DA1E0000}"/>
    <cellStyle name="Calculation 12 3 6 3" xfId="14865" xr:uid="{00000000-0005-0000-0000-0000DB1E0000}"/>
    <cellStyle name="Calculation 12 3 6 3 2" xfId="27030" xr:uid="{00000000-0005-0000-0000-0000DC1E0000}"/>
    <cellStyle name="Calculation 12 3 6 4" xfId="27028" xr:uid="{00000000-0005-0000-0000-0000DD1E0000}"/>
    <cellStyle name="Calculation 12 3 6 5" xfId="51668" xr:uid="{00000000-0005-0000-0000-0000DE1E0000}"/>
    <cellStyle name="Calculation 12 3 7" xfId="8647" xr:uid="{00000000-0005-0000-0000-0000DF1E0000}"/>
    <cellStyle name="Calculation 12 3 7 2" xfId="15810" xr:uid="{00000000-0005-0000-0000-0000E01E0000}"/>
    <cellStyle name="Calculation 12 3 7 2 2" xfId="27032" xr:uid="{00000000-0005-0000-0000-0000E11E0000}"/>
    <cellStyle name="Calculation 12 3 7 2 3" xfId="51669" xr:uid="{00000000-0005-0000-0000-0000E21E0000}"/>
    <cellStyle name="Calculation 12 3 7 3" xfId="14864" xr:uid="{00000000-0005-0000-0000-0000E31E0000}"/>
    <cellStyle name="Calculation 12 3 7 3 2" xfId="27033" xr:uid="{00000000-0005-0000-0000-0000E41E0000}"/>
    <cellStyle name="Calculation 12 3 7 4" xfId="27031" xr:uid="{00000000-0005-0000-0000-0000E51E0000}"/>
    <cellStyle name="Calculation 12 3 7 5" xfId="51670" xr:uid="{00000000-0005-0000-0000-0000E61E0000}"/>
    <cellStyle name="Calculation 12 3 8" xfId="5945" xr:uid="{00000000-0005-0000-0000-0000E71E0000}"/>
    <cellStyle name="Calculation 12 3 8 2" xfId="15811" xr:uid="{00000000-0005-0000-0000-0000E81E0000}"/>
    <cellStyle name="Calculation 12 3 8 2 2" xfId="27035" xr:uid="{00000000-0005-0000-0000-0000E91E0000}"/>
    <cellStyle name="Calculation 12 3 8 2 3" xfId="51671" xr:uid="{00000000-0005-0000-0000-0000EA1E0000}"/>
    <cellStyle name="Calculation 12 3 8 3" xfId="14863" xr:uid="{00000000-0005-0000-0000-0000EB1E0000}"/>
    <cellStyle name="Calculation 12 3 8 3 2" xfId="27036" xr:uid="{00000000-0005-0000-0000-0000EC1E0000}"/>
    <cellStyle name="Calculation 12 3 8 4" xfId="27034" xr:uid="{00000000-0005-0000-0000-0000ED1E0000}"/>
    <cellStyle name="Calculation 12 3 8 5" xfId="51672" xr:uid="{00000000-0005-0000-0000-0000EE1E0000}"/>
    <cellStyle name="Calculation 12 3 9" xfId="7264" xr:uid="{00000000-0005-0000-0000-0000EF1E0000}"/>
    <cellStyle name="Calculation 12 3 9 2" xfId="15812" xr:uid="{00000000-0005-0000-0000-0000F01E0000}"/>
    <cellStyle name="Calculation 12 3 9 2 2" xfId="27038" xr:uid="{00000000-0005-0000-0000-0000F11E0000}"/>
    <cellStyle name="Calculation 12 3 9 2 3" xfId="51673" xr:uid="{00000000-0005-0000-0000-0000F21E0000}"/>
    <cellStyle name="Calculation 12 3 9 3" xfId="14862" xr:uid="{00000000-0005-0000-0000-0000F31E0000}"/>
    <cellStyle name="Calculation 12 3 9 3 2" xfId="27039" xr:uid="{00000000-0005-0000-0000-0000F41E0000}"/>
    <cellStyle name="Calculation 12 3 9 4" xfId="27037" xr:uid="{00000000-0005-0000-0000-0000F51E0000}"/>
    <cellStyle name="Calculation 12 3 9 5" xfId="51674" xr:uid="{00000000-0005-0000-0000-0000F61E0000}"/>
    <cellStyle name="Calculation 12 30" xfId="2909" xr:uid="{00000000-0005-0000-0000-0000F71E0000}"/>
    <cellStyle name="Calculation 12 30 10" xfId="10001" xr:uid="{00000000-0005-0000-0000-0000F81E0000}"/>
    <cellStyle name="Calculation 12 30 10 2" xfId="15814" xr:uid="{00000000-0005-0000-0000-0000F91E0000}"/>
    <cellStyle name="Calculation 12 30 10 2 2" xfId="27042" xr:uid="{00000000-0005-0000-0000-0000FA1E0000}"/>
    <cellStyle name="Calculation 12 30 10 2 3" xfId="51675" xr:uid="{00000000-0005-0000-0000-0000FB1E0000}"/>
    <cellStyle name="Calculation 12 30 10 3" xfId="14860" xr:uid="{00000000-0005-0000-0000-0000FC1E0000}"/>
    <cellStyle name="Calculation 12 30 10 3 2" xfId="27043" xr:uid="{00000000-0005-0000-0000-0000FD1E0000}"/>
    <cellStyle name="Calculation 12 30 10 4" xfId="27041" xr:uid="{00000000-0005-0000-0000-0000FE1E0000}"/>
    <cellStyle name="Calculation 12 30 10 5" xfId="51676" xr:uid="{00000000-0005-0000-0000-0000FF1E0000}"/>
    <cellStyle name="Calculation 12 30 11" xfId="8740" xr:uid="{00000000-0005-0000-0000-0000001F0000}"/>
    <cellStyle name="Calculation 12 30 11 2" xfId="15815" xr:uid="{00000000-0005-0000-0000-0000011F0000}"/>
    <cellStyle name="Calculation 12 30 11 2 2" xfId="27045" xr:uid="{00000000-0005-0000-0000-0000021F0000}"/>
    <cellStyle name="Calculation 12 30 11 2 3" xfId="51677" xr:uid="{00000000-0005-0000-0000-0000031F0000}"/>
    <cellStyle name="Calculation 12 30 11 3" xfId="14859" xr:uid="{00000000-0005-0000-0000-0000041F0000}"/>
    <cellStyle name="Calculation 12 30 11 3 2" xfId="27046" xr:uid="{00000000-0005-0000-0000-0000051F0000}"/>
    <cellStyle name="Calculation 12 30 11 4" xfId="27044" xr:uid="{00000000-0005-0000-0000-0000061F0000}"/>
    <cellStyle name="Calculation 12 30 11 5" xfId="51678" xr:uid="{00000000-0005-0000-0000-0000071F0000}"/>
    <cellStyle name="Calculation 12 30 12" xfId="5925" xr:uid="{00000000-0005-0000-0000-0000081F0000}"/>
    <cellStyle name="Calculation 12 30 12 2" xfId="15816" xr:uid="{00000000-0005-0000-0000-0000091F0000}"/>
    <cellStyle name="Calculation 12 30 12 2 2" xfId="27048" xr:uid="{00000000-0005-0000-0000-00000A1F0000}"/>
    <cellStyle name="Calculation 12 30 12 2 3" xfId="51679" xr:uid="{00000000-0005-0000-0000-00000B1F0000}"/>
    <cellStyle name="Calculation 12 30 12 3" xfId="14858" xr:uid="{00000000-0005-0000-0000-00000C1F0000}"/>
    <cellStyle name="Calculation 12 30 12 3 2" xfId="27049" xr:uid="{00000000-0005-0000-0000-00000D1F0000}"/>
    <cellStyle name="Calculation 12 30 12 4" xfId="27047" xr:uid="{00000000-0005-0000-0000-00000E1F0000}"/>
    <cellStyle name="Calculation 12 30 12 5" xfId="51680" xr:uid="{00000000-0005-0000-0000-00000F1F0000}"/>
    <cellStyle name="Calculation 12 30 13" xfId="11257" xr:uid="{00000000-0005-0000-0000-0000101F0000}"/>
    <cellStyle name="Calculation 12 30 13 2" xfId="15817" xr:uid="{00000000-0005-0000-0000-0000111F0000}"/>
    <cellStyle name="Calculation 12 30 13 2 2" xfId="27051" xr:uid="{00000000-0005-0000-0000-0000121F0000}"/>
    <cellStyle name="Calculation 12 30 13 2 3" xfId="51681" xr:uid="{00000000-0005-0000-0000-0000131F0000}"/>
    <cellStyle name="Calculation 12 30 13 3" xfId="14857" xr:uid="{00000000-0005-0000-0000-0000141F0000}"/>
    <cellStyle name="Calculation 12 30 13 3 2" xfId="27052" xr:uid="{00000000-0005-0000-0000-0000151F0000}"/>
    <cellStyle name="Calculation 12 30 13 4" xfId="27050" xr:uid="{00000000-0005-0000-0000-0000161F0000}"/>
    <cellStyle name="Calculation 12 30 13 5" xfId="51682" xr:uid="{00000000-0005-0000-0000-0000171F0000}"/>
    <cellStyle name="Calculation 12 30 14" xfId="11469" xr:uid="{00000000-0005-0000-0000-0000181F0000}"/>
    <cellStyle name="Calculation 12 30 14 2" xfId="15818" xr:uid="{00000000-0005-0000-0000-0000191F0000}"/>
    <cellStyle name="Calculation 12 30 14 2 2" xfId="27054" xr:uid="{00000000-0005-0000-0000-00001A1F0000}"/>
    <cellStyle name="Calculation 12 30 14 2 3" xfId="51683" xr:uid="{00000000-0005-0000-0000-00001B1F0000}"/>
    <cellStyle name="Calculation 12 30 14 3" xfId="14856" xr:uid="{00000000-0005-0000-0000-00001C1F0000}"/>
    <cellStyle name="Calculation 12 30 14 3 2" xfId="27055" xr:uid="{00000000-0005-0000-0000-00001D1F0000}"/>
    <cellStyle name="Calculation 12 30 14 4" xfId="27053" xr:uid="{00000000-0005-0000-0000-00001E1F0000}"/>
    <cellStyle name="Calculation 12 30 14 5" xfId="51684" xr:uid="{00000000-0005-0000-0000-00001F1F0000}"/>
    <cellStyle name="Calculation 12 30 15" xfId="12106" xr:uid="{00000000-0005-0000-0000-0000201F0000}"/>
    <cellStyle name="Calculation 12 30 15 2" xfId="15819" xr:uid="{00000000-0005-0000-0000-0000211F0000}"/>
    <cellStyle name="Calculation 12 30 15 2 2" xfId="27057" xr:uid="{00000000-0005-0000-0000-0000221F0000}"/>
    <cellStyle name="Calculation 12 30 15 2 3" xfId="51685" xr:uid="{00000000-0005-0000-0000-0000231F0000}"/>
    <cellStyle name="Calculation 12 30 15 3" xfId="14855" xr:uid="{00000000-0005-0000-0000-0000241F0000}"/>
    <cellStyle name="Calculation 12 30 15 3 2" xfId="27058" xr:uid="{00000000-0005-0000-0000-0000251F0000}"/>
    <cellStyle name="Calculation 12 30 15 4" xfId="27056" xr:uid="{00000000-0005-0000-0000-0000261F0000}"/>
    <cellStyle name="Calculation 12 30 15 5" xfId="51686" xr:uid="{00000000-0005-0000-0000-0000271F0000}"/>
    <cellStyle name="Calculation 12 30 16" xfId="12200" xr:uid="{00000000-0005-0000-0000-0000281F0000}"/>
    <cellStyle name="Calculation 12 30 16 2" xfId="15820" xr:uid="{00000000-0005-0000-0000-0000291F0000}"/>
    <cellStyle name="Calculation 12 30 16 2 2" xfId="27060" xr:uid="{00000000-0005-0000-0000-00002A1F0000}"/>
    <cellStyle name="Calculation 12 30 16 2 3" xfId="51687" xr:uid="{00000000-0005-0000-0000-00002B1F0000}"/>
    <cellStyle name="Calculation 12 30 16 3" xfId="14854" xr:uid="{00000000-0005-0000-0000-00002C1F0000}"/>
    <cellStyle name="Calculation 12 30 16 3 2" xfId="27061" xr:uid="{00000000-0005-0000-0000-00002D1F0000}"/>
    <cellStyle name="Calculation 12 30 16 4" xfId="27059" xr:uid="{00000000-0005-0000-0000-00002E1F0000}"/>
    <cellStyle name="Calculation 12 30 16 5" xfId="51688" xr:uid="{00000000-0005-0000-0000-00002F1F0000}"/>
    <cellStyle name="Calculation 12 30 17" xfId="10204" xr:uid="{00000000-0005-0000-0000-0000301F0000}"/>
    <cellStyle name="Calculation 12 30 17 2" xfId="15821" xr:uid="{00000000-0005-0000-0000-0000311F0000}"/>
    <cellStyle name="Calculation 12 30 17 2 2" xfId="27063" xr:uid="{00000000-0005-0000-0000-0000321F0000}"/>
    <cellStyle name="Calculation 12 30 17 2 3" xfId="51689" xr:uid="{00000000-0005-0000-0000-0000331F0000}"/>
    <cellStyle name="Calculation 12 30 17 3" xfId="14852" xr:uid="{00000000-0005-0000-0000-0000341F0000}"/>
    <cellStyle name="Calculation 12 30 17 3 2" xfId="27064" xr:uid="{00000000-0005-0000-0000-0000351F0000}"/>
    <cellStyle name="Calculation 12 30 17 4" xfId="27062" xr:uid="{00000000-0005-0000-0000-0000361F0000}"/>
    <cellStyle name="Calculation 12 30 17 5" xfId="51690" xr:uid="{00000000-0005-0000-0000-0000371F0000}"/>
    <cellStyle name="Calculation 12 30 18" xfId="6377" xr:uid="{00000000-0005-0000-0000-0000381F0000}"/>
    <cellStyle name="Calculation 12 30 18 2" xfId="15822" xr:uid="{00000000-0005-0000-0000-0000391F0000}"/>
    <cellStyle name="Calculation 12 30 18 2 2" xfId="27066" xr:uid="{00000000-0005-0000-0000-00003A1F0000}"/>
    <cellStyle name="Calculation 12 30 18 2 3" xfId="51691" xr:uid="{00000000-0005-0000-0000-00003B1F0000}"/>
    <cellStyle name="Calculation 12 30 18 3" xfId="14851" xr:uid="{00000000-0005-0000-0000-00003C1F0000}"/>
    <cellStyle name="Calculation 12 30 18 3 2" xfId="27067" xr:uid="{00000000-0005-0000-0000-00003D1F0000}"/>
    <cellStyle name="Calculation 12 30 18 4" xfId="27065" xr:uid="{00000000-0005-0000-0000-00003E1F0000}"/>
    <cellStyle name="Calculation 12 30 18 5" xfId="51692" xr:uid="{00000000-0005-0000-0000-00003F1F0000}"/>
    <cellStyle name="Calculation 12 30 19" xfId="10837" xr:uid="{00000000-0005-0000-0000-0000401F0000}"/>
    <cellStyle name="Calculation 12 30 19 2" xfId="15823" xr:uid="{00000000-0005-0000-0000-0000411F0000}"/>
    <cellStyle name="Calculation 12 30 19 2 2" xfId="27069" xr:uid="{00000000-0005-0000-0000-0000421F0000}"/>
    <cellStyle name="Calculation 12 30 19 2 3" xfId="51693" xr:uid="{00000000-0005-0000-0000-0000431F0000}"/>
    <cellStyle name="Calculation 12 30 19 3" xfId="14850" xr:uid="{00000000-0005-0000-0000-0000441F0000}"/>
    <cellStyle name="Calculation 12 30 19 3 2" xfId="27070" xr:uid="{00000000-0005-0000-0000-0000451F0000}"/>
    <cellStyle name="Calculation 12 30 19 4" xfId="27068" xr:uid="{00000000-0005-0000-0000-0000461F0000}"/>
    <cellStyle name="Calculation 12 30 19 5" xfId="51694" xr:uid="{00000000-0005-0000-0000-0000471F0000}"/>
    <cellStyle name="Calculation 12 30 2" xfId="6024" xr:uid="{00000000-0005-0000-0000-0000481F0000}"/>
    <cellStyle name="Calculation 12 30 2 2" xfId="15824" xr:uid="{00000000-0005-0000-0000-0000491F0000}"/>
    <cellStyle name="Calculation 12 30 2 2 2" xfId="27072" xr:uid="{00000000-0005-0000-0000-00004A1F0000}"/>
    <cellStyle name="Calculation 12 30 2 2 3" xfId="51695" xr:uid="{00000000-0005-0000-0000-00004B1F0000}"/>
    <cellStyle name="Calculation 12 30 2 3" xfId="14849" xr:uid="{00000000-0005-0000-0000-00004C1F0000}"/>
    <cellStyle name="Calculation 12 30 2 3 2" xfId="27073" xr:uid="{00000000-0005-0000-0000-00004D1F0000}"/>
    <cellStyle name="Calculation 12 30 2 4" xfId="27071" xr:uid="{00000000-0005-0000-0000-00004E1F0000}"/>
    <cellStyle name="Calculation 12 30 2 5" xfId="51696" xr:uid="{00000000-0005-0000-0000-00004F1F0000}"/>
    <cellStyle name="Calculation 12 30 20" xfId="13585" xr:uid="{00000000-0005-0000-0000-0000501F0000}"/>
    <cellStyle name="Calculation 12 30 20 2" xfId="27074" xr:uid="{00000000-0005-0000-0000-0000511F0000}"/>
    <cellStyle name="Calculation 12 30 20 2 2" xfId="51697" xr:uid="{00000000-0005-0000-0000-0000521F0000}"/>
    <cellStyle name="Calculation 12 30 20 2 3" xfId="51698" xr:uid="{00000000-0005-0000-0000-0000531F0000}"/>
    <cellStyle name="Calculation 12 30 20 3" xfId="51699" xr:uid="{00000000-0005-0000-0000-0000541F0000}"/>
    <cellStyle name="Calculation 12 30 20 4" xfId="51700" xr:uid="{00000000-0005-0000-0000-0000551F0000}"/>
    <cellStyle name="Calculation 12 30 20 5" xfId="51701" xr:uid="{00000000-0005-0000-0000-0000561F0000}"/>
    <cellStyle name="Calculation 12 30 21" xfId="15813" xr:uid="{00000000-0005-0000-0000-0000571F0000}"/>
    <cellStyle name="Calculation 12 30 21 2" xfId="27075" xr:uid="{00000000-0005-0000-0000-0000581F0000}"/>
    <cellStyle name="Calculation 12 30 22" xfId="14861" xr:uid="{00000000-0005-0000-0000-0000591F0000}"/>
    <cellStyle name="Calculation 12 30 22 2" xfId="27076" xr:uid="{00000000-0005-0000-0000-00005A1F0000}"/>
    <cellStyle name="Calculation 12 30 23" xfId="27040" xr:uid="{00000000-0005-0000-0000-00005B1F0000}"/>
    <cellStyle name="Calculation 12 30 3" xfId="4738" xr:uid="{00000000-0005-0000-0000-00005C1F0000}"/>
    <cellStyle name="Calculation 12 30 3 2" xfId="15825" xr:uid="{00000000-0005-0000-0000-00005D1F0000}"/>
    <cellStyle name="Calculation 12 30 3 2 2" xfId="27078" xr:uid="{00000000-0005-0000-0000-00005E1F0000}"/>
    <cellStyle name="Calculation 12 30 3 2 3" xfId="51702" xr:uid="{00000000-0005-0000-0000-00005F1F0000}"/>
    <cellStyle name="Calculation 12 30 3 3" xfId="14848" xr:uid="{00000000-0005-0000-0000-0000601F0000}"/>
    <cellStyle name="Calculation 12 30 3 3 2" xfId="27079" xr:uid="{00000000-0005-0000-0000-0000611F0000}"/>
    <cellStyle name="Calculation 12 30 3 4" xfId="27077" xr:uid="{00000000-0005-0000-0000-0000621F0000}"/>
    <cellStyle name="Calculation 12 30 3 5" xfId="51703" xr:uid="{00000000-0005-0000-0000-0000631F0000}"/>
    <cellStyle name="Calculation 12 30 4" xfId="7276" xr:uid="{00000000-0005-0000-0000-0000641F0000}"/>
    <cellStyle name="Calculation 12 30 4 2" xfId="15826" xr:uid="{00000000-0005-0000-0000-0000651F0000}"/>
    <cellStyle name="Calculation 12 30 4 2 2" xfId="27081" xr:uid="{00000000-0005-0000-0000-0000661F0000}"/>
    <cellStyle name="Calculation 12 30 4 2 3" xfId="51704" xr:uid="{00000000-0005-0000-0000-0000671F0000}"/>
    <cellStyle name="Calculation 12 30 4 3" xfId="14847" xr:uid="{00000000-0005-0000-0000-0000681F0000}"/>
    <cellStyle name="Calculation 12 30 4 3 2" xfId="27082" xr:uid="{00000000-0005-0000-0000-0000691F0000}"/>
    <cellStyle name="Calculation 12 30 4 4" xfId="27080" xr:uid="{00000000-0005-0000-0000-00006A1F0000}"/>
    <cellStyle name="Calculation 12 30 4 5" xfId="51705" xr:uid="{00000000-0005-0000-0000-00006B1F0000}"/>
    <cellStyle name="Calculation 12 30 5" xfId="7744" xr:uid="{00000000-0005-0000-0000-00006C1F0000}"/>
    <cellStyle name="Calculation 12 30 5 2" xfId="15827" xr:uid="{00000000-0005-0000-0000-00006D1F0000}"/>
    <cellStyle name="Calculation 12 30 5 2 2" xfId="27084" xr:uid="{00000000-0005-0000-0000-00006E1F0000}"/>
    <cellStyle name="Calculation 12 30 5 2 3" xfId="51706" xr:uid="{00000000-0005-0000-0000-00006F1F0000}"/>
    <cellStyle name="Calculation 12 30 5 3" xfId="14846" xr:uid="{00000000-0005-0000-0000-0000701F0000}"/>
    <cellStyle name="Calculation 12 30 5 3 2" xfId="27085" xr:uid="{00000000-0005-0000-0000-0000711F0000}"/>
    <cellStyle name="Calculation 12 30 5 4" xfId="27083" xr:uid="{00000000-0005-0000-0000-0000721F0000}"/>
    <cellStyle name="Calculation 12 30 5 5" xfId="51707" xr:uid="{00000000-0005-0000-0000-0000731F0000}"/>
    <cellStyle name="Calculation 12 30 6" xfId="5967" xr:uid="{00000000-0005-0000-0000-0000741F0000}"/>
    <cellStyle name="Calculation 12 30 6 2" xfId="15828" xr:uid="{00000000-0005-0000-0000-0000751F0000}"/>
    <cellStyle name="Calculation 12 30 6 2 2" xfId="27087" xr:uid="{00000000-0005-0000-0000-0000761F0000}"/>
    <cellStyle name="Calculation 12 30 6 2 3" xfId="51708" xr:uid="{00000000-0005-0000-0000-0000771F0000}"/>
    <cellStyle name="Calculation 12 30 6 3" xfId="14845" xr:uid="{00000000-0005-0000-0000-0000781F0000}"/>
    <cellStyle name="Calculation 12 30 6 3 2" xfId="27088" xr:uid="{00000000-0005-0000-0000-0000791F0000}"/>
    <cellStyle name="Calculation 12 30 6 4" xfId="27086" xr:uid="{00000000-0005-0000-0000-00007A1F0000}"/>
    <cellStyle name="Calculation 12 30 6 5" xfId="51709" xr:uid="{00000000-0005-0000-0000-00007B1F0000}"/>
    <cellStyle name="Calculation 12 30 7" xfId="6712" xr:uid="{00000000-0005-0000-0000-00007C1F0000}"/>
    <cellStyle name="Calculation 12 30 7 2" xfId="15829" xr:uid="{00000000-0005-0000-0000-00007D1F0000}"/>
    <cellStyle name="Calculation 12 30 7 2 2" xfId="27090" xr:uid="{00000000-0005-0000-0000-00007E1F0000}"/>
    <cellStyle name="Calculation 12 30 7 2 3" xfId="51710" xr:uid="{00000000-0005-0000-0000-00007F1F0000}"/>
    <cellStyle name="Calculation 12 30 7 3" xfId="14844" xr:uid="{00000000-0005-0000-0000-0000801F0000}"/>
    <cellStyle name="Calculation 12 30 7 3 2" xfId="27091" xr:uid="{00000000-0005-0000-0000-0000811F0000}"/>
    <cellStyle name="Calculation 12 30 7 4" xfId="27089" xr:uid="{00000000-0005-0000-0000-0000821F0000}"/>
    <cellStyle name="Calculation 12 30 7 5" xfId="51711" xr:uid="{00000000-0005-0000-0000-0000831F0000}"/>
    <cellStyle name="Calculation 12 30 8" xfId="9110" xr:uid="{00000000-0005-0000-0000-0000841F0000}"/>
    <cellStyle name="Calculation 12 30 8 2" xfId="15830" xr:uid="{00000000-0005-0000-0000-0000851F0000}"/>
    <cellStyle name="Calculation 12 30 8 2 2" xfId="27093" xr:uid="{00000000-0005-0000-0000-0000861F0000}"/>
    <cellStyle name="Calculation 12 30 8 2 3" xfId="51712" xr:uid="{00000000-0005-0000-0000-0000871F0000}"/>
    <cellStyle name="Calculation 12 30 8 3" xfId="14843" xr:uid="{00000000-0005-0000-0000-0000881F0000}"/>
    <cellStyle name="Calculation 12 30 8 3 2" xfId="27094" xr:uid="{00000000-0005-0000-0000-0000891F0000}"/>
    <cellStyle name="Calculation 12 30 8 4" xfId="27092" xr:uid="{00000000-0005-0000-0000-00008A1F0000}"/>
    <cellStyle name="Calculation 12 30 8 5" xfId="51713" xr:uid="{00000000-0005-0000-0000-00008B1F0000}"/>
    <cellStyle name="Calculation 12 30 9" xfId="9556" xr:uid="{00000000-0005-0000-0000-00008C1F0000}"/>
    <cellStyle name="Calculation 12 30 9 2" xfId="15831" xr:uid="{00000000-0005-0000-0000-00008D1F0000}"/>
    <cellStyle name="Calculation 12 30 9 2 2" xfId="27096" xr:uid="{00000000-0005-0000-0000-00008E1F0000}"/>
    <cellStyle name="Calculation 12 30 9 2 3" xfId="51714" xr:uid="{00000000-0005-0000-0000-00008F1F0000}"/>
    <cellStyle name="Calculation 12 30 9 3" xfId="14842" xr:uid="{00000000-0005-0000-0000-0000901F0000}"/>
    <cellStyle name="Calculation 12 30 9 3 2" xfId="27097" xr:uid="{00000000-0005-0000-0000-0000911F0000}"/>
    <cellStyle name="Calculation 12 30 9 4" xfId="27095" xr:uid="{00000000-0005-0000-0000-0000921F0000}"/>
    <cellStyle name="Calculation 12 30 9 5" xfId="51715" xr:uid="{00000000-0005-0000-0000-0000931F0000}"/>
    <cellStyle name="Calculation 12 31" xfId="6001" xr:uid="{00000000-0005-0000-0000-0000941F0000}"/>
    <cellStyle name="Calculation 12 31 2" xfId="15832" xr:uid="{00000000-0005-0000-0000-0000951F0000}"/>
    <cellStyle name="Calculation 12 31 2 2" xfId="27099" xr:uid="{00000000-0005-0000-0000-0000961F0000}"/>
    <cellStyle name="Calculation 12 31 2 3" xfId="51716" xr:uid="{00000000-0005-0000-0000-0000971F0000}"/>
    <cellStyle name="Calculation 12 31 3" xfId="14841" xr:uid="{00000000-0005-0000-0000-0000981F0000}"/>
    <cellStyle name="Calculation 12 31 3 2" xfId="27100" xr:uid="{00000000-0005-0000-0000-0000991F0000}"/>
    <cellStyle name="Calculation 12 31 4" xfId="27098" xr:uid="{00000000-0005-0000-0000-00009A1F0000}"/>
    <cellStyle name="Calculation 12 31 5" xfId="51717" xr:uid="{00000000-0005-0000-0000-00009B1F0000}"/>
    <cellStyle name="Calculation 12 32" xfId="5798" xr:uid="{00000000-0005-0000-0000-00009C1F0000}"/>
    <cellStyle name="Calculation 12 32 2" xfId="15833" xr:uid="{00000000-0005-0000-0000-00009D1F0000}"/>
    <cellStyle name="Calculation 12 32 2 2" xfId="27102" xr:uid="{00000000-0005-0000-0000-00009E1F0000}"/>
    <cellStyle name="Calculation 12 32 2 3" xfId="51718" xr:uid="{00000000-0005-0000-0000-00009F1F0000}"/>
    <cellStyle name="Calculation 12 32 3" xfId="14840" xr:uid="{00000000-0005-0000-0000-0000A01F0000}"/>
    <cellStyle name="Calculation 12 32 3 2" xfId="27103" xr:uid="{00000000-0005-0000-0000-0000A11F0000}"/>
    <cellStyle name="Calculation 12 32 4" xfId="27101" xr:uid="{00000000-0005-0000-0000-0000A21F0000}"/>
    <cellStyle name="Calculation 12 32 5" xfId="51719" xr:uid="{00000000-0005-0000-0000-0000A31F0000}"/>
    <cellStyle name="Calculation 12 33" xfId="5972" xr:uid="{00000000-0005-0000-0000-0000A41F0000}"/>
    <cellStyle name="Calculation 12 33 2" xfId="15834" xr:uid="{00000000-0005-0000-0000-0000A51F0000}"/>
    <cellStyle name="Calculation 12 33 2 2" xfId="27105" xr:uid="{00000000-0005-0000-0000-0000A61F0000}"/>
    <cellStyle name="Calculation 12 33 2 3" xfId="51720" xr:uid="{00000000-0005-0000-0000-0000A71F0000}"/>
    <cellStyle name="Calculation 12 33 3" xfId="14839" xr:uid="{00000000-0005-0000-0000-0000A81F0000}"/>
    <cellStyle name="Calculation 12 33 3 2" xfId="27106" xr:uid="{00000000-0005-0000-0000-0000A91F0000}"/>
    <cellStyle name="Calculation 12 33 4" xfId="27104" xr:uid="{00000000-0005-0000-0000-0000AA1F0000}"/>
    <cellStyle name="Calculation 12 33 5" xfId="51721" xr:uid="{00000000-0005-0000-0000-0000AB1F0000}"/>
    <cellStyle name="Calculation 12 34" xfId="5825" xr:uid="{00000000-0005-0000-0000-0000AC1F0000}"/>
    <cellStyle name="Calculation 12 34 2" xfId="15835" xr:uid="{00000000-0005-0000-0000-0000AD1F0000}"/>
    <cellStyle name="Calculation 12 34 2 2" xfId="27108" xr:uid="{00000000-0005-0000-0000-0000AE1F0000}"/>
    <cellStyle name="Calculation 12 34 2 3" xfId="51722" xr:uid="{00000000-0005-0000-0000-0000AF1F0000}"/>
    <cellStyle name="Calculation 12 34 3" xfId="14838" xr:uid="{00000000-0005-0000-0000-0000B01F0000}"/>
    <cellStyle name="Calculation 12 34 3 2" xfId="27109" xr:uid="{00000000-0005-0000-0000-0000B11F0000}"/>
    <cellStyle name="Calculation 12 34 4" xfId="27107" xr:uid="{00000000-0005-0000-0000-0000B21F0000}"/>
    <cellStyle name="Calculation 12 34 5" xfId="51723" xr:uid="{00000000-0005-0000-0000-0000B31F0000}"/>
    <cellStyle name="Calculation 12 35" xfId="5954" xr:uid="{00000000-0005-0000-0000-0000B41F0000}"/>
    <cellStyle name="Calculation 12 35 2" xfId="15836" xr:uid="{00000000-0005-0000-0000-0000B51F0000}"/>
    <cellStyle name="Calculation 12 35 2 2" xfId="27111" xr:uid="{00000000-0005-0000-0000-0000B61F0000}"/>
    <cellStyle name="Calculation 12 35 2 3" xfId="51724" xr:uid="{00000000-0005-0000-0000-0000B71F0000}"/>
    <cellStyle name="Calculation 12 35 3" xfId="14837" xr:uid="{00000000-0005-0000-0000-0000B81F0000}"/>
    <cellStyle name="Calculation 12 35 3 2" xfId="27112" xr:uid="{00000000-0005-0000-0000-0000B91F0000}"/>
    <cellStyle name="Calculation 12 35 4" xfId="27110" xr:uid="{00000000-0005-0000-0000-0000BA1F0000}"/>
    <cellStyle name="Calculation 12 35 5" xfId="51725" xr:uid="{00000000-0005-0000-0000-0000BB1F0000}"/>
    <cellStyle name="Calculation 12 36" xfId="7739" xr:uid="{00000000-0005-0000-0000-0000BC1F0000}"/>
    <cellStyle name="Calculation 12 36 2" xfId="15837" xr:uid="{00000000-0005-0000-0000-0000BD1F0000}"/>
    <cellStyle name="Calculation 12 36 2 2" xfId="27114" xr:uid="{00000000-0005-0000-0000-0000BE1F0000}"/>
    <cellStyle name="Calculation 12 36 2 3" xfId="51726" xr:uid="{00000000-0005-0000-0000-0000BF1F0000}"/>
    <cellStyle name="Calculation 12 36 3" xfId="14836" xr:uid="{00000000-0005-0000-0000-0000C01F0000}"/>
    <cellStyle name="Calculation 12 36 3 2" xfId="27115" xr:uid="{00000000-0005-0000-0000-0000C11F0000}"/>
    <cellStyle name="Calculation 12 36 4" xfId="27113" xr:uid="{00000000-0005-0000-0000-0000C21F0000}"/>
    <cellStyle name="Calculation 12 36 5" xfId="51727" xr:uid="{00000000-0005-0000-0000-0000C31F0000}"/>
    <cellStyle name="Calculation 12 37" xfId="5939" xr:uid="{00000000-0005-0000-0000-0000C41F0000}"/>
    <cellStyle name="Calculation 12 37 2" xfId="15838" xr:uid="{00000000-0005-0000-0000-0000C51F0000}"/>
    <cellStyle name="Calculation 12 37 2 2" xfId="27117" xr:uid="{00000000-0005-0000-0000-0000C61F0000}"/>
    <cellStyle name="Calculation 12 37 2 3" xfId="51728" xr:uid="{00000000-0005-0000-0000-0000C71F0000}"/>
    <cellStyle name="Calculation 12 37 3" xfId="14835" xr:uid="{00000000-0005-0000-0000-0000C81F0000}"/>
    <cellStyle name="Calculation 12 37 3 2" xfId="27118" xr:uid="{00000000-0005-0000-0000-0000C91F0000}"/>
    <cellStyle name="Calculation 12 37 4" xfId="27116" xr:uid="{00000000-0005-0000-0000-0000CA1F0000}"/>
    <cellStyle name="Calculation 12 37 5" xfId="51729" xr:uid="{00000000-0005-0000-0000-0000CB1F0000}"/>
    <cellStyle name="Calculation 12 38" xfId="5869" xr:uid="{00000000-0005-0000-0000-0000CC1F0000}"/>
    <cellStyle name="Calculation 12 38 2" xfId="15839" xr:uid="{00000000-0005-0000-0000-0000CD1F0000}"/>
    <cellStyle name="Calculation 12 38 2 2" xfId="27120" xr:uid="{00000000-0005-0000-0000-0000CE1F0000}"/>
    <cellStyle name="Calculation 12 38 2 3" xfId="51730" xr:uid="{00000000-0005-0000-0000-0000CF1F0000}"/>
    <cellStyle name="Calculation 12 38 3" xfId="14834" xr:uid="{00000000-0005-0000-0000-0000D01F0000}"/>
    <cellStyle name="Calculation 12 38 3 2" xfId="27121" xr:uid="{00000000-0005-0000-0000-0000D11F0000}"/>
    <cellStyle name="Calculation 12 38 4" xfId="27119" xr:uid="{00000000-0005-0000-0000-0000D21F0000}"/>
    <cellStyle name="Calculation 12 38 5" xfId="51731" xr:uid="{00000000-0005-0000-0000-0000D31F0000}"/>
    <cellStyle name="Calculation 12 39" xfId="4749" xr:uid="{00000000-0005-0000-0000-0000D41F0000}"/>
    <cellStyle name="Calculation 12 39 2" xfId="15840" xr:uid="{00000000-0005-0000-0000-0000D51F0000}"/>
    <cellStyle name="Calculation 12 39 2 2" xfId="27123" xr:uid="{00000000-0005-0000-0000-0000D61F0000}"/>
    <cellStyle name="Calculation 12 39 2 3" xfId="51732" xr:uid="{00000000-0005-0000-0000-0000D71F0000}"/>
    <cellStyle name="Calculation 12 39 3" xfId="14833" xr:uid="{00000000-0005-0000-0000-0000D81F0000}"/>
    <cellStyle name="Calculation 12 39 3 2" xfId="27124" xr:uid="{00000000-0005-0000-0000-0000D91F0000}"/>
    <cellStyle name="Calculation 12 39 4" xfId="27122" xr:uid="{00000000-0005-0000-0000-0000DA1F0000}"/>
    <cellStyle name="Calculation 12 39 5" xfId="51733" xr:uid="{00000000-0005-0000-0000-0000DB1F0000}"/>
    <cellStyle name="Calculation 12 4" xfId="2910" xr:uid="{00000000-0005-0000-0000-0000DC1F0000}"/>
    <cellStyle name="Calculation 12 4 10" xfId="4929" xr:uid="{00000000-0005-0000-0000-0000DD1F0000}"/>
    <cellStyle name="Calculation 12 4 10 2" xfId="15842" xr:uid="{00000000-0005-0000-0000-0000DE1F0000}"/>
    <cellStyle name="Calculation 12 4 10 2 2" xfId="27127" xr:uid="{00000000-0005-0000-0000-0000DF1F0000}"/>
    <cellStyle name="Calculation 12 4 10 2 3" xfId="51734" xr:uid="{00000000-0005-0000-0000-0000E01F0000}"/>
    <cellStyle name="Calculation 12 4 10 3" xfId="14831" xr:uid="{00000000-0005-0000-0000-0000E11F0000}"/>
    <cellStyle name="Calculation 12 4 10 3 2" xfId="27128" xr:uid="{00000000-0005-0000-0000-0000E21F0000}"/>
    <cellStyle name="Calculation 12 4 10 4" xfId="27126" xr:uid="{00000000-0005-0000-0000-0000E31F0000}"/>
    <cellStyle name="Calculation 12 4 10 5" xfId="51735" xr:uid="{00000000-0005-0000-0000-0000E41F0000}"/>
    <cellStyle name="Calculation 12 4 11" xfId="10434" xr:uid="{00000000-0005-0000-0000-0000E51F0000}"/>
    <cellStyle name="Calculation 12 4 11 2" xfId="15843" xr:uid="{00000000-0005-0000-0000-0000E61F0000}"/>
    <cellStyle name="Calculation 12 4 11 2 2" xfId="27130" xr:uid="{00000000-0005-0000-0000-0000E71F0000}"/>
    <cellStyle name="Calculation 12 4 11 2 3" xfId="51736" xr:uid="{00000000-0005-0000-0000-0000E81F0000}"/>
    <cellStyle name="Calculation 12 4 11 3" xfId="14830" xr:uid="{00000000-0005-0000-0000-0000E91F0000}"/>
    <cellStyle name="Calculation 12 4 11 3 2" xfId="27131" xr:uid="{00000000-0005-0000-0000-0000EA1F0000}"/>
    <cellStyle name="Calculation 12 4 11 4" xfId="27129" xr:uid="{00000000-0005-0000-0000-0000EB1F0000}"/>
    <cellStyle name="Calculation 12 4 11 5" xfId="51737" xr:uid="{00000000-0005-0000-0000-0000EC1F0000}"/>
    <cellStyle name="Calculation 12 4 12" xfId="8584" xr:uid="{00000000-0005-0000-0000-0000ED1F0000}"/>
    <cellStyle name="Calculation 12 4 12 2" xfId="15844" xr:uid="{00000000-0005-0000-0000-0000EE1F0000}"/>
    <cellStyle name="Calculation 12 4 12 2 2" xfId="27133" xr:uid="{00000000-0005-0000-0000-0000EF1F0000}"/>
    <cellStyle name="Calculation 12 4 12 2 3" xfId="51738" xr:uid="{00000000-0005-0000-0000-0000F01F0000}"/>
    <cellStyle name="Calculation 12 4 12 3" xfId="14829" xr:uid="{00000000-0005-0000-0000-0000F11F0000}"/>
    <cellStyle name="Calculation 12 4 12 3 2" xfId="27134" xr:uid="{00000000-0005-0000-0000-0000F21F0000}"/>
    <cellStyle name="Calculation 12 4 12 4" xfId="27132" xr:uid="{00000000-0005-0000-0000-0000F31F0000}"/>
    <cellStyle name="Calculation 12 4 12 5" xfId="51739" xr:uid="{00000000-0005-0000-0000-0000F41F0000}"/>
    <cellStyle name="Calculation 12 4 13" xfId="10561" xr:uid="{00000000-0005-0000-0000-0000F51F0000}"/>
    <cellStyle name="Calculation 12 4 13 2" xfId="15845" xr:uid="{00000000-0005-0000-0000-0000F61F0000}"/>
    <cellStyle name="Calculation 12 4 13 2 2" xfId="27136" xr:uid="{00000000-0005-0000-0000-0000F71F0000}"/>
    <cellStyle name="Calculation 12 4 13 2 3" xfId="51740" xr:uid="{00000000-0005-0000-0000-0000F81F0000}"/>
    <cellStyle name="Calculation 12 4 13 3" xfId="14828" xr:uid="{00000000-0005-0000-0000-0000F91F0000}"/>
    <cellStyle name="Calculation 12 4 13 3 2" xfId="27137" xr:uid="{00000000-0005-0000-0000-0000FA1F0000}"/>
    <cellStyle name="Calculation 12 4 13 4" xfId="27135" xr:uid="{00000000-0005-0000-0000-0000FB1F0000}"/>
    <cellStyle name="Calculation 12 4 13 5" xfId="51741" xr:uid="{00000000-0005-0000-0000-0000FC1F0000}"/>
    <cellStyle name="Calculation 12 4 14" xfId="10425" xr:uid="{00000000-0005-0000-0000-0000FD1F0000}"/>
    <cellStyle name="Calculation 12 4 14 2" xfId="15846" xr:uid="{00000000-0005-0000-0000-0000FE1F0000}"/>
    <cellStyle name="Calculation 12 4 14 2 2" xfId="27139" xr:uid="{00000000-0005-0000-0000-0000FF1F0000}"/>
    <cellStyle name="Calculation 12 4 14 2 3" xfId="51742" xr:uid="{00000000-0005-0000-0000-000000200000}"/>
    <cellStyle name="Calculation 12 4 14 3" xfId="14827" xr:uid="{00000000-0005-0000-0000-000001200000}"/>
    <cellStyle name="Calculation 12 4 14 3 2" xfId="27140" xr:uid="{00000000-0005-0000-0000-000002200000}"/>
    <cellStyle name="Calculation 12 4 14 4" xfId="27138" xr:uid="{00000000-0005-0000-0000-000003200000}"/>
    <cellStyle name="Calculation 12 4 14 5" xfId="51743" xr:uid="{00000000-0005-0000-0000-000004200000}"/>
    <cellStyle name="Calculation 12 4 15" xfId="10118" xr:uid="{00000000-0005-0000-0000-000005200000}"/>
    <cellStyle name="Calculation 12 4 15 2" xfId="15847" xr:uid="{00000000-0005-0000-0000-000006200000}"/>
    <cellStyle name="Calculation 12 4 15 2 2" xfId="27142" xr:uid="{00000000-0005-0000-0000-000007200000}"/>
    <cellStyle name="Calculation 12 4 15 2 3" xfId="51744" xr:uid="{00000000-0005-0000-0000-000008200000}"/>
    <cellStyle name="Calculation 12 4 15 3" xfId="14826" xr:uid="{00000000-0005-0000-0000-000009200000}"/>
    <cellStyle name="Calculation 12 4 15 3 2" xfId="27143" xr:uid="{00000000-0005-0000-0000-00000A200000}"/>
    <cellStyle name="Calculation 12 4 15 4" xfId="27141" xr:uid="{00000000-0005-0000-0000-00000B200000}"/>
    <cellStyle name="Calculation 12 4 15 5" xfId="51745" xr:uid="{00000000-0005-0000-0000-00000C200000}"/>
    <cellStyle name="Calculation 12 4 16" xfId="11179" xr:uid="{00000000-0005-0000-0000-00000D200000}"/>
    <cellStyle name="Calculation 12 4 16 2" xfId="15848" xr:uid="{00000000-0005-0000-0000-00000E200000}"/>
    <cellStyle name="Calculation 12 4 16 2 2" xfId="27145" xr:uid="{00000000-0005-0000-0000-00000F200000}"/>
    <cellStyle name="Calculation 12 4 16 2 3" xfId="51746" xr:uid="{00000000-0005-0000-0000-000010200000}"/>
    <cellStyle name="Calculation 12 4 16 3" xfId="14825" xr:uid="{00000000-0005-0000-0000-000011200000}"/>
    <cellStyle name="Calculation 12 4 16 3 2" xfId="27146" xr:uid="{00000000-0005-0000-0000-000012200000}"/>
    <cellStyle name="Calculation 12 4 16 4" xfId="27144" xr:uid="{00000000-0005-0000-0000-000013200000}"/>
    <cellStyle name="Calculation 12 4 16 5" xfId="51747" xr:uid="{00000000-0005-0000-0000-000014200000}"/>
    <cellStyle name="Calculation 12 4 17" xfId="12578" xr:uid="{00000000-0005-0000-0000-000015200000}"/>
    <cellStyle name="Calculation 12 4 17 2" xfId="15849" xr:uid="{00000000-0005-0000-0000-000016200000}"/>
    <cellStyle name="Calculation 12 4 17 2 2" xfId="27148" xr:uid="{00000000-0005-0000-0000-000017200000}"/>
    <cellStyle name="Calculation 12 4 17 2 3" xfId="51748" xr:uid="{00000000-0005-0000-0000-000018200000}"/>
    <cellStyle name="Calculation 12 4 17 3" xfId="14824" xr:uid="{00000000-0005-0000-0000-000019200000}"/>
    <cellStyle name="Calculation 12 4 17 3 2" xfId="27149" xr:uid="{00000000-0005-0000-0000-00001A200000}"/>
    <cellStyle name="Calculation 12 4 17 4" xfId="27147" xr:uid="{00000000-0005-0000-0000-00001B200000}"/>
    <cellStyle name="Calculation 12 4 17 5" xfId="51749" xr:uid="{00000000-0005-0000-0000-00001C200000}"/>
    <cellStyle name="Calculation 12 4 18" xfId="13252" xr:uid="{00000000-0005-0000-0000-00001D200000}"/>
    <cellStyle name="Calculation 12 4 18 2" xfId="15850" xr:uid="{00000000-0005-0000-0000-00001E200000}"/>
    <cellStyle name="Calculation 12 4 18 2 2" xfId="27151" xr:uid="{00000000-0005-0000-0000-00001F200000}"/>
    <cellStyle name="Calculation 12 4 18 2 3" xfId="51750" xr:uid="{00000000-0005-0000-0000-000020200000}"/>
    <cellStyle name="Calculation 12 4 18 3" xfId="14823" xr:uid="{00000000-0005-0000-0000-000021200000}"/>
    <cellStyle name="Calculation 12 4 18 3 2" xfId="27152" xr:uid="{00000000-0005-0000-0000-000022200000}"/>
    <cellStyle name="Calculation 12 4 18 4" xfId="27150" xr:uid="{00000000-0005-0000-0000-000023200000}"/>
    <cellStyle name="Calculation 12 4 18 5" xfId="51751" xr:uid="{00000000-0005-0000-0000-000024200000}"/>
    <cellStyle name="Calculation 12 4 19" xfId="12100" xr:uid="{00000000-0005-0000-0000-000025200000}"/>
    <cellStyle name="Calculation 12 4 19 2" xfId="15851" xr:uid="{00000000-0005-0000-0000-000026200000}"/>
    <cellStyle name="Calculation 12 4 19 2 2" xfId="27154" xr:uid="{00000000-0005-0000-0000-000027200000}"/>
    <cellStyle name="Calculation 12 4 19 2 3" xfId="51752" xr:uid="{00000000-0005-0000-0000-000028200000}"/>
    <cellStyle name="Calculation 12 4 19 3" xfId="14822" xr:uid="{00000000-0005-0000-0000-000029200000}"/>
    <cellStyle name="Calculation 12 4 19 3 2" xfId="27155" xr:uid="{00000000-0005-0000-0000-00002A200000}"/>
    <cellStyle name="Calculation 12 4 19 4" xfId="27153" xr:uid="{00000000-0005-0000-0000-00002B200000}"/>
    <cellStyle name="Calculation 12 4 19 5" xfId="51753" xr:uid="{00000000-0005-0000-0000-00002C200000}"/>
    <cellStyle name="Calculation 12 4 2" xfId="6025" xr:uid="{00000000-0005-0000-0000-00002D200000}"/>
    <cellStyle name="Calculation 12 4 2 2" xfId="15852" xr:uid="{00000000-0005-0000-0000-00002E200000}"/>
    <cellStyle name="Calculation 12 4 2 2 2" xfId="27157" xr:uid="{00000000-0005-0000-0000-00002F200000}"/>
    <cellStyle name="Calculation 12 4 2 2 3" xfId="51754" xr:uid="{00000000-0005-0000-0000-000030200000}"/>
    <cellStyle name="Calculation 12 4 2 3" xfId="14821" xr:uid="{00000000-0005-0000-0000-000031200000}"/>
    <cellStyle name="Calculation 12 4 2 3 2" xfId="27158" xr:uid="{00000000-0005-0000-0000-000032200000}"/>
    <cellStyle name="Calculation 12 4 2 4" xfId="27156" xr:uid="{00000000-0005-0000-0000-000033200000}"/>
    <cellStyle name="Calculation 12 4 2 5" xfId="51755" xr:uid="{00000000-0005-0000-0000-000034200000}"/>
    <cellStyle name="Calculation 12 4 20" xfId="13918" xr:uid="{00000000-0005-0000-0000-000035200000}"/>
    <cellStyle name="Calculation 12 4 20 2" xfId="27159" xr:uid="{00000000-0005-0000-0000-000036200000}"/>
    <cellStyle name="Calculation 12 4 20 2 2" xfId="51756" xr:uid="{00000000-0005-0000-0000-000037200000}"/>
    <cellStyle name="Calculation 12 4 20 2 3" xfId="51757" xr:uid="{00000000-0005-0000-0000-000038200000}"/>
    <cellStyle name="Calculation 12 4 20 3" xfId="51758" xr:uid="{00000000-0005-0000-0000-000039200000}"/>
    <cellStyle name="Calculation 12 4 20 4" xfId="51759" xr:uid="{00000000-0005-0000-0000-00003A200000}"/>
    <cellStyle name="Calculation 12 4 20 5" xfId="51760" xr:uid="{00000000-0005-0000-0000-00003B200000}"/>
    <cellStyle name="Calculation 12 4 21" xfId="15841" xr:uid="{00000000-0005-0000-0000-00003C200000}"/>
    <cellStyle name="Calculation 12 4 21 2" xfId="27160" xr:uid="{00000000-0005-0000-0000-00003D200000}"/>
    <cellStyle name="Calculation 12 4 22" xfId="14832" xr:uid="{00000000-0005-0000-0000-00003E200000}"/>
    <cellStyle name="Calculation 12 4 22 2" xfId="27161" xr:uid="{00000000-0005-0000-0000-00003F200000}"/>
    <cellStyle name="Calculation 12 4 23" xfId="27125" xr:uid="{00000000-0005-0000-0000-000040200000}"/>
    <cellStyle name="Calculation 12 4 3" xfId="5778" xr:uid="{00000000-0005-0000-0000-000041200000}"/>
    <cellStyle name="Calculation 12 4 3 2" xfId="15853" xr:uid="{00000000-0005-0000-0000-000042200000}"/>
    <cellStyle name="Calculation 12 4 3 2 2" xfId="27163" xr:uid="{00000000-0005-0000-0000-000043200000}"/>
    <cellStyle name="Calculation 12 4 3 2 3" xfId="51761" xr:uid="{00000000-0005-0000-0000-000044200000}"/>
    <cellStyle name="Calculation 12 4 3 3" xfId="14820" xr:uid="{00000000-0005-0000-0000-000045200000}"/>
    <cellStyle name="Calculation 12 4 3 3 2" xfId="27164" xr:uid="{00000000-0005-0000-0000-000046200000}"/>
    <cellStyle name="Calculation 12 4 3 4" xfId="27162" xr:uid="{00000000-0005-0000-0000-000047200000}"/>
    <cellStyle name="Calculation 12 4 3 5" xfId="51762" xr:uid="{00000000-0005-0000-0000-000048200000}"/>
    <cellStyle name="Calculation 12 4 4" xfId="5985" xr:uid="{00000000-0005-0000-0000-000049200000}"/>
    <cellStyle name="Calculation 12 4 4 2" xfId="15854" xr:uid="{00000000-0005-0000-0000-00004A200000}"/>
    <cellStyle name="Calculation 12 4 4 2 2" xfId="27166" xr:uid="{00000000-0005-0000-0000-00004B200000}"/>
    <cellStyle name="Calculation 12 4 4 2 3" xfId="51763" xr:uid="{00000000-0005-0000-0000-00004C200000}"/>
    <cellStyle name="Calculation 12 4 4 3" xfId="14819" xr:uid="{00000000-0005-0000-0000-00004D200000}"/>
    <cellStyle name="Calculation 12 4 4 3 2" xfId="27167" xr:uid="{00000000-0005-0000-0000-00004E200000}"/>
    <cellStyle name="Calculation 12 4 4 4" xfId="27165" xr:uid="{00000000-0005-0000-0000-00004F200000}"/>
    <cellStyle name="Calculation 12 4 4 5" xfId="51764" xr:uid="{00000000-0005-0000-0000-000050200000}"/>
    <cellStyle name="Calculation 12 4 5" xfId="5812" xr:uid="{00000000-0005-0000-0000-000051200000}"/>
    <cellStyle name="Calculation 12 4 5 2" xfId="15855" xr:uid="{00000000-0005-0000-0000-000052200000}"/>
    <cellStyle name="Calculation 12 4 5 2 2" xfId="27169" xr:uid="{00000000-0005-0000-0000-000053200000}"/>
    <cellStyle name="Calculation 12 4 5 2 3" xfId="51765" xr:uid="{00000000-0005-0000-0000-000054200000}"/>
    <cellStyle name="Calculation 12 4 5 3" xfId="14818" xr:uid="{00000000-0005-0000-0000-000055200000}"/>
    <cellStyle name="Calculation 12 4 5 3 2" xfId="27170" xr:uid="{00000000-0005-0000-0000-000056200000}"/>
    <cellStyle name="Calculation 12 4 5 4" xfId="27168" xr:uid="{00000000-0005-0000-0000-000057200000}"/>
    <cellStyle name="Calculation 12 4 5 5" xfId="51766" xr:uid="{00000000-0005-0000-0000-000058200000}"/>
    <cellStyle name="Calculation 12 4 6" xfId="5968" xr:uid="{00000000-0005-0000-0000-000059200000}"/>
    <cellStyle name="Calculation 12 4 6 2" xfId="15856" xr:uid="{00000000-0005-0000-0000-00005A200000}"/>
    <cellStyle name="Calculation 12 4 6 2 2" xfId="27172" xr:uid="{00000000-0005-0000-0000-00005B200000}"/>
    <cellStyle name="Calculation 12 4 6 2 3" xfId="51767" xr:uid="{00000000-0005-0000-0000-00005C200000}"/>
    <cellStyle name="Calculation 12 4 6 3" xfId="14817" xr:uid="{00000000-0005-0000-0000-00005D200000}"/>
    <cellStyle name="Calculation 12 4 6 3 2" xfId="27173" xr:uid="{00000000-0005-0000-0000-00005E200000}"/>
    <cellStyle name="Calculation 12 4 6 4" xfId="27171" xr:uid="{00000000-0005-0000-0000-00005F200000}"/>
    <cellStyle name="Calculation 12 4 6 5" xfId="51768" xr:uid="{00000000-0005-0000-0000-000060200000}"/>
    <cellStyle name="Calculation 12 4 7" xfId="8648" xr:uid="{00000000-0005-0000-0000-000061200000}"/>
    <cellStyle name="Calculation 12 4 7 2" xfId="15857" xr:uid="{00000000-0005-0000-0000-000062200000}"/>
    <cellStyle name="Calculation 12 4 7 2 2" xfId="27175" xr:uid="{00000000-0005-0000-0000-000063200000}"/>
    <cellStyle name="Calculation 12 4 7 2 3" xfId="51769" xr:uid="{00000000-0005-0000-0000-000064200000}"/>
    <cellStyle name="Calculation 12 4 7 3" xfId="14816" xr:uid="{00000000-0005-0000-0000-000065200000}"/>
    <cellStyle name="Calculation 12 4 7 3 2" xfId="27176" xr:uid="{00000000-0005-0000-0000-000066200000}"/>
    <cellStyle name="Calculation 12 4 7 4" xfId="27174" xr:uid="{00000000-0005-0000-0000-000067200000}"/>
    <cellStyle name="Calculation 12 4 7 5" xfId="51770" xr:uid="{00000000-0005-0000-0000-000068200000}"/>
    <cellStyle name="Calculation 12 4 8" xfId="5946" xr:uid="{00000000-0005-0000-0000-000069200000}"/>
    <cellStyle name="Calculation 12 4 8 2" xfId="15858" xr:uid="{00000000-0005-0000-0000-00006A200000}"/>
    <cellStyle name="Calculation 12 4 8 2 2" xfId="27178" xr:uid="{00000000-0005-0000-0000-00006B200000}"/>
    <cellStyle name="Calculation 12 4 8 2 3" xfId="51771" xr:uid="{00000000-0005-0000-0000-00006C200000}"/>
    <cellStyle name="Calculation 12 4 8 3" xfId="14815" xr:uid="{00000000-0005-0000-0000-00006D200000}"/>
    <cellStyle name="Calculation 12 4 8 3 2" xfId="27179" xr:uid="{00000000-0005-0000-0000-00006E200000}"/>
    <cellStyle name="Calculation 12 4 8 4" xfId="27177" xr:uid="{00000000-0005-0000-0000-00006F200000}"/>
    <cellStyle name="Calculation 12 4 8 5" xfId="51772" xr:uid="{00000000-0005-0000-0000-000070200000}"/>
    <cellStyle name="Calculation 12 4 9" xfId="5862" xr:uid="{00000000-0005-0000-0000-000071200000}"/>
    <cellStyle name="Calculation 12 4 9 2" xfId="15859" xr:uid="{00000000-0005-0000-0000-000072200000}"/>
    <cellStyle name="Calculation 12 4 9 2 2" xfId="27181" xr:uid="{00000000-0005-0000-0000-000073200000}"/>
    <cellStyle name="Calculation 12 4 9 2 3" xfId="51773" xr:uid="{00000000-0005-0000-0000-000074200000}"/>
    <cellStyle name="Calculation 12 4 9 3" xfId="14814" xr:uid="{00000000-0005-0000-0000-000075200000}"/>
    <cellStyle name="Calculation 12 4 9 3 2" xfId="27182" xr:uid="{00000000-0005-0000-0000-000076200000}"/>
    <cellStyle name="Calculation 12 4 9 4" xfId="27180" xr:uid="{00000000-0005-0000-0000-000077200000}"/>
    <cellStyle name="Calculation 12 4 9 5" xfId="51774" xr:uid="{00000000-0005-0000-0000-000078200000}"/>
    <cellStyle name="Calculation 12 40" xfId="8790" xr:uid="{00000000-0005-0000-0000-000079200000}"/>
    <cellStyle name="Calculation 12 40 2" xfId="15860" xr:uid="{00000000-0005-0000-0000-00007A200000}"/>
    <cellStyle name="Calculation 12 40 2 2" xfId="27184" xr:uid="{00000000-0005-0000-0000-00007B200000}"/>
    <cellStyle name="Calculation 12 40 2 3" xfId="51775" xr:uid="{00000000-0005-0000-0000-00007C200000}"/>
    <cellStyle name="Calculation 12 40 3" xfId="14813" xr:uid="{00000000-0005-0000-0000-00007D200000}"/>
    <cellStyle name="Calculation 12 40 3 2" xfId="27185" xr:uid="{00000000-0005-0000-0000-00007E200000}"/>
    <cellStyle name="Calculation 12 40 4" xfId="27183" xr:uid="{00000000-0005-0000-0000-00007F200000}"/>
    <cellStyle name="Calculation 12 40 5" xfId="51776" xr:uid="{00000000-0005-0000-0000-000080200000}"/>
    <cellStyle name="Calculation 12 41" xfId="4748" xr:uid="{00000000-0005-0000-0000-000081200000}"/>
    <cellStyle name="Calculation 12 41 2" xfId="15861" xr:uid="{00000000-0005-0000-0000-000082200000}"/>
    <cellStyle name="Calculation 12 41 2 2" xfId="27187" xr:uid="{00000000-0005-0000-0000-000083200000}"/>
    <cellStyle name="Calculation 12 41 2 3" xfId="51777" xr:uid="{00000000-0005-0000-0000-000084200000}"/>
    <cellStyle name="Calculation 12 41 3" xfId="14812" xr:uid="{00000000-0005-0000-0000-000085200000}"/>
    <cellStyle name="Calculation 12 41 3 2" xfId="27188" xr:uid="{00000000-0005-0000-0000-000086200000}"/>
    <cellStyle name="Calculation 12 41 4" xfId="27186" xr:uid="{00000000-0005-0000-0000-000087200000}"/>
    <cellStyle name="Calculation 12 41 5" xfId="51778" xr:uid="{00000000-0005-0000-0000-000088200000}"/>
    <cellStyle name="Calculation 12 42" xfId="5876" xr:uid="{00000000-0005-0000-0000-000089200000}"/>
    <cellStyle name="Calculation 12 42 2" xfId="15862" xr:uid="{00000000-0005-0000-0000-00008A200000}"/>
    <cellStyle name="Calculation 12 42 2 2" xfId="27190" xr:uid="{00000000-0005-0000-0000-00008B200000}"/>
    <cellStyle name="Calculation 12 42 2 3" xfId="51779" xr:uid="{00000000-0005-0000-0000-00008C200000}"/>
    <cellStyle name="Calculation 12 42 3" xfId="14811" xr:uid="{00000000-0005-0000-0000-00008D200000}"/>
    <cellStyle name="Calculation 12 42 3 2" xfId="27191" xr:uid="{00000000-0005-0000-0000-00008E200000}"/>
    <cellStyle name="Calculation 12 42 4" xfId="27189" xr:uid="{00000000-0005-0000-0000-00008F200000}"/>
    <cellStyle name="Calculation 12 42 5" xfId="51780" xr:uid="{00000000-0005-0000-0000-000090200000}"/>
    <cellStyle name="Calculation 12 43" xfId="10838" xr:uid="{00000000-0005-0000-0000-000091200000}"/>
    <cellStyle name="Calculation 12 43 2" xfId="15863" xr:uid="{00000000-0005-0000-0000-000092200000}"/>
    <cellStyle name="Calculation 12 43 2 2" xfId="27193" xr:uid="{00000000-0005-0000-0000-000093200000}"/>
    <cellStyle name="Calculation 12 43 2 3" xfId="51781" xr:uid="{00000000-0005-0000-0000-000094200000}"/>
    <cellStyle name="Calculation 12 43 3" xfId="14810" xr:uid="{00000000-0005-0000-0000-000095200000}"/>
    <cellStyle name="Calculation 12 43 3 2" xfId="27194" xr:uid="{00000000-0005-0000-0000-000096200000}"/>
    <cellStyle name="Calculation 12 43 4" xfId="27192" xr:uid="{00000000-0005-0000-0000-000097200000}"/>
    <cellStyle name="Calculation 12 43 5" xfId="51782" xr:uid="{00000000-0005-0000-0000-000098200000}"/>
    <cellStyle name="Calculation 12 44" xfId="10100" xr:uid="{00000000-0005-0000-0000-000099200000}"/>
    <cellStyle name="Calculation 12 44 2" xfId="15864" xr:uid="{00000000-0005-0000-0000-00009A200000}"/>
    <cellStyle name="Calculation 12 44 2 2" xfId="27196" xr:uid="{00000000-0005-0000-0000-00009B200000}"/>
    <cellStyle name="Calculation 12 44 2 3" xfId="51783" xr:uid="{00000000-0005-0000-0000-00009C200000}"/>
    <cellStyle name="Calculation 12 44 3" xfId="14809" xr:uid="{00000000-0005-0000-0000-00009D200000}"/>
    <cellStyle name="Calculation 12 44 3 2" xfId="27197" xr:uid="{00000000-0005-0000-0000-00009E200000}"/>
    <cellStyle name="Calculation 12 44 4" xfId="27195" xr:uid="{00000000-0005-0000-0000-00009F200000}"/>
    <cellStyle name="Calculation 12 44 5" xfId="51784" xr:uid="{00000000-0005-0000-0000-0000A0200000}"/>
    <cellStyle name="Calculation 12 45" xfId="11757" xr:uid="{00000000-0005-0000-0000-0000A1200000}"/>
    <cellStyle name="Calculation 12 45 2" xfId="15865" xr:uid="{00000000-0005-0000-0000-0000A2200000}"/>
    <cellStyle name="Calculation 12 45 2 2" xfId="27199" xr:uid="{00000000-0005-0000-0000-0000A3200000}"/>
    <cellStyle name="Calculation 12 45 2 3" xfId="51785" xr:uid="{00000000-0005-0000-0000-0000A4200000}"/>
    <cellStyle name="Calculation 12 45 3" xfId="14808" xr:uid="{00000000-0005-0000-0000-0000A5200000}"/>
    <cellStyle name="Calculation 12 45 3 2" xfId="27200" xr:uid="{00000000-0005-0000-0000-0000A6200000}"/>
    <cellStyle name="Calculation 12 45 4" xfId="27198" xr:uid="{00000000-0005-0000-0000-0000A7200000}"/>
    <cellStyle name="Calculation 12 45 5" xfId="51786" xr:uid="{00000000-0005-0000-0000-0000A8200000}"/>
    <cellStyle name="Calculation 12 46" xfId="5888" xr:uid="{00000000-0005-0000-0000-0000A9200000}"/>
    <cellStyle name="Calculation 12 46 2" xfId="15866" xr:uid="{00000000-0005-0000-0000-0000AA200000}"/>
    <cellStyle name="Calculation 12 46 2 2" xfId="27202" xr:uid="{00000000-0005-0000-0000-0000AB200000}"/>
    <cellStyle name="Calculation 12 46 2 3" xfId="51787" xr:uid="{00000000-0005-0000-0000-0000AC200000}"/>
    <cellStyle name="Calculation 12 46 3" xfId="14807" xr:uid="{00000000-0005-0000-0000-0000AD200000}"/>
    <cellStyle name="Calculation 12 46 3 2" xfId="27203" xr:uid="{00000000-0005-0000-0000-0000AE200000}"/>
    <cellStyle name="Calculation 12 46 4" xfId="27201" xr:uid="{00000000-0005-0000-0000-0000AF200000}"/>
    <cellStyle name="Calculation 12 46 5" xfId="51788" xr:uid="{00000000-0005-0000-0000-0000B0200000}"/>
    <cellStyle name="Calculation 12 47" xfId="8746" xr:uid="{00000000-0005-0000-0000-0000B1200000}"/>
    <cellStyle name="Calculation 12 47 2" xfId="15867" xr:uid="{00000000-0005-0000-0000-0000B2200000}"/>
    <cellStyle name="Calculation 12 47 2 2" xfId="27205" xr:uid="{00000000-0005-0000-0000-0000B3200000}"/>
    <cellStyle name="Calculation 12 47 2 3" xfId="51789" xr:uid="{00000000-0005-0000-0000-0000B4200000}"/>
    <cellStyle name="Calculation 12 47 3" xfId="14806" xr:uid="{00000000-0005-0000-0000-0000B5200000}"/>
    <cellStyle name="Calculation 12 47 3 2" xfId="27206" xr:uid="{00000000-0005-0000-0000-0000B6200000}"/>
    <cellStyle name="Calculation 12 47 4" xfId="27204" xr:uid="{00000000-0005-0000-0000-0000B7200000}"/>
    <cellStyle name="Calculation 12 47 5" xfId="51790" xr:uid="{00000000-0005-0000-0000-0000B8200000}"/>
    <cellStyle name="Calculation 12 48" xfId="8640" xr:uid="{00000000-0005-0000-0000-0000B9200000}"/>
    <cellStyle name="Calculation 12 48 2" xfId="15868" xr:uid="{00000000-0005-0000-0000-0000BA200000}"/>
    <cellStyle name="Calculation 12 48 2 2" xfId="27208" xr:uid="{00000000-0005-0000-0000-0000BB200000}"/>
    <cellStyle name="Calculation 12 48 2 3" xfId="51791" xr:uid="{00000000-0005-0000-0000-0000BC200000}"/>
    <cellStyle name="Calculation 12 48 3" xfId="14805" xr:uid="{00000000-0005-0000-0000-0000BD200000}"/>
    <cellStyle name="Calculation 12 48 3 2" xfId="27209" xr:uid="{00000000-0005-0000-0000-0000BE200000}"/>
    <cellStyle name="Calculation 12 48 4" xfId="27207" xr:uid="{00000000-0005-0000-0000-0000BF200000}"/>
    <cellStyle name="Calculation 12 48 5" xfId="51792" xr:uid="{00000000-0005-0000-0000-0000C0200000}"/>
    <cellStyle name="Calculation 12 49" xfId="10536" xr:uid="{00000000-0005-0000-0000-0000C1200000}"/>
    <cellStyle name="Calculation 12 49 2" xfId="27210" xr:uid="{00000000-0005-0000-0000-0000C2200000}"/>
    <cellStyle name="Calculation 12 49 2 2" xfId="51793" xr:uid="{00000000-0005-0000-0000-0000C3200000}"/>
    <cellStyle name="Calculation 12 49 2 3" xfId="51794" xr:uid="{00000000-0005-0000-0000-0000C4200000}"/>
    <cellStyle name="Calculation 12 49 3" xfId="51795" xr:uid="{00000000-0005-0000-0000-0000C5200000}"/>
    <cellStyle name="Calculation 12 49 4" xfId="51796" xr:uid="{00000000-0005-0000-0000-0000C6200000}"/>
    <cellStyle name="Calculation 12 49 5" xfId="51797" xr:uid="{00000000-0005-0000-0000-0000C7200000}"/>
    <cellStyle name="Calculation 12 5" xfId="2911" xr:uid="{00000000-0005-0000-0000-0000C8200000}"/>
    <cellStyle name="Calculation 12 5 10" xfId="10002" xr:uid="{00000000-0005-0000-0000-0000C9200000}"/>
    <cellStyle name="Calculation 12 5 10 2" xfId="15870" xr:uid="{00000000-0005-0000-0000-0000CA200000}"/>
    <cellStyle name="Calculation 12 5 10 2 2" xfId="27213" xr:uid="{00000000-0005-0000-0000-0000CB200000}"/>
    <cellStyle name="Calculation 12 5 10 2 3" xfId="51798" xr:uid="{00000000-0005-0000-0000-0000CC200000}"/>
    <cellStyle name="Calculation 12 5 10 3" xfId="14803" xr:uid="{00000000-0005-0000-0000-0000CD200000}"/>
    <cellStyle name="Calculation 12 5 10 3 2" xfId="27214" xr:uid="{00000000-0005-0000-0000-0000CE200000}"/>
    <cellStyle name="Calculation 12 5 10 4" xfId="27212" xr:uid="{00000000-0005-0000-0000-0000CF200000}"/>
    <cellStyle name="Calculation 12 5 10 5" xfId="51799" xr:uid="{00000000-0005-0000-0000-0000D0200000}"/>
    <cellStyle name="Calculation 12 5 11" xfId="10971" xr:uid="{00000000-0005-0000-0000-0000D1200000}"/>
    <cellStyle name="Calculation 12 5 11 2" xfId="15871" xr:uid="{00000000-0005-0000-0000-0000D2200000}"/>
    <cellStyle name="Calculation 12 5 11 2 2" xfId="27216" xr:uid="{00000000-0005-0000-0000-0000D3200000}"/>
    <cellStyle name="Calculation 12 5 11 2 3" xfId="51800" xr:uid="{00000000-0005-0000-0000-0000D4200000}"/>
    <cellStyle name="Calculation 12 5 11 3" xfId="14802" xr:uid="{00000000-0005-0000-0000-0000D5200000}"/>
    <cellStyle name="Calculation 12 5 11 3 2" xfId="27217" xr:uid="{00000000-0005-0000-0000-0000D6200000}"/>
    <cellStyle name="Calculation 12 5 11 4" xfId="27215" xr:uid="{00000000-0005-0000-0000-0000D7200000}"/>
    <cellStyle name="Calculation 12 5 11 5" xfId="51801" xr:uid="{00000000-0005-0000-0000-0000D8200000}"/>
    <cellStyle name="Calculation 12 5 12" xfId="8186" xr:uid="{00000000-0005-0000-0000-0000D9200000}"/>
    <cellStyle name="Calculation 12 5 12 2" xfId="15872" xr:uid="{00000000-0005-0000-0000-0000DA200000}"/>
    <cellStyle name="Calculation 12 5 12 2 2" xfId="27219" xr:uid="{00000000-0005-0000-0000-0000DB200000}"/>
    <cellStyle name="Calculation 12 5 12 2 3" xfId="51802" xr:uid="{00000000-0005-0000-0000-0000DC200000}"/>
    <cellStyle name="Calculation 12 5 12 3" xfId="14801" xr:uid="{00000000-0005-0000-0000-0000DD200000}"/>
    <cellStyle name="Calculation 12 5 12 3 2" xfId="27220" xr:uid="{00000000-0005-0000-0000-0000DE200000}"/>
    <cellStyle name="Calculation 12 5 12 4" xfId="27218" xr:uid="{00000000-0005-0000-0000-0000DF200000}"/>
    <cellStyle name="Calculation 12 5 12 5" xfId="51803" xr:uid="{00000000-0005-0000-0000-0000E0200000}"/>
    <cellStyle name="Calculation 12 5 13" xfId="11258" xr:uid="{00000000-0005-0000-0000-0000E1200000}"/>
    <cellStyle name="Calculation 12 5 13 2" xfId="15873" xr:uid="{00000000-0005-0000-0000-0000E2200000}"/>
    <cellStyle name="Calculation 12 5 13 2 2" xfId="27222" xr:uid="{00000000-0005-0000-0000-0000E3200000}"/>
    <cellStyle name="Calculation 12 5 13 2 3" xfId="51804" xr:uid="{00000000-0005-0000-0000-0000E4200000}"/>
    <cellStyle name="Calculation 12 5 13 3" xfId="14800" xr:uid="{00000000-0005-0000-0000-0000E5200000}"/>
    <cellStyle name="Calculation 12 5 13 3 2" xfId="27223" xr:uid="{00000000-0005-0000-0000-0000E6200000}"/>
    <cellStyle name="Calculation 12 5 13 4" xfId="27221" xr:uid="{00000000-0005-0000-0000-0000E7200000}"/>
    <cellStyle name="Calculation 12 5 13 5" xfId="51805" xr:uid="{00000000-0005-0000-0000-0000E8200000}"/>
    <cellStyle name="Calculation 12 5 14" xfId="11470" xr:uid="{00000000-0005-0000-0000-0000E9200000}"/>
    <cellStyle name="Calculation 12 5 14 2" xfId="15874" xr:uid="{00000000-0005-0000-0000-0000EA200000}"/>
    <cellStyle name="Calculation 12 5 14 2 2" xfId="27225" xr:uid="{00000000-0005-0000-0000-0000EB200000}"/>
    <cellStyle name="Calculation 12 5 14 2 3" xfId="51806" xr:uid="{00000000-0005-0000-0000-0000EC200000}"/>
    <cellStyle name="Calculation 12 5 14 3" xfId="14799" xr:uid="{00000000-0005-0000-0000-0000ED200000}"/>
    <cellStyle name="Calculation 12 5 14 3 2" xfId="27226" xr:uid="{00000000-0005-0000-0000-0000EE200000}"/>
    <cellStyle name="Calculation 12 5 14 4" xfId="27224" xr:uid="{00000000-0005-0000-0000-0000EF200000}"/>
    <cellStyle name="Calculation 12 5 14 5" xfId="51807" xr:uid="{00000000-0005-0000-0000-0000F0200000}"/>
    <cellStyle name="Calculation 12 5 15" xfId="12107" xr:uid="{00000000-0005-0000-0000-0000F1200000}"/>
    <cellStyle name="Calculation 12 5 15 2" xfId="15875" xr:uid="{00000000-0005-0000-0000-0000F2200000}"/>
    <cellStyle name="Calculation 12 5 15 2 2" xfId="27228" xr:uid="{00000000-0005-0000-0000-0000F3200000}"/>
    <cellStyle name="Calculation 12 5 15 2 3" xfId="51808" xr:uid="{00000000-0005-0000-0000-0000F4200000}"/>
    <cellStyle name="Calculation 12 5 15 3" xfId="14798" xr:uid="{00000000-0005-0000-0000-0000F5200000}"/>
    <cellStyle name="Calculation 12 5 15 3 2" xfId="27229" xr:uid="{00000000-0005-0000-0000-0000F6200000}"/>
    <cellStyle name="Calculation 12 5 15 4" xfId="27227" xr:uid="{00000000-0005-0000-0000-0000F7200000}"/>
    <cellStyle name="Calculation 12 5 15 5" xfId="51809" xr:uid="{00000000-0005-0000-0000-0000F8200000}"/>
    <cellStyle name="Calculation 12 5 16" xfId="10843" xr:uid="{00000000-0005-0000-0000-0000F9200000}"/>
    <cellStyle name="Calculation 12 5 16 2" xfId="15876" xr:uid="{00000000-0005-0000-0000-0000FA200000}"/>
    <cellStyle name="Calculation 12 5 16 2 2" xfId="27231" xr:uid="{00000000-0005-0000-0000-0000FB200000}"/>
    <cellStyle name="Calculation 12 5 16 2 3" xfId="51810" xr:uid="{00000000-0005-0000-0000-0000FC200000}"/>
    <cellStyle name="Calculation 12 5 16 3" xfId="14797" xr:uid="{00000000-0005-0000-0000-0000FD200000}"/>
    <cellStyle name="Calculation 12 5 16 3 2" xfId="27232" xr:uid="{00000000-0005-0000-0000-0000FE200000}"/>
    <cellStyle name="Calculation 12 5 16 4" xfId="27230" xr:uid="{00000000-0005-0000-0000-0000FF200000}"/>
    <cellStyle name="Calculation 12 5 16 5" xfId="51811" xr:uid="{00000000-0005-0000-0000-000000210000}"/>
    <cellStyle name="Calculation 12 5 17" xfId="9993" xr:uid="{00000000-0005-0000-0000-000001210000}"/>
    <cellStyle name="Calculation 12 5 17 2" xfId="15877" xr:uid="{00000000-0005-0000-0000-000002210000}"/>
    <cellStyle name="Calculation 12 5 17 2 2" xfId="27234" xr:uid="{00000000-0005-0000-0000-000003210000}"/>
    <cellStyle name="Calculation 12 5 17 2 3" xfId="51812" xr:uid="{00000000-0005-0000-0000-000004210000}"/>
    <cellStyle name="Calculation 12 5 17 3" xfId="14796" xr:uid="{00000000-0005-0000-0000-000005210000}"/>
    <cellStyle name="Calculation 12 5 17 3 2" xfId="27235" xr:uid="{00000000-0005-0000-0000-000006210000}"/>
    <cellStyle name="Calculation 12 5 17 4" xfId="27233" xr:uid="{00000000-0005-0000-0000-000007210000}"/>
    <cellStyle name="Calculation 12 5 17 5" xfId="51813" xr:uid="{00000000-0005-0000-0000-000008210000}"/>
    <cellStyle name="Calculation 12 5 18" xfId="9252" xr:uid="{00000000-0005-0000-0000-000009210000}"/>
    <cellStyle name="Calculation 12 5 18 2" xfId="15878" xr:uid="{00000000-0005-0000-0000-00000A210000}"/>
    <cellStyle name="Calculation 12 5 18 2 2" xfId="27237" xr:uid="{00000000-0005-0000-0000-00000B210000}"/>
    <cellStyle name="Calculation 12 5 18 2 3" xfId="51814" xr:uid="{00000000-0005-0000-0000-00000C210000}"/>
    <cellStyle name="Calculation 12 5 18 3" xfId="14795" xr:uid="{00000000-0005-0000-0000-00000D210000}"/>
    <cellStyle name="Calculation 12 5 18 3 2" xfId="27238" xr:uid="{00000000-0005-0000-0000-00000E210000}"/>
    <cellStyle name="Calculation 12 5 18 4" xfId="27236" xr:uid="{00000000-0005-0000-0000-00000F210000}"/>
    <cellStyle name="Calculation 12 5 18 5" xfId="51815" xr:uid="{00000000-0005-0000-0000-000010210000}"/>
    <cellStyle name="Calculation 12 5 19" xfId="12225" xr:uid="{00000000-0005-0000-0000-000011210000}"/>
    <cellStyle name="Calculation 12 5 19 2" xfId="15879" xr:uid="{00000000-0005-0000-0000-000012210000}"/>
    <cellStyle name="Calculation 12 5 19 2 2" xfId="27240" xr:uid="{00000000-0005-0000-0000-000013210000}"/>
    <cellStyle name="Calculation 12 5 19 2 3" xfId="51816" xr:uid="{00000000-0005-0000-0000-000014210000}"/>
    <cellStyle name="Calculation 12 5 19 3" xfId="14794" xr:uid="{00000000-0005-0000-0000-000015210000}"/>
    <cellStyle name="Calculation 12 5 19 3 2" xfId="27241" xr:uid="{00000000-0005-0000-0000-000016210000}"/>
    <cellStyle name="Calculation 12 5 19 4" xfId="27239" xr:uid="{00000000-0005-0000-0000-000017210000}"/>
    <cellStyle name="Calculation 12 5 19 5" xfId="51817" xr:uid="{00000000-0005-0000-0000-000018210000}"/>
    <cellStyle name="Calculation 12 5 2" xfId="6026" xr:uid="{00000000-0005-0000-0000-000019210000}"/>
    <cellStyle name="Calculation 12 5 2 2" xfId="15880" xr:uid="{00000000-0005-0000-0000-00001A210000}"/>
    <cellStyle name="Calculation 12 5 2 2 2" xfId="27243" xr:uid="{00000000-0005-0000-0000-00001B210000}"/>
    <cellStyle name="Calculation 12 5 2 2 3" xfId="51818" xr:uid="{00000000-0005-0000-0000-00001C210000}"/>
    <cellStyle name="Calculation 12 5 2 3" xfId="14793" xr:uid="{00000000-0005-0000-0000-00001D210000}"/>
    <cellStyle name="Calculation 12 5 2 3 2" xfId="27244" xr:uid="{00000000-0005-0000-0000-00001E210000}"/>
    <cellStyle name="Calculation 12 5 2 4" xfId="27242" xr:uid="{00000000-0005-0000-0000-00001F210000}"/>
    <cellStyle name="Calculation 12 5 2 5" xfId="51819" xr:uid="{00000000-0005-0000-0000-000020210000}"/>
    <cellStyle name="Calculation 12 5 20" xfId="12483" xr:uid="{00000000-0005-0000-0000-000021210000}"/>
    <cellStyle name="Calculation 12 5 20 2" xfId="27245" xr:uid="{00000000-0005-0000-0000-000022210000}"/>
    <cellStyle name="Calculation 12 5 20 2 2" xfId="51820" xr:uid="{00000000-0005-0000-0000-000023210000}"/>
    <cellStyle name="Calculation 12 5 20 2 3" xfId="51821" xr:uid="{00000000-0005-0000-0000-000024210000}"/>
    <cellStyle name="Calculation 12 5 20 3" xfId="51822" xr:uid="{00000000-0005-0000-0000-000025210000}"/>
    <cellStyle name="Calculation 12 5 20 4" xfId="51823" xr:uid="{00000000-0005-0000-0000-000026210000}"/>
    <cellStyle name="Calculation 12 5 20 5" xfId="51824" xr:uid="{00000000-0005-0000-0000-000027210000}"/>
    <cellStyle name="Calculation 12 5 21" xfId="15869" xr:uid="{00000000-0005-0000-0000-000028210000}"/>
    <cellStyle name="Calculation 12 5 21 2" xfId="27246" xr:uid="{00000000-0005-0000-0000-000029210000}"/>
    <cellStyle name="Calculation 12 5 22" xfId="14804" xr:uid="{00000000-0005-0000-0000-00002A210000}"/>
    <cellStyle name="Calculation 12 5 22 2" xfId="27247" xr:uid="{00000000-0005-0000-0000-00002B210000}"/>
    <cellStyle name="Calculation 12 5 23" xfId="27211" xr:uid="{00000000-0005-0000-0000-00002C210000}"/>
    <cellStyle name="Calculation 12 5 3" xfId="4737" xr:uid="{00000000-0005-0000-0000-00002D210000}"/>
    <cellStyle name="Calculation 12 5 3 2" xfId="15881" xr:uid="{00000000-0005-0000-0000-00002E210000}"/>
    <cellStyle name="Calculation 12 5 3 2 2" xfId="27249" xr:uid="{00000000-0005-0000-0000-00002F210000}"/>
    <cellStyle name="Calculation 12 5 3 2 3" xfId="51825" xr:uid="{00000000-0005-0000-0000-000030210000}"/>
    <cellStyle name="Calculation 12 5 3 3" xfId="14791" xr:uid="{00000000-0005-0000-0000-000031210000}"/>
    <cellStyle name="Calculation 12 5 3 3 2" xfId="27250" xr:uid="{00000000-0005-0000-0000-000032210000}"/>
    <cellStyle name="Calculation 12 5 3 4" xfId="27248" xr:uid="{00000000-0005-0000-0000-000033210000}"/>
    <cellStyle name="Calculation 12 5 3 5" xfId="51826" xr:uid="{00000000-0005-0000-0000-000034210000}"/>
    <cellStyle name="Calculation 12 5 4" xfId="7277" xr:uid="{00000000-0005-0000-0000-000035210000}"/>
    <cellStyle name="Calculation 12 5 4 2" xfId="15882" xr:uid="{00000000-0005-0000-0000-000036210000}"/>
    <cellStyle name="Calculation 12 5 4 2 2" xfId="27252" xr:uid="{00000000-0005-0000-0000-000037210000}"/>
    <cellStyle name="Calculation 12 5 4 2 3" xfId="51827" xr:uid="{00000000-0005-0000-0000-000038210000}"/>
    <cellStyle name="Calculation 12 5 4 3" xfId="14790" xr:uid="{00000000-0005-0000-0000-000039210000}"/>
    <cellStyle name="Calculation 12 5 4 3 2" xfId="27253" xr:uid="{00000000-0005-0000-0000-00003A210000}"/>
    <cellStyle name="Calculation 12 5 4 4" xfId="27251" xr:uid="{00000000-0005-0000-0000-00003B210000}"/>
    <cellStyle name="Calculation 12 5 4 5" xfId="51828" xr:uid="{00000000-0005-0000-0000-00003C210000}"/>
    <cellStyle name="Calculation 12 5 5" xfId="7745" xr:uid="{00000000-0005-0000-0000-00003D210000}"/>
    <cellStyle name="Calculation 12 5 5 2" xfId="15883" xr:uid="{00000000-0005-0000-0000-00003E210000}"/>
    <cellStyle name="Calculation 12 5 5 2 2" xfId="27255" xr:uid="{00000000-0005-0000-0000-00003F210000}"/>
    <cellStyle name="Calculation 12 5 5 2 3" xfId="51829" xr:uid="{00000000-0005-0000-0000-000040210000}"/>
    <cellStyle name="Calculation 12 5 5 3" xfId="14789" xr:uid="{00000000-0005-0000-0000-000041210000}"/>
    <cellStyle name="Calculation 12 5 5 3 2" xfId="27256" xr:uid="{00000000-0005-0000-0000-000042210000}"/>
    <cellStyle name="Calculation 12 5 5 4" xfId="27254" xr:uid="{00000000-0005-0000-0000-000043210000}"/>
    <cellStyle name="Calculation 12 5 5 5" xfId="51830" xr:uid="{00000000-0005-0000-0000-000044210000}"/>
    <cellStyle name="Calculation 12 5 6" xfId="5969" xr:uid="{00000000-0005-0000-0000-000045210000}"/>
    <cellStyle name="Calculation 12 5 6 2" xfId="15884" xr:uid="{00000000-0005-0000-0000-000046210000}"/>
    <cellStyle name="Calculation 12 5 6 2 2" xfId="27258" xr:uid="{00000000-0005-0000-0000-000047210000}"/>
    <cellStyle name="Calculation 12 5 6 2 3" xfId="51831" xr:uid="{00000000-0005-0000-0000-000048210000}"/>
    <cellStyle name="Calculation 12 5 6 3" xfId="14788" xr:uid="{00000000-0005-0000-0000-000049210000}"/>
    <cellStyle name="Calculation 12 5 6 3 2" xfId="27259" xr:uid="{00000000-0005-0000-0000-00004A210000}"/>
    <cellStyle name="Calculation 12 5 6 4" xfId="27257" xr:uid="{00000000-0005-0000-0000-00004B210000}"/>
    <cellStyle name="Calculation 12 5 6 5" xfId="51832" xr:uid="{00000000-0005-0000-0000-00004C210000}"/>
    <cellStyle name="Calculation 12 5 7" xfId="5841" xr:uid="{00000000-0005-0000-0000-00004D210000}"/>
    <cellStyle name="Calculation 12 5 7 2" xfId="15885" xr:uid="{00000000-0005-0000-0000-00004E210000}"/>
    <cellStyle name="Calculation 12 5 7 2 2" xfId="27261" xr:uid="{00000000-0005-0000-0000-00004F210000}"/>
    <cellStyle name="Calculation 12 5 7 2 3" xfId="51833" xr:uid="{00000000-0005-0000-0000-000050210000}"/>
    <cellStyle name="Calculation 12 5 7 3" xfId="14787" xr:uid="{00000000-0005-0000-0000-000051210000}"/>
    <cellStyle name="Calculation 12 5 7 3 2" xfId="27262" xr:uid="{00000000-0005-0000-0000-000052210000}"/>
    <cellStyle name="Calculation 12 5 7 4" xfId="27260" xr:uid="{00000000-0005-0000-0000-000053210000}"/>
    <cellStyle name="Calculation 12 5 7 5" xfId="51834" xr:uid="{00000000-0005-0000-0000-000054210000}"/>
    <cellStyle name="Calculation 12 5 8" xfId="9111" xr:uid="{00000000-0005-0000-0000-000055210000}"/>
    <cellStyle name="Calculation 12 5 8 2" xfId="15886" xr:uid="{00000000-0005-0000-0000-000056210000}"/>
    <cellStyle name="Calculation 12 5 8 2 2" xfId="27264" xr:uid="{00000000-0005-0000-0000-000057210000}"/>
    <cellStyle name="Calculation 12 5 8 2 3" xfId="51835" xr:uid="{00000000-0005-0000-0000-000058210000}"/>
    <cellStyle name="Calculation 12 5 8 3" xfId="14786" xr:uid="{00000000-0005-0000-0000-000059210000}"/>
    <cellStyle name="Calculation 12 5 8 3 2" xfId="27265" xr:uid="{00000000-0005-0000-0000-00005A210000}"/>
    <cellStyle name="Calculation 12 5 8 4" xfId="27263" xr:uid="{00000000-0005-0000-0000-00005B210000}"/>
    <cellStyle name="Calculation 12 5 8 5" xfId="51836" xr:uid="{00000000-0005-0000-0000-00005C210000}"/>
    <cellStyle name="Calculation 12 5 9" xfId="9557" xr:uid="{00000000-0005-0000-0000-00005D210000}"/>
    <cellStyle name="Calculation 12 5 9 2" xfId="15887" xr:uid="{00000000-0005-0000-0000-00005E210000}"/>
    <cellStyle name="Calculation 12 5 9 2 2" xfId="27267" xr:uid="{00000000-0005-0000-0000-00005F210000}"/>
    <cellStyle name="Calculation 12 5 9 2 3" xfId="51837" xr:uid="{00000000-0005-0000-0000-000060210000}"/>
    <cellStyle name="Calculation 12 5 9 3" xfId="14785" xr:uid="{00000000-0005-0000-0000-000061210000}"/>
    <cellStyle name="Calculation 12 5 9 3 2" xfId="27268" xr:uid="{00000000-0005-0000-0000-000062210000}"/>
    <cellStyle name="Calculation 12 5 9 4" xfId="27266" xr:uid="{00000000-0005-0000-0000-000063210000}"/>
    <cellStyle name="Calculation 12 5 9 5" xfId="51838" xr:uid="{00000000-0005-0000-0000-000064210000}"/>
    <cellStyle name="Calculation 12 50" xfId="15394" xr:uid="{00000000-0005-0000-0000-000065210000}"/>
    <cellStyle name="Calculation 12 50 2" xfId="27269" xr:uid="{00000000-0005-0000-0000-000066210000}"/>
    <cellStyle name="Calculation 12 51" xfId="15287" xr:uid="{00000000-0005-0000-0000-000067210000}"/>
    <cellStyle name="Calculation 12 51 2" xfId="27270" xr:uid="{00000000-0005-0000-0000-000068210000}"/>
    <cellStyle name="Calculation 12 52" xfId="25763" xr:uid="{00000000-0005-0000-0000-000069210000}"/>
    <cellStyle name="Calculation 12 6" xfId="2912" xr:uid="{00000000-0005-0000-0000-00006A210000}"/>
    <cellStyle name="Calculation 12 6 10" xfId="5929" xr:uid="{00000000-0005-0000-0000-00006B210000}"/>
    <cellStyle name="Calculation 12 6 10 2" xfId="15889" xr:uid="{00000000-0005-0000-0000-00006C210000}"/>
    <cellStyle name="Calculation 12 6 10 2 2" xfId="27273" xr:uid="{00000000-0005-0000-0000-00006D210000}"/>
    <cellStyle name="Calculation 12 6 10 2 3" xfId="51839" xr:uid="{00000000-0005-0000-0000-00006E210000}"/>
    <cellStyle name="Calculation 12 6 10 3" xfId="14783" xr:uid="{00000000-0005-0000-0000-00006F210000}"/>
    <cellStyle name="Calculation 12 6 10 3 2" xfId="27274" xr:uid="{00000000-0005-0000-0000-000070210000}"/>
    <cellStyle name="Calculation 12 6 10 4" xfId="27272" xr:uid="{00000000-0005-0000-0000-000071210000}"/>
    <cellStyle name="Calculation 12 6 10 5" xfId="51840" xr:uid="{00000000-0005-0000-0000-000072210000}"/>
    <cellStyle name="Calculation 12 6 11" xfId="5870" xr:uid="{00000000-0005-0000-0000-000073210000}"/>
    <cellStyle name="Calculation 12 6 11 2" xfId="15890" xr:uid="{00000000-0005-0000-0000-000074210000}"/>
    <cellStyle name="Calculation 12 6 11 2 2" xfId="27276" xr:uid="{00000000-0005-0000-0000-000075210000}"/>
    <cellStyle name="Calculation 12 6 11 2 3" xfId="51841" xr:uid="{00000000-0005-0000-0000-000076210000}"/>
    <cellStyle name="Calculation 12 6 11 3" xfId="14782" xr:uid="{00000000-0005-0000-0000-000077210000}"/>
    <cellStyle name="Calculation 12 6 11 3 2" xfId="27277" xr:uid="{00000000-0005-0000-0000-000078210000}"/>
    <cellStyle name="Calculation 12 6 11 4" xfId="27275" xr:uid="{00000000-0005-0000-0000-000079210000}"/>
    <cellStyle name="Calculation 12 6 11 5" xfId="51842" xr:uid="{00000000-0005-0000-0000-00007A210000}"/>
    <cellStyle name="Calculation 12 6 12" xfId="7429" xr:uid="{00000000-0005-0000-0000-00007B210000}"/>
    <cellStyle name="Calculation 12 6 12 2" xfId="15891" xr:uid="{00000000-0005-0000-0000-00007C210000}"/>
    <cellStyle name="Calculation 12 6 12 2 2" xfId="27279" xr:uid="{00000000-0005-0000-0000-00007D210000}"/>
    <cellStyle name="Calculation 12 6 12 2 3" xfId="51843" xr:uid="{00000000-0005-0000-0000-00007E210000}"/>
    <cellStyle name="Calculation 12 6 12 3" xfId="14781" xr:uid="{00000000-0005-0000-0000-00007F210000}"/>
    <cellStyle name="Calculation 12 6 12 3 2" xfId="27280" xr:uid="{00000000-0005-0000-0000-000080210000}"/>
    <cellStyle name="Calculation 12 6 12 4" xfId="27278" xr:uid="{00000000-0005-0000-0000-000081210000}"/>
    <cellStyle name="Calculation 12 6 12 5" xfId="51844" xr:uid="{00000000-0005-0000-0000-000082210000}"/>
    <cellStyle name="Calculation 12 6 13" xfId="7394" xr:uid="{00000000-0005-0000-0000-000083210000}"/>
    <cellStyle name="Calculation 12 6 13 2" xfId="15892" xr:uid="{00000000-0005-0000-0000-000084210000}"/>
    <cellStyle name="Calculation 12 6 13 2 2" xfId="27282" xr:uid="{00000000-0005-0000-0000-000085210000}"/>
    <cellStyle name="Calculation 12 6 13 2 3" xfId="51845" xr:uid="{00000000-0005-0000-0000-000086210000}"/>
    <cellStyle name="Calculation 12 6 13 3" xfId="14780" xr:uid="{00000000-0005-0000-0000-000087210000}"/>
    <cellStyle name="Calculation 12 6 13 3 2" xfId="27283" xr:uid="{00000000-0005-0000-0000-000088210000}"/>
    <cellStyle name="Calculation 12 6 13 4" xfId="27281" xr:uid="{00000000-0005-0000-0000-000089210000}"/>
    <cellStyle name="Calculation 12 6 13 5" xfId="51846" xr:uid="{00000000-0005-0000-0000-00008A210000}"/>
    <cellStyle name="Calculation 12 6 14" xfId="5905" xr:uid="{00000000-0005-0000-0000-00008B210000}"/>
    <cellStyle name="Calculation 12 6 14 2" xfId="15893" xr:uid="{00000000-0005-0000-0000-00008C210000}"/>
    <cellStyle name="Calculation 12 6 14 2 2" xfId="27285" xr:uid="{00000000-0005-0000-0000-00008D210000}"/>
    <cellStyle name="Calculation 12 6 14 2 3" xfId="51847" xr:uid="{00000000-0005-0000-0000-00008E210000}"/>
    <cellStyle name="Calculation 12 6 14 3" xfId="14779" xr:uid="{00000000-0005-0000-0000-00008F210000}"/>
    <cellStyle name="Calculation 12 6 14 3 2" xfId="27286" xr:uid="{00000000-0005-0000-0000-000090210000}"/>
    <cellStyle name="Calculation 12 6 14 4" xfId="27284" xr:uid="{00000000-0005-0000-0000-000091210000}"/>
    <cellStyle name="Calculation 12 6 14 5" xfId="51848" xr:uid="{00000000-0005-0000-0000-000092210000}"/>
    <cellStyle name="Calculation 12 6 15" xfId="5879" xr:uid="{00000000-0005-0000-0000-000093210000}"/>
    <cellStyle name="Calculation 12 6 15 2" xfId="15894" xr:uid="{00000000-0005-0000-0000-000094210000}"/>
    <cellStyle name="Calculation 12 6 15 2 2" xfId="27288" xr:uid="{00000000-0005-0000-0000-000095210000}"/>
    <cellStyle name="Calculation 12 6 15 2 3" xfId="51849" xr:uid="{00000000-0005-0000-0000-000096210000}"/>
    <cellStyle name="Calculation 12 6 15 3" xfId="14778" xr:uid="{00000000-0005-0000-0000-000097210000}"/>
    <cellStyle name="Calculation 12 6 15 3 2" xfId="27289" xr:uid="{00000000-0005-0000-0000-000098210000}"/>
    <cellStyle name="Calculation 12 6 15 4" xfId="27287" xr:uid="{00000000-0005-0000-0000-000099210000}"/>
    <cellStyle name="Calculation 12 6 15 5" xfId="51850" xr:uid="{00000000-0005-0000-0000-00009A210000}"/>
    <cellStyle name="Calculation 12 6 16" xfId="11177" xr:uid="{00000000-0005-0000-0000-00009B210000}"/>
    <cellStyle name="Calculation 12 6 16 2" xfId="15895" xr:uid="{00000000-0005-0000-0000-00009C210000}"/>
    <cellStyle name="Calculation 12 6 16 2 2" xfId="27291" xr:uid="{00000000-0005-0000-0000-00009D210000}"/>
    <cellStyle name="Calculation 12 6 16 2 3" xfId="51851" xr:uid="{00000000-0005-0000-0000-00009E210000}"/>
    <cellStyle name="Calculation 12 6 16 3" xfId="14777" xr:uid="{00000000-0005-0000-0000-00009F210000}"/>
    <cellStyle name="Calculation 12 6 16 3 2" xfId="27292" xr:uid="{00000000-0005-0000-0000-0000A0210000}"/>
    <cellStyle name="Calculation 12 6 16 4" xfId="27290" xr:uid="{00000000-0005-0000-0000-0000A1210000}"/>
    <cellStyle name="Calculation 12 6 16 5" xfId="51852" xr:uid="{00000000-0005-0000-0000-0000A2210000}"/>
    <cellStyle name="Calculation 12 6 17" xfId="12630" xr:uid="{00000000-0005-0000-0000-0000A3210000}"/>
    <cellStyle name="Calculation 12 6 17 2" xfId="15896" xr:uid="{00000000-0005-0000-0000-0000A4210000}"/>
    <cellStyle name="Calculation 12 6 17 2 2" xfId="27294" xr:uid="{00000000-0005-0000-0000-0000A5210000}"/>
    <cellStyle name="Calculation 12 6 17 2 3" xfId="51853" xr:uid="{00000000-0005-0000-0000-0000A6210000}"/>
    <cellStyle name="Calculation 12 6 17 3" xfId="14776" xr:uid="{00000000-0005-0000-0000-0000A7210000}"/>
    <cellStyle name="Calculation 12 6 17 3 2" xfId="27295" xr:uid="{00000000-0005-0000-0000-0000A8210000}"/>
    <cellStyle name="Calculation 12 6 17 4" xfId="27293" xr:uid="{00000000-0005-0000-0000-0000A9210000}"/>
    <cellStyle name="Calculation 12 6 17 5" xfId="51854" xr:uid="{00000000-0005-0000-0000-0000AA210000}"/>
    <cellStyle name="Calculation 12 6 18" xfId="13253" xr:uid="{00000000-0005-0000-0000-0000AB210000}"/>
    <cellStyle name="Calculation 12 6 18 2" xfId="15897" xr:uid="{00000000-0005-0000-0000-0000AC210000}"/>
    <cellStyle name="Calculation 12 6 18 2 2" xfId="27297" xr:uid="{00000000-0005-0000-0000-0000AD210000}"/>
    <cellStyle name="Calculation 12 6 18 2 3" xfId="51855" xr:uid="{00000000-0005-0000-0000-0000AE210000}"/>
    <cellStyle name="Calculation 12 6 18 3" xfId="14775" xr:uid="{00000000-0005-0000-0000-0000AF210000}"/>
    <cellStyle name="Calculation 12 6 18 3 2" xfId="27298" xr:uid="{00000000-0005-0000-0000-0000B0210000}"/>
    <cellStyle name="Calculation 12 6 18 4" xfId="27296" xr:uid="{00000000-0005-0000-0000-0000B1210000}"/>
    <cellStyle name="Calculation 12 6 18 5" xfId="51856" xr:uid="{00000000-0005-0000-0000-0000B2210000}"/>
    <cellStyle name="Calculation 12 6 19" xfId="13590" xr:uid="{00000000-0005-0000-0000-0000B3210000}"/>
    <cellStyle name="Calculation 12 6 19 2" xfId="15898" xr:uid="{00000000-0005-0000-0000-0000B4210000}"/>
    <cellStyle name="Calculation 12 6 19 2 2" xfId="27300" xr:uid="{00000000-0005-0000-0000-0000B5210000}"/>
    <cellStyle name="Calculation 12 6 19 2 3" xfId="51857" xr:uid="{00000000-0005-0000-0000-0000B6210000}"/>
    <cellStyle name="Calculation 12 6 19 3" xfId="14774" xr:uid="{00000000-0005-0000-0000-0000B7210000}"/>
    <cellStyle name="Calculation 12 6 19 3 2" xfId="27301" xr:uid="{00000000-0005-0000-0000-0000B8210000}"/>
    <cellStyle name="Calculation 12 6 19 4" xfId="27299" xr:uid="{00000000-0005-0000-0000-0000B9210000}"/>
    <cellStyle name="Calculation 12 6 19 5" xfId="51858" xr:uid="{00000000-0005-0000-0000-0000BA210000}"/>
    <cellStyle name="Calculation 12 6 2" xfId="6027" xr:uid="{00000000-0005-0000-0000-0000BB210000}"/>
    <cellStyle name="Calculation 12 6 2 2" xfId="15899" xr:uid="{00000000-0005-0000-0000-0000BC210000}"/>
    <cellStyle name="Calculation 12 6 2 2 2" xfId="27303" xr:uid="{00000000-0005-0000-0000-0000BD210000}"/>
    <cellStyle name="Calculation 12 6 2 2 3" xfId="51859" xr:uid="{00000000-0005-0000-0000-0000BE210000}"/>
    <cellStyle name="Calculation 12 6 2 3" xfId="14773" xr:uid="{00000000-0005-0000-0000-0000BF210000}"/>
    <cellStyle name="Calculation 12 6 2 3 2" xfId="27304" xr:uid="{00000000-0005-0000-0000-0000C0210000}"/>
    <cellStyle name="Calculation 12 6 2 4" xfId="27302" xr:uid="{00000000-0005-0000-0000-0000C1210000}"/>
    <cellStyle name="Calculation 12 6 2 5" xfId="51860" xr:uid="{00000000-0005-0000-0000-0000C2210000}"/>
    <cellStyle name="Calculation 12 6 20" xfId="13919" xr:uid="{00000000-0005-0000-0000-0000C3210000}"/>
    <cellStyle name="Calculation 12 6 20 2" xfId="27305" xr:uid="{00000000-0005-0000-0000-0000C4210000}"/>
    <cellStyle name="Calculation 12 6 20 2 2" xfId="51861" xr:uid="{00000000-0005-0000-0000-0000C5210000}"/>
    <cellStyle name="Calculation 12 6 20 2 3" xfId="51862" xr:uid="{00000000-0005-0000-0000-0000C6210000}"/>
    <cellStyle name="Calculation 12 6 20 3" xfId="51863" xr:uid="{00000000-0005-0000-0000-0000C7210000}"/>
    <cellStyle name="Calculation 12 6 20 4" xfId="51864" xr:uid="{00000000-0005-0000-0000-0000C8210000}"/>
    <cellStyle name="Calculation 12 6 20 5" xfId="51865" xr:uid="{00000000-0005-0000-0000-0000C9210000}"/>
    <cellStyle name="Calculation 12 6 21" xfId="15888" xr:uid="{00000000-0005-0000-0000-0000CA210000}"/>
    <cellStyle name="Calculation 12 6 21 2" xfId="27306" xr:uid="{00000000-0005-0000-0000-0000CB210000}"/>
    <cellStyle name="Calculation 12 6 22" xfId="14784" xr:uid="{00000000-0005-0000-0000-0000CC210000}"/>
    <cellStyle name="Calculation 12 6 22 2" xfId="27307" xr:uid="{00000000-0005-0000-0000-0000CD210000}"/>
    <cellStyle name="Calculation 12 6 23" xfId="27271" xr:uid="{00000000-0005-0000-0000-0000CE210000}"/>
    <cellStyle name="Calculation 12 6 3" xfId="7425" xr:uid="{00000000-0005-0000-0000-0000CF210000}"/>
    <cellStyle name="Calculation 12 6 3 2" xfId="15900" xr:uid="{00000000-0005-0000-0000-0000D0210000}"/>
    <cellStyle name="Calculation 12 6 3 2 2" xfId="27309" xr:uid="{00000000-0005-0000-0000-0000D1210000}"/>
    <cellStyle name="Calculation 12 6 3 2 3" xfId="51866" xr:uid="{00000000-0005-0000-0000-0000D2210000}"/>
    <cellStyle name="Calculation 12 6 3 3" xfId="14772" xr:uid="{00000000-0005-0000-0000-0000D3210000}"/>
    <cellStyle name="Calculation 12 6 3 3 2" xfId="27310" xr:uid="{00000000-0005-0000-0000-0000D4210000}"/>
    <cellStyle name="Calculation 12 6 3 4" xfId="27308" xr:uid="{00000000-0005-0000-0000-0000D5210000}"/>
    <cellStyle name="Calculation 12 6 3 5" xfId="51867" xr:uid="{00000000-0005-0000-0000-0000D6210000}"/>
    <cellStyle name="Calculation 12 6 4" xfId="5986" xr:uid="{00000000-0005-0000-0000-0000D7210000}"/>
    <cellStyle name="Calculation 12 6 4 2" xfId="15901" xr:uid="{00000000-0005-0000-0000-0000D8210000}"/>
    <cellStyle name="Calculation 12 6 4 2 2" xfId="27312" xr:uid="{00000000-0005-0000-0000-0000D9210000}"/>
    <cellStyle name="Calculation 12 6 4 2 3" xfId="51868" xr:uid="{00000000-0005-0000-0000-0000DA210000}"/>
    <cellStyle name="Calculation 12 6 4 3" xfId="14771" xr:uid="{00000000-0005-0000-0000-0000DB210000}"/>
    <cellStyle name="Calculation 12 6 4 3 2" xfId="27313" xr:uid="{00000000-0005-0000-0000-0000DC210000}"/>
    <cellStyle name="Calculation 12 6 4 4" xfId="27311" xr:uid="{00000000-0005-0000-0000-0000DD210000}"/>
    <cellStyle name="Calculation 12 6 4 5" xfId="51869" xr:uid="{00000000-0005-0000-0000-0000DE210000}"/>
    <cellStyle name="Calculation 12 6 5" xfId="5811" xr:uid="{00000000-0005-0000-0000-0000DF210000}"/>
    <cellStyle name="Calculation 12 6 5 2" xfId="15902" xr:uid="{00000000-0005-0000-0000-0000E0210000}"/>
    <cellStyle name="Calculation 12 6 5 2 2" xfId="27315" xr:uid="{00000000-0005-0000-0000-0000E1210000}"/>
    <cellStyle name="Calculation 12 6 5 2 3" xfId="51870" xr:uid="{00000000-0005-0000-0000-0000E2210000}"/>
    <cellStyle name="Calculation 12 6 5 3" xfId="14770" xr:uid="{00000000-0005-0000-0000-0000E3210000}"/>
    <cellStyle name="Calculation 12 6 5 3 2" xfId="27316" xr:uid="{00000000-0005-0000-0000-0000E4210000}"/>
    <cellStyle name="Calculation 12 6 5 4" xfId="27314" xr:uid="{00000000-0005-0000-0000-0000E5210000}"/>
    <cellStyle name="Calculation 12 6 5 5" xfId="51871" xr:uid="{00000000-0005-0000-0000-0000E6210000}"/>
    <cellStyle name="Calculation 12 6 6" xfId="5084" xr:uid="{00000000-0005-0000-0000-0000E7210000}"/>
    <cellStyle name="Calculation 12 6 6 2" xfId="15903" xr:uid="{00000000-0005-0000-0000-0000E8210000}"/>
    <cellStyle name="Calculation 12 6 6 2 2" xfId="27318" xr:uid="{00000000-0005-0000-0000-0000E9210000}"/>
    <cellStyle name="Calculation 12 6 6 2 3" xfId="51872" xr:uid="{00000000-0005-0000-0000-0000EA210000}"/>
    <cellStyle name="Calculation 12 6 6 3" xfId="14769" xr:uid="{00000000-0005-0000-0000-0000EB210000}"/>
    <cellStyle name="Calculation 12 6 6 3 2" xfId="27319" xr:uid="{00000000-0005-0000-0000-0000EC210000}"/>
    <cellStyle name="Calculation 12 6 6 4" xfId="27317" xr:uid="{00000000-0005-0000-0000-0000ED210000}"/>
    <cellStyle name="Calculation 12 6 6 5" xfId="51873" xr:uid="{00000000-0005-0000-0000-0000EE210000}"/>
    <cellStyle name="Calculation 12 6 7" xfId="8649" xr:uid="{00000000-0005-0000-0000-0000EF210000}"/>
    <cellStyle name="Calculation 12 6 7 2" xfId="15904" xr:uid="{00000000-0005-0000-0000-0000F0210000}"/>
    <cellStyle name="Calculation 12 6 7 2 2" xfId="27321" xr:uid="{00000000-0005-0000-0000-0000F1210000}"/>
    <cellStyle name="Calculation 12 6 7 2 3" xfId="51874" xr:uid="{00000000-0005-0000-0000-0000F2210000}"/>
    <cellStyle name="Calculation 12 6 7 3" xfId="14768" xr:uid="{00000000-0005-0000-0000-0000F3210000}"/>
    <cellStyle name="Calculation 12 6 7 3 2" xfId="27322" xr:uid="{00000000-0005-0000-0000-0000F4210000}"/>
    <cellStyle name="Calculation 12 6 7 4" xfId="27320" xr:uid="{00000000-0005-0000-0000-0000F5210000}"/>
    <cellStyle name="Calculation 12 6 7 5" xfId="51875" xr:uid="{00000000-0005-0000-0000-0000F6210000}"/>
    <cellStyle name="Calculation 12 6 8" xfId="5947" xr:uid="{00000000-0005-0000-0000-0000F7210000}"/>
    <cellStyle name="Calculation 12 6 8 2" xfId="15905" xr:uid="{00000000-0005-0000-0000-0000F8210000}"/>
    <cellStyle name="Calculation 12 6 8 2 2" xfId="27324" xr:uid="{00000000-0005-0000-0000-0000F9210000}"/>
    <cellStyle name="Calculation 12 6 8 2 3" xfId="51876" xr:uid="{00000000-0005-0000-0000-0000FA210000}"/>
    <cellStyle name="Calculation 12 6 8 3" xfId="14767" xr:uid="{00000000-0005-0000-0000-0000FB210000}"/>
    <cellStyle name="Calculation 12 6 8 3 2" xfId="27325" xr:uid="{00000000-0005-0000-0000-0000FC210000}"/>
    <cellStyle name="Calculation 12 6 8 4" xfId="27323" xr:uid="{00000000-0005-0000-0000-0000FD210000}"/>
    <cellStyle name="Calculation 12 6 8 5" xfId="51877" xr:uid="{00000000-0005-0000-0000-0000FE210000}"/>
    <cellStyle name="Calculation 12 6 9" xfId="6804" xr:uid="{00000000-0005-0000-0000-0000FF210000}"/>
    <cellStyle name="Calculation 12 6 9 2" xfId="15906" xr:uid="{00000000-0005-0000-0000-000000220000}"/>
    <cellStyle name="Calculation 12 6 9 2 2" xfId="27327" xr:uid="{00000000-0005-0000-0000-000001220000}"/>
    <cellStyle name="Calculation 12 6 9 2 3" xfId="51878" xr:uid="{00000000-0005-0000-0000-000002220000}"/>
    <cellStyle name="Calculation 12 6 9 3" xfId="14766" xr:uid="{00000000-0005-0000-0000-000003220000}"/>
    <cellStyle name="Calculation 12 6 9 3 2" xfId="27328" xr:uid="{00000000-0005-0000-0000-000004220000}"/>
    <cellStyle name="Calculation 12 6 9 4" xfId="27326" xr:uid="{00000000-0005-0000-0000-000005220000}"/>
    <cellStyle name="Calculation 12 6 9 5" xfId="51879" xr:uid="{00000000-0005-0000-0000-000006220000}"/>
    <cellStyle name="Calculation 12 7" xfId="2913" xr:uid="{00000000-0005-0000-0000-000007220000}"/>
    <cellStyle name="Calculation 12 7 10" xfId="10003" xr:uid="{00000000-0005-0000-0000-000008220000}"/>
    <cellStyle name="Calculation 12 7 10 2" xfId="15908" xr:uid="{00000000-0005-0000-0000-000009220000}"/>
    <cellStyle name="Calculation 12 7 10 2 2" xfId="27331" xr:uid="{00000000-0005-0000-0000-00000A220000}"/>
    <cellStyle name="Calculation 12 7 10 2 3" xfId="51880" xr:uid="{00000000-0005-0000-0000-00000B220000}"/>
    <cellStyle name="Calculation 12 7 10 3" xfId="14764" xr:uid="{00000000-0005-0000-0000-00000C220000}"/>
    <cellStyle name="Calculation 12 7 10 3 2" xfId="27332" xr:uid="{00000000-0005-0000-0000-00000D220000}"/>
    <cellStyle name="Calculation 12 7 10 4" xfId="27330" xr:uid="{00000000-0005-0000-0000-00000E220000}"/>
    <cellStyle name="Calculation 12 7 10 5" xfId="51881" xr:uid="{00000000-0005-0000-0000-00000F220000}"/>
    <cellStyle name="Calculation 12 7 11" xfId="7893" xr:uid="{00000000-0005-0000-0000-000010220000}"/>
    <cellStyle name="Calculation 12 7 11 2" xfId="15909" xr:uid="{00000000-0005-0000-0000-000011220000}"/>
    <cellStyle name="Calculation 12 7 11 2 2" xfId="27334" xr:uid="{00000000-0005-0000-0000-000012220000}"/>
    <cellStyle name="Calculation 12 7 11 2 3" xfId="51882" xr:uid="{00000000-0005-0000-0000-000013220000}"/>
    <cellStyle name="Calculation 12 7 11 3" xfId="14763" xr:uid="{00000000-0005-0000-0000-000014220000}"/>
    <cellStyle name="Calculation 12 7 11 3 2" xfId="27335" xr:uid="{00000000-0005-0000-0000-000015220000}"/>
    <cellStyle name="Calculation 12 7 11 4" xfId="27333" xr:uid="{00000000-0005-0000-0000-000016220000}"/>
    <cellStyle name="Calculation 12 7 11 5" xfId="51883" xr:uid="{00000000-0005-0000-0000-000017220000}"/>
    <cellStyle name="Calculation 12 7 12" xfId="4913" xr:uid="{00000000-0005-0000-0000-000018220000}"/>
    <cellStyle name="Calculation 12 7 12 2" xfId="15910" xr:uid="{00000000-0005-0000-0000-000019220000}"/>
    <cellStyle name="Calculation 12 7 12 2 2" xfId="27337" xr:uid="{00000000-0005-0000-0000-00001A220000}"/>
    <cellStyle name="Calculation 12 7 12 2 3" xfId="51884" xr:uid="{00000000-0005-0000-0000-00001B220000}"/>
    <cellStyle name="Calculation 12 7 12 3" xfId="14762" xr:uid="{00000000-0005-0000-0000-00001C220000}"/>
    <cellStyle name="Calculation 12 7 12 3 2" xfId="27338" xr:uid="{00000000-0005-0000-0000-00001D220000}"/>
    <cellStyle name="Calculation 12 7 12 4" xfId="27336" xr:uid="{00000000-0005-0000-0000-00001E220000}"/>
    <cellStyle name="Calculation 12 7 12 5" xfId="51885" xr:uid="{00000000-0005-0000-0000-00001F220000}"/>
    <cellStyle name="Calculation 12 7 13" xfId="11259" xr:uid="{00000000-0005-0000-0000-000020220000}"/>
    <cellStyle name="Calculation 12 7 13 2" xfId="15911" xr:uid="{00000000-0005-0000-0000-000021220000}"/>
    <cellStyle name="Calculation 12 7 13 2 2" xfId="27340" xr:uid="{00000000-0005-0000-0000-000022220000}"/>
    <cellStyle name="Calculation 12 7 13 2 3" xfId="51886" xr:uid="{00000000-0005-0000-0000-000023220000}"/>
    <cellStyle name="Calculation 12 7 13 3" xfId="14761" xr:uid="{00000000-0005-0000-0000-000024220000}"/>
    <cellStyle name="Calculation 12 7 13 3 2" xfId="27341" xr:uid="{00000000-0005-0000-0000-000025220000}"/>
    <cellStyle name="Calculation 12 7 13 4" xfId="27339" xr:uid="{00000000-0005-0000-0000-000026220000}"/>
    <cellStyle name="Calculation 12 7 13 5" xfId="51887" xr:uid="{00000000-0005-0000-0000-000027220000}"/>
    <cellStyle name="Calculation 12 7 14" xfId="10161" xr:uid="{00000000-0005-0000-0000-000028220000}"/>
    <cellStyle name="Calculation 12 7 14 2" xfId="15912" xr:uid="{00000000-0005-0000-0000-000029220000}"/>
    <cellStyle name="Calculation 12 7 14 2 2" xfId="27343" xr:uid="{00000000-0005-0000-0000-00002A220000}"/>
    <cellStyle name="Calculation 12 7 14 2 3" xfId="51888" xr:uid="{00000000-0005-0000-0000-00002B220000}"/>
    <cellStyle name="Calculation 12 7 14 3" xfId="14760" xr:uid="{00000000-0005-0000-0000-00002C220000}"/>
    <cellStyle name="Calculation 12 7 14 3 2" xfId="27344" xr:uid="{00000000-0005-0000-0000-00002D220000}"/>
    <cellStyle name="Calculation 12 7 14 4" xfId="27342" xr:uid="{00000000-0005-0000-0000-00002E220000}"/>
    <cellStyle name="Calculation 12 7 14 5" xfId="51889" xr:uid="{00000000-0005-0000-0000-00002F220000}"/>
    <cellStyle name="Calculation 12 7 15" xfId="12108" xr:uid="{00000000-0005-0000-0000-000030220000}"/>
    <cellStyle name="Calculation 12 7 15 2" xfId="15913" xr:uid="{00000000-0005-0000-0000-000031220000}"/>
    <cellStyle name="Calculation 12 7 15 2 2" xfId="27346" xr:uid="{00000000-0005-0000-0000-000032220000}"/>
    <cellStyle name="Calculation 12 7 15 2 3" xfId="51890" xr:uid="{00000000-0005-0000-0000-000033220000}"/>
    <cellStyle name="Calculation 12 7 15 3" xfId="14759" xr:uid="{00000000-0005-0000-0000-000034220000}"/>
    <cellStyle name="Calculation 12 7 15 3 2" xfId="27347" xr:uid="{00000000-0005-0000-0000-000035220000}"/>
    <cellStyle name="Calculation 12 7 15 4" xfId="27345" xr:uid="{00000000-0005-0000-0000-000036220000}"/>
    <cellStyle name="Calculation 12 7 15 5" xfId="51891" xr:uid="{00000000-0005-0000-0000-000037220000}"/>
    <cellStyle name="Calculation 12 7 16" xfId="8585" xr:uid="{00000000-0005-0000-0000-000038220000}"/>
    <cellStyle name="Calculation 12 7 16 2" xfId="15914" xr:uid="{00000000-0005-0000-0000-000039220000}"/>
    <cellStyle name="Calculation 12 7 16 2 2" xfId="27349" xr:uid="{00000000-0005-0000-0000-00003A220000}"/>
    <cellStyle name="Calculation 12 7 16 2 3" xfId="51892" xr:uid="{00000000-0005-0000-0000-00003B220000}"/>
    <cellStyle name="Calculation 12 7 16 3" xfId="14758" xr:uid="{00000000-0005-0000-0000-00003C220000}"/>
    <cellStyle name="Calculation 12 7 16 3 2" xfId="27350" xr:uid="{00000000-0005-0000-0000-00003D220000}"/>
    <cellStyle name="Calculation 12 7 16 4" xfId="27348" xr:uid="{00000000-0005-0000-0000-00003E220000}"/>
    <cellStyle name="Calculation 12 7 16 5" xfId="51893" xr:uid="{00000000-0005-0000-0000-00003F220000}"/>
    <cellStyle name="Calculation 12 7 17" xfId="13331" xr:uid="{00000000-0005-0000-0000-000040220000}"/>
    <cellStyle name="Calculation 12 7 17 2" xfId="15915" xr:uid="{00000000-0005-0000-0000-000041220000}"/>
    <cellStyle name="Calculation 12 7 17 2 2" xfId="27352" xr:uid="{00000000-0005-0000-0000-000042220000}"/>
    <cellStyle name="Calculation 12 7 17 2 3" xfId="51894" xr:uid="{00000000-0005-0000-0000-000043220000}"/>
    <cellStyle name="Calculation 12 7 17 3" xfId="14757" xr:uid="{00000000-0005-0000-0000-000044220000}"/>
    <cellStyle name="Calculation 12 7 17 3 2" xfId="27353" xr:uid="{00000000-0005-0000-0000-000045220000}"/>
    <cellStyle name="Calculation 12 7 17 4" xfId="27351" xr:uid="{00000000-0005-0000-0000-000046220000}"/>
    <cellStyle name="Calculation 12 7 17 5" xfId="51895" xr:uid="{00000000-0005-0000-0000-000047220000}"/>
    <cellStyle name="Calculation 12 7 18" xfId="13672" xr:uid="{00000000-0005-0000-0000-000048220000}"/>
    <cellStyle name="Calculation 12 7 18 2" xfId="15916" xr:uid="{00000000-0005-0000-0000-000049220000}"/>
    <cellStyle name="Calculation 12 7 18 2 2" xfId="27355" xr:uid="{00000000-0005-0000-0000-00004A220000}"/>
    <cellStyle name="Calculation 12 7 18 2 3" xfId="51896" xr:uid="{00000000-0005-0000-0000-00004B220000}"/>
    <cellStyle name="Calculation 12 7 18 3" xfId="14756" xr:uid="{00000000-0005-0000-0000-00004C220000}"/>
    <cellStyle name="Calculation 12 7 18 3 2" xfId="27356" xr:uid="{00000000-0005-0000-0000-00004D220000}"/>
    <cellStyle name="Calculation 12 7 18 4" xfId="27354" xr:uid="{00000000-0005-0000-0000-00004E220000}"/>
    <cellStyle name="Calculation 12 7 18 5" xfId="51897" xr:uid="{00000000-0005-0000-0000-00004F220000}"/>
    <cellStyle name="Calculation 12 7 19" xfId="13991" xr:uid="{00000000-0005-0000-0000-000050220000}"/>
    <cellStyle name="Calculation 12 7 19 2" xfId="15917" xr:uid="{00000000-0005-0000-0000-000051220000}"/>
    <cellStyle name="Calculation 12 7 19 2 2" xfId="27358" xr:uid="{00000000-0005-0000-0000-000052220000}"/>
    <cellStyle name="Calculation 12 7 19 2 3" xfId="51898" xr:uid="{00000000-0005-0000-0000-000053220000}"/>
    <cellStyle name="Calculation 12 7 19 3" xfId="14755" xr:uid="{00000000-0005-0000-0000-000054220000}"/>
    <cellStyle name="Calculation 12 7 19 3 2" xfId="27359" xr:uid="{00000000-0005-0000-0000-000055220000}"/>
    <cellStyle name="Calculation 12 7 19 4" xfId="27357" xr:uid="{00000000-0005-0000-0000-000056220000}"/>
    <cellStyle name="Calculation 12 7 19 5" xfId="51899" xr:uid="{00000000-0005-0000-0000-000057220000}"/>
    <cellStyle name="Calculation 12 7 2" xfId="6028" xr:uid="{00000000-0005-0000-0000-000058220000}"/>
    <cellStyle name="Calculation 12 7 2 2" xfId="15918" xr:uid="{00000000-0005-0000-0000-000059220000}"/>
    <cellStyle name="Calculation 12 7 2 2 2" xfId="27361" xr:uid="{00000000-0005-0000-0000-00005A220000}"/>
    <cellStyle name="Calculation 12 7 2 2 3" xfId="51900" xr:uid="{00000000-0005-0000-0000-00005B220000}"/>
    <cellStyle name="Calculation 12 7 2 3" xfId="14754" xr:uid="{00000000-0005-0000-0000-00005C220000}"/>
    <cellStyle name="Calculation 12 7 2 3 2" xfId="27362" xr:uid="{00000000-0005-0000-0000-00005D220000}"/>
    <cellStyle name="Calculation 12 7 2 4" xfId="27360" xr:uid="{00000000-0005-0000-0000-00005E220000}"/>
    <cellStyle name="Calculation 12 7 2 5" xfId="51901" xr:uid="{00000000-0005-0000-0000-00005F220000}"/>
    <cellStyle name="Calculation 12 7 20" xfId="14304" xr:uid="{00000000-0005-0000-0000-000060220000}"/>
    <cellStyle name="Calculation 12 7 20 2" xfId="27363" xr:uid="{00000000-0005-0000-0000-000061220000}"/>
    <cellStyle name="Calculation 12 7 20 2 2" xfId="51902" xr:uid="{00000000-0005-0000-0000-000062220000}"/>
    <cellStyle name="Calculation 12 7 20 2 3" xfId="51903" xr:uid="{00000000-0005-0000-0000-000063220000}"/>
    <cellStyle name="Calculation 12 7 20 3" xfId="51904" xr:uid="{00000000-0005-0000-0000-000064220000}"/>
    <cellStyle name="Calculation 12 7 20 4" xfId="51905" xr:uid="{00000000-0005-0000-0000-000065220000}"/>
    <cellStyle name="Calculation 12 7 20 5" xfId="51906" xr:uid="{00000000-0005-0000-0000-000066220000}"/>
    <cellStyle name="Calculation 12 7 21" xfId="15907" xr:uid="{00000000-0005-0000-0000-000067220000}"/>
    <cellStyle name="Calculation 12 7 21 2" xfId="27364" xr:uid="{00000000-0005-0000-0000-000068220000}"/>
    <cellStyle name="Calculation 12 7 22" xfId="14765" xr:uid="{00000000-0005-0000-0000-000069220000}"/>
    <cellStyle name="Calculation 12 7 22 2" xfId="27365" xr:uid="{00000000-0005-0000-0000-00006A220000}"/>
    <cellStyle name="Calculation 12 7 23" xfId="27329" xr:uid="{00000000-0005-0000-0000-00006B220000}"/>
    <cellStyle name="Calculation 12 7 3" xfId="5777" xr:uid="{00000000-0005-0000-0000-00006C220000}"/>
    <cellStyle name="Calculation 12 7 3 2" xfId="15919" xr:uid="{00000000-0005-0000-0000-00006D220000}"/>
    <cellStyle name="Calculation 12 7 3 2 2" xfId="27367" xr:uid="{00000000-0005-0000-0000-00006E220000}"/>
    <cellStyle name="Calculation 12 7 3 2 3" xfId="51907" xr:uid="{00000000-0005-0000-0000-00006F220000}"/>
    <cellStyle name="Calculation 12 7 3 3" xfId="14753" xr:uid="{00000000-0005-0000-0000-000070220000}"/>
    <cellStyle name="Calculation 12 7 3 3 2" xfId="27368" xr:uid="{00000000-0005-0000-0000-000071220000}"/>
    <cellStyle name="Calculation 12 7 3 4" xfId="27366" xr:uid="{00000000-0005-0000-0000-000072220000}"/>
    <cellStyle name="Calculation 12 7 3 5" xfId="51908" xr:uid="{00000000-0005-0000-0000-000073220000}"/>
    <cellStyle name="Calculation 12 7 4" xfId="7278" xr:uid="{00000000-0005-0000-0000-000074220000}"/>
    <cellStyle name="Calculation 12 7 4 2" xfId="15920" xr:uid="{00000000-0005-0000-0000-000075220000}"/>
    <cellStyle name="Calculation 12 7 4 2 2" xfId="27370" xr:uid="{00000000-0005-0000-0000-000076220000}"/>
    <cellStyle name="Calculation 12 7 4 2 3" xfId="51909" xr:uid="{00000000-0005-0000-0000-000077220000}"/>
    <cellStyle name="Calculation 12 7 4 3" xfId="14752" xr:uid="{00000000-0005-0000-0000-000078220000}"/>
    <cellStyle name="Calculation 12 7 4 3 2" xfId="27371" xr:uid="{00000000-0005-0000-0000-000079220000}"/>
    <cellStyle name="Calculation 12 7 4 4" xfId="27369" xr:uid="{00000000-0005-0000-0000-00007A220000}"/>
    <cellStyle name="Calculation 12 7 4 5" xfId="51910" xr:uid="{00000000-0005-0000-0000-00007B220000}"/>
    <cellStyle name="Calculation 12 7 5" xfId="7746" xr:uid="{00000000-0005-0000-0000-00007C220000}"/>
    <cellStyle name="Calculation 12 7 5 2" xfId="15921" xr:uid="{00000000-0005-0000-0000-00007D220000}"/>
    <cellStyle name="Calculation 12 7 5 2 2" xfId="27373" xr:uid="{00000000-0005-0000-0000-00007E220000}"/>
    <cellStyle name="Calculation 12 7 5 2 3" xfId="51911" xr:uid="{00000000-0005-0000-0000-00007F220000}"/>
    <cellStyle name="Calculation 12 7 5 3" xfId="14751" xr:uid="{00000000-0005-0000-0000-000080220000}"/>
    <cellStyle name="Calculation 12 7 5 3 2" xfId="27374" xr:uid="{00000000-0005-0000-0000-000081220000}"/>
    <cellStyle name="Calculation 12 7 5 4" xfId="27372" xr:uid="{00000000-0005-0000-0000-000082220000}"/>
    <cellStyle name="Calculation 12 7 5 5" xfId="51912" xr:uid="{00000000-0005-0000-0000-000083220000}"/>
    <cellStyle name="Calculation 12 7 6" xfId="6801" xr:uid="{00000000-0005-0000-0000-000084220000}"/>
    <cellStyle name="Calculation 12 7 6 2" xfId="15922" xr:uid="{00000000-0005-0000-0000-000085220000}"/>
    <cellStyle name="Calculation 12 7 6 2 2" xfId="27376" xr:uid="{00000000-0005-0000-0000-000086220000}"/>
    <cellStyle name="Calculation 12 7 6 2 3" xfId="51913" xr:uid="{00000000-0005-0000-0000-000087220000}"/>
    <cellStyle name="Calculation 12 7 6 3" xfId="14750" xr:uid="{00000000-0005-0000-0000-000088220000}"/>
    <cellStyle name="Calculation 12 7 6 3 2" xfId="27377" xr:uid="{00000000-0005-0000-0000-000089220000}"/>
    <cellStyle name="Calculation 12 7 6 4" xfId="27375" xr:uid="{00000000-0005-0000-0000-00008A220000}"/>
    <cellStyle name="Calculation 12 7 6 5" xfId="51914" xr:uid="{00000000-0005-0000-0000-00008B220000}"/>
    <cellStyle name="Calculation 12 7 7" xfId="9247" xr:uid="{00000000-0005-0000-0000-00008C220000}"/>
    <cellStyle name="Calculation 12 7 7 2" xfId="15923" xr:uid="{00000000-0005-0000-0000-00008D220000}"/>
    <cellStyle name="Calculation 12 7 7 2 2" xfId="27379" xr:uid="{00000000-0005-0000-0000-00008E220000}"/>
    <cellStyle name="Calculation 12 7 7 2 3" xfId="51915" xr:uid="{00000000-0005-0000-0000-00008F220000}"/>
    <cellStyle name="Calculation 12 7 7 3" xfId="14749" xr:uid="{00000000-0005-0000-0000-000090220000}"/>
    <cellStyle name="Calculation 12 7 7 3 2" xfId="27380" xr:uid="{00000000-0005-0000-0000-000091220000}"/>
    <cellStyle name="Calculation 12 7 7 4" xfId="27378" xr:uid="{00000000-0005-0000-0000-000092220000}"/>
    <cellStyle name="Calculation 12 7 7 5" xfId="51916" xr:uid="{00000000-0005-0000-0000-000093220000}"/>
    <cellStyle name="Calculation 12 7 8" xfId="9112" xr:uid="{00000000-0005-0000-0000-000094220000}"/>
    <cellStyle name="Calculation 12 7 8 2" xfId="15924" xr:uid="{00000000-0005-0000-0000-000095220000}"/>
    <cellStyle name="Calculation 12 7 8 2 2" xfId="27382" xr:uid="{00000000-0005-0000-0000-000096220000}"/>
    <cellStyle name="Calculation 12 7 8 2 3" xfId="51917" xr:uid="{00000000-0005-0000-0000-000097220000}"/>
    <cellStyle name="Calculation 12 7 8 3" xfId="14748" xr:uid="{00000000-0005-0000-0000-000098220000}"/>
    <cellStyle name="Calculation 12 7 8 3 2" xfId="27383" xr:uid="{00000000-0005-0000-0000-000099220000}"/>
    <cellStyle name="Calculation 12 7 8 4" xfId="27381" xr:uid="{00000000-0005-0000-0000-00009A220000}"/>
    <cellStyle name="Calculation 12 7 8 5" xfId="51918" xr:uid="{00000000-0005-0000-0000-00009B220000}"/>
    <cellStyle name="Calculation 12 7 9" xfId="9558" xr:uid="{00000000-0005-0000-0000-00009C220000}"/>
    <cellStyle name="Calculation 12 7 9 2" xfId="15925" xr:uid="{00000000-0005-0000-0000-00009D220000}"/>
    <cellStyle name="Calculation 12 7 9 2 2" xfId="27385" xr:uid="{00000000-0005-0000-0000-00009E220000}"/>
    <cellStyle name="Calculation 12 7 9 2 3" xfId="51919" xr:uid="{00000000-0005-0000-0000-00009F220000}"/>
    <cellStyle name="Calculation 12 7 9 3" xfId="14747" xr:uid="{00000000-0005-0000-0000-0000A0220000}"/>
    <cellStyle name="Calculation 12 7 9 3 2" xfId="27386" xr:uid="{00000000-0005-0000-0000-0000A1220000}"/>
    <cellStyle name="Calculation 12 7 9 4" xfId="27384" xr:uid="{00000000-0005-0000-0000-0000A2220000}"/>
    <cellStyle name="Calculation 12 7 9 5" xfId="51920" xr:uid="{00000000-0005-0000-0000-0000A3220000}"/>
    <cellStyle name="Calculation 12 8" xfId="2914" xr:uid="{00000000-0005-0000-0000-0000A4220000}"/>
    <cellStyle name="Calculation 12 8 10" xfId="10552" xr:uid="{00000000-0005-0000-0000-0000A5220000}"/>
    <cellStyle name="Calculation 12 8 10 2" xfId="15927" xr:uid="{00000000-0005-0000-0000-0000A6220000}"/>
    <cellStyle name="Calculation 12 8 10 2 2" xfId="27389" xr:uid="{00000000-0005-0000-0000-0000A7220000}"/>
    <cellStyle name="Calculation 12 8 10 2 3" xfId="51921" xr:uid="{00000000-0005-0000-0000-0000A8220000}"/>
    <cellStyle name="Calculation 12 8 10 3" xfId="14745" xr:uid="{00000000-0005-0000-0000-0000A9220000}"/>
    <cellStyle name="Calculation 12 8 10 3 2" xfId="27390" xr:uid="{00000000-0005-0000-0000-0000AA220000}"/>
    <cellStyle name="Calculation 12 8 10 4" xfId="27388" xr:uid="{00000000-0005-0000-0000-0000AB220000}"/>
    <cellStyle name="Calculation 12 8 10 5" xfId="51922" xr:uid="{00000000-0005-0000-0000-0000AC220000}"/>
    <cellStyle name="Calculation 12 8 11" xfId="7846" xr:uid="{00000000-0005-0000-0000-0000AD220000}"/>
    <cellStyle name="Calculation 12 8 11 2" xfId="15928" xr:uid="{00000000-0005-0000-0000-0000AE220000}"/>
    <cellStyle name="Calculation 12 8 11 2 2" xfId="27392" xr:uid="{00000000-0005-0000-0000-0000AF220000}"/>
    <cellStyle name="Calculation 12 8 11 2 3" xfId="51923" xr:uid="{00000000-0005-0000-0000-0000B0220000}"/>
    <cellStyle name="Calculation 12 8 11 3" xfId="14744" xr:uid="{00000000-0005-0000-0000-0000B1220000}"/>
    <cellStyle name="Calculation 12 8 11 3 2" xfId="27393" xr:uid="{00000000-0005-0000-0000-0000B2220000}"/>
    <cellStyle name="Calculation 12 8 11 4" xfId="27391" xr:uid="{00000000-0005-0000-0000-0000B3220000}"/>
    <cellStyle name="Calculation 12 8 11 5" xfId="51924" xr:uid="{00000000-0005-0000-0000-0000B4220000}"/>
    <cellStyle name="Calculation 12 8 12" xfId="9108" xr:uid="{00000000-0005-0000-0000-0000B5220000}"/>
    <cellStyle name="Calculation 12 8 12 2" xfId="15929" xr:uid="{00000000-0005-0000-0000-0000B6220000}"/>
    <cellStyle name="Calculation 12 8 12 2 2" xfId="27395" xr:uid="{00000000-0005-0000-0000-0000B7220000}"/>
    <cellStyle name="Calculation 12 8 12 2 3" xfId="51925" xr:uid="{00000000-0005-0000-0000-0000B8220000}"/>
    <cellStyle name="Calculation 12 8 12 3" xfId="14743" xr:uid="{00000000-0005-0000-0000-0000B9220000}"/>
    <cellStyle name="Calculation 12 8 12 3 2" xfId="27396" xr:uid="{00000000-0005-0000-0000-0000BA220000}"/>
    <cellStyle name="Calculation 12 8 12 4" xfId="27394" xr:uid="{00000000-0005-0000-0000-0000BB220000}"/>
    <cellStyle name="Calculation 12 8 12 5" xfId="51926" xr:uid="{00000000-0005-0000-0000-0000BC220000}"/>
    <cellStyle name="Calculation 12 8 13" xfId="11769" xr:uid="{00000000-0005-0000-0000-0000BD220000}"/>
    <cellStyle name="Calculation 12 8 13 2" xfId="15930" xr:uid="{00000000-0005-0000-0000-0000BE220000}"/>
    <cellStyle name="Calculation 12 8 13 2 2" xfId="27398" xr:uid="{00000000-0005-0000-0000-0000BF220000}"/>
    <cellStyle name="Calculation 12 8 13 2 3" xfId="51927" xr:uid="{00000000-0005-0000-0000-0000C0220000}"/>
    <cellStyle name="Calculation 12 8 13 3" xfId="14742" xr:uid="{00000000-0005-0000-0000-0000C1220000}"/>
    <cellStyle name="Calculation 12 8 13 3 2" xfId="27399" xr:uid="{00000000-0005-0000-0000-0000C2220000}"/>
    <cellStyle name="Calculation 12 8 13 4" xfId="27397" xr:uid="{00000000-0005-0000-0000-0000C3220000}"/>
    <cellStyle name="Calculation 12 8 13 5" xfId="51928" xr:uid="{00000000-0005-0000-0000-0000C4220000}"/>
    <cellStyle name="Calculation 12 8 14" xfId="12202" xr:uid="{00000000-0005-0000-0000-0000C5220000}"/>
    <cellStyle name="Calculation 12 8 14 2" xfId="15931" xr:uid="{00000000-0005-0000-0000-0000C6220000}"/>
    <cellStyle name="Calculation 12 8 14 2 2" xfId="27401" xr:uid="{00000000-0005-0000-0000-0000C7220000}"/>
    <cellStyle name="Calculation 12 8 14 2 3" xfId="51929" xr:uid="{00000000-0005-0000-0000-0000C8220000}"/>
    <cellStyle name="Calculation 12 8 14 3" xfId="14741" xr:uid="{00000000-0005-0000-0000-0000C9220000}"/>
    <cellStyle name="Calculation 12 8 14 3 2" xfId="27402" xr:uid="{00000000-0005-0000-0000-0000CA220000}"/>
    <cellStyle name="Calculation 12 8 14 4" xfId="27400" xr:uid="{00000000-0005-0000-0000-0000CB220000}"/>
    <cellStyle name="Calculation 12 8 14 5" xfId="51930" xr:uid="{00000000-0005-0000-0000-0000CC220000}"/>
    <cellStyle name="Calculation 12 8 15" xfId="12588" xr:uid="{00000000-0005-0000-0000-0000CD220000}"/>
    <cellStyle name="Calculation 12 8 15 2" xfId="15932" xr:uid="{00000000-0005-0000-0000-0000CE220000}"/>
    <cellStyle name="Calculation 12 8 15 2 2" xfId="27404" xr:uid="{00000000-0005-0000-0000-0000CF220000}"/>
    <cellStyle name="Calculation 12 8 15 2 3" xfId="51931" xr:uid="{00000000-0005-0000-0000-0000D0220000}"/>
    <cellStyle name="Calculation 12 8 15 3" xfId="14740" xr:uid="{00000000-0005-0000-0000-0000D1220000}"/>
    <cellStyle name="Calculation 12 8 15 3 2" xfId="27405" xr:uid="{00000000-0005-0000-0000-0000D2220000}"/>
    <cellStyle name="Calculation 12 8 15 4" xfId="27403" xr:uid="{00000000-0005-0000-0000-0000D3220000}"/>
    <cellStyle name="Calculation 12 8 15 5" xfId="51932" xr:uid="{00000000-0005-0000-0000-0000D4220000}"/>
    <cellStyle name="Calculation 12 8 16" xfId="5556" xr:uid="{00000000-0005-0000-0000-0000D5220000}"/>
    <cellStyle name="Calculation 12 8 16 2" xfId="15933" xr:uid="{00000000-0005-0000-0000-0000D6220000}"/>
    <cellStyle name="Calculation 12 8 16 2 2" xfId="27407" xr:uid="{00000000-0005-0000-0000-0000D7220000}"/>
    <cellStyle name="Calculation 12 8 16 2 3" xfId="51933" xr:uid="{00000000-0005-0000-0000-0000D8220000}"/>
    <cellStyle name="Calculation 12 8 16 3" xfId="14739" xr:uid="{00000000-0005-0000-0000-0000D9220000}"/>
    <cellStyle name="Calculation 12 8 16 3 2" xfId="27408" xr:uid="{00000000-0005-0000-0000-0000DA220000}"/>
    <cellStyle name="Calculation 12 8 16 4" xfId="27406" xr:uid="{00000000-0005-0000-0000-0000DB220000}"/>
    <cellStyle name="Calculation 12 8 16 5" xfId="51934" xr:uid="{00000000-0005-0000-0000-0000DC220000}"/>
    <cellStyle name="Calculation 12 8 17" xfId="6895" xr:uid="{00000000-0005-0000-0000-0000DD220000}"/>
    <cellStyle name="Calculation 12 8 17 2" xfId="15934" xr:uid="{00000000-0005-0000-0000-0000DE220000}"/>
    <cellStyle name="Calculation 12 8 17 2 2" xfId="27410" xr:uid="{00000000-0005-0000-0000-0000DF220000}"/>
    <cellStyle name="Calculation 12 8 17 2 3" xfId="51935" xr:uid="{00000000-0005-0000-0000-0000E0220000}"/>
    <cellStyle name="Calculation 12 8 17 3" xfId="14738" xr:uid="{00000000-0005-0000-0000-0000E1220000}"/>
    <cellStyle name="Calculation 12 8 17 3 2" xfId="27411" xr:uid="{00000000-0005-0000-0000-0000E2220000}"/>
    <cellStyle name="Calculation 12 8 17 4" xfId="27409" xr:uid="{00000000-0005-0000-0000-0000E3220000}"/>
    <cellStyle name="Calculation 12 8 17 5" xfId="51936" xr:uid="{00000000-0005-0000-0000-0000E4220000}"/>
    <cellStyle name="Calculation 12 8 18" xfId="9996" xr:uid="{00000000-0005-0000-0000-0000E5220000}"/>
    <cellStyle name="Calculation 12 8 18 2" xfId="15935" xr:uid="{00000000-0005-0000-0000-0000E6220000}"/>
    <cellStyle name="Calculation 12 8 18 2 2" xfId="27413" xr:uid="{00000000-0005-0000-0000-0000E7220000}"/>
    <cellStyle name="Calculation 12 8 18 2 3" xfId="51937" xr:uid="{00000000-0005-0000-0000-0000E8220000}"/>
    <cellStyle name="Calculation 12 8 18 3" xfId="14737" xr:uid="{00000000-0005-0000-0000-0000E9220000}"/>
    <cellStyle name="Calculation 12 8 18 3 2" xfId="27414" xr:uid="{00000000-0005-0000-0000-0000EA220000}"/>
    <cellStyle name="Calculation 12 8 18 4" xfId="27412" xr:uid="{00000000-0005-0000-0000-0000EB220000}"/>
    <cellStyle name="Calculation 12 8 18 5" xfId="51938" xr:uid="{00000000-0005-0000-0000-0000EC220000}"/>
    <cellStyle name="Calculation 12 8 19" xfId="8722" xr:uid="{00000000-0005-0000-0000-0000ED220000}"/>
    <cellStyle name="Calculation 12 8 19 2" xfId="15936" xr:uid="{00000000-0005-0000-0000-0000EE220000}"/>
    <cellStyle name="Calculation 12 8 19 2 2" xfId="27416" xr:uid="{00000000-0005-0000-0000-0000EF220000}"/>
    <cellStyle name="Calculation 12 8 19 2 3" xfId="51939" xr:uid="{00000000-0005-0000-0000-0000F0220000}"/>
    <cellStyle name="Calculation 12 8 19 3" xfId="14736" xr:uid="{00000000-0005-0000-0000-0000F1220000}"/>
    <cellStyle name="Calculation 12 8 19 3 2" xfId="27417" xr:uid="{00000000-0005-0000-0000-0000F2220000}"/>
    <cellStyle name="Calculation 12 8 19 4" xfId="27415" xr:uid="{00000000-0005-0000-0000-0000F3220000}"/>
    <cellStyle name="Calculation 12 8 19 5" xfId="51940" xr:uid="{00000000-0005-0000-0000-0000F4220000}"/>
    <cellStyle name="Calculation 12 8 2" xfId="6029" xr:uid="{00000000-0005-0000-0000-0000F5220000}"/>
    <cellStyle name="Calculation 12 8 2 2" xfId="15937" xr:uid="{00000000-0005-0000-0000-0000F6220000}"/>
    <cellStyle name="Calculation 12 8 2 2 2" xfId="27419" xr:uid="{00000000-0005-0000-0000-0000F7220000}"/>
    <cellStyle name="Calculation 12 8 2 2 3" xfId="51941" xr:uid="{00000000-0005-0000-0000-0000F8220000}"/>
    <cellStyle name="Calculation 12 8 2 3" xfId="14735" xr:uid="{00000000-0005-0000-0000-0000F9220000}"/>
    <cellStyle name="Calculation 12 8 2 3 2" xfId="27420" xr:uid="{00000000-0005-0000-0000-0000FA220000}"/>
    <cellStyle name="Calculation 12 8 2 4" xfId="27418" xr:uid="{00000000-0005-0000-0000-0000FB220000}"/>
    <cellStyle name="Calculation 12 8 2 5" xfId="51942" xr:uid="{00000000-0005-0000-0000-0000FC220000}"/>
    <cellStyle name="Calculation 12 8 20" xfId="13584" xr:uid="{00000000-0005-0000-0000-0000FD220000}"/>
    <cellStyle name="Calculation 12 8 20 2" xfId="27421" xr:uid="{00000000-0005-0000-0000-0000FE220000}"/>
    <cellStyle name="Calculation 12 8 20 2 2" xfId="51943" xr:uid="{00000000-0005-0000-0000-0000FF220000}"/>
    <cellStyle name="Calculation 12 8 20 2 3" xfId="51944" xr:uid="{00000000-0005-0000-0000-000000230000}"/>
    <cellStyle name="Calculation 12 8 20 3" xfId="51945" xr:uid="{00000000-0005-0000-0000-000001230000}"/>
    <cellStyle name="Calculation 12 8 20 4" xfId="51946" xr:uid="{00000000-0005-0000-0000-000002230000}"/>
    <cellStyle name="Calculation 12 8 20 5" xfId="51947" xr:uid="{00000000-0005-0000-0000-000003230000}"/>
    <cellStyle name="Calculation 12 8 21" xfId="15926" xr:uid="{00000000-0005-0000-0000-000004230000}"/>
    <cellStyle name="Calculation 12 8 21 2" xfId="27422" xr:uid="{00000000-0005-0000-0000-000005230000}"/>
    <cellStyle name="Calculation 12 8 22" xfId="14746" xr:uid="{00000000-0005-0000-0000-000006230000}"/>
    <cellStyle name="Calculation 12 8 22 2" xfId="27423" xr:uid="{00000000-0005-0000-0000-000007230000}"/>
    <cellStyle name="Calculation 12 8 23" xfId="27387" xr:uid="{00000000-0005-0000-0000-000008230000}"/>
    <cellStyle name="Calculation 12 8 3" xfId="5776" xr:uid="{00000000-0005-0000-0000-000009230000}"/>
    <cellStyle name="Calculation 12 8 3 2" xfId="15938" xr:uid="{00000000-0005-0000-0000-00000A230000}"/>
    <cellStyle name="Calculation 12 8 3 2 2" xfId="27425" xr:uid="{00000000-0005-0000-0000-00000B230000}"/>
    <cellStyle name="Calculation 12 8 3 2 3" xfId="51948" xr:uid="{00000000-0005-0000-0000-00000C230000}"/>
    <cellStyle name="Calculation 12 8 3 3" xfId="14734" xr:uid="{00000000-0005-0000-0000-00000D230000}"/>
    <cellStyle name="Calculation 12 8 3 3 2" xfId="27426" xr:uid="{00000000-0005-0000-0000-00000E230000}"/>
    <cellStyle name="Calculation 12 8 3 4" xfId="27424" xr:uid="{00000000-0005-0000-0000-00000F230000}"/>
    <cellStyle name="Calculation 12 8 3 5" xfId="51949" xr:uid="{00000000-0005-0000-0000-000010230000}"/>
    <cellStyle name="Calculation 12 8 4" xfId="7889" xr:uid="{00000000-0005-0000-0000-000011230000}"/>
    <cellStyle name="Calculation 12 8 4 2" xfId="15939" xr:uid="{00000000-0005-0000-0000-000012230000}"/>
    <cellStyle name="Calculation 12 8 4 2 2" xfId="27428" xr:uid="{00000000-0005-0000-0000-000013230000}"/>
    <cellStyle name="Calculation 12 8 4 2 3" xfId="51950" xr:uid="{00000000-0005-0000-0000-000014230000}"/>
    <cellStyle name="Calculation 12 8 4 3" xfId="14733" xr:uid="{00000000-0005-0000-0000-000015230000}"/>
    <cellStyle name="Calculation 12 8 4 3 2" xfId="27429" xr:uid="{00000000-0005-0000-0000-000016230000}"/>
    <cellStyle name="Calculation 12 8 4 4" xfId="27427" xr:uid="{00000000-0005-0000-0000-000017230000}"/>
    <cellStyle name="Calculation 12 8 4 5" xfId="51951" xr:uid="{00000000-0005-0000-0000-000018230000}"/>
    <cellStyle name="Calculation 12 8 5" xfId="8341" xr:uid="{00000000-0005-0000-0000-000019230000}"/>
    <cellStyle name="Calculation 12 8 5 2" xfId="15940" xr:uid="{00000000-0005-0000-0000-00001A230000}"/>
    <cellStyle name="Calculation 12 8 5 2 2" xfId="27431" xr:uid="{00000000-0005-0000-0000-00001B230000}"/>
    <cellStyle name="Calculation 12 8 5 2 3" xfId="51952" xr:uid="{00000000-0005-0000-0000-00001C230000}"/>
    <cellStyle name="Calculation 12 8 5 3" xfId="14732" xr:uid="{00000000-0005-0000-0000-00001D230000}"/>
    <cellStyle name="Calculation 12 8 5 3 2" xfId="27432" xr:uid="{00000000-0005-0000-0000-00001E230000}"/>
    <cellStyle name="Calculation 12 8 5 4" xfId="27430" xr:uid="{00000000-0005-0000-0000-00001F230000}"/>
    <cellStyle name="Calculation 12 8 5 5" xfId="51953" xr:uid="{00000000-0005-0000-0000-000020230000}"/>
    <cellStyle name="Calculation 12 8 6" xfId="6055" xr:uid="{00000000-0005-0000-0000-000021230000}"/>
    <cellStyle name="Calculation 12 8 6 2" xfId="15941" xr:uid="{00000000-0005-0000-0000-000022230000}"/>
    <cellStyle name="Calculation 12 8 6 2 2" xfId="27434" xr:uid="{00000000-0005-0000-0000-000023230000}"/>
    <cellStyle name="Calculation 12 8 6 2 3" xfId="51954" xr:uid="{00000000-0005-0000-0000-000024230000}"/>
    <cellStyle name="Calculation 12 8 6 3" xfId="14731" xr:uid="{00000000-0005-0000-0000-000025230000}"/>
    <cellStyle name="Calculation 12 8 6 3 2" xfId="27435" xr:uid="{00000000-0005-0000-0000-000026230000}"/>
    <cellStyle name="Calculation 12 8 6 4" xfId="27433" xr:uid="{00000000-0005-0000-0000-000027230000}"/>
    <cellStyle name="Calculation 12 8 6 5" xfId="51955" xr:uid="{00000000-0005-0000-0000-000028230000}"/>
    <cellStyle name="Calculation 12 8 7" xfId="5840" xr:uid="{00000000-0005-0000-0000-000029230000}"/>
    <cellStyle name="Calculation 12 8 7 2" xfId="15942" xr:uid="{00000000-0005-0000-0000-00002A230000}"/>
    <cellStyle name="Calculation 12 8 7 2 2" xfId="27437" xr:uid="{00000000-0005-0000-0000-00002B230000}"/>
    <cellStyle name="Calculation 12 8 7 2 3" xfId="51956" xr:uid="{00000000-0005-0000-0000-00002C230000}"/>
    <cellStyle name="Calculation 12 8 7 3" xfId="14729" xr:uid="{00000000-0005-0000-0000-00002D230000}"/>
    <cellStyle name="Calculation 12 8 7 3 2" xfId="27438" xr:uid="{00000000-0005-0000-0000-00002E230000}"/>
    <cellStyle name="Calculation 12 8 7 4" xfId="27436" xr:uid="{00000000-0005-0000-0000-00002F230000}"/>
    <cellStyle name="Calculation 12 8 7 5" xfId="51957" xr:uid="{00000000-0005-0000-0000-000030230000}"/>
    <cellStyle name="Calculation 12 8 8" xfId="9689" xr:uid="{00000000-0005-0000-0000-000031230000}"/>
    <cellStyle name="Calculation 12 8 8 2" xfId="15943" xr:uid="{00000000-0005-0000-0000-000032230000}"/>
    <cellStyle name="Calculation 12 8 8 2 2" xfId="27440" xr:uid="{00000000-0005-0000-0000-000033230000}"/>
    <cellStyle name="Calculation 12 8 8 2 3" xfId="51958" xr:uid="{00000000-0005-0000-0000-000034230000}"/>
    <cellStyle name="Calculation 12 8 8 3" xfId="14728" xr:uid="{00000000-0005-0000-0000-000035230000}"/>
    <cellStyle name="Calculation 12 8 8 3 2" xfId="27441" xr:uid="{00000000-0005-0000-0000-000036230000}"/>
    <cellStyle name="Calculation 12 8 8 4" xfId="27439" xr:uid="{00000000-0005-0000-0000-000037230000}"/>
    <cellStyle name="Calculation 12 8 8 5" xfId="51959" xr:uid="{00000000-0005-0000-0000-000038230000}"/>
    <cellStyle name="Calculation 12 8 9" xfId="10135" xr:uid="{00000000-0005-0000-0000-000039230000}"/>
    <cellStyle name="Calculation 12 8 9 2" xfId="15944" xr:uid="{00000000-0005-0000-0000-00003A230000}"/>
    <cellStyle name="Calculation 12 8 9 2 2" xfId="27443" xr:uid="{00000000-0005-0000-0000-00003B230000}"/>
    <cellStyle name="Calculation 12 8 9 2 3" xfId="51960" xr:uid="{00000000-0005-0000-0000-00003C230000}"/>
    <cellStyle name="Calculation 12 8 9 3" xfId="14727" xr:uid="{00000000-0005-0000-0000-00003D230000}"/>
    <cellStyle name="Calculation 12 8 9 3 2" xfId="27444" xr:uid="{00000000-0005-0000-0000-00003E230000}"/>
    <cellStyle name="Calculation 12 8 9 4" xfId="27442" xr:uid="{00000000-0005-0000-0000-00003F230000}"/>
    <cellStyle name="Calculation 12 8 9 5" xfId="51961" xr:uid="{00000000-0005-0000-0000-000040230000}"/>
    <cellStyle name="Calculation 12 9" xfId="2915" xr:uid="{00000000-0005-0000-0000-000041230000}"/>
    <cellStyle name="Calculation 12 9 10" xfId="5930" xr:uid="{00000000-0005-0000-0000-000042230000}"/>
    <cellStyle name="Calculation 12 9 10 2" xfId="15946" xr:uid="{00000000-0005-0000-0000-000043230000}"/>
    <cellStyle name="Calculation 12 9 10 2 2" xfId="27447" xr:uid="{00000000-0005-0000-0000-000044230000}"/>
    <cellStyle name="Calculation 12 9 10 2 3" xfId="51962" xr:uid="{00000000-0005-0000-0000-000045230000}"/>
    <cellStyle name="Calculation 12 9 10 3" xfId="14725" xr:uid="{00000000-0005-0000-0000-000046230000}"/>
    <cellStyle name="Calculation 12 9 10 3 2" xfId="27448" xr:uid="{00000000-0005-0000-0000-000047230000}"/>
    <cellStyle name="Calculation 12 9 10 4" xfId="27446" xr:uid="{00000000-0005-0000-0000-000048230000}"/>
    <cellStyle name="Calculation 12 9 10 5" xfId="51963" xr:uid="{00000000-0005-0000-0000-000049230000}"/>
    <cellStyle name="Calculation 12 9 11" xfId="8645" xr:uid="{00000000-0005-0000-0000-00004A230000}"/>
    <cellStyle name="Calculation 12 9 11 2" xfId="15947" xr:uid="{00000000-0005-0000-0000-00004B230000}"/>
    <cellStyle name="Calculation 12 9 11 2 2" xfId="27450" xr:uid="{00000000-0005-0000-0000-00004C230000}"/>
    <cellStyle name="Calculation 12 9 11 2 3" xfId="51964" xr:uid="{00000000-0005-0000-0000-00004D230000}"/>
    <cellStyle name="Calculation 12 9 11 3" xfId="14724" xr:uid="{00000000-0005-0000-0000-00004E230000}"/>
    <cellStyle name="Calculation 12 9 11 3 2" xfId="27451" xr:uid="{00000000-0005-0000-0000-00004F230000}"/>
    <cellStyle name="Calculation 12 9 11 4" xfId="27449" xr:uid="{00000000-0005-0000-0000-000050230000}"/>
    <cellStyle name="Calculation 12 9 11 5" xfId="51965" xr:uid="{00000000-0005-0000-0000-000051230000}"/>
    <cellStyle name="Calculation 12 9 12" xfId="4708" xr:uid="{00000000-0005-0000-0000-000052230000}"/>
    <cellStyle name="Calculation 12 9 12 2" xfId="15948" xr:uid="{00000000-0005-0000-0000-000053230000}"/>
    <cellStyle name="Calculation 12 9 12 2 2" xfId="27453" xr:uid="{00000000-0005-0000-0000-000054230000}"/>
    <cellStyle name="Calculation 12 9 12 2 3" xfId="51966" xr:uid="{00000000-0005-0000-0000-000055230000}"/>
    <cellStyle name="Calculation 12 9 12 3" xfId="14723" xr:uid="{00000000-0005-0000-0000-000056230000}"/>
    <cellStyle name="Calculation 12 9 12 3 2" xfId="27454" xr:uid="{00000000-0005-0000-0000-000057230000}"/>
    <cellStyle name="Calculation 12 9 12 4" xfId="27452" xr:uid="{00000000-0005-0000-0000-000058230000}"/>
    <cellStyle name="Calculation 12 9 12 5" xfId="51967" xr:uid="{00000000-0005-0000-0000-000059230000}"/>
    <cellStyle name="Calculation 12 9 13" xfId="9670" xr:uid="{00000000-0005-0000-0000-00005A230000}"/>
    <cellStyle name="Calculation 12 9 13 2" xfId="15949" xr:uid="{00000000-0005-0000-0000-00005B230000}"/>
    <cellStyle name="Calculation 12 9 13 2 2" xfId="27456" xr:uid="{00000000-0005-0000-0000-00005C230000}"/>
    <cellStyle name="Calculation 12 9 13 2 3" xfId="51968" xr:uid="{00000000-0005-0000-0000-00005D230000}"/>
    <cellStyle name="Calculation 12 9 13 3" xfId="14722" xr:uid="{00000000-0005-0000-0000-00005E230000}"/>
    <cellStyle name="Calculation 12 9 13 3 2" xfId="27457" xr:uid="{00000000-0005-0000-0000-00005F230000}"/>
    <cellStyle name="Calculation 12 9 13 4" xfId="27455" xr:uid="{00000000-0005-0000-0000-000060230000}"/>
    <cellStyle name="Calculation 12 9 13 5" xfId="51969" xr:uid="{00000000-0005-0000-0000-000061230000}"/>
    <cellStyle name="Calculation 12 9 14" xfId="6296" xr:uid="{00000000-0005-0000-0000-000062230000}"/>
    <cellStyle name="Calculation 12 9 14 2" xfId="15950" xr:uid="{00000000-0005-0000-0000-000063230000}"/>
    <cellStyle name="Calculation 12 9 14 2 2" xfId="27459" xr:uid="{00000000-0005-0000-0000-000064230000}"/>
    <cellStyle name="Calculation 12 9 14 2 3" xfId="51970" xr:uid="{00000000-0005-0000-0000-000065230000}"/>
    <cellStyle name="Calculation 12 9 14 3" xfId="14721" xr:uid="{00000000-0005-0000-0000-000066230000}"/>
    <cellStyle name="Calculation 12 9 14 3 2" xfId="27460" xr:uid="{00000000-0005-0000-0000-000067230000}"/>
    <cellStyle name="Calculation 12 9 14 4" xfId="27458" xr:uid="{00000000-0005-0000-0000-000068230000}"/>
    <cellStyle name="Calculation 12 9 14 5" xfId="51971" xr:uid="{00000000-0005-0000-0000-000069230000}"/>
    <cellStyle name="Calculation 12 9 15" xfId="4692" xr:uid="{00000000-0005-0000-0000-00006A230000}"/>
    <cellStyle name="Calculation 12 9 15 2" xfId="15951" xr:uid="{00000000-0005-0000-0000-00006B230000}"/>
    <cellStyle name="Calculation 12 9 15 2 2" xfId="27462" xr:uid="{00000000-0005-0000-0000-00006C230000}"/>
    <cellStyle name="Calculation 12 9 15 2 3" xfId="51972" xr:uid="{00000000-0005-0000-0000-00006D230000}"/>
    <cellStyle name="Calculation 12 9 15 3" xfId="14720" xr:uid="{00000000-0005-0000-0000-00006E230000}"/>
    <cellStyle name="Calculation 12 9 15 3 2" xfId="27463" xr:uid="{00000000-0005-0000-0000-00006F230000}"/>
    <cellStyle name="Calculation 12 9 15 4" xfId="27461" xr:uid="{00000000-0005-0000-0000-000070230000}"/>
    <cellStyle name="Calculation 12 9 15 5" xfId="51973" xr:uid="{00000000-0005-0000-0000-000071230000}"/>
    <cellStyle name="Calculation 12 9 16" xfId="10957" xr:uid="{00000000-0005-0000-0000-000072230000}"/>
    <cellStyle name="Calculation 12 9 16 2" xfId="15952" xr:uid="{00000000-0005-0000-0000-000073230000}"/>
    <cellStyle name="Calculation 12 9 16 2 2" xfId="27465" xr:uid="{00000000-0005-0000-0000-000074230000}"/>
    <cellStyle name="Calculation 12 9 16 2 3" xfId="51974" xr:uid="{00000000-0005-0000-0000-000075230000}"/>
    <cellStyle name="Calculation 12 9 16 3" xfId="14719" xr:uid="{00000000-0005-0000-0000-000076230000}"/>
    <cellStyle name="Calculation 12 9 16 3 2" xfId="27466" xr:uid="{00000000-0005-0000-0000-000077230000}"/>
    <cellStyle name="Calculation 12 9 16 4" xfId="27464" xr:uid="{00000000-0005-0000-0000-000078230000}"/>
    <cellStyle name="Calculation 12 9 16 5" xfId="51975" xr:uid="{00000000-0005-0000-0000-000079230000}"/>
    <cellStyle name="Calculation 12 9 17" xfId="5885" xr:uid="{00000000-0005-0000-0000-00007A230000}"/>
    <cellStyle name="Calculation 12 9 17 2" xfId="15953" xr:uid="{00000000-0005-0000-0000-00007B230000}"/>
    <cellStyle name="Calculation 12 9 17 2 2" xfId="27468" xr:uid="{00000000-0005-0000-0000-00007C230000}"/>
    <cellStyle name="Calculation 12 9 17 2 3" xfId="51976" xr:uid="{00000000-0005-0000-0000-00007D230000}"/>
    <cellStyle name="Calculation 12 9 17 3" xfId="14718" xr:uid="{00000000-0005-0000-0000-00007E230000}"/>
    <cellStyle name="Calculation 12 9 17 3 2" xfId="27469" xr:uid="{00000000-0005-0000-0000-00007F230000}"/>
    <cellStyle name="Calculation 12 9 17 4" xfId="27467" xr:uid="{00000000-0005-0000-0000-000080230000}"/>
    <cellStyle name="Calculation 12 9 17 5" xfId="51977" xr:uid="{00000000-0005-0000-0000-000081230000}"/>
    <cellStyle name="Calculation 12 9 18" xfId="8587" xr:uid="{00000000-0005-0000-0000-000082230000}"/>
    <cellStyle name="Calculation 12 9 18 2" xfId="15954" xr:uid="{00000000-0005-0000-0000-000083230000}"/>
    <cellStyle name="Calculation 12 9 18 2 2" xfId="27471" xr:uid="{00000000-0005-0000-0000-000084230000}"/>
    <cellStyle name="Calculation 12 9 18 2 3" xfId="51978" xr:uid="{00000000-0005-0000-0000-000085230000}"/>
    <cellStyle name="Calculation 12 9 18 3" xfId="14717" xr:uid="{00000000-0005-0000-0000-000086230000}"/>
    <cellStyle name="Calculation 12 9 18 3 2" xfId="27472" xr:uid="{00000000-0005-0000-0000-000087230000}"/>
    <cellStyle name="Calculation 12 9 18 4" xfId="27470" xr:uid="{00000000-0005-0000-0000-000088230000}"/>
    <cellStyle name="Calculation 12 9 18 5" xfId="51979" xr:uid="{00000000-0005-0000-0000-000089230000}"/>
    <cellStyle name="Calculation 12 9 19" xfId="12101" xr:uid="{00000000-0005-0000-0000-00008A230000}"/>
    <cellStyle name="Calculation 12 9 19 2" xfId="15955" xr:uid="{00000000-0005-0000-0000-00008B230000}"/>
    <cellStyle name="Calculation 12 9 19 2 2" xfId="27474" xr:uid="{00000000-0005-0000-0000-00008C230000}"/>
    <cellStyle name="Calculation 12 9 19 2 3" xfId="51980" xr:uid="{00000000-0005-0000-0000-00008D230000}"/>
    <cellStyle name="Calculation 12 9 19 3" xfId="14716" xr:uid="{00000000-0005-0000-0000-00008E230000}"/>
    <cellStyle name="Calculation 12 9 19 3 2" xfId="27475" xr:uid="{00000000-0005-0000-0000-00008F230000}"/>
    <cellStyle name="Calculation 12 9 19 4" xfId="27473" xr:uid="{00000000-0005-0000-0000-000090230000}"/>
    <cellStyle name="Calculation 12 9 19 5" xfId="51981" xr:uid="{00000000-0005-0000-0000-000091230000}"/>
    <cellStyle name="Calculation 12 9 2" xfId="6030" xr:uid="{00000000-0005-0000-0000-000092230000}"/>
    <cellStyle name="Calculation 12 9 2 2" xfId="15956" xr:uid="{00000000-0005-0000-0000-000093230000}"/>
    <cellStyle name="Calculation 12 9 2 2 2" xfId="27477" xr:uid="{00000000-0005-0000-0000-000094230000}"/>
    <cellStyle name="Calculation 12 9 2 2 3" xfId="51982" xr:uid="{00000000-0005-0000-0000-000095230000}"/>
    <cellStyle name="Calculation 12 9 2 3" xfId="14715" xr:uid="{00000000-0005-0000-0000-000096230000}"/>
    <cellStyle name="Calculation 12 9 2 3 2" xfId="27478" xr:uid="{00000000-0005-0000-0000-000097230000}"/>
    <cellStyle name="Calculation 12 9 2 4" xfId="27476" xr:uid="{00000000-0005-0000-0000-000098230000}"/>
    <cellStyle name="Calculation 12 9 2 5" xfId="51983" xr:uid="{00000000-0005-0000-0000-000099230000}"/>
    <cellStyle name="Calculation 12 9 20" xfId="12914" xr:uid="{00000000-0005-0000-0000-00009A230000}"/>
    <cellStyle name="Calculation 12 9 20 2" xfId="27479" xr:uid="{00000000-0005-0000-0000-00009B230000}"/>
    <cellStyle name="Calculation 12 9 20 2 2" xfId="51984" xr:uid="{00000000-0005-0000-0000-00009C230000}"/>
    <cellStyle name="Calculation 12 9 20 2 3" xfId="51985" xr:uid="{00000000-0005-0000-0000-00009D230000}"/>
    <cellStyle name="Calculation 12 9 20 3" xfId="51986" xr:uid="{00000000-0005-0000-0000-00009E230000}"/>
    <cellStyle name="Calculation 12 9 20 4" xfId="51987" xr:uid="{00000000-0005-0000-0000-00009F230000}"/>
    <cellStyle name="Calculation 12 9 20 5" xfId="51988" xr:uid="{00000000-0005-0000-0000-0000A0230000}"/>
    <cellStyle name="Calculation 12 9 21" xfId="15945" xr:uid="{00000000-0005-0000-0000-0000A1230000}"/>
    <cellStyle name="Calculation 12 9 21 2" xfId="27480" xr:uid="{00000000-0005-0000-0000-0000A2230000}"/>
    <cellStyle name="Calculation 12 9 22" xfId="14726" xr:uid="{00000000-0005-0000-0000-0000A3230000}"/>
    <cellStyle name="Calculation 12 9 22 2" xfId="27481" xr:uid="{00000000-0005-0000-0000-0000A4230000}"/>
    <cellStyle name="Calculation 12 9 23" xfId="27445" xr:uid="{00000000-0005-0000-0000-0000A5230000}"/>
    <cellStyle name="Calculation 12 9 3" xfId="5775" xr:uid="{00000000-0005-0000-0000-0000A6230000}"/>
    <cellStyle name="Calculation 12 9 3 2" xfId="15957" xr:uid="{00000000-0005-0000-0000-0000A7230000}"/>
    <cellStyle name="Calculation 12 9 3 2 2" xfId="27483" xr:uid="{00000000-0005-0000-0000-0000A8230000}"/>
    <cellStyle name="Calculation 12 9 3 2 3" xfId="51989" xr:uid="{00000000-0005-0000-0000-0000A9230000}"/>
    <cellStyle name="Calculation 12 9 3 3" xfId="14714" xr:uid="{00000000-0005-0000-0000-0000AA230000}"/>
    <cellStyle name="Calculation 12 9 3 3 2" xfId="27484" xr:uid="{00000000-0005-0000-0000-0000AB230000}"/>
    <cellStyle name="Calculation 12 9 3 4" xfId="27482" xr:uid="{00000000-0005-0000-0000-0000AC230000}"/>
    <cellStyle name="Calculation 12 9 3 5" xfId="51990" xr:uid="{00000000-0005-0000-0000-0000AD230000}"/>
    <cellStyle name="Calculation 12 9 4" xfId="5987" xr:uid="{00000000-0005-0000-0000-0000AE230000}"/>
    <cellStyle name="Calculation 12 9 4 2" xfId="15958" xr:uid="{00000000-0005-0000-0000-0000AF230000}"/>
    <cellStyle name="Calculation 12 9 4 2 2" xfId="27486" xr:uid="{00000000-0005-0000-0000-0000B0230000}"/>
    <cellStyle name="Calculation 12 9 4 2 3" xfId="51991" xr:uid="{00000000-0005-0000-0000-0000B1230000}"/>
    <cellStyle name="Calculation 12 9 4 3" xfId="14713" xr:uid="{00000000-0005-0000-0000-0000B2230000}"/>
    <cellStyle name="Calculation 12 9 4 3 2" xfId="27487" xr:uid="{00000000-0005-0000-0000-0000B3230000}"/>
    <cellStyle name="Calculation 12 9 4 4" xfId="27485" xr:uid="{00000000-0005-0000-0000-0000B4230000}"/>
    <cellStyle name="Calculation 12 9 4 5" xfId="51992" xr:uid="{00000000-0005-0000-0000-0000B5230000}"/>
    <cellStyle name="Calculation 12 9 5" xfId="5810" xr:uid="{00000000-0005-0000-0000-0000B6230000}"/>
    <cellStyle name="Calculation 12 9 5 2" xfId="15959" xr:uid="{00000000-0005-0000-0000-0000B7230000}"/>
    <cellStyle name="Calculation 12 9 5 2 2" xfId="27489" xr:uid="{00000000-0005-0000-0000-0000B8230000}"/>
    <cellStyle name="Calculation 12 9 5 2 3" xfId="51993" xr:uid="{00000000-0005-0000-0000-0000B9230000}"/>
    <cellStyle name="Calculation 12 9 5 3" xfId="14712" xr:uid="{00000000-0005-0000-0000-0000BA230000}"/>
    <cellStyle name="Calculation 12 9 5 3 2" xfId="27490" xr:uid="{00000000-0005-0000-0000-0000BB230000}"/>
    <cellStyle name="Calculation 12 9 5 4" xfId="27488" xr:uid="{00000000-0005-0000-0000-0000BC230000}"/>
    <cellStyle name="Calculation 12 9 5 5" xfId="51994" xr:uid="{00000000-0005-0000-0000-0000BD230000}"/>
    <cellStyle name="Calculation 12 9 6" xfId="6056" xr:uid="{00000000-0005-0000-0000-0000BE230000}"/>
    <cellStyle name="Calculation 12 9 6 2" xfId="15960" xr:uid="{00000000-0005-0000-0000-0000BF230000}"/>
    <cellStyle name="Calculation 12 9 6 2 2" xfId="27492" xr:uid="{00000000-0005-0000-0000-0000C0230000}"/>
    <cellStyle name="Calculation 12 9 6 2 3" xfId="51995" xr:uid="{00000000-0005-0000-0000-0000C1230000}"/>
    <cellStyle name="Calculation 12 9 6 3" xfId="14711" xr:uid="{00000000-0005-0000-0000-0000C2230000}"/>
    <cellStyle name="Calculation 12 9 6 3 2" xfId="27493" xr:uid="{00000000-0005-0000-0000-0000C3230000}"/>
    <cellStyle name="Calculation 12 9 6 4" xfId="27491" xr:uid="{00000000-0005-0000-0000-0000C4230000}"/>
    <cellStyle name="Calculation 12 9 6 5" xfId="51996" xr:uid="{00000000-0005-0000-0000-0000C5230000}"/>
    <cellStyle name="Calculation 12 9 7" xfId="5839" xr:uid="{00000000-0005-0000-0000-0000C6230000}"/>
    <cellStyle name="Calculation 12 9 7 2" xfId="15961" xr:uid="{00000000-0005-0000-0000-0000C7230000}"/>
    <cellStyle name="Calculation 12 9 7 2 2" xfId="27495" xr:uid="{00000000-0005-0000-0000-0000C8230000}"/>
    <cellStyle name="Calculation 12 9 7 2 3" xfId="51997" xr:uid="{00000000-0005-0000-0000-0000C9230000}"/>
    <cellStyle name="Calculation 12 9 7 3" xfId="14710" xr:uid="{00000000-0005-0000-0000-0000CA230000}"/>
    <cellStyle name="Calculation 12 9 7 3 2" xfId="27496" xr:uid="{00000000-0005-0000-0000-0000CB230000}"/>
    <cellStyle name="Calculation 12 9 7 4" xfId="27494" xr:uid="{00000000-0005-0000-0000-0000CC230000}"/>
    <cellStyle name="Calculation 12 9 7 5" xfId="51998" xr:uid="{00000000-0005-0000-0000-0000CD230000}"/>
    <cellStyle name="Calculation 12 9 8" xfId="8347" xr:uid="{00000000-0005-0000-0000-0000CE230000}"/>
    <cellStyle name="Calculation 12 9 8 2" xfId="15962" xr:uid="{00000000-0005-0000-0000-0000CF230000}"/>
    <cellStyle name="Calculation 12 9 8 2 2" xfId="27498" xr:uid="{00000000-0005-0000-0000-0000D0230000}"/>
    <cellStyle name="Calculation 12 9 8 2 3" xfId="51999" xr:uid="{00000000-0005-0000-0000-0000D1230000}"/>
    <cellStyle name="Calculation 12 9 8 3" xfId="14709" xr:uid="{00000000-0005-0000-0000-0000D2230000}"/>
    <cellStyle name="Calculation 12 9 8 3 2" xfId="27499" xr:uid="{00000000-0005-0000-0000-0000D3230000}"/>
    <cellStyle name="Calculation 12 9 8 4" xfId="27497" xr:uid="{00000000-0005-0000-0000-0000D4230000}"/>
    <cellStyle name="Calculation 12 9 8 5" xfId="52000" xr:uid="{00000000-0005-0000-0000-0000D5230000}"/>
    <cellStyle name="Calculation 12 9 9" xfId="5861" xr:uid="{00000000-0005-0000-0000-0000D6230000}"/>
    <cellStyle name="Calculation 12 9 9 2" xfId="15963" xr:uid="{00000000-0005-0000-0000-0000D7230000}"/>
    <cellStyle name="Calculation 12 9 9 2 2" xfId="27501" xr:uid="{00000000-0005-0000-0000-0000D8230000}"/>
    <cellStyle name="Calculation 12 9 9 2 3" xfId="52001" xr:uid="{00000000-0005-0000-0000-0000D9230000}"/>
    <cellStyle name="Calculation 12 9 9 3" xfId="14708" xr:uid="{00000000-0005-0000-0000-0000DA230000}"/>
    <cellStyle name="Calculation 12 9 9 3 2" xfId="27502" xr:uid="{00000000-0005-0000-0000-0000DB230000}"/>
    <cellStyle name="Calculation 12 9 9 4" xfId="27500" xr:uid="{00000000-0005-0000-0000-0000DC230000}"/>
    <cellStyle name="Calculation 12 9 9 5" xfId="52002" xr:uid="{00000000-0005-0000-0000-0000DD230000}"/>
    <cellStyle name="Calculation 13" xfId="2916" xr:uid="{00000000-0005-0000-0000-0000DE230000}"/>
    <cellStyle name="Calculation 13 10" xfId="5931" xr:uid="{00000000-0005-0000-0000-0000DF230000}"/>
    <cellStyle name="Calculation 13 10 2" xfId="15965" xr:uid="{00000000-0005-0000-0000-0000E0230000}"/>
    <cellStyle name="Calculation 13 10 2 2" xfId="27505" xr:uid="{00000000-0005-0000-0000-0000E1230000}"/>
    <cellStyle name="Calculation 13 10 2 3" xfId="52003" xr:uid="{00000000-0005-0000-0000-0000E2230000}"/>
    <cellStyle name="Calculation 13 10 3" xfId="14706" xr:uid="{00000000-0005-0000-0000-0000E3230000}"/>
    <cellStyle name="Calculation 13 10 3 2" xfId="27506" xr:uid="{00000000-0005-0000-0000-0000E4230000}"/>
    <cellStyle name="Calculation 13 10 4" xfId="27504" xr:uid="{00000000-0005-0000-0000-0000E5230000}"/>
    <cellStyle name="Calculation 13 10 5" xfId="52004" xr:uid="{00000000-0005-0000-0000-0000E6230000}"/>
    <cellStyle name="Calculation 13 11" xfId="9248" xr:uid="{00000000-0005-0000-0000-0000E7230000}"/>
    <cellStyle name="Calculation 13 11 2" xfId="15966" xr:uid="{00000000-0005-0000-0000-0000E8230000}"/>
    <cellStyle name="Calculation 13 11 2 2" xfId="27508" xr:uid="{00000000-0005-0000-0000-0000E9230000}"/>
    <cellStyle name="Calculation 13 11 2 3" xfId="52005" xr:uid="{00000000-0005-0000-0000-0000EA230000}"/>
    <cellStyle name="Calculation 13 11 3" xfId="14705" xr:uid="{00000000-0005-0000-0000-0000EB230000}"/>
    <cellStyle name="Calculation 13 11 3 2" xfId="27509" xr:uid="{00000000-0005-0000-0000-0000EC230000}"/>
    <cellStyle name="Calculation 13 11 4" xfId="27507" xr:uid="{00000000-0005-0000-0000-0000ED230000}"/>
    <cellStyle name="Calculation 13 11 5" xfId="52006" xr:uid="{00000000-0005-0000-0000-0000EE230000}"/>
    <cellStyle name="Calculation 13 12" xfId="6723" xr:uid="{00000000-0005-0000-0000-0000EF230000}"/>
    <cellStyle name="Calculation 13 12 2" xfId="15967" xr:uid="{00000000-0005-0000-0000-0000F0230000}"/>
    <cellStyle name="Calculation 13 12 2 2" xfId="27511" xr:uid="{00000000-0005-0000-0000-0000F1230000}"/>
    <cellStyle name="Calculation 13 12 2 3" xfId="52007" xr:uid="{00000000-0005-0000-0000-0000F2230000}"/>
    <cellStyle name="Calculation 13 12 3" xfId="14704" xr:uid="{00000000-0005-0000-0000-0000F3230000}"/>
    <cellStyle name="Calculation 13 12 3 2" xfId="27512" xr:uid="{00000000-0005-0000-0000-0000F4230000}"/>
    <cellStyle name="Calculation 13 12 4" xfId="27510" xr:uid="{00000000-0005-0000-0000-0000F5230000}"/>
    <cellStyle name="Calculation 13 12 5" xfId="52008" xr:uid="{00000000-0005-0000-0000-0000F6230000}"/>
    <cellStyle name="Calculation 13 13" xfId="5728" xr:uid="{00000000-0005-0000-0000-0000F7230000}"/>
    <cellStyle name="Calculation 13 13 2" xfId="15968" xr:uid="{00000000-0005-0000-0000-0000F8230000}"/>
    <cellStyle name="Calculation 13 13 2 2" xfId="27514" xr:uid="{00000000-0005-0000-0000-0000F9230000}"/>
    <cellStyle name="Calculation 13 13 2 3" xfId="52009" xr:uid="{00000000-0005-0000-0000-0000FA230000}"/>
    <cellStyle name="Calculation 13 13 3" xfId="14703" xr:uid="{00000000-0005-0000-0000-0000FB230000}"/>
    <cellStyle name="Calculation 13 13 3 2" xfId="27515" xr:uid="{00000000-0005-0000-0000-0000FC230000}"/>
    <cellStyle name="Calculation 13 13 4" xfId="27513" xr:uid="{00000000-0005-0000-0000-0000FD230000}"/>
    <cellStyle name="Calculation 13 13 5" xfId="52010" xr:uid="{00000000-0005-0000-0000-0000FE230000}"/>
    <cellStyle name="Calculation 13 14" xfId="6620" xr:uid="{00000000-0005-0000-0000-0000FF230000}"/>
    <cellStyle name="Calculation 13 14 2" xfId="15969" xr:uid="{00000000-0005-0000-0000-000000240000}"/>
    <cellStyle name="Calculation 13 14 2 2" xfId="27517" xr:uid="{00000000-0005-0000-0000-000001240000}"/>
    <cellStyle name="Calculation 13 14 2 3" xfId="52011" xr:uid="{00000000-0005-0000-0000-000002240000}"/>
    <cellStyle name="Calculation 13 14 3" xfId="14702" xr:uid="{00000000-0005-0000-0000-000003240000}"/>
    <cellStyle name="Calculation 13 14 3 2" xfId="27518" xr:uid="{00000000-0005-0000-0000-000004240000}"/>
    <cellStyle name="Calculation 13 14 4" xfId="27516" xr:uid="{00000000-0005-0000-0000-000005240000}"/>
    <cellStyle name="Calculation 13 14 5" xfId="52012" xr:uid="{00000000-0005-0000-0000-000006240000}"/>
    <cellStyle name="Calculation 13 15" xfId="9554" xr:uid="{00000000-0005-0000-0000-000007240000}"/>
    <cellStyle name="Calculation 13 15 2" xfId="15970" xr:uid="{00000000-0005-0000-0000-000008240000}"/>
    <cellStyle name="Calculation 13 15 2 2" xfId="27520" xr:uid="{00000000-0005-0000-0000-000009240000}"/>
    <cellStyle name="Calculation 13 15 2 3" xfId="52013" xr:uid="{00000000-0005-0000-0000-00000A240000}"/>
    <cellStyle name="Calculation 13 15 3" xfId="14701" xr:uid="{00000000-0005-0000-0000-00000B240000}"/>
    <cellStyle name="Calculation 13 15 3 2" xfId="27521" xr:uid="{00000000-0005-0000-0000-00000C240000}"/>
    <cellStyle name="Calculation 13 15 4" xfId="27519" xr:uid="{00000000-0005-0000-0000-00000D240000}"/>
    <cellStyle name="Calculation 13 15 5" xfId="52014" xr:uid="{00000000-0005-0000-0000-00000E240000}"/>
    <cellStyle name="Calculation 13 16" xfId="11523" xr:uid="{00000000-0005-0000-0000-00000F240000}"/>
    <cellStyle name="Calculation 13 16 2" xfId="15971" xr:uid="{00000000-0005-0000-0000-000010240000}"/>
    <cellStyle name="Calculation 13 16 2 2" xfId="27523" xr:uid="{00000000-0005-0000-0000-000011240000}"/>
    <cellStyle name="Calculation 13 16 2 3" xfId="52015" xr:uid="{00000000-0005-0000-0000-000012240000}"/>
    <cellStyle name="Calculation 13 16 3" xfId="14700" xr:uid="{00000000-0005-0000-0000-000013240000}"/>
    <cellStyle name="Calculation 13 16 3 2" xfId="27524" xr:uid="{00000000-0005-0000-0000-000014240000}"/>
    <cellStyle name="Calculation 13 16 4" xfId="27522" xr:uid="{00000000-0005-0000-0000-000015240000}"/>
    <cellStyle name="Calculation 13 16 5" xfId="52016" xr:uid="{00000000-0005-0000-0000-000016240000}"/>
    <cellStyle name="Calculation 13 17" xfId="9992" xr:uid="{00000000-0005-0000-0000-000017240000}"/>
    <cellStyle name="Calculation 13 17 2" xfId="15972" xr:uid="{00000000-0005-0000-0000-000018240000}"/>
    <cellStyle name="Calculation 13 17 2 2" xfId="27526" xr:uid="{00000000-0005-0000-0000-000019240000}"/>
    <cellStyle name="Calculation 13 17 2 3" xfId="52017" xr:uid="{00000000-0005-0000-0000-00001A240000}"/>
    <cellStyle name="Calculation 13 17 3" xfId="14699" xr:uid="{00000000-0005-0000-0000-00001B240000}"/>
    <cellStyle name="Calculation 13 17 3 2" xfId="27527" xr:uid="{00000000-0005-0000-0000-00001C240000}"/>
    <cellStyle name="Calculation 13 17 4" xfId="27525" xr:uid="{00000000-0005-0000-0000-00001D240000}"/>
    <cellStyle name="Calculation 13 17 5" xfId="52018" xr:uid="{00000000-0005-0000-0000-00001E240000}"/>
    <cellStyle name="Calculation 13 18" xfId="9997" xr:uid="{00000000-0005-0000-0000-00001F240000}"/>
    <cellStyle name="Calculation 13 18 2" xfId="15973" xr:uid="{00000000-0005-0000-0000-000020240000}"/>
    <cellStyle name="Calculation 13 18 2 2" xfId="27529" xr:uid="{00000000-0005-0000-0000-000021240000}"/>
    <cellStyle name="Calculation 13 18 2 3" xfId="52019" xr:uid="{00000000-0005-0000-0000-000022240000}"/>
    <cellStyle name="Calculation 13 18 3" xfId="14698" xr:uid="{00000000-0005-0000-0000-000023240000}"/>
    <cellStyle name="Calculation 13 18 3 2" xfId="27530" xr:uid="{00000000-0005-0000-0000-000024240000}"/>
    <cellStyle name="Calculation 13 18 4" xfId="27528" xr:uid="{00000000-0005-0000-0000-000025240000}"/>
    <cellStyle name="Calculation 13 18 5" xfId="52020" xr:uid="{00000000-0005-0000-0000-000026240000}"/>
    <cellStyle name="Calculation 13 19" xfId="10535" xr:uid="{00000000-0005-0000-0000-000027240000}"/>
    <cellStyle name="Calculation 13 19 2" xfId="15974" xr:uid="{00000000-0005-0000-0000-000028240000}"/>
    <cellStyle name="Calculation 13 19 2 2" xfId="27532" xr:uid="{00000000-0005-0000-0000-000029240000}"/>
    <cellStyle name="Calculation 13 19 2 3" xfId="52021" xr:uid="{00000000-0005-0000-0000-00002A240000}"/>
    <cellStyle name="Calculation 13 19 3" xfId="14697" xr:uid="{00000000-0005-0000-0000-00002B240000}"/>
    <cellStyle name="Calculation 13 19 3 2" xfId="27533" xr:uid="{00000000-0005-0000-0000-00002C240000}"/>
    <cellStyle name="Calculation 13 19 4" xfId="27531" xr:uid="{00000000-0005-0000-0000-00002D240000}"/>
    <cellStyle name="Calculation 13 19 5" xfId="52022" xr:uid="{00000000-0005-0000-0000-00002E240000}"/>
    <cellStyle name="Calculation 13 2" xfId="6031" xr:uid="{00000000-0005-0000-0000-00002F240000}"/>
    <cellStyle name="Calculation 13 2 2" xfId="15975" xr:uid="{00000000-0005-0000-0000-000030240000}"/>
    <cellStyle name="Calculation 13 2 2 2" xfId="27535" xr:uid="{00000000-0005-0000-0000-000031240000}"/>
    <cellStyle name="Calculation 13 2 2 3" xfId="52023" xr:uid="{00000000-0005-0000-0000-000032240000}"/>
    <cellStyle name="Calculation 13 2 3" xfId="14696" xr:uid="{00000000-0005-0000-0000-000033240000}"/>
    <cellStyle name="Calculation 13 2 3 2" xfId="27536" xr:uid="{00000000-0005-0000-0000-000034240000}"/>
    <cellStyle name="Calculation 13 2 4" xfId="27534" xr:uid="{00000000-0005-0000-0000-000035240000}"/>
    <cellStyle name="Calculation 13 2 5" xfId="52024" xr:uid="{00000000-0005-0000-0000-000036240000}"/>
    <cellStyle name="Calculation 13 20" xfId="13583" xr:uid="{00000000-0005-0000-0000-000037240000}"/>
    <cellStyle name="Calculation 13 20 2" xfId="27537" xr:uid="{00000000-0005-0000-0000-000038240000}"/>
    <cellStyle name="Calculation 13 20 2 2" xfId="52025" xr:uid="{00000000-0005-0000-0000-000039240000}"/>
    <cellStyle name="Calculation 13 20 2 3" xfId="52026" xr:uid="{00000000-0005-0000-0000-00003A240000}"/>
    <cellStyle name="Calculation 13 20 3" xfId="52027" xr:uid="{00000000-0005-0000-0000-00003B240000}"/>
    <cellStyle name="Calculation 13 20 4" xfId="52028" xr:uid="{00000000-0005-0000-0000-00003C240000}"/>
    <cellStyle name="Calculation 13 20 5" xfId="52029" xr:uid="{00000000-0005-0000-0000-00003D240000}"/>
    <cellStyle name="Calculation 13 21" xfId="15964" xr:uid="{00000000-0005-0000-0000-00003E240000}"/>
    <cellStyle name="Calculation 13 21 2" xfId="27538" xr:uid="{00000000-0005-0000-0000-00003F240000}"/>
    <cellStyle name="Calculation 13 22" xfId="14707" xr:uid="{00000000-0005-0000-0000-000040240000}"/>
    <cellStyle name="Calculation 13 22 2" xfId="27539" xr:uid="{00000000-0005-0000-0000-000041240000}"/>
    <cellStyle name="Calculation 13 23" xfId="27503" xr:uid="{00000000-0005-0000-0000-000042240000}"/>
    <cellStyle name="Calculation 13 3" xfId="5774" xr:uid="{00000000-0005-0000-0000-000043240000}"/>
    <cellStyle name="Calculation 13 3 2" xfId="15976" xr:uid="{00000000-0005-0000-0000-000044240000}"/>
    <cellStyle name="Calculation 13 3 2 2" xfId="27541" xr:uid="{00000000-0005-0000-0000-000045240000}"/>
    <cellStyle name="Calculation 13 3 2 3" xfId="52030" xr:uid="{00000000-0005-0000-0000-000046240000}"/>
    <cellStyle name="Calculation 13 3 3" xfId="14695" xr:uid="{00000000-0005-0000-0000-000047240000}"/>
    <cellStyle name="Calculation 13 3 3 2" xfId="27542" xr:uid="{00000000-0005-0000-0000-000048240000}"/>
    <cellStyle name="Calculation 13 3 4" xfId="27540" xr:uid="{00000000-0005-0000-0000-000049240000}"/>
    <cellStyle name="Calculation 13 3 5" xfId="52031" xr:uid="{00000000-0005-0000-0000-00004A240000}"/>
    <cellStyle name="Calculation 13 4" xfId="5988" xr:uid="{00000000-0005-0000-0000-00004B240000}"/>
    <cellStyle name="Calculation 13 4 2" xfId="15977" xr:uid="{00000000-0005-0000-0000-00004C240000}"/>
    <cellStyle name="Calculation 13 4 2 2" xfId="27544" xr:uid="{00000000-0005-0000-0000-00004D240000}"/>
    <cellStyle name="Calculation 13 4 2 3" xfId="52032" xr:uid="{00000000-0005-0000-0000-00004E240000}"/>
    <cellStyle name="Calculation 13 4 3" xfId="14694" xr:uid="{00000000-0005-0000-0000-00004F240000}"/>
    <cellStyle name="Calculation 13 4 3 2" xfId="27545" xr:uid="{00000000-0005-0000-0000-000050240000}"/>
    <cellStyle name="Calculation 13 4 4" xfId="27543" xr:uid="{00000000-0005-0000-0000-000051240000}"/>
    <cellStyle name="Calculation 13 4 5" xfId="52033" xr:uid="{00000000-0005-0000-0000-000052240000}"/>
    <cellStyle name="Calculation 13 5" xfId="5809" xr:uid="{00000000-0005-0000-0000-000053240000}"/>
    <cellStyle name="Calculation 13 5 2" xfId="15978" xr:uid="{00000000-0005-0000-0000-000054240000}"/>
    <cellStyle name="Calculation 13 5 2 2" xfId="27547" xr:uid="{00000000-0005-0000-0000-000055240000}"/>
    <cellStyle name="Calculation 13 5 2 3" xfId="52034" xr:uid="{00000000-0005-0000-0000-000056240000}"/>
    <cellStyle name="Calculation 13 5 3" xfId="14693" xr:uid="{00000000-0005-0000-0000-000057240000}"/>
    <cellStyle name="Calculation 13 5 3 2" xfId="27548" xr:uid="{00000000-0005-0000-0000-000058240000}"/>
    <cellStyle name="Calculation 13 5 4" xfId="27546" xr:uid="{00000000-0005-0000-0000-000059240000}"/>
    <cellStyle name="Calculation 13 5 5" xfId="52035" xr:uid="{00000000-0005-0000-0000-00005A240000}"/>
    <cellStyle name="Calculation 13 6" xfId="6057" xr:uid="{00000000-0005-0000-0000-00005B240000}"/>
    <cellStyle name="Calculation 13 6 2" xfId="15979" xr:uid="{00000000-0005-0000-0000-00005C240000}"/>
    <cellStyle name="Calculation 13 6 2 2" xfId="27550" xr:uid="{00000000-0005-0000-0000-00005D240000}"/>
    <cellStyle name="Calculation 13 6 2 3" xfId="52036" xr:uid="{00000000-0005-0000-0000-00005E240000}"/>
    <cellStyle name="Calculation 13 6 3" xfId="14692" xr:uid="{00000000-0005-0000-0000-00005F240000}"/>
    <cellStyle name="Calculation 13 6 3 2" xfId="27551" xr:uid="{00000000-0005-0000-0000-000060240000}"/>
    <cellStyle name="Calculation 13 6 4" xfId="27549" xr:uid="{00000000-0005-0000-0000-000061240000}"/>
    <cellStyle name="Calculation 13 6 5" xfId="52037" xr:uid="{00000000-0005-0000-0000-000062240000}"/>
    <cellStyle name="Calculation 13 7" xfId="5838" xr:uid="{00000000-0005-0000-0000-000063240000}"/>
    <cellStyle name="Calculation 13 7 2" xfId="15980" xr:uid="{00000000-0005-0000-0000-000064240000}"/>
    <cellStyle name="Calculation 13 7 2 2" xfId="27553" xr:uid="{00000000-0005-0000-0000-000065240000}"/>
    <cellStyle name="Calculation 13 7 2 3" xfId="52038" xr:uid="{00000000-0005-0000-0000-000066240000}"/>
    <cellStyle name="Calculation 13 7 3" xfId="14691" xr:uid="{00000000-0005-0000-0000-000067240000}"/>
    <cellStyle name="Calculation 13 7 3 2" xfId="27554" xr:uid="{00000000-0005-0000-0000-000068240000}"/>
    <cellStyle name="Calculation 13 7 4" xfId="27552" xr:uid="{00000000-0005-0000-0000-000069240000}"/>
    <cellStyle name="Calculation 13 7 5" xfId="52039" xr:uid="{00000000-0005-0000-0000-00006A240000}"/>
    <cellStyle name="Calculation 13 8" xfId="7729" xr:uid="{00000000-0005-0000-0000-00006B240000}"/>
    <cellStyle name="Calculation 13 8 2" xfId="15981" xr:uid="{00000000-0005-0000-0000-00006C240000}"/>
    <cellStyle name="Calculation 13 8 2 2" xfId="27556" xr:uid="{00000000-0005-0000-0000-00006D240000}"/>
    <cellStyle name="Calculation 13 8 2 3" xfId="52040" xr:uid="{00000000-0005-0000-0000-00006E240000}"/>
    <cellStyle name="Calculation 13 8 3" xfId="14690" xr:uid="{00000000-0005-0000-0000-00006F240000}"/>
    <cellStyle name="Calculation 13 8 3 2" xfId="27557" xr:uid="{00000000-0005-0000-0000-000070240000}"/>
    <cellStyle name="Calculation 13 8 4" xfId="27555" xr:uid="{00000000-0005-0000-0000-000071240000}"/>
    <cellStyle name="Calculation 13 8 5" xfId="52041" xr:uid="{00000000-0005-0000-0000-000072240000}"/>
    <cellStyle name="Calculation 13 9" xfId="5860" xr:uid="{00000000-0005-0000-0000-000073240000}"/>
    <cellStyle name="Calculation 13 9 2" xfId="15982" xr:uid="{00000000-0005-0000-0000-000074240000}"/>
    <cellStyle name="Calculation 13 9 2 2" xfId="27559" xr:uid="{00000000-0005-0000-0000-000075240000}"/>
    <cellStyle name="Calculation 13 9 2 3" xfId="52042" xr:uid="{00000000-0005-0000-0000-000076240000}"/>
    <cellStyle name="Calculation 13 9 3" xfId="14689" xr:uid="{00000000-0005-0000-0000-000077240000}"/>
    <cellStyle name="Calculation 13 9 3 2" xfId="27560" xr:uid="{00000000-0005-0000-0000-000078240000}"/>
    <cellStyle name="Calculation 13 9 4" xfId="27558" xr:uid="{00000000-0005-0000-0000-000079240000}"/>
    <cellStyle name="Calculation 13 9 5" xfId="52043" xr:uid="{00000000-0005-0000-0000-00007A240000}"/>
    <cellStyle name="Calculation 14" xfId="2917" xr:uid="{00000000-0005-0000-0000-00007B240000}"/>
    <cellStyle name="Calculation 14 10" xfId="5932" xr:uid="{00000000-0005-0000-0000-00007C240000}"/>
    <cellStyle name="Calculation 14 10 2" xfId="15984" xr:uid="{00000000-0005-0000-0000-00007D240000}"/>
    <cellStyle name="Calculation 14 10 2 2" xfId="27563" xr:uid="{00000000-0005-0000-0000-00007E240000}"/>
    <cellStyle name="Calculation 14 10 2 3" xfId="52044" xr:uid="{00000000-0005-0000-0000-00007F240000}"/>
    <cellStyle name="Calculation 14 10 3" xfId="14687" xr:uid="{00000000-0005-0000-0000-000080240000}"/>
    <cellStyle name="Calculation 14 10 3 2" xfId="27564" xr:uid="{00000000-0005-0000-0000-000081240000}"/>
    <cellStyle name="Calculation 14 10 4" xfId="27562" xr:uid="{00000000-0005-0000-0000-000082240000}"/>
    <cellStyle name="Calculation 14 10 5" xfId="52045" xr:uid="{00000000-0005-0000-0000-000083240000}"/>
    <cellStyle name="Calculation 14 11" xfId="6418" xr:uid="{00000000-0005-0000-0000-000084240000}"/>
    <cellStyle name="Calculation 14 11 2" xfId="15985" xr:uid="{00000000-0005-0000-0000-000085240000}"/>
    <cellStyle name="Calculation 14 11 2 2" xfId="27566" xr:uid="{00000000-0005-0000-0000-000086240000}"/>
    <cellStyle name="Calculation 14 11 2 3" xfId="52046" xr:uid="{00000000-0005-0000-0000-000087240000}"/>
    <cellStyle name="Calculation 14 11 3" xfId="14686" xr:uid="{00000000-0005-0000-0000-000088240000}"/>
    <cellStyle name="Calculation 14 11 3 2" xfId="27567" xr:uid="{00000000-0005-0000-0000-000089240000}"/>
    <cellStyle name="Calculation 14 11 4" xfId="27565" xr:uid="{00000000-0005-0000-0000-00008A240000}"/>
    <cellStyle name="Calculation 14 11 5" xfId="52047" xr:uid="{00000000-0005-0000-0000-00008B240000}"/>
    <cellStyle name="Calculation 14 12" xfId="4763" xr:uid="{00000000-0005-0000-0000-00008C240000}"/>
    <cellStyle name="Calculation 14 12 2" xfId="15986" xr:uid="{00000000-0005-0000-0000-00008D240000}"/>
    <cellStyle name="Calculation 14 12 2 2" xfId="27569" xr:uid="{00000000-0005-0000-0000-00008E240000}"/>
    <cellStyle name="Calculation 14 12 2 3" xfId="52048" xr:uid="{00000000-0005-0000-0000-00008F240000}"/>
    <cellStyle name="Calculation 14 12 3" xfId="14685" xr:uid="{00000000-0005-0000-0000-000090240000}"/>
    <cellStyle name="Calculation 14 12 3 2" xfId="27570" xr:uid="{00000000-0005-0000-0000-000091240000}"/>
    <cellStyle name="Calculation 14 12 4" xfId="27568" xr:uid="{00000000-0005-0000-0000-000092240000}"/>
    <cellStyle name="Calculation 14 12 5" xfId="52049" xr:uid="{00000000-0005-0000-0000-000093240000}"/>
    <cellStyle name="Calculation 14 13" xfId="8652" xr:uid="{00000000-0005-0000-0000-000094240000}"/>
    <cellStyle name="Calculation 14 13 2" xfId="15987" xr:uid="{00000000-0005-0000-0000-000095240000}"/>
    <cellStyle name="Calculation 14 13 2 2" xfId="27572" xr:uid="{00000000-0005-0000-0000-000096240000}"/>
    <cellStyle name="Calculation 14 13 2 3" xfId="52050" xr:uid="{00000000-0005-0000-0000-000097240000}"/>
    <cellStyle name="Calculation 14 13 3" xfId="14684" xr:uid="{00000000-0005-0000-0000-000098240000}"/>
    <cellStyle name="Calculation 14 13 3 2" xfId="27573" xr:uid="{00000000-0005-0000-0000-000099240000}"/>
    <cellStyle name="Calculation 14 13 4" xfId="27571" xr:uid="{00000000-0005-0000-0000-00009A240000}"/>
    <cellStyle name="Calculation 14 13 5" xfId="52051" xr:uid="{00000000-0005-0000-0000-00009B240000}"/>
    <cellStyle name="Calculation 14 14" xfId="10839" xr:uid="{00000000-0005-0000-0000-00009C240000}"/>
    <cellStyle name="Calculation 14 14 2" xfId="15988" xr:uid="{00000000-0005-0000-0000-00009D240000}"/>
    <cellStyle name="Calculation 14 14 2 2" xfId="27575" xr:uid="{00000000-0005-0000-0000-00009E240000}"/>
    <cellStyle name="Calculation 14 14 2 3" xfId="52052" xr:uid="{00000000-0005-0000-0000-00009F240000}"/>
    <cellStyle name="Calculation 14 14 3" xfId="14683" xr:uid="{00000000-0005-0000-0000-0000A0240000}"/>
    <cellStyle name="Calculation 14 14 3 2" xfId="27576" xr:uid="{00000000-0005-0000-0000-0000A1240000}"/>
    <cellStyle name="Calculation 14 14 4" xfId="27574" xr:uid="{00000000-0005-0000-0000-0000A2240000}"/>
    <cellStyle name="Calculation 14 14 5" xfId="52053" xr:uid="{00000000-0005-0000-0000-0000A3240000}"/>
    <cellStyle name="Calculation 14 15" xfId="10136" xr:uid="{00000000-0005-0000-0000-0000A4240000}"/>
    <cellStyle name="Calculation 14 15 2" xfId="15989" xr:uid="{00000000-0005-0000-0000-0000A5240000}"/>
    <cellStyle name="Calculation 14 15 2 2" xfId="27578" xr:uid="{00000000-0005-0000-0000-0000A6240000}"/>
    <cellStyle name="Calculation 14 15 2 3" xfId="52054" xr:uid="{00000000-0005-0000-0000-0000A7240000}"/>
    <cellStyle name="Calculation 14 15 3" xfId="14682" xr:uid="{00000000-0005-0000-0000-0000A8240000}"/>
    <cellStyle name="Calculation 14 15 3 2" xfId="27579" xr:uid="{00000000-0005-0000-0000-0000A9240000}"/>
    <cellStyle name="Calculation 14 15 4" xfId="27577" xr:uid="{00000000-0005-0000-0000-0000AA240000}"/>
    <cellStyle name="Calculation 14 15 5" xfId="52055" xr:uid="{00000000-0005-0000-0000-0000AB240000}"/>
    <cellStyle name="Calculation 14 16" xfId="12199" xr:uid="{00000000-0005-0000-0000-0000AC240000}"/>
    <cellStyle name="Calculation 14 16 2" xfId="15990" xr:uid="{00000000-0005-0000-0000-0000AD240000}"/>
    <cellStyle name="Calculation 14 16 2 2" xfId="27581" xr:uid="{00000000-0005-0000-0000-0000AE240000}"/>
    <cellStyle name="Calculation 14 16 2 3" xfId="52056" xr:uid="{00000000-0005-0000-0000-0000AF240000}"/>
    <cellStyle name="Calculation 14 16 3" xfId="14681" xr:uid="{00000000-0005-0000-0000-0000B0240000}"/>
    <cellStyle name="Calculation 14 16 3 2" xfId="27582" xr:uid="{00000000-0005-0000-0000-0000B1240000}"/>
    <cellStyle name="Calculation 14 16 4" xfId="27580" xr:uid="{00000000-0005-0000-0000-0000B2240000}"/>
    <cellStyle name="Calculation 14 16 5" xfId="52057" xr:uid="{00000000-0005-0000-0000-0000B3240000}"/>
    <cellStyle name="Calculation 14 17" xfId="10429" xr:uid="{00000000-0005-0000-0000-0000B4240000}"/>
    <cellStyle name="Calculation 14 17 2" xfId="15991" xr:uid="{00000000-0005-0000-0000-0000B5240000}"/>
    <cellStyle name="Calculation 14 17 2 2" xfId="27584" xr:uid="{00000000-0005-0000-0000-0000B6240000}"/>
    <cellStyle name="Calculation 14 17 2 3" xfId="52058" xr:uid="{00000000-0005-0000-0000-0000B7240000}"/>
    <cellStyle name="Calculation 14 17 3" xfId="14680" xr:uid="{00000000-0005-0000-0000-0000B8240000}"/>
    <cellStyle name="Calculation 14 17 3 2" xfId="27585" xr:uid="{00000000-0005-0000-0000-0000B9240000}"/>
    <cellStyle name="Calculation 14 17 4" xfId="27583" xr:uid="{00000000-0005-0000-0000-0000BA240000}"/>
    <cellStyle name="Calculation 14 17 5" xfId="52059" xr:uid="{00000000-0005-0000-0000-0000BB240000}"/>
    <cellStyle name="Calculation 14 18" xfId="12484" xr:uid="{00000000-0005-0000-0000-0000BC240000}"/>
    <cellStyle name="Calculation 14 18 2" xfId="15992" xr:uid="{00000000-0005-0000-0000-0000BD240000}"/>
    <cellStyle name="Calculation 14 18 2 2" xfId="27587" xr:uid="{00000000-0005-0000-0000-0000BE240000}"/>
    <cellStyle name="Calculation 14 18 2 3" xfId="52060" xr:uid="{00000000-0005-0000-0000-0000BF240000}"/>
    <cellStyle name="Calculation 14 18 3" xfId="14679" xr:uid="{00000000-0005-0000-0000-0000C0240000}"/>
    <cellStyle name="Calculation 14 18 3 2" xfId="27588" xr:uid="{00000000-0005-0000-0000-0000C1240000}"/>
    <cellStyle name="Calculation 14 18 4" xfId="27586" xr:uid="{00000000-0005-0000-0000-0000C2240000}"/>
    <cellStyle name="Calculation 14 18 5" xfId="52061" xr:uid="{00000000-0005-0000-0000-0000C3240000}"/>
    <cellStyle name="Calculation 14 19" xfId="12102" xr:uid="{00000000-0005-0000-0000-0000C4240000}"/>
    <cellStyle name="Calculation 14 19 2" xfId="15993" xr:uid="{00000000-0005-0000-0000-0000C5240000}"/>
    <cellStyle name="Calculation 14 19 2 2" xfId="27590" xr:uid="{00000000-0005-0000-0000-0000C6240000}"/>
    <cellStyle name="Calculation 14 19 2 3" xfId="52062" xr:uid="{00000000-0005-0000-0000-0000C7240000}"/>
    <cellStyle name="Calculation 14 19 3" xfId="14678" xr:uid="{00000000-0005-0000-0000-0000C8240000}"/>
    <cellStyle name="Calculation 14 19 3 2" xfId="27591" xr:uid="{00000000-0005-0000-0000-0000C9240000}"/>
    <cellStyle name="Calculation 14 19 4" xfId="27589" xr:uid="{00000000-0005-0000-0000-0000CA240000}"/>
    <cellStyle name="Calculation 14 19 5" xfId="52063" xr:uid="{00000000-0005-0000-0000-0000CB240000}"/>
    <cellStyle name="Calculation 14 2" xfId="6032" xr:uid="{00000000-0005-0000-0000-0000CC240000}"/>
    <cellStyle name="Calculation 14 2 2" xfId="15994" xr:uid="{00000000-0005-0000-0000-0000CD240000}"/>
    <cellStyle name="Calculation 14 2 2 2" xfId="27593" xr:uid="{00000000-0005-0000-0000-0000CE240000}"/>
    <cellStyle name="Calculation 14 2 2 3" xfId="52064" xr:uid="{00000000-0005-0000-0000-0000CF240000}"/>
    <cellStyle name="Calculation 14 2 3" xfId="14677" xr:uid="{00000000-0005-0000-0000-0000D0240000}"/>
    <cellStyle name="Calculation 14 2 3 2" xfId="27594" xr:uid="{00000000-0005-0000-0000-0000D1240000}"/>
    <cellStyle name="Calculation 14 2 4" xfId="27592" xr:uid="{00000000-0005-0000-0000-0000D2240000}"/>
    <cellStyle name="Calculation 14 2 5" xfId="52065" xr:uid="{00000000-0005-0000-0000-0000D3240000}"/>
    <cellStyle name="Calculation 14 20" xfId="9103" xr:uid="{00000000-0005-0000-0000-0000D4240000}"/>
    <cellStyle name="Calculation 14 20 2" xfId="27595" xr:uid="{00000000-0005-0000-0000-0000D5240000}"/>
    <cellStyle name="Calculation 14 20 2 2" xfId="52066" xr:uid="{00000000-0005-0000-0000-0000D6240000}"/>
    <cellStyle name="Calculation 14 20 2 3" xfId="52067" xr:uid="{00000000-0005-0000-0000-0000D7240000}"/>
    <cellStyle name="Calculation 14 20 3" xfId="52068" xr:uid="{00000000-0005-0000-0000-0000D8240000}"/>
    <cellStyle name="Calculation 14 20 4" xfId="52069" xr:uid="{00000000-0005-0000-0000-0000D9240000}"/>
    <cellStyle name="Calculation 14 20 5" xfId="52070" xr:uid="{00000000-0005-0000-0000-0000DA240000}"/>
    <cellStyle name="Calculation 14 21" xfId="15983" xr:uid="{00000000-0005-0000-0000-0000DB240000}"/>
    <cellStyle name="Calculation 14 21 2" xfId="27596" xr:uid="{00000000-0005-0000-0000-0000DC240000}"/>
    <cellStyle name="Calculation 14 22" xfId="14688" xr:uid="{00000000-0005-0000-0000-0000DD240000}"/>
    <cellStyle name="Calculation 14 22 2" xfId="27597" xr:uid="{00000000-0005-0000-0000-0000DE240000}"/>
    <cellStyle name="Calculation 14 23" xfId="27561" xr:uid="{00000000-0005-0000-0000-0000DF240000}"/>
    <cellStyle name="Calculation 14 3" xfId="5773" xr:uid="{00000000-0005-0000-0000-0000E0240000}"/>
    <cellStyle name="Calculation 14 3 2" xfId="15995" xr:uid="{00000000-0005-0000-0000-0000E1240000}"/>
    <cellStyle name="Calculation 14 3 2 2" xfId="27599" xr:uid="{00000000-0005-0000-0000-0000E2240000}"/>
    <cellStyle name="Calculation 14 3 2 3" xfId="52071" xr:uid="{00000000-0005-0000-0000-0000E3240000}"/>
    <cellStyle name="Calculation 14 3 3" xfId="14676" xr:uid="{00000000-0005-0000-0000-0000E4240000}"/>
    <cellStyle name="Calculation 14 3 3 2" xfId="27600" xr:uid="{00000000-0005-0000-0000-0000E5240000}"/>
    <cellStyle name="Calculation 14 3 4" xfId="27598" xr:uid="{00000000-0005-0000-0000-0000E6240000}"/>
    <cellStyle name="Calculation 14 3 5" xfId="52072" xr:uid="{00000000-0005-0000-0000-0000E7240000}"/>
    <cellStyle name="Calculation 14 4" xfId="5989" xr:uid="{00000000-0005-0000-0000-0000E8240000}"/>
    <cellStyle name="Calculation 14 4 2" xfId="15996" xr:uid="{00000000-0005-0000-0000-0000E9240000}"/>
    <cellStyle name="Calculation 14 4 2 2" xfId="27602" xr:uid="{00000000-0005-0000-0000-0000EA240000}"/>
    <cellStyle name="Calculation 14 4 2 3" xfId="52073" xr:uid="{00000000-0005-0000-0000-0000EB240000}"/>
    <cellStyle name="Calculation 14 4 3" xfId="14675" xr:uid="{00000000-0005-0000-0000-0000EC240000}"/>
    <cellStyle name="Calculation 14 4 3 2" xfId="27603" xr:uid="{00000000-0005-0000-0000-0000ED240000}"/>
    <cellStyle name="Calculation 14 4 4" xfId="27601" xr:uid="{00000000-0005-0000-0000-0000EE240000}"/>
    <cellStyle name="Calculation 14 4 5" xfId="52074" xr:uid="{00000000-0005-0000-0000-0000EF240000}"/>
    <cellStyle name="Calculation 14 5" xfId="5808" xr:uid="{00000000-0005-0000-0000-0000F0240000}"/>
    <cellStyle name="Calculation 14 5 2" xfId="15997" xr:uid="{00000000-0005-0000-0000-0000F1240000}"/>
    <cellStyle name="Calculation 14 5 2 2" xfId="27605" xr:uid="{00000000-0005-0000-0000-0000F2240000}"/>
    <cellStyle name="Calculation 14 5 2 3" xfId="52075" xr:uid="{00000000-0005-0000-0000-0000F3240000}"/>
    <cellStyle name="Calculation 14 5 3" xfId="14674" xr:uid="{00000000-0005-0000-0000-0000F4240000}"/>
    <cellStyle name="Calculation 14 5 3 2" xfId="27606" xr:uid="{00000000-0005-0000-0000-0000F5240000}"/>
    <cellStyle name="Calculation 14 5 4" xfId="27604" xr:uid="{00000000-0005-0000-0000-0000F6240000}"/>
    <cellStyle name="Calculation 14 5 5" xfId="52076" xr:uid="{00000000-0005-0000-0000-0000F7240000}"/>
    <cellStyle name="Calculation 14 6" xfId="6058" xr:uid="{00000000-0005-0000-0000-0000F8240000}"/>
    <cellStyle name="Calculation 14 6 2" xfId="15998" xr:uid="{00000000-0005-0000-0000-0000F9240000}"/>
    <cellStyle name="Calculation 14 6 2 2" xfId="27608" xr:uid="{00000000-0005-0000-0000-0000FA240000}"/>
    <cellStyle name="Calculation 14 6 2 3" xfId="52077" xr:uid="{00000000-0005-0000-0000-0000FB240000}"/>
    <cellStyle name="Calculation 14 6 3" xfId="14673" xr:uid="{00000000-0005-0000-0000-0000FC240000}"/>
    <cellStyle name="Calculation 14 6 3 2" xfId="27609" xr:uid="{00000000-0005-0000-0000-0000FD240000}"/>
    <cellStyle name="Calculation 14 6 4" xfId="27607" xr:uid="{00000000-0005-0000-0000-0000FE240000}"/>
    <cellStyle name="Calculation 14 6 5" xfId="52078" xr:uid="{00000000-0005-0000-0000-0000FF240000}"/>
    <cellStyle name="Calculation 14 7" xfId="5837" xr:uid="{00000000-0005-0000-0000-000000250000}"/>
    <cellStyle name="Calculation 14 7 2" xfId="15999" xr:uid="{00000000-0005-0000-0000-000001250000}"/>
    <cellStyle name="Calculation 14 7 2 2" xfId="27611" xr:uid="{00000000-0005-0000-0000-000002250000}"/>
    <cellStyle name="Calculation 14 7 2 3" xfId="52079" xr:uid="{00000000-0005-0000-0000-000003250000}"/>
    <cellStyle name="Calculation 14 7 3" xfId="14672" xr:uid="{00000000-0005-0000-0000-000004250000}"/>
    <cellStyle name="Calculation 14 7 3 2" xfId="27612" xr:uid="{00000000-0005-0000-0000-000005250000}"/>
    <cellStyle name="Calculation 14 7 4" xfId="27610" xr:uid="{00000000-0005-0000-0000-000006250000}"/>
    <cellStyle name="Calculation 14 7 5" xfId="52080" xr:uid="{00000000-0005-0000-0000-000007250000}"/>
    <cellStyle name="Calculation 14 8" xfId="5025" xr:uid="{00000000-0005-0000-0000-000008250000}"/>
    <cellStyle name="Calculation 14 8 2" xfId="16000" xr:uid="{00000000-0005-0000-0000-000009250000}"/>
    <cellStyle name="Calculation 14 8 2 2" xfId="27614" xr:uid="{00000000-0005-0000-0000-00000A250000}"/>
    <cellStyle name="Calculation 14 8 2 3" xfId="52081" xr:uid="{00000000-0005-0000-0000-00000B250000}"/>
    <cellStyle name="Calculation 14 8 3" xfId="14671" xr:uid="{00000000-0005-0000-0000-00000C250000}"/>
    <cellStyle name="Calculation 14 8 3 2" xfId="27615" xr:uid="{00000000-0005-0000-0000-00000D250000}"/>
    <cellStyle name="Calculation 14 8 4" xfId="27613" xr:uid="{00000000-0005-0000-0000-00000E250000}"/>
    <cellStyle name="Calculation 14 8 5" xfId="52082" xr:uid="{00000000-0005-0000-0000-00000F250000}"/>
    <cellStyle name="Calculation 14 9" xfId="5859" xr:uid="{00000000-0005-0000-0000-000010250000}"/>
    <cellStyle name="Calculation 14 9 2" xfId="16001" xr:uid="{00000000-0005-0000-0000-000011250000}"/>
    <cellStyle name="Calculation 14 9 2 2" xfId="27617" xr:uid="{00000000-0005-0000-0000-000012250000}"/>
    <cellStyle name="Calculation 14 9 2 3" xfId="52083" xr:uid="{00000000-0005-0000-0000-000013250000}"/>
    <cellStyle name="Calculation 14 9 3" xfId="14670" xr:uid="{00000000-0005-0000-0000-000014250000}"/>
    <cellStyle name="Calculation 14 9 3 2" xfId="27618" xr:uid="{00000000-0005-0000-0000-000015250000}"/>
    <cellStyle name="Calculation 14 9 4" xfId="27616" xr:uid="{00000000-0005-0000-0000-000016250000}"/>
    <cellStyle name="Calculation 14 9 5" xfId="52084" xr:uid="{00000000-0005-0000-0000-000017250000}"/>
    <cellStyle name="Calculation 15" xfId="4650" xr:uid="{00000000-0005-0000-0000-000018250000}"/>
    <cellStyle name="Calculation 15 10" xfId="10977" xr:uid="{00000000-0005-0000-0000-000019250000}"/>
    <cellStyle name="Calculation 15 10 2" xfId="16003" xr:uid="{00000000-0005-0000-0000-00001A250000}"/>
    <cellStyle name="Calculation 15 10 2 2" xfId="27621" xr:uid="{00000000-0005-0000-0000-00001B250000}"/>
    <cellStyle name="Calculation 15 10 2 3" xfId="52085" xr:uid="{00000000-0005-0000-0000-00001C250000}"/>
    <cellStyle name="Calculation 15 10 3" xfId="14667" xr:uid="{00000000-0005-0000-0000-00001D250000}"/>
    <cellStyle name="Calculation 15 10 3 2" xfId="27622" xr:uid="{00000000-0005-0000-0000-00001E250000}"/>
    <cellStyle name="Calculation 15 10 4" xfId="27620" xr:uid="{00000000-0005-0000-0000-00001F250000}"/>
    <cellStyle name="Calculation 15 10 5" xfId="52086" xr:uid="{00000000-0005-0000-0000-000020250000}"/>
    <cellStyle name="Calculation 15 11" xfId="11383" xr:uid="{00000000-0005-0000-0000-000021250000}"/>
    <cellStyle name="Calculation 15 11 2" xfId="16004" xr:uid="{00000000-0005-0000-0000-000022250000}"/>
    <cellStyle name="Calculation 15 11 2 2" xfId="27624" xr:uid="{00000000-0005-0000-0000-000023250000}"/>
    <cellStyle name="Calculation 15 11 2 3" xfId="52087" xr:uid="{00000000-0005-0000-0000-000024250000}"/>
    <cellStyle name="Calculation 15 11 3" xfId="14666" xr:uid="{00000000-0005-0000-0000-000025250000}"/>
    <cellStyle name="Calculation 15 11 3 2" xfId="27625" xr:uid="{00000000-0005-0000-0000-000026250000}"/>
    <cellStyle name="Calculation 15 11 4" xfId="27623" xr:uid="{00000000-0005-0000-0000-000027250000}"/>
    <cellStyle name="Calculation 15 11 5" xfId="52088" xr:uid="{00000000-0005-0000-0000-000028250000}"/>
    <cellStyle name="Calculation 15 12" xfId="11777" xr:uid="{00000000-0005-0000-0000-000029250000}"/>
    <cellStyle name="Calculation 15 12 2" xfId="16005" xr:uid="{00000000-0005-0000-0000-00002A250000}"/>
    <cellStyle name="Calculation 15 12 2 2" xfId="27627" xr:uid="{00000000-0005-0000-0000-00002B250000}"/>
    <cellStyle name="Calculation 15 12 2 3" xfId="52089" xr:uid="{00000000-0005-0000-0000-00002C250000}"/>
    <cellStyle name="Calculation 15 12 3" xfId="14665" xr:uid="{00000000-0005-0000-0000-00002D250000}"/>
    <cellStyle name="Calculation 15 12 3 2" xfId="27628" xr:uid="{00000000-0005-0000-0000-00002E250000}"/>
    <cellStyle name="Calculation 15 12 4" xfId="27626" xr:uid="{00000000-0005-0000-0000-00002F250000}"/>
    <cellStyle name="Calculation 15 12 5" xfId="52090" xr:uid="{00000000-0005-0000-0000-000030250000}"/>
    <cellStyle name="Calculation 15 13" xfId="12207" xr:uid="{00000000-0005-0000-0000-000031250000}"/>
    <cellStyle name="Calculation 15 13 2" xfId="16006" xr:uid="{00000000-0005-0000-0000-000032250000}"/>
    <cellStyle name="Calculation 15 13 2 2" xfId="27630" xr:uid="{00000000-0005-0000-0000-000033250000}"/>
    <cellStyle name="Calculation 15 13 2 3" xfId="52091" xr:uid="{00000000-0005-0000-0000-000034250000}"/>
    <cellStyle name="Calculation 15 13 3" xfId="14664" xr:uid="{00000000-0005-0000-0000-000035250000}"/>
    <cellStyle name="Calculation 15 13 3 2" xfId="27631" xr:uid="{00000000-0005-0000-0000-000036250000}"/>
    <cellStyle name="Calculation 15 13 4" xfId="27629" xr:uid="{00000000-0005-0000-0000-000037250000}"/>
    <cellStyle name="Calculation 15 13 5" xfId="52092" xr:uid="{00000000-0005-0000-0000-000038250000}"/>
    <cellStyle name="Calculation 15 14" xfId="12591" xr:uid="{00000000-0005-0000-0000-000039250000}"/>
    <cellStyle name="Calculation 15 14 2" xfId="16007" xr:uid="{00000000-0005-0000-0000-00003A250000}"/>
    <cellStyle name="Calculation 15 14 2 2" xfId="27633" xr:uid="{00000000-0005-0000-0000-00003B250000}"/>
    <cellStyle name="Calculation 15 14 2 3" xfId="52093" xr:uid="{00000000-0005-0000-0000-00003C250000}"/>
    <cellStyle name="Calculation 15 14 3" xfId="14663" xr:uid="{00000000-0005-0000-0000-00003D250000}"/>
    <cellStyle name="Calculation 15 14 3 2" xfId="27634" xr:uid="{00000000-0005-0000-0000-00003E250000}"/>
    <cellStyle name="Calculation 15 14 4" xfId="27632" xr:uid="{00000000-0005-0000-0000-00003F250000}"/>
    <cellStyle name="Calculation 15 14 5" xfId="52094" xr:uid="{00000000-0005-0000-0000-000040250000}"/>
    <cellStyle name="Calculation 15 15" xfId="12918" xr:uid="{00000000-0005-0000-0000-000041250000}"/>
    <cellStyle name="Calculation 15 15 2" xfId="16008" xr:uid="{00000000-0005-0000-0000-000042250000}"/>
    <cellStyle name="Calculation 15 15 2 2" xfId="27636" xr:uid="{00000000-0005-0000-0000-000043250000}"/>
    <cellStyle name="Calculation 15 15 2 3" xfId="52095" xr:uid="{00000000-0005-0000-0000-000044250000}"/>
    <cellStyle name="Calculation 15 15 3" xfId="14662" xr:uid="{00000000-0005-0000-0000-000045250000}"/>
    <cellStyle name="Calculation 15 15 3 2" xfId="27637" xr:uid="{00000000-0005-0000-0000-000046250000}"/>
    <cellStyle name="Calculation 15 15 4" xfId="27635" xr:uid="{00000000-0005-0000-0000-000047250000}"/>
    <cellStyle name="Calculation 15 15 5" xfId="52096" xr:uid="{00000000-0005-0000-0000-000048250000}"/>
    <cellStyle name="Calculation 15 16" xfId="13334" xr:uid="{00000000-0005-0000-0000-000049250000}"/>
    <cellStyle name="Calculation 15 16 2" xfId="16009" xr:uid="{00000000-0005-0000-0000-00004A250000}"/>
    <cellStyle name="Calculation 15 16 2 2" xfId="27639" xr:uid="{00000000-0005-0000-0000-00004B250000}"/>
    <cellStyle name="Calculation 15 16 2 3" xfId="52097" xr:uid="{00000000-0005-0000-0000-00004C250000}"/>
    <cellStyle name="Calculation 15 16 3" xfId="14661" xr:uid="{00000000-0005-0000-0000-00004D250000}"/>
    <cellStyle name="Calculation 15 16 3 2" xfId="27640" xr:uid="{00000000-0005-0000-0000-00004E250000}"/>
    <cellStyle name="Calculation 15 16 4" xfId="27638" xr:uid="{00000000-0005-0000-0000-00004F250000}"/>
    <cellStyle name="Calculation 15 16 5" xfId="52098" xr:uid="{00000000-0005-0000-0000-000050250000}"/>
    <cellStyle name="Calculation 15 17" xfId="13675" xr:uid="{00000000-0005-0000-0000-000051250000}"/>
    <cellStyle name="Calculation 15 17 2" xfId="16010" xr:uid="{00000000-0005-0000-0000-000052250000}"/>
    <cellStyle name="Calculation 15 17 2 2" xfId="27642" xr:uid="{00000000-0005-0000-0000-000053250000}"/>
    <cellStyle name="Calculation 15 17 2 3" xfId="52099" xr:uid="{00000000-0005-0000-0000-000054250000}"/>
    <cellStyle name="Calculation 15 17 3" xfId="14660" xr:uid="{00000000-0005-0000-0000-000055250000}"/>
    <cellStyle name="Calculation 15 17 3 2" xfId="27643" xr:uid="{00000000-0005-0000-0000-000056250000}"/>
    <cellStyle name="Calculation 15 17 4" xfId="27641" xr:uid="{00000000-0005-0000-0000-000057250000}"/>
    <cellStyle name="Calculation 15 17 5" xfId="52100" xr:uid="{00000000-0005-0000-0000-000058250000}"/>
    <cellStyle name="Calculation 15 18" xfId="13995" xr:uid="{00000000-0005-0000-0000-000059250000}"/>
    <cellStyle name="Calculation 15 18 2" xfId="16011" xr:uid="{00000000-0005-0000-0000-00005A250000}"/>
    <cellStyle name="Calculation 15 18 2 2" xfId="27645" xr:uid="{00000000-0005-0000-0000-00005B250000}"/>
    <cellStyle name="Calculation 15 18 2 3" xfId="52101" xr:uid="{00000000-0005-0000-0000-00005C250000}"/>
    <cellStyle name="Calculation 15 18 3" xfId="14659" xr:uid="{00000000-0005-0000-0000-00005D250000}"/>
    <cellStyle name="Calculation 15 18 3 2" xfId="27646" xr:uid="{00000000-0005-0000-0000-00005E250000}"/>
    <cellStyle name="Calculation 15 18 4" xfId="27644" xr:uid="{00000000-0005-0000-0000-00005F250000}"/>
    <cellStyle name="Calculation 15 18 5" xfId="52102" xr:uid="{00000000-0005-0000-0000-000060250000}"/>
    <cellStyle name="Calculation 15 19" xfId="14305" xr:uid="{00000000-0005-0000-0000-000061250000}"/>
    <cellStyle name="Calculation 15 19 2" xfId="16012" xr:uid="{00000000-0005-0000-0000-000062250000}"/>
    <cellStyle name="Calculation 15 19 2 2" xfId="27648" xr:uid="{00000000-0005-0000-0000-000063250000}"/>
    <cellStyle name="Calculation 15 19 2 3" xfId="52103" xr:uid="{00000000-0005-0000-0000-000064250000}"/>
    <cellStyle name="Calculation 15 19 3" xfId="14658" xr:uid="{00000000-0005-0000-0000-000065250000}"/>
    <cellStyle name="Calculation 15 19 3 2" xfId="27649" xr:uid="{00000000-0005-0000-0000-000066250000}"/>
    <cellStyle name="Calculation 15 19 4" xfId="27647" xr:uid="{00000000-0005-0000-0000-000067250000}"/>
    <cellStyle name="Calculation 15 19 5" xfId="52104" xr:uid="{00000000-0005-0000-0000-000068250000}"/>
    <cellStyle name="Calculation 15 2" xfId="7432" xr:uid="{00000000-0005-0000-0000-000069250000}"/>
    <cellStyle name="Calculation 15 2 2" xfId="16013" xr:uid="{00000000-0005-0000-0000-00006A250000}"/>
    <cellStyle name="Calculation 15 2 2 2" xfId="27651" xr:uid="{00000000-0005-0000-0000-00006B250000}"/>
    <cellStyle name="Calculation 15 2 2 3" xfId="52105" xr:uid="{00000000-0005-0000-0000-00006C250000}"/>
    <cellStyle name="Calculation 15 2 3" xfId="14657" xr:uid="{00000000-0005-0000-0000-00006D250000}"/>
    <cellStyle name="Calculation 15 2 3 2" xfId="27652" xr:uid="{00000000-0005-0000-0000-00006E250000}"/>
    <cellStyle name="Calculation 15 2 4" xfId="27650" xr:uid="{00000000-0005-0000-0000-00006F250000}"/>
    <cellStyle name="Calculation 15 2 5" xfId="52106" xr:uid="{00000000-0005-0000-0000-000070250000}"/>
    <cellStyle name="Calculation 15 20" xfId="14591" xr:uid="{00000000-0005-0000-0000-000071250000}"/>
    <cellStyle name="Calculation 15 20 2" xfId="27653" xr:uid="{00000000-0005-0000-0000-000072250000}"/>
    <cellStyle name="Calculation 15 20 2 2" xfId="52107" xr:uid="{00000000-0005-0000-0000-000073250000}"/>
    <cellStyle name="Calculation 15 20 2 3" xfId="52108" xr:uid="{00000000-0005-0000-0000-000074250000}"/>
    <cellStyle name="Calculation 15 20 3" xfId="52109" xr:uid="{00000000-0005-0000-0000-000075250000}"/>
    <cellStyle name="Calculation 15 20 4" xfId="52110" xr:uid="{00000000-0005-0000-0000-000076250000}"/>
    <cellStyle name="Calculation 15 20 5" xfId="52111" xr:uid="{00000000-0005-0000-0000-000077250000}"/>
    <cellStyle name="Calculation 15 21" xfId="16002" xr:uid="{00000000-0005-0000-0000-000078250000}"/>
    <cellStyle name="Calculation 15 21 2" xfId="27654" xr:uid="{00000000-0005-0000-0000-000079250000}"/>
    <cellStyle name="Calculation 15 22" xfId="14669" xr:uid="{00000000-0005-0000-0000-00007A250000}"/>
    <cellStyle name="Calculation 15 22 2" xfId="27655" xr:uid="{00000000-0005-0000-0000-00007B250000}"/>
    <cellStyle name="Calculation 15 23" xfId="27619" xr:uid="{00000000-0005-0000-0000-00007C250000}"/>
    <cellStyle name="Calculation 15 3" xfId="7897" xr:uid="{00000000-0005-0000-0000-00007D250000}"/>
    <cellStyle name="Calculation 15 3 2" xfId="16014" xr:uid="{00000000-0005-0000-0000-00007E250000}"/>
    <cellStyle name="Calculation 15 3 2 2" xfId="27657" xr:uid="{00000000-0005-0000-0000-00007F250000}"/>
    <cellStyle name="Calculation 15 3 2 3" xfId="52112" xr:uid="{00000000-0005-0000-0000-000080250000}"/>
    <cellStyle name="Calculation 15 3 3" xfId="14656" xr:uid="{00000000-0005-0000-0000-000081250000}"/>
    <cellStyle name="Calculation 15 3 3 2" xfId="27658" xr:uid="{00000000-0005-0000-0000-000082250000}"/>
    <cellStyle name="Calculation 15 3 4" xfId="27656" xr:uid="{00000000-0005-0000-0000-000083250000}"/>
    <cellStyle name="Calculation 15 3 5" xfId="52113" xr:uid="{00000000-0005-0000-0000-000084250000}"/>
    <cellStyle name="Calculation 15 4" xfId="8349" xr:uid="{00000000-0005-0000-0000-000085250000}"/>
    <cellStyle name="Calculation 15 4 2" xfId="16015" xr:uid="{00000000-0005-0000-0000-000086250000}"/>
    <cellStyle name="Calculation 15 4 2 2" xfId="27660" xr:uid="{00000000-0005-0000-0000-000087250000}"/>
    <cellStyle name="Calculation 15 4 2 3" xfId="52114" xr:uid="{00000000-0005-0000-0000-000088250000}"/>
    <cellStyle name="Calculation 15 4 3" xfId="14655" xr:uid="{00000000-0005-0000-0000-000089250000}"/>
    <cellStyle name="Calculation 15 4 3 2" xfId="27661" xr:uid="{00000000-0005-0000-0000-00008A250000}"/>
    <cellStyle name="Calculation 15 4 4" xfId="27659" xr:uid="{00000000-0005-0000-0000-00008B250000}"/>
    <cellStyle name="Calculation 15 4 5" xfId="52115" xr:uid="{00000000-0005-0000-0000-00008C250000}"/>
    <cellStyle name="Calculation 15 5" xfId="8793" xr:uid="{00000000-0005-0000-0000-00008D250000}"/>
    <cellStyle name="Calculation 15 5 2" xfId="16016" xr:uid="{00000000-0005-0000-0000-00008E250000}"/>
    <cellStyle name="Calculation 15 5 2 2" xfId="27663" xr:uid="{00000000-0005-0000-0000-00008F250000}"/>
    <cellStyle name="Calculation 15 5 2 3" xfId="52116" xr:uid="{00000000-0005-0000-0000-000090250000}"/>
    <cellStyle name="Calculation 15 5 3" xfId="14654" xr:uid="{00000000-0005-0000-0000-000091250000}"/>
    <cellStyle name="Calculation 15 5 3 2" xfId="27664" xr:uid="{00000000-0005-0000-0000-000092250000}"/>
    <cellStyle name="Calculation 15 5 4" xfId="27662" xr:uid="{00000000-0005-0000-0000-000093250000}"/>
    <cellStyle name="Calculation 15 5 5" xfId="52117" xr:uid="{00000000-0005-0000-0000-000094250000}"/>
    <cellStyle name="Calculation 15 6" xfId="9255" xr:uid="{00000000-0005-0000-0000-000095250000}"/>
    <cellStyle name="Calculation 15 6 2" xfId="16017" xr:uid="{00000000-0005-0000-0000-000096250000}"/>
    <cellStyle name="Calculation 15 6 2 2" xfId="27666" xr:uid="{00000000-0005-0000-0000-000097250000}"/>
    <cellStyle name="Calculation 15 6 2 3" xfId="52118" xr:uid="{00000000-0005-0000-0000-000098250000}"/>
    <cellStyle name="Calculation 15 6 3" xfId="14653" xr:uid="{00000000-0005-0000-0000-000099250000}"/>
    <cellStyle name="Calculation 15 6 3 2" xfId="27667" xr:uid="{00000000-0005-0000-0000-00009A250000}"/>
    <cellStyle name="Calculation 15 6 4" xfId="27665" xr:uid="{00000000-0005-0000-0000-00009B250000}"/>
    <cellStyle name="Calculation 15 6 5" xfId="52119" xr:uid="{00000000-0005-0000-0000-00009C250000}"/>
    <cellStyle name="Calculation 15 7" xfId="9697" xr:uid="{00000000-0005-0000-0000-00009D250000}"/>
    <cellStyle name="Calculation 15 7 2" xfId="16018" xr:uid="{00000000-0005-0000-0000-00009E250000}"/>
    <cellStyle name="Calculation 15 7 2 2" xfId="27669" xr:uid="{00000000-0005-0000-0000-00009F250000}"/>
    <cellStyle name="Calculation 15 7 2 3" xfId="52120" xr:uid="{00000000-0005-0000-0000-0000A0250000}"/>
    <cellStyle name="Calculation 15 7 3" xfId="14652" xr:uid="{00000000-0005-0000-0000-0000A1250000}"/>
    <cellStyle name="Calculation 15 7 3 2" xfId="27670" xr:uid="{00000000-0005-0000-0000-0000A2250000}"/>
    <cellStyle name="Calculation 15 7 4" xfId="27668" xr:uid="{00000000-0005-0000-0000-0000A3250000}"/>
    <cellStyle name="Calculation 15 7 5" xfId="52121" xr:uid="{00000000-0005-0000-0000-0000A4250000}"/>
    <cellStyle name="Calculation 15 8" xfId="10142" xr:uid="{00000000-0005-0000-0000-0000A5250000}"/>
    <cellStyle name="Calculation 15 8 2" xfId="16019" xr:uid="{00000000-0005-0000-0000-0000A6250000}"/>
    <cellStyle name="Calculation 15 8 2 2" xfId="27672" xr:uid="{00000000-0005-0000-0000-0000A7250000}"/>
    <cellStyle name="Calculation 15 8 2 3" xfId="52122" xr:uid="{00000000-0005-0000-0000-0000A8250000}"/>
    <cellStyle name="Calculation 15 8 3" xfId="14651" xr:uid="{00000000-0005-0000-0000-0000A9250000}"/>
    <cellStyle name="Calculation 15 8 3 2" xfId="27673" xr:uid="{00000000-0005-0000-0000-0000AA250000}"/>
    <cellStyle name="Calculation 15 8 4" xfId="27671" xr:uid="{00000000-0005-0000-0000-0000AB250000}"/>
    <cellStyle name="Calculation 15 8 5" xfId="52123" xr:uid="{00000000-0005-0000-0000-0000AC250000}"/>
    <cellStyle name="Calculation 15 9" xfId="10560" xr:uid="{00000000-0005-0000-0000-0000AD250000}"/>
    <cellStyle name="Calculation 15 9 2" xfId="16020" xr:uid="{00000000-0005-0000-0000-0000AE250000}"/>
    <cellStyle name="Calculation 15 9 2 2" xfId="27675" xr:uid="{00000000-0005-0000-0000-0000AF250000}"/>
    <cellStyle name="Calculation 15 9 2 3" xfId="52124" xr:uid="{00000000-0005-0000-0000-0000B0250000}"/>
    <cellStyle name="Calculation 15 9 3" xfId="14650" xr:uid="{00000000-0005-0000-0000-0000B1250000}"/>
    <cellStyle name="Calculation 15 9 3 2" xfId="27676" xr:uid="{00000000-0005-0000-0000-0000B2250000}"/>
    <cellStyle name="Calculation 15 9 4" xfId="27674" xr:uid="{00000000-0005-0000-0000-0000B3250000}"/>
    <cellStyle name="Calculation 15 9 5" xfId="52125" xr:uid="{00000000-0005-0000-0000-0000B4250000}"/>
    <cellStyle name="Calculation 16" xfId="4757" xr:uid="{00000000-0005-0000-0000-0000B5250000}"/>
    <cellStyle name="Calculation 16 2" xfId="16021" xr:uid="{00000000-0005-0000-0000-0000B6250000}"/>
    <cellStyle name="Calculation 16 2 2" xfId="27678" xr:uid="{00000000-0005-0000-0000-0000B7250000}"/>
    <cellStyle name="Calculation 16 3" xfId="14649" xr:uid="{00000000-0005-0000-0000-0000B8250000}"/>
    <cellStyle name="Calculation 16 3 2" xfId="27679" xr:uid="{00000000-0005-0000-0000-0000B9250000}"/>
    <cellStyle name="Calculation 16 4" xfId="27677" xr:uid="{00000000-0005-0000-0000-0000BA250000}"/>
    <cellStyle name="Calculation 17" xfId="7258" xr:uid="{00000000-0005-0000-0000-0000BB250000}"/>
    <cellStyle name="Calculation 17 2" xfId="16022" xr:uid="{00000000-0005-0000-0000-0000BC250000}"/>
    <cellStyle name="Calculation 17 2 2" xfId="27681" xr:uid="{00000000-0005-0000-0000-0000BD250000}"/>
    <cellStyle name="Calculation 17 2 3" xfId="52126" xr:uid="{00000000-0005-0000-0000-0000BE250000}"/>
    <cellStyle name="Calculation 17 3" xfId="14648" xr:uid="{00000000-0005-0000-0000-0000BF250000}"/>
    <cellStyle name="Calculation 17 3 2" xfId="27682" xr:uid="{00000000-0005-0000-0000-0000C0250000}"/>
    <cellStyle name="Calculation 17 4" xfId="27680" xr:uid="{00000000-0005-0000-0000-0000C1250000}"/>
    <cellStyle name="Calculation 17 5" xfId="52127" xr:uid="{00000000-0005-0000-0000-0000C2250000}"/>
    <cellStyle name="Calculation 18" xfId="7725" xr:uid="{00000000-0005-0000-0000-0000C3250000}"/>
    <cellStyle name="Calculation 18 2" xfId="16023" xr:uid="{00000000-0005-0000-0000-0000C4250000}"/>
    <cellStyle name="Calculation 18 2 2" xfId="27684" xr:uid="{00000000-0005-0000-0000-0000C5250000}"/>
    <cellStyle name="Calculation 18 2 3" xfId="52128" xr:uid="{00000000-0005-0000-0000-0000C6250000}"/>
    <cellStyle name="Calculation 18 3" xfId="14647" xr:uid="{00000000-0005-0000-0000-0000C7250000}"/>
    <cellStyle name="Calculation 18 3 2" xfId="27685" xr:uid="{00000000-0005-0000-0000-0000C8250000}"/>
    <cellStyle name="Calculation 18 4" xfId="27683" xr:uid="{00000000-0005-0000-0000-0000C9250000}"/>
    <cellStyle name="Calculation 18 5" xfId="52129" xr:uid="{00000000-0005-0000-0000-0000CA250000}"/>
    <cellStyle name="Calculation 19" xfId="8174" xr:uid="{00000000-0005-0000-0000-0000CB250000}"/>
    <cellStyle name="Calculation 19 2" xfId="16024" xr:uid="{00000000-0005-0000-0000-0000CC250000}"/>
    <cellStyle name="Calculation 19 2 2" xfId="27687" xr:uid="{00000000-0005-0000-0000-0000CD250000}"/>
    <cellStyle name="Calculation 19 2 3" xfId="52130" xr:uid="{00000000-0005-0000-0000-0000CE250000}"/>
    <cellStyle name="Calculation 19 3" xfId="14646" xr:uid="{00000000-0005-0000-0000-0000CF250000}"/>
    <cellStyle name="Calculation 19 3 2" xfId="27688" xr:uid="{00000000-0005-0000-0000-0000D0250000}"/>
    <cellStyle name="Calculation 19 4" xfId="27686" xr:uid="{00000000-0005-0000-0000-0000D1250000}"/>
    <cellStyle name="Calculation 19 5" xfId="52131" xr:uid="{00000000-0005-0000-0000-0000D2250000}"/>
    <cellStyle name="Calculation 2" xfId="26" xr:uid="{00000000-0005-0000-0000-0000D3250000}"/>
    <cellStyle name="Calculation 2 10" xfId="1021" xr:uid="{00000000-0005-0000-0000-0000D4250000}"/>
    <cellStyle name="Calculation 2 10 2" xfId="16026" xr:uid="{00000000-0005-0000-0000-0000D5250000}"/>
    <cellStyle name="Calculation 2 10 2 2" xfId="27691" xr:uid="{00000000-0005-0000-0000-0000D6250000}"/>
    <cellStyle name="Calculation 2 10 2 3" xfId="52132" xr:uid="{00000000-0005-0000-0000-0000D7250000}"/>
    <cellStyle name="Calculation 2 10 3" xfId="14644" xr:uid="{00000000-0005-0000-0000-0000D8250000}"/>
    <cellStyle name="Calculation 2 10 3 2" xfId="27692" xr:uid="{00000000-0005-0000-0000-0000D9250000}"/>
    <cellStyle name="Calculation 2 10 4" xfId="27690" xr:uid="{00000000-0005-0000-0000-0000DA250000}"/>
    <cellStyle name="Calculation 2 10 5" xfId="7257" xr:uid="{00000000-0005-0000-0000-0000DB250000}"/>
    <cellStyle name="Calculation 2 11" xfId="1115" xr:uid="{00000000-0005-0000-0000-0000DC250000}"/>
    <cellStyle name="Calculation 2 11 2" xfId="16027" xr:uid="{00000000-0005-0000-0000-0000DD250000}"/>
    <cellStyle name="Calculation 2 11 2 2" xfId="27694" xr:uid="{00000000-0005-0000-0000-0000DE250000}"/>
    <cellStyle name="Calculation 2 11 2 3" xfId="52133" xr:uid="{00000000-0005-0000-0000-0000DF250000}"/>
    <cellStyle name="Calculation 2 11 3" xfId="14643" xr:uid="{00000000-0005-0000-0000-0000E0250000}"/>
    <cellStyle name="Calculation 2 11 3 2" xfId="27695" xr:uid="{00000000-0005-0000-0000-0000E1250000}"/>
    <cellStyle name="Calculation 2 11 4" xfId="27693" xr:uid="{00000000-0005-0000-0000-0000E2250000}"/>
    <cellStyle name="Calculation 2 11 5" xfId="7724" xr:uid="{00000000-0005-0000-0000-0000E3250000}"/>
    <cellStyle name="Calculation 2 12" xfId="1261" xr:uid="{00000000-0005-0000-0000-0000E4250000}"/>
    <cellStyle name="Calculation 2 12 2" xfId="16028" xr:uid="{00000000-0005-0000-0000-0000E5250000}"/>
    <cellStyle name="Calculation 2 12 2 2" xfId="27697" xr:uid="{00000000-0005-0000-0000-0000E6250000}"/>
    <cellStyle name="Calculation 2 12 2 3" xfId="52134" xr:uid="{00000000-0005-0000-0000-0000E7250000}"/>
    <cellStyle name="Calculation 2 12 3" xfId="14642" xr:uid="{00000000-0005-0000-0000-0000E8250000}"/>
    <cellStyle name="Calculation 2 12 3 2" xfId="27698" xr:uid="{00000000-0005-0000-0000-0000E9250000}"/>
    <cellStyle name="Calculation 2 12 4" xfId="27696" xr:uid="{00000000-0005-0000-0000-0000EA250000}"/>
    <cellStyle name="Calculation 2 12 5" xfId="52135" xr:uid="{00000000-0005-0000-0000-0000EB250000}"/>
    <cellStyle name="Calculation 2 13" xfId="8570" xr:uid="{00000000-0005-0000-0000-0000EC250000}"/>
    <cellStyle name="Calculation 2 13 2" xfId="16029" xr:uid="{00000000-0005-0000-0000-0000ED250000}"/>
    <cellStyle name="Calculation 2 13 2 2" xfId="27700" xr:uid="{00000000-0005-0000-0000-0000EE250000}"/>
    <cellStyle name="Calculation 2 13 2 3" xfId="52136" xr:uid="{00000000-0005-0000-0000-0000EF250000}"/>
    <cellStyle name="Calculation 2 13 3" xfId="14641" xr:uid="{00000000-0005-0000-0000-0000F0250000}"/>
    <cellStyle name="Calculation 2 13 3 2" xfId="27701" xr:uid="{00000000-0005-0000-0000-0000F1250000}"/>
    <cellStyle name="Calculation 2 13 4" xfId="27699" xr:uid="{00000000-0005-0000-0000-0000F2250000}"/>
    <cellStyle name="Calculation 2 13 5" xfId="52137" xr:uid="{00000000-0005-0000-0000-0000F3250000}"/>
    <cellStyle name="Calculation 2 14" xfId="9095" xr:uid="{00000000-0005-0000-0000-0000F4250000}"/>
    <cellStyle name="Calculation 2 14 2" xfId="16030" xr:uid="{00000000-0005-0000-0000-0000F5250000}"/>
    <cellStyle name="Calculation 2 14 2 2" xfId="27703" xr:uid="{00000000-0005-0000-0000-0000F6250000}"/>
    <cellStyle name="Calculation 2 14 2 3" xfId="52138" xr:uid="{00000000-0005-0000-0000-0000F7250000}"/>
    <cellStyle name="Calculation 2 14 3" xfId="14640" xr:uid="{00000000-0005-0000-0000-0000F8250000}"/>
    <cellStyle name="Calculation 2 14 3 2" xfId="27704" xr:uid="{00000000-0005-0000-0000-0000F9250000}"/>
    <cellStyle name="Calculation 2 14 4" xfId="27702" xr:uid="{00000000-0005-0000-0000-0000FA250000}"/>
    <cellStyle name="Calculation 2 14 5" xfId="52139" xr:uid="{00000000-0005-0000-0000-0000FB250000}"/>
    <cellStyle name="Calculation 2 15" xfId="9541" xr:uid="{00000000-0005-0000-0000-0000FC250000}"/>
    <cellStyle name="Calculation 2 15 2" xfId="16031" xr:uid="{00000000-0005-0000-0000-0000FD250000}"/>
    <cellStyle name="Calculation 2 15 2 2" xfId="27706" xr:uid="{00000000-0005-0000-0000-0000FE250000}"/>
    <cellStyle name="Calculation 2 15 2 3" xfId="52140" xr:uid="{00000000-0005-0000-0000-0000FF250000}"/>
    <cellStyle name="Calculation 2 15 3" xfId="14639" xr:uid="{00000000-0005-0000-0000-000000260000}"/>
    <cellStyle name="Calculation 2 15 3 2" xfId="27707" xr:uid="{00000000-0005-0000-0000-000001260000}"/>
    <cellStyle name="Calculation 2 15 4" xfId="27705" xr:uid="{00000000-0005-0000-0000-000002260000}"/>
    <cellStyle name="Calculation 2 15 5" xfId="52141" xr:uid="{00000000-0005-0000-0000-000003260000}"/>
    <cellStyle name="Calculation 2 16" xfId="9985" xr:uid="{00000000-0005-0000-0000-000004260000}"/>
    <cellStyle name="Calculation 2 16 2" xfId="16032" xr:uid="{00000000-0005-0000-0000-000005260000}"/>
    <cellStyle name="Calculation 2 16 2 2" xfId="27709" xr:uid="{00000000-0005-0000-0000-000006260000}"/>
    <cellStyle name="Calculation 2 16 2 3" xfId="52142" xr:uid="{00000000-0005-0000-0000-000007260000}"/>
    <cellStyle name="Calculation 2 16 3" xfId="14638" xr:uid="{00000000-0005-0000-0000-000008260000}"/>
    <cellStyle name="Calculation 2 16 3 2" xfId="27710" xr:uid="{00000000-0005-0000-0000-000009260000}"/>
    <cellStyle name="Calculation 2 16 4" xfId="27708" xr:uid="{00000000-0005-0000-0000-00000A260000}"/>
    <cellStyle name="Calculation 2 16 5" xfId="52143" xr:uid="{00000000-0005-0000-0000-00000B260000}"/>
    <cellStyle name="Calculation 2 17" xfId="10418" xr:uid="{00000000-0005-0000-0000-00000C260000}"/>
    <cellStyle name="Calculation 2 17 2" xfId="16033" xr:uid="{00000000-0005-0000-0000-00000D260000}"/>
    <cellStyle name="Calculation 2 17 2 2" xfId="27712" xr:uid="{00000000-0005-0000-0000-00000E260000}"/>
    <cellStyle name="Calculation 2 17 2 3" xfId="52144" xr:uid="{00000000-0005-0000-0000-00000F260000}"/>
    <cellStyle name="Calculation 2 17 3" xfId="14637" xr:uid="{00000000-0005-0000-0000-000010260000}"/>
    <cellStyle name="Calculation 2 17 3 2" xfId="27713" xr:uid="{00000000-0005-0000-0000-000011260000}"/>
    <cellStyle name="Calculation 2 17 4" xfId="27711" xr:uid="{00000000-0005-0000-0000-000012260000}"/>
    <cellStyle name="Calculation 2 17 5" xfId="52145" xr:uid="{00000000-0005-0000-0000-000013260000}"/>
    <cellStyle name="Calculation 2 18" xfId="10779" xr:uid="{00000000-0005-0000-0000-000014260000}"/>
    <cellStyle name="Calculation 2 18 2" xfId="16034" xr:uid="{00000000-0005-0000-0000-000015260000}"/>
    <cellStyle name="Calculation 2 18 2 2" xfId="27715" xr:uid="{00000000-0005-0000-0000-000016260000}"/>
    <cellStyle name="Calculation 2 18 2 3" xfId="52146" xr:uid="{00000000-0005-0000-0000-000017260000}"/>
    <cellStyle name="Calculation 2 18 3" xfId="14636" xr:uid="{00000000-0005-0000-0000-000018260000}"/>
    <cellStyle name="Calculation 2 18 3 2" xfId="27716" xr:uid="{00000000-0005-0000-0000-000019260000}"/>
    <cellStyle name="Calculation 2 18 4" xfId="27714" xr:uid="{00000000-0005-0000-0000-00001A260000}"/>
    <cellStyle name="Calculation 2 18 5" xfId="52147" xr:uid="{00000000-0005-0000-0000-00001B260000}"/>
    <cellStyle name="Calculation 2 19" xfId="11167" xr:uid="{00000000-0005-0000-0000-00001C260000}"/>
    <cellStyle name="Calculation 2 19 2" xfId="16035" xr:uid="{00000000-0005-0000-0000-00001D260000}"/>
    <cellStyle name="Calculation 2 19 2 2" xfId="27718" xr:uid="{00000000-0005-0000-0000-00001E260000}"/>
    <cellStyle name="Calculation 2 19 2 3" xfId="52148" xr:uid="{00000000-0005-0000-0000-00001F260000}"/>
    <cellStyle name="Calculation 2 19 3" xfId="14635" xr:uid="{00000000-0005-0000-0000-000020260000}"/>
    <cellStyle name="Calculation 2 19 3 2" xfId="27719" xr:uid="{00000000-0005-0000-0000-000021260000}"/>
    <cellStyle name="Calculation 2 19 4" xfId="27717" xr:uid="{00000000-0005-0000-0000-000022260000}"/>
    <cellStyle name="Calculation 2 19 5" xfId="52149" xr:uid="{00000000-0005-0000-0000-000023260000}"/>
    <cellStyle name="Calculation 2 2" xfId="92" xr:uid="{00000000-0005-0000-0000-000024260000}"/>
    <cellStyle name="Calculation 2 2 10" xfId="5424" xr:uid="{00000000-0005-0000-0000-000025260000}"/>
    <cellStyle name="Calculation 2 2 10 2" xfId="16037" xr:uid="{00000000-0005-0000-0000-000026260000}"/>
    <cellStyle name="Calculation 2 2 10 2 2" xfId="27722" xr:uid="{00000000-0005-0000-0000-000027260000}"/>
    <cellStyle name="Calculation 2 2 10 2 3" xfId="52150" xr:uid="{00000000-0005-0000-0000-000028260000}"/>
    <cellStyle name="Calculation 2 2 10 3" xfId="14633" xr:uid="{00000000-0005-0000-0000-000029260000}"/>
    <cellStyle name="Calculation 2 2 10 3 2" xfId="27723" xr:uid="{00000000-0005-0000-0000-00002A260000}"/>
    <cellStyle name="Calculation 2 2 10 4" xfId="27721" xr:uid="{00000000-0005-0000-0000-00002B260000}"/>
    <cellStyle name="Calculation 2 2 10 5" xfId="52151" xr:uid="{00000000-0005-0000-0000-00002C260000}"/>
    <cellStyle name="Calculation 2 2 11" xfId="6342" xr:uid="{00000000-0005-0000-0000-00002D260000}"/>
    <cellStyle name="Calculation 2 2 11 2" xfId="16038" xr:uid="{00000000-0005-0000-0000-00002E260000}"/>
    <cellStyle name="Calculation 2 2 11 2 2" xfId="27725" xr:uid="{00000000-0005-0000-0000-00002F260000}"/>
    <cellStyle name="Calculation 2 2 11 2 3" xfId="52152" xr:uid="{00000000-0005-0000-0000-000030260000}"/>
    <cellStyle name="Calculation 2 2 11 3" xfId="14632" xr:uid="{00000000-0005-0000-0000-000031260000}"/>
    <cellStyle name="Calculation 2 2 11 3 2" xfId="27726" xr:uid="{00000000-0005-0000-0000-000032260000}"/>
    <cellStyle name="Calculation 2 2 11 4" xfId="27724" xr:uid="{00000000-0005-0000-0000-000033260000}"/>
    <cellStyle name="Calculation 2 2 11 5" xfId="52153" xr:uid="{00000000-0005-0000-0000-000034260000}"/>
    <cellStyle name="Calculation 2 2 12" xfId="10513" xr:uid="{00000000-0005-0000-0000-000035260000}"/>
    <cellStyle name="Calculation 2 2 12 2" xfId="16039" xr:uid="{00000000-0005-0000-0000-000036260000}"/>
    <cellStyle name="Calculation 2 2 12 2 2" xfId="27728" xr:uid="{00000000-0005-0000-0000-000037260000}"/>
    <cellStyle name="Calculation 2 2 12 2 3" xfId="52154" xr:uid="{00000000-0005-0000-0000-000038260000}"/>
    <cellStyle name="Calculation 2 2 12 3" xfId="14631" xr:uid="{00000000-0005-0000-0000-000039260000}"/>
    <cellStyle name="Calculation 2 2 12 3 2" xfId="27729" xr:uid="{00000000-0005-0000-0000-00003A260000}"/>
    <cellStyle name="Calculation 2 2 12 4" xfId="27727" xr:uid="{00000000-0005-0000-0000-00003B260000}"/>
    <cellStyle name="Calculation 2 2 12 5" xfId="52155" xr:uid="{00000000-0005-0000-0000-00003C260000}"/>
    <cellStyle name="Calculation 2 2 13" xfId="6272" xr:uid="{00000000-0005-0000-0000-00003D260000}"/>
    <cellStyle name="Calculation 2 2 13 2" xfId="16040" xr:uid="{00000000-0005-0000-0000-00003E260000}"/>
    <cellStyle name="Calculation 2 2 13 2 2" xfId="27731" xr:uid="{00000000-0005-0000-0000-00003F260000}"/>
    <cellStyle name="Calculation 2 2 13 2 3" xfId="52156" xr:uid="{00000000-0005-0000-0000-000040260000}"/>
    <cellStyle name="Calculation 2 2 13 3" xfId="14630" xr:uid="{00000000-0005-0000-0000-000041260000}"/>
    <cellStyle name="Calculation 2 2 13 3 2" xfId="27732" xr:uid="{00000000-0005-0000-0000-000042260000}"/>
    <cellStyle name="Calculation 2 2 13 4" xfId="27730" xr:uid="{00000000-0005-0000-0000-000043260000}"/>
    <cellStyle name="Calculation 2 2 13 5" xfId="52157" xr:uid="{00000000-0005-0000-0000-000044260000}"/>
    <cellStyle name="Calculation 2 2 14" xfId="8925" xr:uid="{00000000-0005-0000-0000-000045260000}"/>
    <cellStyle name="Calculation 2 2 14 2" xfId="16041" xr:uid="{00000000-0005-0000-0000-000046260000}"/>
    <cellStyle name="Calculation 2 2 14 2 2" xfId="27734" xr:uid="{00000000-0005-0000-0000-000047260000}"/>
    <cellStyle name="Calculation 2 2 14 2 3" xfId="52158" xr:uid="{00000000-0005-0000-0000-000048260000}"/>
    <cellStyle name="Calculation 2 2 14 3" xfId="14629" xr:uid="{00000000-0005-0000-0000-000049260000}"/>
    <cellStyle name="Calculation 2 2 14 3 2" xfId="27735" xr:uid="{00000000-0005-0000-0000-00004A260000}"/>
    <cellStyle name="Calculation 2 2 14 4" xfId="27733" xr:uid="{00000000-0005-0000-0000-00004B260000}"/>
    <cellStyle name="Calculation 2 2 14 5" xfId="52159" xr:uid="{00000000-0005-0000-0000-00004C260000}"/>
    <cellStyle name="Calculation 2 2 15" xfId="6208" xr:uid="{00000000-0005-0000-0000-00004D260000}"/>
    <cellStyle name="Calculation 2 2 15 2" xfId="16042" xr:uid="{00000000-0005-0000-0000-00004E260000}"/>
    <cellStyle name="Calculation 2 2 15 2 2" xfId="27737" xr:uid="{00000000-0005-0000-0000-00004F260000}"/>
    <cellStyle name="Calculation 2 2 15 2 3" xfId="52160" xr:uid="{00000000-0005-0000-0000-000050260000}"/>
    <cellStyle name="Calculation 2 2 15 3" xfId="14628" xr:uid="{00000000-0005-0000-0000-000051260000}"/>
    <cellStyle name="Calculation 2 2 15 3 2" xfId="27738" xr:uid="{00000000-0005-0000-0000-000052260000}"/>
    <cellStyle name="Calculation 2 2 15 4" xfId="27736" xr:uid="{00000000-0005-0000-0000-000053260000}"/>
    <cellStyle name="Calculation 2 2 15 5" xfId="52161" xr:uid="{00000000-0005-0000-0000-000054260000}"/>
    <cellStyle name="Calculation 2 2 16" xfId="11752" xr:uid="{00000000-0005-0000-0000-000055260000}"/>
    <cellStyle name="Calculation 2 2 16 2" xfId="16043" xr:uid="{00000000-0005-0000-0000-000056260000}"/>
    <cellStyle name="Calculation 2 2 16 2 2" xfId="27740" xr:uid="{00000000-0005-0000-0000-000057260000}"/>
    <cellStyle name="Calculation 2 2 16 2 3" xfId="52162" xr:uid="{00000000-0005-0000-0000-000058260000}"/>
    <cellStyle name="Calculation 2 2 16 3" xfId="14627" xr:uid="{00000000-0005-0000-0000-000059260000}"/>
    <cellStyle name="Calculation 2 2 16 3 2" xfId="27741" xr:uid="{00000000-0005-0000-0000-00005A260000}"/>
    <cellStyle name="Calculation 2 2 16 4" xfId="27739" xr:uid="{00000000-0005-0000-0000-00005B260000}"/>
    <cellStyle name="Calculation 2 2 16 5" xfId="52163" xr:uid="{00000000-0005-0000-0000-00005C260000}"/>
    <cellStyle name="Calculation 2 2 17" xfId="10925" xr:uid="{00000000-0005-0000-0000-00005D260000}"/>
    <cellStyle name="Calculation 2 2 17 2" xfId="16044" xr:uid="{00000000-0005-0000-0000-00005E260000}"/>
    <cellStyle name="Calculation 2 2 17 2 2" xfId="27743" xr:uid="{00000000-0005-0000-0000-00005F260000}"/>
    <cellStyle name="Calculation 2 2 17 2 3" xfId="52164" xr:uid="{00000000-0005-0000-0000-000060260000}"/>
    <cellStyle name="Calculation 2 2 17 3" xfId="14626" xr:uid="{00000000-0005-0000-0000-000061260000}"/>
    <cellStyle name="Calculation 2 2 17 3 2" xfId="27744" xr:uid="{00000000-0005-0000-0000-000062260000}"/>
    <cellStyle name="Calculation 2 2 17 4" xfId="27742" xr:uid="{00000000-0005-0000-0000-000063260000}"/>
    <cellStyle name="Calculation 2 2 17 5" xfId="52165" xr:uid="{00000000-0005-0000-0000-000064260000}"/>
    <cellStyle name="Calculation 2 2 18" xfId="12215" xr:uid="{00000000-0005-0000-0000-000065260000}"/>
    <cellStyle name="Calculation 2 2 18 2" xfId="16045" xr:uid="{00000000-0005-0000-0000-000066260000}"/>
    <cellStyle name="Calculation 2 2 18 2 2" xfId="27746" xr:uid="{00000000-0005-0000-0000-000067260000}"/>
    <cellStyle name="Calculation 2 2 18 2 3" xfId="52166" xr:uid="{00000000-0005-0000-0000-000068260000}"/>
    <cellStyle name="Calculation 2 2 18 3" xfId="14625" xr:uid="{00000000-0005-0000-0000-000069260000}"/>
    <cellStyle name="Calculation 2 2 18 3 2" xfId="27747" xr:uid="{00000000-0005-0000-0000-00006A260000}"/>
    <cellStyle name="Calculation 2 2 18 4" xfId="27745" xr:uid="{00000000-0005-0000-0000-00006B260000}"/>
    <cellStyle name="Calculation 2 2 18 5" xfId="52167" xr:uid="{00000000-0005-0000-0000-00006C260000}"/>
    <cellStyle name="Calculation 2 2 19" xfId="11889" xr:uid="{00000000-0005-0000-0000-00006D260000}"/>
    <cellStyle name="Calculation 2 2 19 2" xfId="16046" xr:uid="{00000000-0005-0000-0000-00006E260000}"/>
    <cellStyle name="Calculation 2 2 19 2 2" xfId="27749" xr:uid="{00000000-0005-0000-0000-00006F260000}"/>
    <cellStyle name="Calculation 2 2 19 2 3" xfId="52168" xr:uid="{00000000-0005-0000-0000-000070260000}"/>
    <cellStyle name="Calculation 2 2 19 3" xfId="14624" xr:uid="{00000000-0005-0000-0000-000071260000}"/>
    <cellStyle name="Calculation 2 2 19 3 2" xfId="27750" xr:uid="{00000000-0005-0000-0000-000072260000}"/>
    <cellStyle name="Calculation 2 2 19 4" xfId="27748" xr:uid="{00000000-0005-0000-0000-000073260000}"/>
    <cellStyle name="Calculation 2 2 19 5" xfId="52169" xr:uid="{00000000-0005-0000-0000-000074260000}"/>
    <cellStyle name="Calculation 2 2 2" xfId="4848" xr:uid="{00000000-0005-0000-0000-000075260000}"/>
    <cellStyle name="Calculation 2 2 2 2" xfId="16047" xr:uid="{00000000-0005-0000-0000-000076260000}"/>
    <cellStyle name="Calculation 2 2 2 2 2" xfId="27752" xr:uid="{00000000-0005-0000-0000-000077260000}"/>
    <cellStyle name="Calculation 2 2 2 2 3" xfId="52170" xr:uid="{00000000-0005-0000-0000-000078260000}"/>
    <cellStyle name="Calculation 2 2 2 3" xfId="14623" xr:uid="{00000000-0005-0000-0000-000079260000}"/>
    <cellStyle name="Calculation 2 2 2 3 2" xfId="27753" xr:uid="{00000000-0005-0000-0000-00007A260000}"/>
    <cellStyle name="Calculation 2 2 2 4" xfId="27751" xr:uid="{00000000-0005-0000-0000-00007B260000}"/>
    <cellStyle name="Calculation 2 2 2 5" xfId="52171" xr:uid="{00000000-0005-0000-0000-00007C260000}"/>
    <cellStyle name="Calculation 2 2 20" xfId="8655" xr:uid="{00000000-0005-0000-0000-00007D260000}"/>
    <cellStyle name="Calculation 2 2 20 2" xfId="27754" xr:uid="{00000000-0005-0000-0000-00007E260000}"/>
    <cellStyle name="Calculation 2 2 20 2 2" xfId="52172" xr:uid="{00000000-0005-0000-0000-00007F260000}"/>
    <cellStyle name="Calculation 2 2 20 2 3" xfId="52173" xr:uid="{00000000-0005-0000-0000-000080260000}"/>
    <cellStyle name="Calculation 2 2 20 3" xfId="52174" xr:uid="{00000000-0005-0000-0000-000081260000}"/>
    <cellStyle name="Calculation 2 2 20 4" xfId="52175" xr:uid="{00000000-0005-0000-0000-000082260000}"/>
    <cellStyle name="Calculation 2 2 20 5" xfId="52176" xr:uid="{00000000-0005-0000-0000-000083260000}"/>
    <cellStyle name="Calculation 2 2 21" xfId="16036" xr:uid="{00000000-0005-0000-0000-000084260000}"/>
    <cellStyle name="Calculation 2 2 21 2" xfId="27755" xr:uid="{00000000-0005-0000-0000-000085260000}"/>
    <cellStyle name="Calculation 2 2 22" xfId="14634" xr:uid="{00000000-0005-0000-0000-000086260000}"/>
    <cellStyle name="Calculation 2 2 22 2" xfId="27756" xr:uid="{00000000-0005-0000-0000-000087260000}"/>
    <cellStyle name="Calculation 2 2 23" xfId="27720" xr:uid="{00000000-0005-0000-0000-000088260000}"/>
    <cellStyle name="Calculation 2 2 24" xfId="1531" xr:uid="{00000000-0005-0000-0000-000089260000}"/>
    <cellStyle name="Calculation 2 2 3" xfId="6885" xr:uid="{00000000-0005-0000-0000-00008A260000}"/>
    <cellStyle name="Calculation 2 2 3 2" xfId="16048" xr:uid="{00000000-0005-0000-0000-00008B260000}"/>
    <cellStyle name="Calculation 2 2 3 2 2" xfId="27758" xr:uid="{00000000-0005-0000-0000-00008C260000}"/>
    <cellStyle name="Calculation 2 2 3 2 3" xfId="52177" xr:uid="{00000000-0005-0000-0000-00008D260000}"/>
    <cellStyle name="Calculation 2 2 3 3" xfId="14622" xr:uid="{00000000-0005-0000-0000-00008E260000}"/>
    <cellStyle name="Calculation 2 2 3 3 2" xfId="27759" xr:uid="{00000000-0005-0000-0000-00008F260000}"/>
    <cellStyle name="Calculation 2 2 3 4" xfId="27757" xr:uid="{00000000-0005-0000-0000-000090260000}"/>
    <cellStyle name="Calculation 2 2 3 5" xfId="52178" xr:uid="{00000000-0005-0000-0000-000091260000}"/>
    <cellStyle name="Calculation 2 2 4" xfId="5026" xr:uid="{00000000-0005-0000-0000-000092260000}"/>
    <cellStyle name="Calculation 2 2 4 2" xfId="16049" xr:uid="{00000000-0005-0000-0000-000093260000}"/>
    <cellStyle name="Calculation 2 2 4 2 2" xfId="27761" xr:uid="{00000000-0005-0000-0000-000094260000}"/>
    <cellStyle name="Calculation 2 2 4 2 3" xfId="52179" xr:uid="{00000000-0005-0000-0000-000095260000}"/>
    <cellStyle name="Calculation 2 2 4 3" xfId="14621" xr:uid="{00000000-0005-0000-0000-000096260000}"/>
    <cellStyle name="Calculation 2 2 4 3 2" xfId="27762" xr:uid="{00000000-0005-0000-0000-000097260000}"/>
    <cellStyle name="Calculation 2 2 4 4" xfId="27760" xr:uid="{00000000-0005-0000-0000-000098260000}"/>
    <cellStyle name="Calculation 2 2 4 5" xfId="52180" xr:uid="{00000000-0005-0000-0000-000099260000}"/>
    <cellStyle name="Calculation 2 2 5" xfId="6711" xr:uid="{00000000-0005-0000-0000-00009A260000}"/>
    <cellStyle name="Calculation 2 2 5 2" xfId="16050" xr:uid="{00000000-0005-0000-0000-00009B260000}"/>
    <cellStyle name="Calculation 2 2 5 2 2" xfId="27764" xr:uid="{00000000-0005-0000-0000-00009C260000}"/>
    <cellStyle name="Calculation 2 2 5 2 3" xfId="52181" xr:uid="{00000000-0005-0000-0000-00009D260000}"/>
    <cellStyle name="Calculation 2 2 5 3" xfId="14620" xr:uid="{00000000-0005-0000-0000-00009E260000}"/>
    <cellStyle name="Calculation 2 2 5 3 2" xfId="27765" xr:uid="{00000000-0005-0000-0000-00009F260000}"/>
    <cellStyle name="Calculation 2 2 5 4" xfId="27763" xr:uid="{00000000-0005-0000-0000-0000A0260000}"/>
    <cellStyle name="Calculation 2 2 5 5" xfId="52182" xr:uid="{00000000-0005-0000-0000-0000A1260000}"/>
    <cellStyle name="Calculation 2 2 6" xfId="5088" xr:uid="{00000000-0005-0000-0000-0000A2260000}"/>
    <cellStyle name="Calculation 2 2 6 2" xfId="16051" xr:uid="{00000000-0005-0000-0000-0000A3260000}"/>
    <cellStyle name="Calculation 2 2 6 2 2" xfId="27767" xr:uid="{00000000-0005-0000-0000-0000A4260000}"/>
    <cellStyle name="Calculation 2 2 6 2 3" xfId="52183" xr:uid="{00000000-0005-0000-0000-0000A5260000}"/>
    <cellStyle name="Calculation 2 2 6 3" xfId="14619" xr:uid="{00000000-0005-0000-0000-0000A6260000}"/>
    <cellStyle name="Calculation 2 2 6 3 2" xfId="27768" xr:uid="{00000000-0005-0000-0000-0000A7260000}"/>
    <cellStyle name="Calculation 2 2 6 4" xfId="27766" xr:uid="{00000000-0005-0000-0000-0000A8260000}"/>
    <cellStyle name="Calculation 2 2 6 5" xfId="52184" xr:uid="{00000000-0005-0000-0000-0000A9260000}"/>
    <cellStyle name="Calculation 2 2 7" xfId="4793" xr:uid="{00000000-0005-0000-0000-0000AA260000}"/>
    <cellStyle name="Calculation 2 2 7 2" xfId="16052" xr:uid="{00000000-0005-0000-0000-0000AB260000}"/>
    <cellStyle name="Calculation 2 2 7 2 2" xfId="27770" xr:uid="{00000000-0005-0000-0000-0000AC260000}"/>
    <cellStyle name="Calculation 2 2 7 2 3" xfId="52185" xr:uid="{00000000-0005-0000-0000-0000AD260000}"/>
    <cellStyle name="Calculation 2 2 7 3" xfId="14618" xr:uid="{00000000-0005-0000-0000-0000AE260000}"/>
    <cellStyle name="Calculation 2 2 7 3 2" xfId="27771" xr:uid="{00000000-0005-0000-0000-0000AF260000}"/>
    <cellStyle name="Calculation 2 2 7 4" xfId="27769" xr:uid="{00000000-0005-0000-0000-0000B0260000}"/>
    <cellStyle name="Calculation 2 2 7 5" xfId="52186" xr:uid="{00000000-0005-0000-0000-0000B1260000}"/>
    <cellStyle name="Calculation 2 2 8" xfId="5297" xr:uid="{00000000-0005-0000-0000-0000B2260000}"/>
    <cellStyle name="Calculation 2 2 8 2" xfId="16053" xr:uid="{00000000-0005-0000-0000-0000B3260000}"/>
    <cellStyle name="Calculation 2 2 8 2 2" xfId="27773" xr:uid="{00000000-0005-0000-0000-0000B4260000}"/>
    <cellStyle name="Calculation 2 2 8 2 3" xfId="52187" xr:uid="{00000000-0005-0000-0000-0000B5260000}"/>
    <cellStyle name="Calculation 2 2 8 3" xfId="14617" xr:uid="{00000000-0005-0000-0000-0000B6260000}"/>
    <cellStyle name="Calculation 2 2 8 3 2" xfId="27774" xr:uid="{00000000-0005-0000-0000-0000B7260000}"/>
    <cellStyle name="Calculation 2 2 8 4" xfId="27772" xr:uid="{00000000-0005-0000-0000-0000B8260000}"/>
    <cellStyle name="Calculation 2 2 8 5" xfId="52188" xr:uid="{00000000-0005-0000-0000-0000B9260000}"/>
    <cellStyle name="Calculation 2 2 9" xfId="7497" xr:uid="{00000000-0005-0000-0000-0000BA260000}"/>
    <cellStyle name="Calculation 2 2 9 2" xfId="16054" xr:uid="{00000000-0005-0000-0000-0000BB260000}"/>
    <cellStyle name="Calculation 2 2 9 2 2" xfId="27776" xr:uid="{00000000-0005-0000-0000-0000BC260000}"/>
    <cellStyle name="Calculation 2 2 9 2 3" xfId="52189" xr:uid="{00000000-0005-0000-0000-0000BD260000}"/>
    <cellStyle name="Calculation 2 2 9 3" xfId="14616" xr:uid="{00000000-0005-0000-0000-0000BE260000}"/>
    <cellStyle name="Calculation 2 2 9 3 2" xfId="27777" xr:uid="{00000000-0005-0000-0000-0000BF260000}"/>
    <cellStyle name="Calculation 2 2 9 4" xfId="27775" xr:uid="{00000000-0005-0000-0000-0000C0260000}"/>
    <cellStyle name="Calculation 2 2 9 5" xfId="52190" xr:uid="{00000000-0005-0000-0000-0000C1260000}"/>
    <cellStyle name="Calculation 2 20" xfId="7030" xr:uid="{00000000-0005-0000-0000-0000C2260000}"/>
    <cellStyle name="Calculation 2 20 2" xfId="16055" xr:uid="{00000000-0005-0000-0000-0000C3260000}"/>
    <cellStyle name="Calculation 2 20 2 2" xfId="27779" xr:uid="{00000000-0005-0000-0000-0000C4260000}"/>
    <cellStyle name="Calculation 2 20 2 3" xfId="52191" xr:uid="{00000000-0005-0000-0000-0000C5260000}"/>
    <cellStyle name="Calculation 2 20 3" xfId="14615" xr:uid="{00000000-0005-0000-0000-0000C6260000}"/>
    <cellStyle name="Calculation 2 20 3 2" xfId="27780" xr:uid="{00000000-0005-0000-0000-0000C7260000}"/>
    <cellStyle name="Calculation 2 20 4" xfId="27778" xr:uid="{00000000-0005-0000-0000-0000C8260000}"/>
    <cellStyle name="Calculation 2 20 5" xfId="52192" xr:uid="{00000000-0005-0000-0000-0000C9260000}"/>
    <cellStyle name="Calculation 2 21" xfId="12098" xr:uid="{00000000-0005-0000-0000-0000CA260000}"/>
    <cellStyle name="Calculation 2 21 2" xfId="16056" xr:uid="{00000000-0005-0000-0000-0000CB260000}"/>
    <cellStyle name="Calculation 2 21 2 2" xfId="27782" xr:uid="{00000000-0005-0000-0000-0000CC260000}"/>
    <cellStyle name="Calculation 2 21 2 3" xfId="52193" xr:uid="{00000000-0005-0000-0000-0000CD260000}"/>
    <cellStyle name="Calculation 2 21 3" xfId="14614" xr:uid="{00000000-0005-0000-0000-0000CE260000}"/>
    <cellStyle name="Calculation 2 21 3 2" xfId="27783" xr:uid="{00000000-0005-0000-0000-0000CF260000}"/>
    <cellStyle name="Calculation 2 21 4" xfId="27781" xr:uid="{00000000-0005-0000-0000-0000D0260000}"/>
    <cellStyle name="Calculation 2 21 5" xfId="52194" xr:uid="{00000000-0005-0000-0000-0000D1260000}"/>
    <cellStyle name="Calculation 2 22" xfId="12472" xr:uid="{00000000-0005-0000-0000-0000D2260000}"/>
    <cellStyle name="Calculation 2 22 2" xfId="16057" xr:uid="{00000000-0005-0000-0000-0000D3260000}"/>
    <cellStyle name="Calculation 2 22 2 2" xfId="27785" xr:uid="{00000000-0005-0000-0000-0000D4260000}"/>
    <cellStyle name="Calculation 2 22 2 3" xfId="52195" xr:uid="{00000000-0005-0000-0000-0000D5260000}"/>
    <cellStyle name="Calculation 2 22 3" xfId="14613" xr:uid="{00000000-0005-0000-0000-0000D6260000}"/>
    <cellStyle name="Calculation 2 22 3 2" xfId="27786" xr:uid="{00000000-0005-0000-0000-0000D7260000}"/>
    <cellStyle name="Calculation 2 22 4" xfId="27784" xr:uid="{00000000-0005-0000-0000-0000D8260000}"/>
    <cellStyle name="Calculation 2 22 5" xfId="52196" xr:uid="{00000000-0005-0000-0000-0000D9260000}"/>
    <cellStyle name="Calculation 2 23" xfId="8665" xr:uid="{00000000-0005-0000-0000-0000DA260000}"/>
    <cellStyle name="Calculation 2 23 2" xfId="16058" xr:uid="{00000000-0005-0000-0000-0000DB260000}"/>
    <cellStyle name="Calculation 2 23 2 2" xfId="27788" xr:uid="{00000000-0005-0000-0000-0000DC260000}"/>
    <cellStyle name="Calculation 2 23 2 3" xfId="52197" xr:uid="{00000000-0005-0000-0000-0000DD260000}"/>
    <cellStyle name="Calculation 2 23 3" xfId="14612" xr:uid="{00000000-0005-0000-0000-0000DE260000}"/>
    <cellStyle name="Calculation 2 23 3 2" xfId="27789" xr:uid="{00000000-0005-0000-0000-0000DF260000}"/>
    <cellStyle name="Calculation 2 23 4" xfId="27787" xr:uid="{00000000-0005-0000-0000-0000E0260000}"/>
    <cellStyle name="Calculation 2 23 5" xfId="52198" xr:uid="{00000000-0005-0000-0000-0000E1260000}"/>
    <cellStyle name="Calculation 2 24" xfId="13244" xr:uid="{00000000-0005-0000-0000-0000E2260000}"/>
    <cellStyle name="Calculation 2 24 2" xfId="16059" xr:uid="{00000000-0005-0000-0000-0000E3260000}"/>
    <cellStyle name="Calculation 2 24 2 2" xfId="27791" xr:uid="{00000000-0005-0000-0000-0000E4260000}"/>
    <cellStyle name="Calculation 2 24 2 3" xfId="52199" xr:uid="{00000000-0005-0000-0000-0000E5260000}"/>
    <cellStyle name="Calculation 2 24 3" xfId="14611" xr:uid="{00000000-0005-0000-0000-0000E6260000}"/>
    <cellStyle name="Calculation 2 24 3 2" xfId="27792" xr:uid="{00000000-0005-0000-0000-0000E7260000}"/>
    <cellStyle name="Calculation 2 24 4" xfId="27790" xr:uid="{00000000-0005-0000-0000-0000E8260000}"/>
    <cellStyle name="Calculation 2 24 5" xfId="52200" xr:uid="{00000000-0005-0000-0000-0000E9260000}"/>
    <cellStyle name="Calculation 2 25" xfId="13581" xr:uid="{00000000-0005-0000-0000-0000EA260000}"/>
    <cellStyle name="Calculation 2 25 2" xfId="16060" xr:uid="{00000000-0005-0000-0000-0000EB260000}"/>
    <cellStyle name="Calculation 2 25 2 2" xfId="27794" xr:uid="{00000000-0005-0000-0000-0000EC260000}"/>
    <cellStyle name="Calculation 2 25 2 3" xfId="52201" xr:uid="{00000000-0005-0000-0000-0000ED260000}"/>
    <cellStyle name="Calculation 2 25 3" xfId="14610" xr:uid="{00000000-0005-0000-0000-0000EE260000}"/>
    <cellStyle name="Calculation 2 25 3 2" xfId="27795" xr:uid="{00000000-0005-0000-0000-0000EF260000}"/>
    <cellStyle name="Calculation 2 25 4" xfId="27793" xr:uid="{00000000-0005-0000-0000-0000F0260000}"/>
    <cellStyle name="Calculation 2 25 5" xfId="52202" xr:uid="{00000000-0005-0000-0000-0000F1260000}"/>
    <cellStyle name="Calculation 2 26" xfId="13862" xr:uid="{00000000-0005-0000-0000-0000F2260000}"/>
    <cellStyle name="Calculation 2 26 2" xfId="16061" xr:uid="{00000000-0005-0000-0000-0000F3260000}"/>
    <cellStyle name="Calculation 2 26 2 2" xfId="27797" xr:uid="{00000000-0005-0000-0000-0000F4260000}"/>
    <cellStyle name="Calculation 2 26 2 3" xfId="52203" xr:uid="{00000000-0005-0000-0000-0000F5260000}"/>
    <cellStyle name="Calculation 2 26 3" xfId="14609" xr:uid="{00000000-0005-0000-0000-0000F6260000}"/>
    <cellStyle name="Calculation 2 26 3 2" xfId="27798" xr:uid="{00000000-0005-0000-0000-0000F7260000}"/>
    <cellStyle name="Calculation 2 26 4" xfId="27796" xr:uid="{00000000-0005-0000-0000-0000F8260000}"/>
    <cellStyle name="Calculation 2 26 5" xfId="52204" xr:uid="{00000000-0005-0000-0000-0000F9260000}"/>
    <cellStyle name="Calculation 2 27" xfId="14240" xr:uid="{00000000-0005-0000-0000-0000FA260000}"/>
    <cellStyle name="Calculation 2 27 2" xfId="16062" xr:uid="{00000000-0005-0000-0000-0000FB260000}"/>
    <cellStyle name="Calculation 2 27 2 2" xfId="27800" xr:uid="{00000000-0005-0000-0000-0000FC260000}"/>
    <cellStyle name="Calculation 2 27 2 3" xfId="52205" xr:uid="{00000000-0005-0000-0000-0000FD260000}"/>
    <cellStyle name="Calculation 2 27 3" xfId="14608" xr:uid="{00000000-0005-0000-0000-0000FE260000}"/>
    <cellStyle name="Calculation 2 27 3 2" xfId="27801" xr:uid="{00000000-0005-0000-0000-0000FF260000}"/>
    <cellStyle name="Calculation 2 27 4" xfId="27799" xr:uid="{00000000-0005-0000-0000-000000270000}"/>
    <cellStyle name="Calculation 2 27 5" xfId="52206" xr:uid="{00000000-0005-0000-0000-000001270000}"/>
    <cellStyle name="Calculation 2 28" xfId="16025" xr:uid="{00000000-0005-0000-0000-000002270000}"/>
    <cellStyle name="Calculation 2 28 2" xfId="27802" xr:uid="{00000000-0005-0000-0000-000003270000}"/>
    <cellStyle name="Calculation 2 29" xfId="14645" xr:uid="{00000000-0005-0000-0000-000004270000}"/>
    <cellStyle name="Calculation 2 29 2" xfId="27803" xr:uid="{00000000-0005-0000-0000-000005270000}"/>
    <cellStyle name="Calculation 2 3" xfId="254" xr:uid="{00000000-0005-0000-0000-000006270000}"/>
    <cellStyle name="Calculation 2 3 10" xfId="5100" xr:uid="{00000000-0005-0000-0000-000007270000}"/>
    <cellStyle name="Calculation 2 3 10 2" xfId="16064" xr:uid="{00000000-0005-0000-0000-000008270000}"/>
    <cellStyle name="Calculation 2 3 10 2 2" xfId="27806" xr:uid="{00000000-0005-0000-0000-000009270000}"/>
    <cellStyle name="Calculation 2 3 10 2 3" xfId="52207" xr:uid="{00000000-0005-0000-0000-00000A270000}"/>
    <cellStyle name="Calculation 2 3 10 3" xfId="14606" xr:uid="{00000000-0005-0000-0000-00000B270000}"/>
    <cellStyle name="Calculation 2 3 10 3 2" xfId="27807" xr:uid="{00000000-0005-0000-0000-00000C270000}"/>
    <cellStyle name="Calculation 2 3 10 4" xfId="27805" xr:uid="{00000000-0005-0000-0000-00000D270000}"/>
    <cellStyle name="Calculation 2 3 10 5" xfId="52208" xr:uid="{00000000-0005-0000-0000-00000E270000}"/>
    <cellStyle name="Calculation 2 3 11" xfId="5273" xr:uid="{00000000-0005-0000-0000-00000F270000}"/>
    <cellStyle name="Calculation 2 3 11 2" xfId="16065" xr:uid="{00000000-0005-0000-0000-000010270000}"/>
    <cellStyle name="Calculation 2 3 11 2 2" xfId="27809" xr:uid="{00000000-0005-0000-0000-000011270000}"/>
    <cellStyle name="Calculation 2 3 11 2 3" xfId="52209" xr:uid="{00000000-0005-0000-0000-000012270000}"/>
    <cellStyle name="Calculation 2 3 11 3" xfId="14605" xr:uid="{00000000-0005-0000-0000-000013270000}"/>
    <cellStyle name="Calculation 2 3 11 3 2" xfId="27810" xr:uid="{00000000-0005-0000-0000-000014270000}"/>
    <cellStyle name="Calculation 2 3 11 4" xfId="27808" xr:uid="{00000000-0005-0000-0000-000015270000}"/>
    <cellStyle name="Calculation 2 3 11 5" xfId="52210" xr:uid="{00000000-0005-0000-0000-000016270000}"/>
    <cellStyle name="Calculation 2 3 12" xfId="4713" xr:uid="{00000000-0005-0000-0000-000017270000}"/>
    <cellStyle name="Calculation 2 3 12 2" xfId="16066" xr:uid="{00000000-0005-0000-0000-000018270000}"/>
    <cellStyle name="Calculation 2 3 12 2 2" xfId="27812" xr:uid="{00000000-0005-0000-0000-000019270000}"/>
    <cellStyle name="Calculation 2 3 12 2 3" xfId="52211" xr:uid="{00000000-0005-0000-0000-00001A270000}"/>
    <cellStyle name="Calculation 2 3 12 3" xfId="14604" xr:uid="{00000000-0005-0000-0000-00001B270000}"/>
    <cellStyle name="Calculation 2 3 12 3 2" xfId="27813" xr:uid="{00000000-0005-0000-0000-00001C270000}"/>
    <cellStyle name="Calculation 2 3 12 4" xfId="27811" xr:uid="{00000000-0005-0000-0000-00001D270000}"/>
    <cellStyle name="Calculation 2 3 12 5" xfId="52212" xr:uid="{00000000-0005-0000-0000-00001E270000}"/>
    <cellStyle name="Calculation 2 3 13" xfId="9373" xr:uid="{00000000-0005-0000-0000-00001F270000}"/>
    <cellStyle name="Calculation 2 3 13 2" xfId="16067" xr:uid="{00000000-0005-0000-0000-000020270000}"/>
    <cellStyle name="Calculation 2 3 13 2 2" xfId="27815" xr:uid="{00000000-0005-0000-0000-000021270000}"/>
    <cellStyle name="Calculation 2 3 13 2 3" xfId="52213" xr:uid="{00000000-0005-0000-0000-000022270000}"/>
    <cellStyle name="Calculation 2 3 13 3" xfId="14603" xr:uid="{00000000-0005-0000-0000-000023270000}"/>
    <cellStyle name="Calculation 2 3 13 3 2" xfId="27816" xr:uid="{00000000-0005-0000-0000-000024270000}"/>
    <cellStyle name="Calculation 2 3 13 4" xfId="27814" xr:uid="{00000000-0005-0000-0000-000025270000}"/>
    <cellStyle name="Calculation 2 3 13 5" xfId="52214" xr:uid="{00000000-0005-0000-0000-000026270000}"/>
    <cellStyle name="Calculation 2 3 14" xfId="8373" xr:uid="{00000000-0005-0000-0000-000027270000}"/>
    <cellStyle name="Calculation 2 3 14 2" xfId="16068" xr:uid="{00000000-0005-0000-0000-000028270000}"/>
    <cellStyle name="Calculation 2 3 14 2 2" xfId="27818" xr:uid="{00000000-0005-0000-0000-000029270000}"/>
    <cellStyle name="Calculation 2 3 14 2 3" xfId="52215" xr:uid="{00000000-0005-0000-0000-00002A270000}"/>
    <cellStyle name="Calculation 2 3 14 3" xfId="14602" xr:uid="{00000000-0005-0000-0000-00002B270000}"/>
    <cellStyle name="Calculation 2 3 14 3 2" xfId="27819" xr:uid="{00000000-0005-0000-0000-00002C270000}"/>
    <cellStyle name="Calculation 2 3 14 4" xfId="27817" xr:uid="{00000000-0005-0000-0000-00002D270000}"/>
    <cellStyle name="Calculation 2 3 14 5" xfId="52216" xr:uid="{00000000-0005-0000-0000-00002E270000}"/>
    <cellStyle name="Calculation 2 3 15" xfId="10075" xr:uid="{00000000-0005-0000-0000-00002F270000}"/>
    <cellStyle name="Calculation 2 3 15 2" xfId="16069" xr:uid="{00000000-0005-0000-0000-000030270000}"/>
    <cellStyle name="Calculation 2 3 15 2 2" xfId="27821" xr:uid="{00000000-0005-0000-0000-000031270000}"/>
    <cellStyle name="Calculation 2 3 15 2 3" xfId="52217" xr:uid="{00000000-0005-0000-0000-000032270000}"/>
    <cellStyle name="Calculation 2 3 15 3" xfId="14601" xr:uid="{00000000-0005-0000-0000-000033270000}"/>
    <cellStyle name="Calculation 2 3 15 3 2" xfId="27822" xr:uid="{00000000-0005-0000-0000-000034270000}"/>
    <cellStyle name="Calculation 2 3 15 4" xfId="27820" xr:uid="{00000000-0005-0000-0000-000035270000}"/>
    <cellStyle name="Calculation 2 3 15 5" xfId="52218" xr:uid="{00000000-0005-0000-0000-000036270000}"/>
    <cellStyle name="Calculation 2 3 16" xfId="9833" xr:uid="{00000000-0005-0000-0000-000037270000}"/>
    <cellStyle name="Calculation 2 3 16 2" xfId="16070" xr:uid="{00000000-0005-0000-0000-000038270000}"/>
    <cellStyle name="Calculation 2 3 16 2 2" xfId="27824" xr:uid="{00000000-0005-0000-0000-000039270000}"/>
    <cellStyle name="Calculation 2 3 16 2 3" xfId="52219" xr:uid="{00000000-0005-0000-0000-00003A270000}"/>
    <cellStyle name="Calculation 2 3 16 3" xfId="14600" xr:uid="{00000000-0005-0000-0000-00003B270000}"/>
    <cellStyle name="Calculation 2 3 16 3 2" xfId="27825" xr:uid="{00000000-0005-0000-0000-00003C270000}"/>
    <cellStyle name="Calculation 2 3 16 4" xfId="27823" xr:uid="{00000000-0005-0000-0000-00003D270000}"/>
    <cellStyle name="Calculation 2 3 16 5" xfId="52220" xr:uid="{00000000-0005-0000-0000-00003E270000}"/>
    <cellStyle name="Calculation 2 3 17" xfId="10926" xr:uid="{00000000-0005-0000-0000-00003F270000}"/>
    <cellStyle name="Calculation 2 3 17 2" xfId="16071" xr:uid="{00000000-0005-0000-0000-000040270000}"/>
    <cellStyle name="Calculation 2 3 17 2 2" xfId="27827" xr:uid="{00000000-0005-0000-0000-000041270000}"/>
    <cellStyle name="Calculation 2 3 17 2 3" xfId="52221" xr:uid="{00000000-0005-0000-0000-000042270000}"/>
    <cellStyle name="Calculation 2 3 17 3" xfId="16694" xr:uid="{00000000-0005-0000-0000-000043270000}"/>
    <cellStyle name="Calculation 2 3 17 3 2" xfId="27828" xr:uid="{00000000-0005-0000-0000-000044270000}"/>
    <cellStyle name="Calculation 2 3 17 4" xfId="27826" xr:uid="{00000000-0005-0000-0000-000045270000}"/>
    <cellStyle name="Calculation 2 3 17 5" xfId="52222" xr:uid="{00000000-0005-0000-0000-000046270000}"/>
    <cellStyle name="Calculation 2 3 18" xfId="6205" xr:uid="{00000000-0005-0000-0000-000047270000}"/>
    <cellStyle name="Calculation 2 3 18 2" xfId="16072" xr:uid="{00000000-0005-0000-0000-000048270000}"/>
    <cellStyle name="Calculation 2 3 18 2 2" xfId="27830" xr:uid="{00000000-0005-0000-0000-000049270000}"/>
    <cellStyle name="Calculation 2 3 18 2 3" xfId="52223" xr:uid="{00000000-0005-0000-0000-00004A270000}"/>
    <cellStyle name="Calculation 2 3 18 3" xfId="16695" xr:uid="{00000000-0005-0000-0000-00004B270000}"/>
    <cellStyle name="Calculation 2 3 18 3 2" xfId="27831" xr:uid="{00000000-0005-0000-0000-00004C270000}"/>
    <cellStyle name="Calculation 2 3 18 4" xfId="27829" xr:uid="{00000000-0005-0000-0000-00004D270000}"/>
    <cellStyle name="Calculation 2 3 18 5" xfId="52224" xr:uid="{00000000-0005-0000-0000-00004E270000}"/>
    <cellStyle name="Calculation 2 3 19" xfId="10065" xr:uid="{00000000-0005-0000-0000-00004F270000}"/>
    <cellStyle name="Calculation 2 3 19 2" xfId="16073" xr:uid="{00000000-0005-0000-0000-000050270000}"/>
    <cellStyle name="Calculation 2 3 19 2 2" xfId="27833" xr:uid="{00000000-0005-0000-0000-000051270000}"/>
    <cellStyle name="Calculation 2 3 19 2 3" xfId="52225" xr:uid="{00000000-0005-0000-0000-000052270000}"/>
    <cellStyle name="Calculation 2 3 19 3" xfId="16696" xr:uid="{00000000-0005-0000-0000-000053270000}"/>
    <cellStyle name="Calculation 2 3 19 3 2" xfId="27834" xr:uid="{00000000-0005-0000-0000-000054270000}"/>
    <cellStyle name="Calculation 2 3 19 4" xfId="27832" xr:uid="{00000000-0005-0000-0000-000055270000}"/>
    <cellStyle name="Calculation 2 3 19 5" xfId="52226" xr:uid="{00000000-0005-0000-0000-000056270000}"/>
    <cellStyle name="Calculation 2 3 2" xfId="4877" xr:uid="{00000000-0005-0000-0000-000057270000}"/>
    <cellStyle name="Calculation 2 3 2 2" xfId="16074" xr:uid="{00000000-0005-0000-0000-000058270000}"/>
    <cellStyle name="Calculation 2 3 2 2 2" xfId="27836" xr:uid="{00000000-0005-0000-0000-000059270000}"/>
    <cellStyle name="Calculation 2 3 2 2 3" xfId="52227" xr:uid="{00000000-0005-0000-0000-00005A270000}"/>
    <cellStyle name="Calculation 2 3 2 3" xfId="16697" xr:uid="{00000000-0005-0000-0000-00005B270000}"/>
    <cellStyle name="Calculation 2 3 2 3 2" xfId="27837" xr:uid="{00000000-0005-0000-0000-00005C270000}"/>
    <cellStyle name="Calculation 2 3 2 4" xfId="27835" xr:uid="{00000000-0005-0000-0000-00005D270000}"/>
    <cellStyle name="Calculation 2 3 2 5" xfId="52228" xr:uid="{00000000-0005-0000-0000-00005E270000}"/>
    <cellStyle name="Calculation 2 3 20" xfId="5704" xr:uid="{00000000-0005-0000-0000-00005F270000}"/>
    <cellStyle name="Calculation 2 3 20 2" xfId="27838" xr:uid="{00000000-0005-0000-0000-000060270000}"/>
    <cellStyle name="Calculation 2 3 20 2 2" xfId="52229" xr:uid="{00000000-0005-0000-0000-000061270000}"/>
    <cellStyle name="Calculation 2 3 20 2 3" xfId="52230" xr:uid="{00000000-0005-0000-0000-000062270000}"/>
    <cellStyle name="Calculation 2 3 20 3" xfId="52231" xr:uid="{00000000-0005-0000-0000-000063270000}"/>
    <cellStyle name="Calculation 2 3 20 4" xfId="52232" xr:uid="{00000000-0005-0000-0000-000064270000}"/>
    <cellStyle name="Calculation 2 3 20 5" xfId="52233" xr:uid="{00000000-0005-0000-0000-000065270000}"/>
    <cellStyle name="Calculation 2 3 21" xfId="16063" xr:uid="{00000000-0005-0000-0000-000066270000}"/>
    <cellStyle name="Calculation 2 3 21 2" xfId="27839" xr:uid="{00000000-0005-0000-0000-000067270000}"/>
    <cellStyle name="Calculation 2 3 22" xfId="14607" xr:uid="{00000000-0005-0000-0000-000068270000}"/>
    <cellStyle name="Calculation 2 3 22 2" xfId="27840" xr:uid="{00000000-0005-0000-0000-000069270000}"/>
    <cellStyle name="Calculation 2 3 23" xfId="27804" xr:uid="{00000000-0005-0000-0000-00006A270000}"/>
    <cellStyle name="Calculation 2 3 24" xfId="1552" xr:uid="{00000000-0005-0000-0000-00006B270000}"/>
    <cellStyle name="Calculation 2 3 3" xfId="6859" xr:uid="{00000000-0005-0000-0000-00006C270000}"/>
    <cellStyle name="Calculation 2 3 3 2" xfId="16075" xr:uid="{00000000-0005-0000-0000-00006D270000}"/>
    <cellStyle name="Calculation 2 3 3 2 2" xfId="27842" xr:uid="{00000000-0005-0000-0000-00006E270000}"/>
    <cellStyle name="Calculation 2 3 3 2 3" xfId="52234" xr:uid="{00000000-0005-0000-0000-00006F270000}"/>
    <cellStyle name="Calculation 2 3 3 3" xfId="16698" xr:uid="{00000000-0005-0000-0000-000070270000}"/>
    <cellStyle name="Calculation 2 3 3 3 2" xfId="27843" xr:uid="{00000000-0005-0000-0000-000071270000}"/>
    <cellStyle name="Calculation 2 3 3 4" xfId="27841" xr:uid="{00000000-0005-0000-0000-000072270000}"/>
    <cellStyle name="Calculation 2 3 3 5" xfId="52235" xr:uid="{00000000-0005-0000-0000-000073270000}"/>
    <cellStyle name="Calculation 2 3 4" xfId="5050" xr:uid="{00000000-0005-0000-0000-000074270000}"/>
    <cellStyle name="Calculation 2 3 4 2" xfId="16076" xr:uid="{00000000-0005-0000-0000-000075270000}"/>
    <cellStyle name="Calculation 2 3 4 2 2" xfId="27845" xr:uid="{00000000-0005-0000-0000-000076270000}"/>
    <cellStyle name="Calculation 2 3 4 2 3" xfId="52236" xr:uid="{00000000-0005-0000-0000-000077270000}"/>
    <cellStyle name="Calculation 2 3 4 3" xfId="16699" xr:uid="{00000000-0005-0000-0000-000078270000}"/>
    <cellStyle name="Calculation 2 3 4 3 2" xfId="27846" xr:uid="{00000000-0005-0000-0000-000079270000}"/>
    <cellStyle name="Calculation 2 3 4 4" xfId="27844" xr:uid="{00000000-0005-0000-0000-00007A270000}"/>
    <cellStyle name="Calculation 2 3 4 5" xfId="52237" xr:uid="{00000000-0005-0000-0000-00007B270000}"/>
    <cellStyle name="Calculation 2 3 5" xfId="4802" xr:uid="{00000000-0005-0000-0000-00007C270000}"/>
    <cellStyle name="Calculation 2 3 5 2" xfId="16077" xr:uid="{00000000-0005-0000-0000-00007D270000}"/>
    <cellStyle name="Calculation 2 3 5 2 2" xfId="27848" xr:uid="{00000000-0005-0000-0000-00007E270000}"/>
    <cellStyle name="Calculation 2 3 5 2 3" xfId="52238" xr:uid="{00000000-0005-0000-0000-00007F270000}"/>
    <cellStyle name="Calculation 2 3 5 3" xfId="16700" xr:uid="{00000000-0005-0000-0000-000080270000}"/>
    <cellStyle name="Calculation 2 3 5 3 2" xfId="27849" xr:uid="{00000000-0005-0000-0000-000081270000}"/>
    <cellStyle name="Calculation 2 3 5 4" xfId="27847" xr:uid="{00000000-0005-0000-0000-000082270000}"/>
    <cellStyle name="Calculation 2 3 5 5" xfId="52239" xr:uid="{00000000-0005-0000-0000-000083270000}"/>
    <cellStyle name="Calculation 2 3 6" xfId="7916" xr:uid="{00000000-0005-0000-0000-000084270000}"/>
    <cellStyle name="Calculation 2 3 6 2" xfId="16078" xr:uid="{00000000-0005-0000-0000-000085270000}"/>
    <cellStyle name="Calculation 2 3 6 2 2" xfId="27851" xr:uid="{00000000-0005-0000-0000-000086270000}"/>
    <cellStyle name="Calculation 2 3 6 2 3" xfId="52240" xr:uid="{00000000-0005-0000-0000-000087270000}"/>
    <cellStyle name="Calculation 2 3 6 3" xfId="16701" xr:uid="{00000000-0005-0000-0000-000088270000}"/>
    <cellStyle name="Calculation 2 3 6 3 2" xfId="27852" xr:uid="{00000000-0005-0000-0000-000089270000}"/>
    <cellStyle name="Calculation 2 3 6 4" xfId="27850" xr:uid="{00000000-0005-0000-0000-00008A270000}"/>
    <cellStyle name="Calculation 2 3 6 5" xfId="52241" xr:uid="{00000000-0005-0000-0000-00008B270000}"/>
    <cellStyle name="Calculation 2 3 7" xfId="6579" xr:uid="{00000000-0005-0000-0000-00008C270000}"/>
    <cellStyle name="Calculation 2 3 7 2" xfId="16079" xr:uid="{00000000-0005-0000-0000-00008D270000}"/>
    <cellStyle name="Calculation 2 3 7 2 2" xfId="27854" xr:uid="{00000000-0005-0000-0000-00008E270000}"/>
    <cellStyle name="Calculation 2 3 7 2 3" xfId="52242" xr:uid="{00000000-0005-0000-0000-00008F270000}"/>
    <cellStyle name="Calculation 2 3 7 3" xfId="16702" xr:uid="{00000000-0005-0000-0000-000090270000}"/>
    <cellStyle name="Calculation 2 3 7 3 2" xfId="27855" xr:uid="{00000000-0005-0000-0000-000091270000}"/>
    <cellStyle name="Calculation 2 3 7 4" xfId="27853" xr:uid="{00000000-0005-0000-0000-000092270000}"/>
    <cellStyle name="Calculation 2 3 7 5" xfId="52243" xr:uid="{00000000-0005-0000-0000-000093270000}"/>
    <cellStyle name="Calculation 2 3 8" xfId="6734" xr:uid="{00000000-0005-0000-0000-000094270000}"/>
    <cellStyle name="Calculation 2 3 8 2" xfId="16080" xr:uid="{00000000-0005-0000-0000-000095270000}"/>
    <cellStyle name="Calculation 2 3 8 2 2" xfId="27857" xr:uid="{00000000-0005-0000-0000-000096270000}"/>
    <cellStyle name="Calculation 2 3 8 2 3" xfId="52244" xr:uid="{00000000-0005-0000-0000-000097270000}"/>
    <cellStyle name="Calculation 2 3 8 3" xfId="16703" xr:uid="{00000000-0005-0000-0000-000098270000}"/>
    <cellStyle name="Calculation 2 3 8 3 2" xfId="27858" xr:uid="{00000000-0005-0000-0000-000099270000}"/>
    <cellStyle name="Calculation 2 3 8 4" xfId="27856" xr:uid="{00000000-0005-0000-0000-00009A270000}"/>
    <cellStyle name="Calculation 2 3 8 5" xfId="52245" xr:uid="{00000000-0005-0000-0000-00009B270000}"/>
    <cellStyle name="Calculation 2 3 9" xfId="5149" xr:uid="{00000000-0005-0000-0000-00009C270000}"/>
    <cellStyle name="Calculation 2 3 9 2" xfId="16081" xr:uid="{00000000-0005-0000-0000-00009D270000}"/>
    <cellStyle name="Calculation 2 3 9 2 2" xfId="27860" xr:uid="{00000000-0005-0000-0000-00009E270000}"/>
    <cellStyle name="Calculation 2 3 9 2 3" xfId="52246" xr:uid="{00000000-0005-0000-0000-00009F270000}"/>
    <cellStyle name="Calculation 2 3 9 3" xfId="16704" xr:uid="{00000000-0005-0000-0000-0000A0270000}"/>
    <cellStyle name="Calculation 2 3 9 3 2" xfId="27861" xr:uid="{00000000-0005-0000-0000-0000A1270000}"/>
    <cellStyle name="Calculation 2 3 9 4" xfId="27859" xr:uid="{00000000-0005-0000-0000-0000A2270000}"/>
    <cellStyle name="Calculation 2 3 9 5" xfId="52247" xr:uid="{00000000-0005-0000-0000-0000A3270000}"/>
    <cellStyle name="Calculation 2 30" xfId="25536" xr:uid="{00000000-0005-0000-0000-0000A4270000}"/>
    <cellStyle name="Calculation 2 30 2" xfId="27862" xr:uid="{00000000-0005-0000-0000-0000A5270000}"/>
    <cellStyle name="Calculation 2 31" xfId="25555" xr:uid="{00000000-0005-0000-0000-0000A6270000}"/>
    <cellStyle name="Calculation 2 32" xfId="27689" xr:uid="{00000000-0005-0000-0000-0000A7270000}"/>
    <cellStyle name="Calculation 2 33" xfId="1480" xr:uid="{00000000-0005-0000-0000-0000A8270000}"/>
    <cellStyle name="Calculation 2 34" xfId="52248" xr:uid="{00000000-0005-0000-0000-0000A9270000}"/>
    <cellStyle name="Calculation 2 35" xfId="52249" xr:uid="{00000000-0005-0000-0000-0000AA270000}"/>
    <cellStyle name="Calculation 2 36" xfId="52250" xr:uid="{00000000-0005-0000-0000-0000AB270000}"/>
    <cellStyle name="Calculation 2 37" xfId="52251" xr:uid="{00000000-0005-0000-0000-0000AC270000}"/>
    <cellStyle name="Calculation 2 38" xfId="52252" xr:uid="{00000000-0005-0000-0000-0000AD270000}"/>
    <cellStyle name="Calculation 2 39" xfId="52253" xr:uid="{00000000-0005-0000-0000-0000AE270000}"/>
    <cellStyle name="Calculation 2 4" xfId="342" xr:uid="{00000000-0005-0000-0000-0000AF270000}"/>
    <cellStyle name="Calculation 2 4 10" xfId="5933" xr:uid="{00000000-0005-0000-0000-0000B0270000}"/>
    <cellStyle name="Calculation 2 4 10 2" xfId="16083" xr:uid="{00000000-0005-0000-0000-0000B1270000}"/>
    <cellStyle name="Calculation 2 4 10 2 2" xfId="27865" xr:uid="{00000000-0005-0000-0000-0000B2270000}"/>
    <cellStyle name="Calculation 2 4 10 2 3" xfId="52254" xr:uid="{00000000-0005-0000-0000-0000B3270000}"/>
    <cellStyle name="Calculation 2 4 10 3" xfId="16706" xr:uid="{00000000-0005-0000-0000-0000B4270000}"/>
    <cellStyle name="Calculation 2 4 10 3 2" xfId="27866" xr:uid="{00000000-0005-0000-0000-0000B5270000}"/>
    <cellStyle name="Calculation 2 4 10 4" xfId="27864" xr:uid="{00000000-0005-0000-0000-0000B6270000}"/>
    <cellStyle name="Calculation 2 4 10 5" xfId="52255" xr:uid="{00000000-0005-0000-0000-0000B7270000}"/>
    <cellStyle name="Calculation 2 4 11" xfId="7835" xr:uid="{00000000-0005-0000-0000-0000B8270000}"/>
    <cellStyle name="Calculation 2 4 11 2" xfId="16084" xr:uid="{00000000-0005-0000-0000-0000B9270000}"/>
    <cellStyle name="Calculation 2 4 11 2 2" xfId="27868" xr:uid="{00000000-0005-0000-0000-0000BA270000}"/>
    <cellStyle name="Calculation 2 4 11 2 3" xfId="52256" xr:uid="{00000000-0005-0000-0000-0000BB270000}"/>
    <cellStyle name="Calculation 2 4 11 3" xfId="16707" xr:uid="{00000000-0005-0000-0000-0000BC270000}"/>
    <cellStyle name="Calculation 2 4 11 3 2" xfId="27869" xr:uid="{00000000-0005-0000-0000-0000BD270000}"/>
    <cellStyle name="Calculation 2 4 11 4" xfId="27867" xr:uid="{00000000-0005-0000-0000-0000BE270000}"/>
    <cellStyle name="Calculation 2 4 11 5" xfId="52257" xr:uid="{00000000-0005-0000-0000-0000BF270000}"/>
    <cellStyle name="Calculation 2 4 12" xfId="4849" xr:uid="{00000000-0005-0000-0000-0000C0270000}"/>
    <cellStyle name="Calculation 2 4 12 2" xfId="16085" xr:uid="{00000000-0005-0000-0000-0000C1270000}"/>
    <cellStyle name="Calculation 2 4 12 2 2" xfId="27871" xr:uid="{00000000-0005-0000-0000-0000C2270000}"/>
    <cellStyle name="Calculation 2 4 12 2 3" xfId="52258" xr:uid="{00000000-0005-0000-0000-0000C3270000}"/>
    <cellStyle name="Calculation 2 4 12 3" xfId="16708" xr:uid="{00000000-0005-0000-0000-0000C4270000}"/>
    <cellStyle name="Calculation 2 4 12 3 2" xfId="27872" xr:uid="{00000000-0005-0000-0000-0000C5270000}"/>
    <cellStyle name="Calculation 2 4 12 4" xfId="27870" xr:uid="{00000000-0005-0000-0000-0000C6270000}"/>
    <cellStyle name="Calculation 2 4 12 5" xfId="52259" xr:uid="{00000000-0005-0000-0000-0000C7270000}"/>
    <cellStyle name="Calculation 2 4 13" xfId="8308" xr:uid="{00000000-0005-0000-0000-0000C8270000}"/>
    <cellStyle name="Calculation 2 4 13 2" xfId="16086" xr:uid="{00000000-0005-0000-0000-0000C9270000}"/>
    <cellStyle name="Calculation 2 4 13 2 2" xfId="27874" xr:uid="{00000000-0005-0000-0000-0000CA270000}"/>
    <cellStyle name="Calculation 2 4 13 2 3" xfId="52260" xr:uid="{00000000-0005-0000-0000-0000CB270000}"/>
    <cellStyle name="Calculation 2 4 13 3" xfId="16709" xr:uid="{00000000-0005-0000-0000-0000CC270000}"/>
    <cellStyle name="Calculation 2 4 13 3 2" xfId="27875" xr:uid="{00000000-0005-0000-0000-0000CD270000}"/>
    <cellStyle name="Calculation 2 4 13 4" xfId="27873" xr:uid="{00000000-0005-0000-0000-0000CE270000}"/>
    <cellStyle name="Calculation 2 4 13 5" xfId="52261" xr:uid="{00000000-0005-0000-0000-0000CF270000}"/>
    <cellStyle name="Calculation 2 4 14" xfId="5906" xr:uid="{00000000-0005-0000-0000-0000D0270000}"/>
    <cellStyle name="Calculation 2 4 14 2" xfId="16087" xr:uid="{00000000-0005-0000-0000-0000D1270000}"/>
    <cellStyle name="Calculation 2 4 14 2 2" xfId="27877" xr:uid="{00000000-0005-0000-0000-0000D2270000}"/>
    <cellStyle name="Calculation 2 4 14 2 3" xfId="52262" xr:uid="{00000000-0005-0000-0000-0000D3270000}"/>
    <cellStyle name="Calculation 2 4 14 3" xfId="16710" xr:uid="{00000000-0005-0000-0000-0000D4270000}"/>
    <cellStyle name="Calculation 2 4 14 3 2" xfId="27878" xr:uid="{00000000-0005-0000-0000-0000D5270000}"/>
    <cellStyle name="Calculation 2 4 14 4" xfId="27876" xr:uid="{00000000-0005-0000-0000-0000D6270000}"/>
    <cellStyle name="Calculation 2 4 14 5" xfId="52263" xr:uid="{00000000-0005-0000-0000-0000D7270000}"/>
    <cellStyle name="Calculation 2 4 15" xfId="8789" xr:uid="{00000000-0005-0000-0000-0000D8270000}"/>
    <cellStyle name="Calculation 2 4 15 2" xfId="16088" xr:uid="{00000000-0005-0000-0000-0000D9270000}"/>
    <cellStyle name="Calculation 2 4 15 2 2" xfId="27880" xr:uid="{00000000-0005-0000-0000-0000DA270000}"/>
    <cellStyle name="Calculation 2 4 15 2 3" xfId="52264" xr:uid="{00000000-0005-0000-0000-0000DB270000}"/>
    <cellStyle name="Calculation 2 4 15 3" xfId="16711" xr:uid="{00000000-0005-0000-0000-0000DC270000}"/>
    <cellStyle name="Calculation 2 4 15 3 2" xfId="27881" xr:uid="{00000000-0005-0000-0000-0000DD270000}"/>
    <cellStyle name="Calculation 2 4 15 4" xfId="27879" xr:uid="{00000000-0005-0000-0000-0000DE270000}"/>
    <cellStyle name="Calculation 2 4 15 5" xfId="52265" xr:uid="{00000000-0005-0000-0000-0000DF270000}"/>
    <cellStyle name="Calculation 2 4 16" xfId="4781" xr:uid="{00000000-0005-0000-0000-0000E0270000}"/>
    <cellStyle name="Calculation 2 4 16 2" xfId="16089" xr:uid="{00000000-0005-0000-0000-0000E1270000}"/>
    <cellStyle name="Calculation 2 4 16 2 2" xfId="27883" xr:uid="{00000000-0005-0000-0000-0000E2270000}"/>
    <cellStyle name="Calculation 2 4 16 2 3" xfId="52266" xr:uid="{00000000-0005-0000-0000-0000E3270000}"/>
    <cellStyle name="Calculation 2 4 16 3" xfId="16712" xr:uid="{00000000-0005-0000-0000-0000E4270000}"/>
    <cellStyle name="Calculation 2 4 16 3 2" xfId="27884" xr:uid="{00000000-0005-0000-0000-0000E5270000}"/>
    <cellStyle name="Calculation 2 4 16 4" xfId="27882" xr:uid="{00000000-0005-0000-0000-0000E6270000}"/>
    <cellStyle name="Calculation 2 4 16 5" xfId="52267" xr:uid="{00000000-0005-0000-0000-0000E7270000}"/>
    <cellStyle name="Calculation 2 4 17" xfId="12917" xr:uid="{00000000-0005-0000-0000-0000E8270000}"/>
    <cellStyle name="Calculation 2 4 17 2" xfId="16090" xr:uid="{00000000-0005-0000-0000-0000E9270000}"/>
    <cellStyle name="Calculation 2 4 17 2 2" xfId="27886" xr:uid="{00000000-0005-0000-0000-0000EA270000}"/>
    <cellStyle name="Calculation 2 4 17 2 3" xfId="52268" xr:uid="{00000000-0005-0000-0000-0000EB270000}"/>
    <cellStyle name="Calculation 2 4 17 3" xfId="16713" xr:uid="{00000000-0005-0000-0000-0000EC270000}"/>
    <cellStyle name="Calculation 2 4 17 3 2" xfId="27887" xr:uid="{00000000-0005-0000-0000-0000ED270000}"/>
    <cellStyle name="Calculation 2 4 17 4" xfId="27885" xr:uid="{00000000-0005-0000-0000-0000EE270000}"/>
    <cellStyle name="Calculation 2 4 17 5" xfId="52269" xr:uid="{00000000-0005-0000-0000-0000EF270000}"/>
    <cellStyle name="Calculation 2 4 18" xfId="8185" xr:uid="{00000000-0005-0000-0000-0000F0270000}"/>
    <cellStyle name="Calculation 2 4 18 2" xfId="16091" xr:uid="{00000000-0005-0000-0000-0000F1270000}"/>
    <cellStyle name="Calculation 2 4 18 2 2" xfId="27889" xr:uid="{00000000-0005-0000-0000-0000F2270000}"/>
    <cellStyle name="Calculation 2 4 18 2 3" xfId="52270" xr:uid="{00000000-0005-0000-0000-0000F3270000}"/>
    <cellStyle name="Calculation 2 4 18 3" xfId="16714" xr:uid="{00000000-0005-0000-0000-0000F4270000}"/>
    <cellStyle name="Calculation 2 4 18 3 2" xfId="27890" xr:uid="{00000000-0005-0000-0000-0000F5270000}"/>
    <cellStyle name="Calculation 2 4 18 4" xfId="27888" xr:uid="{00000000-0005-0000-0000-0000F6270000}"/>
    <cellStyle name="Calculation 2 4 18 5" xfId="52271" xr:uid="{00000000-0005-0000-0000-0000F7270000}"/>
    <cellStyle name="Calculation 2 4 19" xfId="12590" xr:uid="{00000000-0005-0000-0000-0000F8270000}"/>
    <cellStyle name="Calculation 2 4 19 2" xfId="16092" xr:uid="{00000000-0005-0000-0000-0000F9270000}"/>
    <cellStyle name="Calculation 2 4 19 2 2" xfId="27892" xr:uid="{00000000-0005-0000-0000-0000FA270000}"/>
    <cellStyle name="Calculation 2 4 19 2 3" xfId="52272" xr:uid="{00000000-0005-0000-0000-0000FB270000}"/>
    <cellStyle name="Calculation 2 4 19 3" xfId="16715" xr:uid="{00000000-0005-0000-0000-0000FC270000}"/>
    <cellStyle name="Calculation 2 4 19 3 2" xfId="27893" xr:uid="{00000000-0005-0000-0000-0000FD270000}"/>
    <cellStyle name="Calculation 2 4 19 4" xfId="27891" xr:uid="{00000000-0005-0000-0000-0000FE270000}"/>
    <cellStyle name="Calculation 2 4 19 5" xfId="52273" xr:uid="{00000000-0005-0000-0000-0000FF270000}"/>
    <cellStyle name="Calculation 2 4 2" xfId="6033" xr:uid="{00000000-0005-0000-0000-000000280000}"/>
    <cellStyle name="Calculation 2 4 2 2" xfId="16093" xr:uid="{00000000-0005-0000-0000-000001280000}"/>
    <cellStyle name="Calculation 2 4 2 2 2" xfId="27895" xr:uid="{00000000-0005-0000-0000-000002280000}"/>
    <cellStyle name="Calculation 2 4 2 2 3" xfId="52274" xr:uid="{00000000-0005-0000-0000-000003280000}"/>
    <cellStyle name="Calculation 2 4 2 3" xfId="16716" xr:uid="{00000000-0005-0000-0000-000004280000}"/>
    <cellStyle name="Calculation 2 4 2 3 2" xfId="27896" xr:uid="{00000000-0005-0000-0000-000005280000}"/>
    <cellStyle name="Calculation 2 4 2 4" xfId="27894" xr:uid="{00000000-0005-0000-0000-000006280000}"/>
    <cellStyle name="Calculation 2 4 2 5" xfId="52275" xr:uid="{00000000-0005-0000-0000-000007280000}"/>
    <cellStyle name="Calculation 2 4 20" xfId="8338" xr:uid="{00000000-0005-0000-0000-000008280000}"/>
    <cellStyle name="Calculation 2 4 20 2" xfId="27897" xr:uid="{00000000-0005-0000-0000-000009280000}"/>
    <cellStyle name="Calculation 2 4 20 2 2" xfId="52276" xr:uid="{00000000-0005-0000-0000-00000A280000}"/>
    <cellStyle name="Calculation 2 4 20 2 3" xfId="52277" xr:uid="{00000000-0005-0000-0000-00000B280000}"/>
    <cellStyle name="Calculation 2 4 20 3" xfId="52278" xr:uid="{00000000-0005-0000-0000-00000C280000}"/>
    <cellStyle name="Calculation 2 4 20 4" xfId="52279" xr:uid="{00000000-0005-0000-0000-00000D280000}"/>
    <cellStyle name="Calculation 2 4 20 5" xfId="52280" xr:uid="{00000000-0005-0000-0000-00000E280000}"/>
    <cellStyle name="Calculation 2 4 21" xfId="16082" xr:uid="{00000000-0005-0000-0000-00000F280000}"/>
    <cellStyle name="Calculation 2 4 21 2" xfId="27898" xr:uid="{00000000-0005-0000-0000-000010280000}"/>
    <cellStyle name="Calculation 2 4 22" xfId="16705" xr:uid="{00000000-0005-0000-0000-000011280000}"/>
    <cellStyle name="Calculation 2 4 22 2" xfId="27899" xr:uid="{00000000-0005-0000-0000-000012280000}"/>
    <cellStyle name="Calculation 2 4 23" xfId="27863" xr:uid="{00000000-0005-0000-0000-000013280000}"/>
    <cellStyle name="Calculation 2 4 24" xfId="2918" xr:uid="{00000000-0005-0000-0000-000014280000}"/>
    <cellStyle name="Calculation 2 4 3" xfId="4844" xr:uid="{00000000-0005-0000-0000-000015280000}"/>
    <cellStyle name="Calculation 2 4 3 2" xfId="16094" xr:uid="{00000000-0005-0000-0000-000016280000}"/>
    <cellStyle name="Calculation 2 4 3 2 2" xfId="27901" xr:uid="{00000000-0005-0000-0000-000017280000}"/>
    <cellStyle name="Calculation 2 4 3 2 3" xfId="52281" xr:uid="{00000000-0005-0000-0000-000018280000}"/>
    <cellStyle name="Calculation 2 4 3 3" xfId="16717" xr:uid="{00000000-0005-0000-0000-000019280000}"/>
    <cellStyle name="Calculation 2 4 3 3 2" xfId="27902" xr:uid="{00000000-0005-0000-0000-00001A280000}"/>
    <cellStyle name="Calculation 2 4 3 4" xfId="27900" xr:uid="{00000000-0005-0000-0000-00001B280000}"/>
    <cellStyle name="Calculation 2 4 3 5" xfId="52282" xr:uid="{00000000-0005-0000-0000-00001C280000}"/>
    <cellStyle name="Calculation 2 4 4" xfId="5990" xr:uid="{00000000-0005-0000-0000-00001D280000}"/>
    <cellStyle name="Calculation 2 4 4 2" xfId="16095" xr:uid="{00000000-0005-0000-0000-00001E280000}"/>
    <cellStyle name="Calculation 2 4 4 2 2" xfId="27904" xr:uid="{00000000-0005-0000-0000-00001F280000}"/>
    <cellStyle name="Calculation 2 4 4 2 3" xfId="52283" xr:uid="{00000000-0005-0000-0000-000020280000}"/>
    <cellStyle name="Calculation 2 4 4 3" xfId="16718" xr:uid="{00000000-0005-0000-0000-000021280000}"/>
    <cellStyle name="Calculation 2 4 4 3 2" xfId="27905" xr:uid="{00000000-0005-0000-0000-000022280000}"/>
    <cellStyle name="Calculation 2 4 4 4" xfId="27903" xr:uid="{00000000-0005-0000-0000-000023280000}"/>
    <cellStyle name="Calculation 2 4 4 5" xfId="52284" xr:uid="{00000000-0005-0000-0000-000024280000}"/>
    <cellStyle name="Calculation 2 4 5" xfId="5807" xr:uid="{00000000-0005-0000-0000-000025280000}"/>
    <cellStyle name="Calculation 2 4 5 2" xfId="16096" xr:uid="{00000000-0005-0000-0000-000026280000}"/>
    <cellStyle name="Calculation 2 4 5 2 2" xfId="27907" xr:uid="{00000000-0005-0000-0000-000027280000}"/>
    <cellStyle name="Calculation 2 4 5 2 3" xfId="52285" xr:uid="{00000000-0005-0000-0000-000028280000}"/>
    <cellStyle name="Calculation 2 4 5 3" xfId="16719" xr:uid="{00000000-0005-0000-0000-000029280000}"/>
    <cellStyle name="Calculation 2 4 5 3 2" xfId="27908" xr:uid="{00000000-0005-0000-0000-00002A280000}"/>
    <cellStyle name="Calculation 2 4 5 4" xfId="27906" xr:uid="{00000000-0005-0000-0000-00002B280000}"/>
    <cellStyle name="Calculation 2 4 5 5" xfId="52286" xr:uid="{00000000-0005-0000-0000-00002C280000}"/>
    <cellStyle name="Calculation 2 4 6" xfId="6059" xr:uid="{00000000-0005-0000-0000-00002D280000}"/>
    <cellStyle name="Calculation 2 4 6 2" xfId="16097" xr:uid="{00000000-0005-0000-0000-00002E280000}"/>
    <cellStyle name="Calculation 2 4 6 2 2" xfId="27910" xr:uid="{00000000-0005-0000-0000-00002F280000}"/>
    <cellStyle name="Calculation 2 4 6 2 3" xfId="52287" xr:uid="{00000000-0005-0000-0000-000030280000}"/>
    <cellStyle name="Calculation 2 4 6 3" xfId="16720" xr:uid="{00000000-0005-0000-0000-000031280000}"/>
    <cellStyle name="Calculation 2 4 6 3 2" xfId="27911" xr:uid="{00000000-0005-0000-0000-000032280000}"/>
    <cellStyle name="Calculation 2 4 6 4" xfId="27909" xr:uid="{00000000-0005-0000-0000-000033280000}"/>
    <cellStyle name="Calculation 2 4 6 5" xfId="52288" xr:uid="{00000000-0005-0000-0000-000034280000}"/>
    <cellStyle name="Calculation 2 4 7" xfId="8792" xr:uid="{00000000-0005-0000-0000-000035280000}"/>
    <cellStyle name="Calculation 2 4 7 2" xfId="16098" xr:uid="{00000000-0005-0000-0000-000036280000}"/>
    <cellStyle name="Calculation 2 4 7 2 2" xfId="27913" xr:uid="{00000000-0005-0000-0000-000037280000}"/>
    <cellStyle name="Calculation 2 4 7 2 3" xfId="52289" xr:uid="{00000000-0005-0000-0000-000038280000}"/>
    <cellStyle name="Calculation 2 4 7 3" xfId="16721" xr:uid="{00000000-0005-0000-0000-000039280000}"/>
    <cellStyle name="Calculation 2 4 7 3 2" xfId="27914" xr:uid="{00000000-0005-0000-0000-00003A280000}"/>
    <cellStyle name="Calculation 2 4 7 4" xfId="27912" xr:uid="{00000000-0005-0000-0000-00003B280000}"/>
    <cellStyle name="Calculation 2 4 7 5" xfId="52290" xr:uid="{00000000-0005-0000-0000-00003C280000}"/>
    <cellStyle name="Calculation 2 4 8" xfId="8190" xr:uid="{00000000-0005-0000-0000-00003D280000}"/>
    <cellStyle name="Calculation 2 4 8 2" xfId="16099" xr:uid="{00000000-0005-0000-0000-00003E280000}"/>
    <cellStyle name="Calculation 2 4 8 2 2" xfId="27916" xr:uid="{00000000-0005-0000-0000-00003F280000}"/>
    <cellStyle name="Calculation 2 4 8 2 3" xfId="52291" xr:uid="{00000000-0005-0000-0000-000040280000}"/>
    <cellStyle name="Calculation 2 4 8 3" xfId="16722" xr:uid="{00000000-0005-0000-0000-000041280000}"/>
    <cellStyle name="Calculation 2 4 8 3 2" xfId="27917" xr:uid="{00000000-0005-0000-0000-000042280000}"/>
    <cellStyle name="Calculation 2 4 8 4" xfId="27915" xr:uid="{00000000-0005-0000-0000-000043280000}"/>
    <cellStyle name="Calculation 2 4 8 5" xfId="52292" xr:uid="{00000000-0005-0000-0000-000044280000}"/>
    <cellStyle name="Calculation 2 4 9" xfId="5858" xr:uid="{00000000-0005-0000-0000-000045280000}"/>
    <cellStyle name="Calculation 2 4 9 2" xfId="16100" xr:uid="{00000000-0005-0000-0000-000046280000}"/>
    <cellStyle name="Calculation 2 4 9 2 2" xfId="27919" xr:uid="{00000000-0005-0000-0000-000047280000}"/>
    <cellStyle name="Calculation 2 4 9 2 3" xfId="52293" xr:uid="{00000000-0005-0000-0000-000048280000}"/>
    <cellStyle name="Calculation 2 4 9 3" xfId="16723" xr:uid="{00000000-0005-0000-0000-000049280000}"/>
    <cellStyle name="Calculation 2 4 9 3 2" xfId="27920" xr:uid="{00000000-0005-0000-0000-00004A280000}"/>
    <cellStyle name="Calculation 2 4 9 4" xfId="27918" xr:uid="{00000000-0005-0000-0000-00004B280000}"/>
    <cellStyle name="Calculation 2 4 9 5" xfId="52294" xr:uid="{00000000-0005-0000-0000-00004C280000}"/>
    <cellStyle name="Calculation 2 40" xfId="52295" xr:uid="{00000000-0005-0000-0000-00004D280000}"/>
    <cellStyle name="Calculation 2 41" xfId="52296" xr:uid="{00000000-0005-0000-0000-00004E280000}"/>
    <cellStyle name="Calculation 2 42" xfId="52297" xr:uid="{00000000-0005-0000-0000-00004F280000}"/>
    <cellStyle name="Calculation 2 43" xfId="52298" xr:uid="{00000000-0005-0000-0000-000050280000}"/>
    <cellStyle name="Calculation 2 5" xfId="430" xr:uid="{00000000-0005-0000-0000-000051280000}"/>
    <cellStyle name="Calculation 2 5 10" xfId="5934" xr:uid="{00000000-0005-0000-0000-000052280000}"/>
    <cellStyle name="Calculation 2 5 10 2" xfId="16102" xr:uid="{00000000-0005-0000-0000-000053280000}"/>
    <cellStyle name="Calculation 2 5 10 2 2" xfId="27923" xr:uid="{00000000-0005-0000-0000-000054280000}"/>
    <cellStyle name="Calculation 2 5 10 2 3" xfId="52299" xr:uid="{00000000-0005-0000-0000-000055280000}"/>
    <cellStyle name="Calculation 2 5 10 3" xfId="16725" xr:uid="{00000000-0005-0000-0000-000056280000}"/>
    <cellStyle name="Calculation 2 5 10 3 2" xfId="27924" xr:uid="{00000000-0005-0000-0000-000057280000}"/>
    <cellStyle name="Calculation 2 5 10 4" xfId="27922" xr:uid="{00000000-0005-0000-0000-000058280000}"/>
    <cellStyle name="Calculation 2 5 10 5" xfId="52300" xr:uid="{00000000-0005-0000-0000-000059280000}"/>
    <cellStyle name="Calculation 2 5 11" xfId="5828" xr:uid="{00000000-0005-0000-0000-00005A280000}"/>
    <cellStyle name="Calculation 2 5 11 2" xfId="16103" xr:uid="{00000000-0005-0000-0000-00005B280000}"/>
    <cellStyle name="Calculation 2 5 11 2 2" xfId="27926" xr:uid="{00000000-0005-0000-0000-00005C280000}"/>
    <cellStyle name="Calculation 2 5 11 2 3" xfId="52301" xr:uid="{00000000-0005-0000-0000-00005D280000}"/>
    <cellStyle name="Calculation 2 5 11 3" xfId="16726" xr:uid="{00000000-0005-0000-0000-00005E280000}"/>
    <cellStyle name="Calculation 2 5 11 3 2" xfId="27927" xr:uid="{00000000-0005-0000-0000-00005F280000}"/>
    <cellStyle name="Calculation 2 5 11 4" xfId="27925" xr:uid="{00000000-0005-0000-0000-000060280000}"/>
    <cellStyle name="Calculation 2 5 11 5" xfId="52302" xr:uid="{00000000-0005-0000-0000-000061280000}"/>
    <cellStyle name="Calculation 2 5 12" xfId="8350" xr:uid="{00000000-0005-0000-0000-000062280000}"/>
    <cellStyle name="Calculation 2 5 12 2" xfId="16104" xr:uid="{00000000-0005-0000-0000-000063280000}"/>
    <cellStyle name="Calculation 2 5 12 2 2" xfId="27929" xr:uid="{00000000-0005-0000-0000-000064280000}"/>
    <cellStyle name="Calculation 2 5 12 2 3" xfId="52303" xr:uid="{00000000-0005-0000-0000-000065280000}"/>
    <cellStyle name="Calculation 2 5 12 3" xfId="16727" xr:uid="{00000000-0005-0000-0000-000066280000}"/>
    <cellStyle name="Calculation 2 5 12 3 2" xfId="27930" xr:uid="{00000000-0005-0000-0000-000067280000}"/>
    <cellStyle name="Calculation 2 5 12 4" xfId="27928" xr:uid="{00000000-0005-0000-0000-000068280000}"/>
    <cellStyle name="Calculation 2 5 12 5" xfId="52304" xr:uid="{00000000-0005-0000-0000-000069280000}"/>
    <cellStyle name="Calculation 2 5 13" xfId="5727" xr:uid="{00000000-0005-0000-0000-00006A280000}"/>
    <cellStyle name="Calculation 2 5 13 2" xfId="16105" xr:uid="{00000000-0005-0000-0000-00006B280000}"/>
    <cellStyle name="Calculation 2 5 13 2 2" xfId="27932" xr:uid="{00000000-0005-0000-0000-00006C280000}"/>
    <cellStyle name="Calculation 2 5 13 2 3" xfId="52305" xr:uid="{00000000-0005-0000-0000-00006D280000}"/>
    <cellStyle name="Calculation 2 5 13 3" xfId="16728" xr:uid="{00000000-0005-0000-0000-00006E280000}"/>
    <cellStyle name="Calculation 2 5 13 3 2" xfId="27933" xr:uid="{00000000-0005-0000-0000-00006F280000}"/>
    <cellStyle name="Calculation 2 5 13 4" xfId="27931" xr:uid="{00000000-0005-0000-0000-000070280000}"/>
    <cellStyle name="Calculation 2 5 13 5" xfId="52306" xr:uid="{00000000-0005-0000-0000-000071280000}"/>
    <cellStyle name="Calculation 2 5 14" xfId="10840" xr:uid="{00000000-0005-0000-0000-000072280000}"/>
    <cellStyle name="Calculation 2 5 14 2" xfId="16106" xr:uid="{00000000-0005-0000-0000-000073280000}"/>
    <cellStyle name="Calculation 2 5 14 2 2" xfId="27935" xr:uid="{00000000-0005-0000-0000-000074280000}"/>
    <cellStyle name="Calculation 2 5 14 2 3" xfId="52307" xr:uid="{00000000-0005-0000-0000-000075280000}"/>
    <cellStyle name="Calculation 2 5 14 3" xfId="16729" xr:uid="{00000000-0005-0000-0000-000076280000}"/>
    <cellStyle name="Calculation 2 5 14 3 2" xfId="27936" xr:uid="{00000000-0005-0000-0000-000077280000}"/>
    <cellStyle name="Calculation 2 5 14 4" xfId="27934" xr:uid="{00000000-0005-0000-0000-000078280000}"/>
    <cellStyle name="Calculation 2 5 14 5" xfId="52308" xr:uid="{00000000-0005-0000-0000-000079280000}"/>
    <cellStyle name="Calculation 2 5 15" xfId="8183" xr:uid="{00000000-0005-0000-0000-00007A280000}"/>
    <cellStyle name="Calculation 2 5 15 2" xfId="16107" xr:uid="{00000000-0005-0000-0000-00007B280000}"/>
    <cellStyle name="Calculation 2 5 15 2 2" xfId="27938" xr:uid="{00000000-0005-0000-0000-00007C280000}"/>
    <cellStyle name="Calculation 2 5 15 2 3" xfId="52309" xr:uid="{00000000-0005-0000-0000-00007D280000}"/>
    <cellStyle name="Calculation 2 5 15 3" xfId="16730" xr:uid="{00000000-0005-0000-0000-00007E280000}"/>
    <cellStyle name="Calculation 2 5 15 3 2" xfId="27939" xr:uid="{00000000-0005-0000-0000-00007F280000}"/>
    <cellStyle name="Calculation 2 5 15 4" xfId="27937" xr:uid="{00000000-0005-0000-0000-000080280000}"/>
    <cellStyle name="Calculation 2 5 15 5" xfId="52310" xr:uid="{00000000-0005-0000-0000-000081280000}"/>
    <cellStyle name="Calculation 2 5 16" xfId="9999" xr:uid="{00000000-0005-0000-0000-000082280000}"/>
    <cellStyle name="Calculation 2 5 16 2" xfId="16108" xr:uid="{00000000-0005-0000-0000-000083280000}"/>
    <cellStyle name="Calculation 2 5 16 2 2" xfId="27941" xr:uid="{00000000-0005-0000-0000-000084280000}"/>
    <cellStyle name="Calculation 2 5 16 2 3" xfId="52311" xr:uid="{00000000-0005-0000-0000-000085280000}"/>
    <cellStyle name="Calculation 2 5 16 3" xfId="16731" xr:uid="{00000000-0005-0000-0000-000086280000}"/>
    <cellStyle name="Calculation 2 5 16 3 2" xfId="27942" xr:uid="{00000000-0005-0000-0000-000087280000}"/>
    <cellStyle name="Calculation 2 5 16 4" xfId="27940" xr:uid="{00000000-0005-0000-0000-000088280000}"/>
    <cellStyle name="Calculation 2 5 16 5" xfId="52312" xr:uid="{00000000-0005-0000-0000-000089280000}"/>
    <cellStyle name="Calculation 2 5 17" xfId="6496" xr:uid="{00000000-0005-0000-0000-00008A280000}"/>
    <cellStyle name="Calculation 2 5 17 2" xfId="16109" xr:uid="{00000000-0005-0000-0000-00008B280000}"/>
    <cellStyle name="Calculation 2 5 17 2 2" xfId="27944" xr:uid="{00000000-0005-0000-0000-00008C280000}"/>
    <cellStyle name="Calculation 2 5 17 2 3" xfId="52313" xr:uid="{00000000-0005-0000-0000-00008D280000}"/>
    <cellStyle name="Calculation 2 5 17 3" xfId="16732" xr:uid="{00000000-0005-0000-0000-00008E280000}"/>
    <cellStyle name="Calculation 2 5 17 3 2" xfId="27945" xr:uid="{00000000-0005-0000-0000-00008F280000}"/>
    <cellStyle name="Calculation 2 5 17 4" xfId="27943" xr:uid="{00000000-0005-0000-0000-000090280000}"/>
    <cellStyle name="Calculation 2 5 17 5" xfId="52314" xr:uid="{00000000-0005-0000-0000-000091280000}"/>
    <cellStyle name="Calculation 2 5 18" xfId="11679" xr:uid="{00000000-0005-0000-0000-000092280000}"/>
    <cellStyle name="Calculation 2 5 18 2" xfId="16110" xr:uid="{00000000-0005-0000-0000-000093280000}"/>
    <cellStyle name="Calculation 2 5 18 2 2" xfId="27947" xr:uid="{00000000-0005-0000-0000-000094280000}"/>
    <cellStyle name="Calculation 2 5 18 2 3" xfId="52315" xr:uid="{00000000-0005-0000-0000-000095280000}"/>
    <cellStyle name="Calculation 2 5 18 3" xfId="16733" xr:uid="{00000000-0005-0000-0000-000096280000}"/>
    <cellStyle name="Calculation 2 5 18 3 2" xfId="27948" xr:uid="{00000000-0005-0000-0000-000097280000}"/>
    <cellStyle name="Calculation 2 5 18 4" xfId="27946" xr:uid="{00000000-0005-0000-0000-000098280000}"/>
    <cellStyle name="Calculation 2 5 18 5" xfId="52316" xr:uid="{00000000-0005-0000-0000-000099280000}"/>
    <cellStyle name="Calculation 2 5 19" xfId="6379" xr:uid="{00000000-0005-0000-0000-00009A280000}"/>
    <cellStyle name="Calculation 2 5 19 2" xfId="16111" xr:uid="{00000000-0005-0000-0000-00009B280000}"/>
    <cellStyle name="Calculation 2 5 19 2 2" xfId="27950" xr:uid="{00000000-0005-0000-0000-00009C280000}"/>
    <cellStyle name="Calculation 2 5 19 2 3" xfId="52317" xr:uid="{00000000-0005-0000-0000-00009D280000}"/>
    <cellStyle name="Calculation 2 5 19 3" xfId="16734" xr:uid="{00000000-0005-0000-0000-00009E280000}"/>
    <cellStyle name="Calculation 2 5 19 3 2" xfId="27951" xr:uid="{00000000-0005-0000-0000-00009F280000}"/>
    <cellStyle name="Calculation 2 5 19 4" xfId="27949" xr:uid="{00000000-0005-0000-0000-0000A0280000}"/>
    <cellStyle name="Calculation 2 5 19 5" xfId="52318" xr:uid="{00000000-0005-0000-0000-0000A1280000}"/>
    <cellStyle name="Calculation 2 5 2" xfId="6034" xr:uid="{00000000-0005-0000-0000-0000A2280000}"/>
    <cellStyle name="Calculation 2 5 2 2" xfId="16112" xr:uid="{00000000-0005-0000-0000-0000A3280000}"/>
    <cellStyle name="Calculation 2 5 2 2 2" xfId="27953" xr:uid="{00000000-0005-0000-0000-0000A4280000}"/>
    <cellStyle name="Calculation 2 5 2 2 3" xfId="52319" xr:uid="{00000000-0005-0000-0000-0000A5280000}"/>
    <cellStyle name="Calculation 2 5 2 3" xfId="16735" xr:uid="{00000000-0005-0000-0000-0000A6280000}"/>
    <cellStyle name="Calculation 2 5 2 3 2" xfId="27954" xr:uid="{00000000-0005-0000-0000-0000A7280000}"/>
    <cellStyle name="Calculation 2 5 2 4" xfId="27952" xr:uid="{00000000-0005-0000-0000-0000A8280000}"/>
    <cellStyle name="Calculation 2 5 2 5" xfId="52320" xr:uid="{00000000-0005-0000-0000-0000A9280000}"/>
    <cellStyle name="Calculation 2 5 20" xfId="13315" xr:uid="{00000000-0005-0000-0000-0000AA280000}"/>
    <cellStyle name="Calculation 2 5 20 2" xfId="27955" xr:uid="{00000000-0005-0000-0000-0000AB280000}"/>
    <cellStyle name="Calculation 2 5 20 2 2" xfId="52321" xr:uid="{00000000-0005-0000-0000-0000AC280000}"/>
    <cellStyle name="Calculation 2 5 20 2 3" xfId="52322" xr:uid="{00000000-0005-0000-0000-0000AD280000}"/>
    <cellStyle name="Calculation 2 5 20 3" xfId="52323" xr:uid="{00000000-0005-0000-0000-0000AE280000}"/>
    <cellStyle name="Calculation 2 5 20 4" xfId="52324" xr:uid="{00000000-0005-0000-0000-0000AF280000}"/>
    <cellStyle name="Calculation 2 5 20 5" xfId="52325" xr:uid="{00000000-0005-0000-0000-0000B0280000}"/>
    <cellStyle name="Calculation 2 5 21" xfId="16101" xr:uid="{00000000-0005-0000-0000-0000B1280000}"/>
    <cellStyle name="Calculation 2 5 21 2" xfId="27956" xr:uid="{00000000-0005-0000-0000-0000B2280000}"/>
    <cellStyle name="Calculation 2 5 22" xfId="16724" xr:uid="{00000000-0005-0000-0000-0000B3280000}"/>
    <cellStyle name="Calculation 2 5 22 2" xfId="27957" xr:uid="{00000000-0005-0000-0000-0000B4280000}"/>
    <cellStyle name="Calculation 2 5 23" xfId="27921" xr:uid="{00000000-0005-0000-0000-0000B5280000}"/>
    <cellStyle name="Calculation 2 5 24" xfId="2919" xr:uid="{00000000-0005-0000-0000-0000B6280000}"/>
    <cellStyle name="Calculation 2 5 3" xfId="4736" xr:uid="{00000000-0005-0000-0000-0000B7280000}"/>
    <cellStyle name="Calculation 2 5 3 2" xfId="16113" xr:uid="{00000000-0005-0000-0000-0000B8280000}"/>
    <cellStyle name="Calculation 2 5 3 2 2" xfId="27959" xr:uid="{00000000-0005-0000-0000-0000B9280000}"/>
    <cellStyle name="Calculation 2 5 3 2 3" xfId="52326" xr:uid="{00000000-0005-0000-0000-0000BA280000}"/>
    <cellStyle name="Calculation 2 5 3 3" xfId="16736" xr:uid="{00000000-0005-0000-0000-0000BB280000}"/>
    <cellStyle name="Calculation 2 5 3 3 2" xfId="27960" xr:uid="{00000000-0005-0000-0000-0000BC280000}"/>
    <cellStyle name="Calculation 2 5 3 4" xfId="27958" xr:uid="{00000000-0005-0000-0000-0000BD280000}"/>
    <cellStyle name="Calculation 2 5 3 5" xfId="52327" xr:uid="{00000000-0005-0000-0000-0000BE280000}"/>
    <cellStyle name="Calculation 2 5 4" xfId="5991" xr:uid="{00000000-0005-0000-0000-0000BF280000}"/>
    <cellStyle name="Calculation 2 5 4 2" xfId="16114" xr:uid="{00000000-0005-0000-0000-0000C0280000}"/>
    <cellStyle name="Calculation 2 5 4 2 2" xfId="27962" xr:uid="{00000000-0005-0000-0000-0000C1280000}"/>
    <cellStyle name="Calculation 2 5 4 2 3" xfId="52328" xr:uid="{00000000-0005-0000-0000-0000C2280000}"/>
    <cellStyle name="Calculation 2 5 4 3" xfId="16737" xr:uid="{00000000-0005-0000-0000-0000C3280000}"/>
    <cellStyle name="Calculation 2 5 4 3 2" xfId="27963" xr:uid="{00000000-0005-0000-0000-0000C4280000}"/>
    <cellStyle name="Calculation 2 5 4 4" xfId="27961" xr:uid="{00000000-0005-0000-0000-0000C5280000}"/>
    <cellStyle name="Calculation 2 5 4 5" xfId="52329" xr:uid="{00000000-0005-0000-0000-0000C6280000}"/>
    <cellStyle name="Calculation 2 5 5" xfId="5806" xr:uid="{00000000-0005-0000-0000-0000C7280000}"/>
    <cellStyle name="Calculation 2 5 5 2" xfId="16115" xr:uid="{00000000-0005-0000-0000-0000C8280000}"/>
    <cellStyle name="Calculation 2 5 5 2 2" xfId="27965" xr:uid="{00000000-0005-0000-0000-0000C9280000}"/>
    <cellStyle name="Calculation 2 5 5 2 3" xfId="52330" xr:uid="{00000000-0005-0000-0000-0000CA280000}"/>
    <cellStyle name="Calculation 2 5 5 3" xfId="16738" xr:uid="{00000000-0005-0000-0000-0000CB280000}"/>
    <cellStyle name="Calculation 2 5 5 3 2" xfId="27966" xr:uid="{00000000-0005-0000-0000-0000CC280000}"/>
    <cellStyle name="Calculation 2 5 5 4" xfId="27964" xr:uid="{00000000-0005-0000-0000-0000CD280000}"/>
    <cellStyle name="Calculation 2 5 5 5" xfId="52331" xr:uid="{00000000-0005-0000-0000-0000CE280000}"/>
    <cellStyle name="Calculation 2 5 6" xfId="6060" xr:uid="{00000000-0005-0000-0000-0000CF280000}"/>
    <cellStyle name="Calculation 2 5 6 2" xfId="16116" xr:uid="{00000000-0005-0000-0000-0000D0280000}"/>
    <cellStyle name="Calculation 2 5 6 2 2" xfId="27968" xr:uid="{00000000-0005-0000-0000-0000D1280000}"/>
    <cellStyle name="Calculation 2 5 6 2 3" xfId="52332" xr:uid="{00000000-0005-0000-0000-0000D2280000}"/>
    <cellStyle name="Calculation 2 5 6 3" xfId="16739" xr:uid="{00000000-0005-0000-0000-0000D3280000}"/>
    <cellStyle name="Calculation 2 5 6 3 2" xfId="27969" xr:uid="{00000000-0005-0000-0000-0000D4280000}"/>
    <cellStyle name="Calculation 2 5 6 4" xfId="27967" xr:uid="{00000000-0005-0000-0000-0000D5280000}"/>
    <cellStyle name="Calculation 2 5 6 5" xfId="52333" xr:uid="{00000000-0005-0000-0000-0000D6280000}"/>
    <cellStyle name="Calculation 2 5 7" xfId="5184" xr:uid="{00000000-0005-0000-0000-0000D7280000}"/>
    <cellStyle name="Calculation 2 5 7 2" xfId="16117" xr:uid="{00000000-0005-0000-0000-0000D8280000}"/>
    <cellStyle name="Calculation 2 5 7 2 2" xfId="27971" xr:uid="{00000000-0005-0000-0000-0000D9280000}"/>
    <cellStyle name="Calculation 2 5 7 2 3" xfId="52334" xr:uid="{00000000-0005-0000-0000-0000DA280000}"/>
    <cellStyle name="Calculation 2 5 7 3" xfId="16740" xr:uid="{00000000-0005-0000-0000-0000DB280000}"/>
    <cellStyle name="Calculation 2 5 7 3 2" xfId="27972" xr:uid="{00000000-0005-0000-0000-0000DC280000}"/>
    <cellStyle name="Calculation 2 5 7 4" xfId="27970" xr:uid="{00000000-0005-0000-0000-0000DD280000}"/>
    <cellStyle name="Calculation 2 5 7 5" xfId="52335" xr:uid="{00000000-0005-0000-0000-0000DE280000}"/>
    <cellStyle name="Calculation 2 5 8" xfId="5948" xr:uid="{00000000-0005-0000-0000-0000DF280000}"/>
    <cellStyle name="Calculation 2 5 8 2" xfId="16118" xr:uid="{00000000-0005-0000-0000-0000E0280000}"/>
    <cellStyle name="Calculation 2 5 8 2 2" xfId="27974" xr:uid="{00000000-0005-0000-0000-0000E1280000}"/>
    <cellStyle name="Calculation 2 5 8 2 3" xfId="52336" xr:uid="{00000000-0005-0000-0000-0000E2280000}"/>
    <cellStyle name="Calculation 2 5 8 3" xfId="16741" xr:uid="{00000000-0005-0000-0000-0000E3280000}"/>
    <cellStyle name="Calculation 2 5 8 3 2" xfId="27975" xr:uid="{00000000-0005-0000-0000-0000E4280000}"/>
    <cellStyle name="Calculation 2 5 8 4" xfId="27973" xr:uid="{00000000-0005-0000-0000-0000E5280000}"/>
    <cellStyle name="Calculation 2 5 8 5" xfId="52337" xr:uid="{00000000-0005-0000-0000-0000E6280000}"/>
    <cellStyle name="Calculation 2 5 9" xfId="5857" xr:uid="{00000000-0005-0000-0000-0000E7280000}"/>
    <cellStyle name="Calculation 2 5 9 2" xfId="16119" xr:uid="{00000000-0005-0000-0000-0000E8280000}"/>
    <cellStyle name="Calculation 2 5 9 2 2" xfId="27977" xr:uid="{00000000-0005-0000-0000-0000E9280000}"/>
    <cellStyle name="Calculation 2 5 9 2 3" xfId="52338" xr:uid="{00000000-0005-0000-0000-0000EA280000}"/>
    <cellStyle name="Calculation 2 5 9 3" xfId="16742" xr:uid="{00000000-0005-0000-0000-0000EB280000}"/>
    <cellStyle name="Calculation 2 5 9 3 2" xfId="27978" xr:uid="{00000000-0005-0000-0000-0000EC280000}"/>
    <cellStyle name="Calculation 2 5 9 4" xfId="27976" xr:uid="{00000000-0005-0000-0000-0000ED280000}"/>
    <cellStyle name="Calculation 2 5 9 5" xfId="52339" xr:uid="{00000000-0005-0000-0000-0000EE280000}"/>
    <cellStyle name="Calculation 2 6" xfId="549" xr:uid="{00000000-0005-0000-0000-0000EF280000}"/>
    <cellStyle name="Calculation 2 6 10" xfId="6450" xr:uid="{00000000-0005-0000-0000-0000F0280000}"/>
    <cellStyle name="Calculation 2 6 10 2" xfId="16121" xr:uid="{00000000-0005-0000-0000-0000F1280000}"/>
    <cellStyle name="Calculation 2 6 10 2 2" xfId="27981" xr:uid="{00000000-0005-0000-0000-0000F2280000}"/>
    <cellStyle name="Calculation 2 6 10 2 3" xfId="52340" xr:uid="{00000000-0005-0000-0000-0000F3280000}"/>
    <cellStyle name="Calculation 2 6 10 3" xfId="16744" xr:uid="{00000000-0005-0000-0000-0000F4280000}"/>
    <cellStyle name="Calculation 2 6 10 3 2" xfId="27982" xr:uid="{00000000-0005-0000-0000-0000F5280000}"/>
    <cellStyle name="Calculation 2 6 10 4" xfId="27980" xr:uid="{00000000-0005-0000-0000-0000F6280000}"/>
    <cellStyle name="Calculation 2 6 10 5" xfId="52341" xr:uid="{00000000-0005-0000-0000-0000F7280000}"/>
    <cellStyle name="Calculation 2 6 11" xfId="6660" xr:uid="{00000000-0005-0000-0000-0000F8280000}"/>
    <cellStyle name="Calculation 2 6 11 2" xfId="16122" xr:uid="{00000000-0005-0000-0000-0000F9280000}"/>
    <cellStyle name="Calculation 2 6 11 2 2" xfId="27984" xr:uid="{00000000-0005-0000-0000-0000FA280000}"/>
    <cellStyle name="Calculation 2 6 11 2 3" xfId="52342" xr:uid="{00000000-0005-0000-0000-0000FB280000}"/>
    <cellStyle name="Calculation 2 6 11 3" xfId="16745" xr:uid="{00000000-0005-0000-0000-0000FC280000}"/>
    <cellStyle name="Calculation 2 6 11 3 2" xfId="27985" xr:uid="{00000000-0005-0000-0000-0000FD280000}"/>
    <cellStyle name="Calculation 2 6 11 4" xfId="27983" xr:uid="{00000000-0005-0000-0000-0000FE280000}"/>
    <cellStyle name="Calculation 2 6 11 5" xfId="52343" xr:uid="{00000000-0005-0000-0000-0000FF280000}"/>
    <cellStyle name="Calculation 2 6 12" xfId="6919" xr:uid="{00000000-0005-0000-0000-000000290000}"/>
    <cellStyle name="Calculation 2 6 12 2" xfId="16123" xr:uid="{00000000-0005-0000-0000-000001290000}"/>
    <cellStyle name="Calculation 2 6 12 2 2" xfId="27987" xr:uid="{00000000-0005-0000-0000-000002290000}"/>
    <cellStyle name="Calculation 2 6 12 2 3" xfId="52344" xr:uid="{00000000-0005-0000-0000-000003290000}"/>
    <cellStyle name="Calculation 2 6 12 3" xfId="16746" xr:uid="{00000000-0005-0000-0000-000004290000}"/>
    <cellStyle name="Calculation 2 6 12 3 2" xfId="27988" xr:uid="{00000000-0005-0000-0000-000005290000}"/>
    <cellStyle name="Calculation 2 6 12 4" xfId="27986" xr:uid="{00000000-0005-0000-0000-000006290000}"/>
    <cellStyle name="Calculation 2 6 12 5" xfId="52345" xr:uid="{00000000-0005-0000-0000-000007290000}"/>
    <cellStyle name="Calculation 2 6 13" xfId="9642" xr:uid="{00000000-0005-0000-0000-000008290000}"/>
    <cellStyle name="Calculation 2 6 13 2" xfId="16124" xr:uid="{00000000-0005-0000-0000-000009290000}"/>
    <cellStyle name="Calculation 2 6 13 2 2" xfId="27990" xr:uid="{00000000-0005-0000-0000-00000A290000}"/>
    <cellStyle name="Calculation 2 6 13 2 3" xfId="52346" xr:uid="{00000000-0005-0000-0000-00000B290000}"/>
    <cellStyle name="Calculation 2 6 13 3" xfId="16747" xr:uid="{00000000-0005-0000-0000-00000C290000}"/>
    <cellStyle name="Calculation 2 6 13 3 2" xfId="27991" xr:uid="{00000000-0005-0000-0000-00000D290000}"/>
    <cellStyle name="Calculation 2 6 13 4" xfId="27989" xr:uid="{00000000-0005-0000-0000-00000E290000}"/>
    <cellStyle name="Calculation 2 6 13 5" xfId="52347" xr:uid="{00000000-0005-0000-0000-00000F290000}"/>
    <cellStyle name="Calculation 2 6 14" xfId="8272" xr:uid="{00000000-0005-0000-0000-000010290000}"/>
    <cellStyle name="Calculation 2 6 14 2" xfId="16125" xr:uid="{00000000-0005-0000-0000-000011290000}"/>
    <cellStyle name="Calculation 2 6 14 2 2" xfId="27993" xr:uid="{00000000-0005-0000-0000-000012290000}"/>
    <cellStyle name="Calculation 2 6 14 2 3" xfId="52348" xr:uid="{00000000-0005-0000-0000-000013290000}"/>
    <cellStyle name="Calculation 2 6 14 3" xfId="16748" xr:uid="{00000000-0005-0000-0000-000014290000}"/>
    <cellStyle name="Calculation 2 6 14 3 2" xfId="27994" xr:uid="{00000000-0005-0000-0000-000015290000}"/>
    <cellStyle name="Calculation 2 6 14 4" xfId="27992" xr:uid="{00000000-0005-0000-0000-000016290000}"/>
    <cellStyle name="Calculation 2 6 14 5" xfId="52349" xr:uid="{00000000-0005-0000-0000-000017290000}"/>
    <cellStyle name="Calculation 2 6 15" xfId="8798" xr:uid="{00000000-0005-0000-0000-000018290000}"/>
    <cellStyle name="Calculation 2 6 15 2" xfId="16126" xr:uid="{00000000-0005-0000-0000-000019290000}"/>
    <cellStyle name="Calculation 2 6 15 2 2" xfId="27996" xr:uid="{00000000-0005-0000-0000-00001A290000}"/>
    <cellStyle name="Calculation 2 6 15 2 3" xfId="52350" xr:uid="{00000000-0005-0000-0000-00001B290000}"/>
    <cellStyle name="Calculation 2 6 15 3" xfId="16749" xr:uid="{00000000-0005-0000-0000-00001C290000}"/>
    <cellStyle name="Calculation 2 6 15 3 2" xfId="27997" xr:uid="{00000000-0005-0000-0000-00001D290000}"/>
    <cellStyle name="Calculation 2 6 15 4" xfId="27995" xr:uid="{00000000-0005-0000-0000-00001E290000}"/>
    <cellStyle name="Calculation 2 6 15 5" xfId="52351" xr:uid="{00000000-0005-0000-0000-00001F290000}"/>
    <cellStyle name="Calculation 2 6 16" xfId="10553" xr:uid="{00000000-0005-0000-0000-000020290000}"/>
    <cellStyle name="Calculation 2 6 16 2" xfId="16127" xr:uid="{00000000-0005-0000-0000-000021290000}"/>
    <cellStyle name="Calculation 2 6 16 2 2" xfId="27999" xr:uid="{00000000-0005-0000-0000-000022290000}"/>
    <cellStyle name="Calculation 2 6 16 2 3" xfId="52352" xr:uid="{00000000-0005-0000-0000-000023290000}"/>
    <cellStyle name="Calculation 2 6 16 3" xfId="16750" xr:uid="{00000000-0005-0000-0000-000024290000}"/>
    <cellStyle name="Calculation 2 6 16 3 2" xfId="28000" xr:uid="{00000000-0005-0000-0000-000025290000}"/>
    <cellStyle name="Calculation 2 6 16 4" xfId="27998" xr:uid="{00000000-0005-0000-0000-000026290000}"/>
    <cellStyle name="Calculation 2 6 16 5" xfId="52353" xr:uid="{00000000-0005-0000-0000-000027290000}"/>
    <cellStyle name="Calculation 2 6 17" xfId="12631" xr:uid="{00000000-0005-0000-0000-000028290000}"/>
    <cellStyle name="Calculation 2 6 17 2" xfId="16128" xr:uid="{00000000-0005-0000-0000-000029290000}"/>
    <cellStyle name="Calculation 2 6 17 2 2" xfId="28002" xr:uid="{00000000-0005-0000-0000-00002A290000}"/>
    <cellStyle name="Calculation 2 6 17 2 3" xfId="52354" xr:uid="{00000000-0005-0000-0000-00002B290000}"/>
    <cellStyle name="Calculation 2 6 17 3" xfId="16751" xr:uid="{00000000-0005-0000-0000-00002C290000}"/>
    <cellStyle name="Calculation 2 6 17 3 2" xfId="28003" xr:uid="{00000000-0005-0000-0000-00002D290000}"/>
    <cellStyle name="Calculation 2 6 17 4" xfId="28001" xr:uid="{00000000-0005-0000-0000-00002E290000}"/>
    <cellStyle name="Calculation 2 6 17 5" xfId="52355" xr:uid="{00000000-0005-0000-0000-00002F290000}"/>
    <cellStyle name="Calculation 2 6 18" xfId="13254" xr:uid="{00000000-0005-0000-0000-000030290000}"/>
    <cellStyle name="Calculation 2 6 18 2" xfId="16129" xr:uid="{00000000-0005-0000-0000-000031290000}"/>
    <cellStyle name="Calculation 2 6 18 2 2" xfId="28005" xr:uid="{00000000-0005-0000-0000-000032290000}"/>
    <cellStyle name="Calculation 2 6 18 2 3" xfId="52356" xr:uid="{00000000-0005-0000-0000-000033290000}"/>
    <cellStyle name="Calculation 2 6 18 3" xfId="16752" xr:uid="{00000000-0005-0000-0000-000034290000}"/>
    <cellStyle name="Calculation 2 6 18 3 2" xfId="28006" xr:uid="{00000000-0005-0000-0000-000035290000}"/>
    <cellStyle name="Calculation 2 6 18 4" xfId="28004" xr:uid="{00000000-0005-0000-0000-000036290000}"/>
    <cellStyle name="Calculation 2 6 18 5" xfId="52357" xr:uid="{00000000-0005-0000-0000-000037290000}"/>
    <cellStyle name="Calculation 2 6 19" xfId="5503" xr:uid="{00000000-0005-0000-0000-000038290000}"/>
    <cellStyle name="Calculation 2 6 19 2" xfId="16130" xr:uid="{00000000-0005-0000-0000-000039290000}"/>
    <cellStyle name="Calculation 2 6 19 2 2" xfId="28008" xr:uid="{00000000-0005-0000-0000-00003A290000}"/>
    <cellStyle name="Calculation 2 6 19 2 3" xfId="52358" xr:uid="{00000000-0005-0000-0000-00003B290000}"/>
    <cellStyle name="Calculation 2 6 19 3" xfId="16753" xr:uid="{00000000-0005-0000-0000-00003C290000}"/>
    <cellStyle name="Calculation 2 6 19 3 2" xfId="28009" xr:uid="{00000000-0005-0000-0000-00003D290000}"/>
    <cellStyle name="Calculation 2 6 19 4" xfId="28007" xr:uid="{00000000-0005-0000-0000-00003E290000}"/>
    <cellStyle name="Calculation 2 6 19 5" xfId="52359" xr:uid="{00000000-0005-0000-0000-00003F290000}"/>
    <cellStyle name="Calculation 2 6 2" xfId="6035" xr:uid="{00000000-0005-0000-0000-000040290000}"/>
    <cellStyle name="Calculation 2 6 2 2" xfId="16131" xr:uid="{00000000-0005-0000-0000-000041290000}"/>
    <cellStyle name="Calculation 2 6 2 2 2" xfId="28011" xr:uid="{00000000-0005-0000-0000-000042290000}"/>
    <cellStyle name="Calculation 2 6 2 2 3" xfId="52360" xr:uid="{00000000-0005-0000-0000-000043290000}"/>
    <cellStyle name="Calculation 2 6 2 3" xfId="16754" xr:uid="{00000000-0005-0000-0000-000044290000}"/>
    <cellStyle name="Calculation 2 6 2 3 2" xfId="28012" xr:uid="{00000000-0005-0000-0000-000045290000}"/>
    <cellStyle name="Calculation 2 6 2 4" xfId="28010" xr:uid="{00000000-0005-0000-0000-000046290000}"/>
    <cellStyle name="Calculation 2 6 2 5" xfId="52361" xr:uid="{00000000-0005-0000-0000-000047290000}"/>
    <cellStyle name="Calculation 2 6 20" xfId="13920" xr:uid="{00000000-0005-0000-0000-000048290000}"/>
    <cellStyle name="Calculation 2 6 20 2" xfId="28013" xr:uid="{00000000-0005-0000-0000-000049290000}"/>
    <cellStyle name="Calculation 2 6 20 2 2" xfId="52362" xr:uid="{00000000-0005-0000-0000-00004A290000}"/>
    <cellStyle name="Calculation 2 6 20 2 3" xfId="52363" xr:uid="{00000000-0005-0000-0000-00004B290000}"/>
    <cellStyle name="Calculation 2 6 20 3" xfId="52364" xr:uid="{00000000-0005-0000-0000-00004C290000}"/>
    <cellStyle name="Calculation 2 6 20 4" xfId="52365" xr:uid="{00000000-0005-0000-0000-00004D290000}"/>
    <cellStyle name="Calculation 2 6 20 5" xfId="52366" xr:uid="{00000000-0005-0000-0000-00004E290000}"/>
    <cellStyle name="Calculation 2 6 21" xfId="16120" xr:uid="{00000000-0005-0000-0000-00004F290000}"/>
    <cellStyle name="Calculation 2 6 21 2" xfId="28014" xr:uid="{00000000-0005-0000-0000-000050290000}"/>
    <cellStyle name="Calculation 2 6 22" xfId="16743" xr:uid="{00000000-0005-0000-0000-000051290000}"/>
    <cellStyle name="Calculation 2 6 22 2" xfId="28015" xr:uid="{00000000-0005-0000-0000-000052290000}"/>
    <cellStyle name="Calculation 2 6 23" xfId="27979" xr:uid="{00000000-0005-0000-0000-000053290000}"/>
    <cellStyle name="Calculation 2 6 24" xfId="2920" xr:uid="{00000000-0005-0000-0000-000054290000}"/>
    <cellStyle name="Calculation 2 6 3" xfId="7424" xr:uid="{00000000-0005-0000-0000-000055290000}"/>
    <cellStyle name="Calculation 2 6 3 2" xfId="16132" xr:uid="{00000000-0005-0000-0000-000056290000}"/>
    <cellStyle name="Calculation 2 6 3 2 2" xfId="28017" xr:uid="{00000000-0005-0000-0000-000057290000}"/>
    <cellStyle name="Calculation 2 6 3 2 3" xfId="52367" xr:uid="{00000000-0005-0000-0000-000058290000}"/>
    <cellStyle name="Calculation 2 6 3 3" xfId="16755" xr:uid="{00000000-0005-0000-0000-000059290000}"/>
    <cellStyle name="Calculation 2 6 3 3 2" xfId="28018" xr:uid="{00000000-0005-0000-0000-00005A290000}"/>
    <cellStyle name="Calculation 2 6 3 4" xfId="28016" xr:uid="{00000000-0005-0000-0000-00005B290000}"/>
    <cellStyle name="Calculation 2 6 3 5" xfId="52368" xr:uid="{00000000-0005-0000-0000-00005C290000}"/>
    <cellStyle name="Calculation 2 6 4" xfId="6890" xr:uid="{00000000-0005-0000-0000-00005D290000}"/>
    <cellStyle name="Calculation 2 6 4 2" xfId="16133" xr:uid="{00000000-0005-0000-0000-00005E290000}"/>
    <cellStyle name="Calculation 2 6 4 2 2" xfId="28020" xr:uid="{00000000-0005-0000-0000-00005F290000}"/>
    <cellStyle name="Calculation 2 6 4 2 3" xfId="52369" xr:uid="{00000000-0005-0000-0000-000060290000}"/>
    <cellStyle name="Calculation 2 6 4 3" xfId="16756" xr:uid="{00000000-0005-0000-0000-000061290000}"/>
    <cellStyle name="Calculation 2 6 4 3 2" xfId="28021" xr:uid="{00000000-0005-0000-0000-000062290000}"/>
    <cellStyle name="Calculation 2 6 4 4" xfId="28019" xr:uid="{00000000-0005-0000-0000-000063290000}"/>
    <cellStyle name="Calculation 2 6 4 5" xfId="52370" xr:uid="{00000000-0005-0000-0000-000064290000}"/>
    <cellStyle name="Calculation 2 6 5" xfId="5022" xr:uid="{00000000-0005-0000-0000-000065290000}"/>
    <cellStyle name="Calculation 2 6 5 2" xfId="16134" xr:uid="{00000000-0005-0000-0000-000066290000}"/>
    <cellStyle name="Calculation 2 6 5 2 2" xfId="28023" xr:uid="{00000000-0005-0000-0000-000067290000}"/>
    <cellStyle name="Calculation 2 6 5 2 3" xfId="52371" xr:uid="{00000000-0005-0000-0000-000068290000}"/>
    <cellStyle name="Calculation 2 6 5 3" xfId="16757" xr:uid="{00000000-0005-0000-0000-000069290000}"/>
    <cellStyle name="Calculation 2 6 5 3 2" xfId="28024" xr:uid="{00000000-0005-0000-0000-00006A290000}"/>
    <cellStyle name="Calculation 2 6 5 4" xfId="28022" xr:uid="{00000000-0005-0000-0000-00006B290000}"/>
    <cellStyle name="Calculation 2 6 5 5" xfId="52372" xr:uid="{00000000-0005-0000-0000-00006C290000}"/>
    <cellStyle name="Calculation 2 6 6" xfId="6061" xr:uid="{00000000-0005-0000-0000-00006D290000}"/>
    <cellStyle name="Calculation 2 6 6 2" xfId="16135" xr:uid="{00000000-0005-0000-0000-00006E290000}"/>
    <cellStyle name="Calculation 2 6 6 2 2" xfId="28026" xr:uid="{00000000-0005-0000-0000-00006F290000}"/>
    <cellStyle name="Calculation 2 6 6 2 3" xfId="52373" xr:uid="{00000000-0005-0000-0000-000070290000}"/>
    <cellStyle name="Calculation 2 6 6 3" xfId="16758" xr:uid="{00000000-0005-0000-0000-000071290000}"/>
    <cellStyle name="Calculation 2 6 6 3 2" xfId="28027" xr:uid="{00000000-0005-0000-0000-000072290000}"/>
    <cellStyle name="Calculation 2 6 6 4" xfId="28025" xr:uid="{00000000-0005-0000-0000-000073290000}"/>
    <cellStyle name="Calculation 2 6 6 5" xfId="52374" xr:uid="{00000000-0005-0000-0000-000074290000}"/>
    <cellStyle name="Calculation 2 6 7" xfId="8650" xr:uid="{00000000-0005-0000-0000-000075290000}"/>
    <cellStyle name="Calculation 2 6 7 2" xfId="16136" xr:uid="{00000000-0005-0000-0000-000076290000}"/>
    <cellStyle name="Calculation 2 6 7 2 2" xfId="28029" xr:uid="{00000000-0005-0000-0000-000077290000}"/>
    <cellStyle name="Calculation 2 6 7 2 3" xfId="52375" xr:uid="{00000000-0005-0000-0000-000078290000}"/>
    <cellStyle name="Calculation 2 6 7 3" xfId="16759" xr:uid="{00000000-0005-0000-0000-000079290000}"/>
    <cellStyle name="Calculation 2 6 7 3 2" xfId="28030" xr:uid="{00000000-0005-0000-0000-00007A290000}"/>
    <cellStyle name="Calculation 2 6 7 4" xfId="28028" xr:uid="{00000000-0005-0000-0000-00007B290000}"/>
    <cellStyle name="Calculation 2 6 7 5" xfId="52376" xr:uid="{00000000-0005-0000-0000-00007C290000}"/>
    <cellStyle name="Calculation 2 6 8" xfId="6591" xr:uid="{00000000-0005-0000-0000-00007D290000}"/>
    <cellStyle name="Calculation 2 6 8 2" xfId="16137" xr:uid="{00000000-0005-0000-0000-00007E290000}"/>
    <cellStyle name="Calculation 2 6 8 2 2" xfId="28032" xr:uid="{00000000-0005-0000-0000-00007F290000}"/>
    <cellStyle name="Calculation 2 6 8 2 3" xfId="52377" xr:uid="{00000000-0005-0000-0000-000080290000}"/>
    <cellStyle name="Calculation 2 6 8 3" xfId="16760" xr:uid="{00000000-0005-0000-0000-000081290000}"/>
    <cellStyle name="Calculation 2 6 8 3 2" xfId="28033" xr:uid="{00000000-0005-0000-0000-000082290000}"/>
    <cellStyle name="Calculation 2 6 8 4" xfId="28031" xr:uid="{00000000-0005-0000-0000-000083290000}"/>
    <cellStyle name="Calculation 2 6 8 5" xfId="52378" xr:uid="{00000000-0005-0000-0000-000084290000}"/>
    <cellStyle name="Calculation 2 6 9" xfId="5294" xr:uid="{00000000-0005-0000-0000-000085290000}"/>
    <cellStyle name="Calculation 2 6 9 2" xfId="16138" xr:uid="{00000000-0005-0000-0000-000086290000}"/>
    <cellStyle name="Calculation 2 6 9 2 2" xfId="28035" xr:uid="{00000000-0005-0000-0000-000087290000}"/>
    <cellStyle name="Calculation 2 6 9 2 3" xfId="52379" xr:uid="{00000000-0005-0000-0000-000088290000}"/>
    <cellStyle name="Calculation 2 6 9 3" xfId="16761" xr:uid="{00000000-0005-0000-0000-000089290000}"/>
    <cellStyle name="Calculation 2 6 9 3 2" xfId="28036" xr:uid="{00000000-0005-0000-0000-00008A290000}"/>
    <cellStyle name="Calculation 2 6 9 4" xfId="28034" xr:uid="{00000000-0005-0000-0000-00008B290000}"/>
    <cellStyle name="Calculation 2 6 9 5" xfId="52380" xr:uid="{00000000-0005-0000-0000-00008C290000}"/>
    <cellStyle name="Calculation 2 7" xfId="668" xr:uid="{00000000-0005-0000-0000-00008D290000}"/>
    <cellStyle name="Calculation 2 7 10" xfId="10004" xr:uid="{00000000-0005-0000-0000-00008E290000}"/>
    <cellStyle name="Calculation 2 7 10 2" xfId="16140" xr:uid="{00000000-0005-0000-0000-00008F290000}"/>
    <cellStyle name="Calculation 2 7 10 2 2" xfId="28039" xr:uid="{00000000-0005-0000-0000-000090290000}"/>
    <cellStyle name="Calculation 2 7 10 2 3" xfId="52381" xr:uid="{00000000-0005-0000-0000-000091290000}"/>
    <cellStyle name="Calculation 2 7 10 3" xfId="16763" xr:uid="{00000000-0005-0000-0000-000092290000}"/>
    <cellStyle name="Calculation 2 7 10 3 2" xfId="28040" xr:uid="{00000000-0005-0000-0000-000093290000}"/>
    <cellStyle name="Calculation 2 7 10 4" xfId="28038" xr:uid="{00000000-0005-0000-0000-000094290000}"/>
    <cellStyle name="Calculation 2 7 10 5" xfId="52382" xr:uid="{00000000-0005-0000-0000-000095290000}"/>
    <cellStyle name="Calculation 2 7 11" xfId="5099" xr:uid="{00000000-0005-0000-0000-000096290000}"/>
    <cellStyle name="Calculation 2 7 11 2" xfId="16141" xr:uid="{00000000-0005-0000-0000-000097290000}"/>
    <cellStyle name="Calculation 2 7 11 2 2" xfId="28042" xr:uid="{00000000-0005-0000-0000-000098290000}"/>
    <cellStyle name="Calculation 2 7 11 2 3" xfId="52383" xr:uid="{00000000-0005-0000-0000-000099290000}"/>
    <cellStyle name="Calculation 2 7 11 3" xfId="16764" xr:uid="{00000000-0005-0000-0000-00009A290000}"/>
    <cellStyle name="Calculation 2 7 11 3 2" xfId="28043" xr:uid="{00000000-0005-0000-0000-00009B290000}"/>
    <cellStyle name="Calculation 2 7 11 4" xfId="28041" xr:uid="{00000000-0005-0000-0000-00009C290000}"/>
    <cellStyle name="Calculation 2 7 11 5" xfId="52384" xr:uid="{00000000-0005-0000-0000-00009D290000}"/>
    <cellStyle name="Calculation 2 7 12" xfId="5027" xr:uid="{00000000-0005-0000-0000-00009E290000}"/>
    <cellStyle name="Calculation 2 7 12 2" xfId="16142" xr:uid="{00000000-0005-0000-0000-00009F290000}"/>
    <cellStyle name="Calculation 2 7 12 2 2" xfId="28045" xr:uid="{00000000-0005-0000-0000-0000A0290000}"/>
    <cellStyle name="Calculation 2 7 12 2 3" xfId="52385" xr:uid="{00000000-0005-0000-0000-0000A1290000}"/>
    <cellStyle name="Calculation 2 7 12 3" xfId="16765" xr:uid="{00000000-0005-0000-0000-0000A2290000}"/>
    <cellStyle name="Calculation 2 7 12 3 2" xfId="28046" xr:uid="{00000000-0005-0000-0000-0000A3290000}"/>
    <cellStyle name="Calculation 2 7 12 4" xfId="28044" xr:uid="{00000000-0005-0000-0000-0000A4290000}"/>
    <cellStyle name="Calculation 2 7 12 5" xfId="52386" xr:uid="{00000000-0005-0000-0000-0000A5290000}"/>
    <cellStyle name="Calculation 2 7 13" xfId="11260" xr:uid="{00000000-0005-0000-0000-0000A6290000}"/>
    <cellStyle name="Calculation 2 7 13 2" xfId="16143" xr:uid="{00000000-0005-0000-0000-0000A7290000}"/>
    <cellStyle name="Calculation 2 7 13 2 2" xfId="28048" xr:uid="{00000000-0005-0000-0000-0000A8290000}"/>
    <cellStyle name="Calculation 2 7 13 2 3" xfId="52387" xr:uid="{00000000-0005-0000-0000-0000A9290000}"/>
    <cellStyle name="Calculation 2 7 13 3" xfId="16766" xr:uid="{00000000-0005-0000-0000-0000AA290000}"/>
    <cellStyle name="Calculation 2 7 13 3 2" xfId="28049" xr:uid="{00000000-0005-0000-0000-0000AB290000}"/>
    <cellStyle name="Calculation 2 7 13 4" xfId="28047" xr:uid="{00000000-0005-0000-0000-0000AC290000}"/>
    <cellStyle name="Calculation 2 7 13 5" xfId="52388" xr:uid="{00000000-0005-0000-0000-0000AD290000}"/>
    <cellStyle name="Calculation 2 7 14" xfId="11515" xr:uid="{00000000-0005-0000-0000-0000AE290000}"/>
    <cellStyle name="Calculation 2 7 14 2" xfId="16144" xr:uid="{00000000-0005-0000-0000-0000AF290000}"/>
    <cellStyle name="Calculation 2 7 14 2 2" xfId="28051" xr:uid="{00000000-0005-0000-0000-0000B0290000}"/>
    <cellStyle name="Calculation 2 7 14 2 3" xfId="52389" xr:uid="{00000000-0005-0000-0000-0000B1290000}"/>
    <cellStyle name="Calculation 2 7 14 3" xfId="16767" xr:uid="{00000000-0005-0000-0000-0000B2290000}"/>
    <cellStyle name="Calculation 2 7 14 3 2" xfId="28052" xr:uid="{00000000-0005-0000-0000-0000B3290000}"/>
    <cellStyle name="Calculation 2 7 14 4" xfId="28050" xr:uid="{00000000-0005-0000-0000-0000B4290000}"/>
    <cellStyle name="Calculation 2 7 14 5" xfId="52390" xr:uid="{00000000-0005-0000-0000-0000B5290000}"/>
    <cellStyle name="Calculation 2 7 15" xfId="12109" xr:uid="{00000000-0005-0000-0000-0000B6290000}"/>
    <cellStyle name="Calculation 2 7 15 2" xfId="16145" xr:uid="{00000000-0005-0000-0000-0000B7290000}"/>
    <cellStyle name="Calculation 2 7 15 2 2" xfId="28054" xr:uid="{00000000-0005-0000-0000-0000B8290000}"/>
    <cellStyle name="Calculation 2 7 15 2 3" xfId="52391" xr:uid="{00000000-0005-0000-0000-0000B9290000}"/>
    <cellStyle name="Calculation 2 7 15 3" xfId="16768" xr:uid="{00000000-0005-0000-0000-0000BA290000}"/>
    <cellStyle name="Calculation 2 7 15 3 2" xfId="28055" xr:uid="{00000000-0005-0000-0000-0000BB290000}"/>
    <cellStyle name="Calculation 2 7 15 4" xfId="28053" xr:uid="{00000000-0005-0000-0000-0000BC290000}"/>
    <cellStyle name="Calculation 2 7 15 5" xfId="52392" xr:uid="{00000000-0005-0000-0000-0000BD290000}"/>
    <cellStyle name="Calculation 2 7 16" xfId="7731" xr:uid="{00000000-0005-0000-0000-0000BE290000}"/>
    <cellStyle name="Calculation 2 7 16 2" xfId="16146" xr:uid="{00000000-0005-0000-0000-0000BF290000}"/>
    <cellStyle name="Calculation 2 7 16 2 2" xfId="28057" xr:uid="{00000000-0005-0000-0000-0000C0290000}"/>
    <cellStyle name="Calculation 2 7 16 2 3" xfId="52393" xr:uid="{00000000-0005-0000-0000-0000C1290000}"/>
    <cellStyle name="Calculation 2 7 16 3" xfId="16769" xr:uid="{00000000-0005-0000-0000-0000C2290000}"/>
    <cellStyle name="Calculation 2 7 16 3 2" xfId="28058" xr:uid="{00000000-0005-0000-0000-0000C3290000}"/>
    <cellStyle name="Calculation 2 7 16 4" xfId="28056" xr:uid="{00000000-0005-0000-0000-0000C4290000}"/>
    <cellStyle name="Calculation 2 7 16 5" xfId="52394" xr:uid="{00000000-0005-0000-0000-0000C5290000}"/>
    <cellStyle name="Calculation 2 7 17" xfId="13330" xr:uid="{00000000-0005-0000-0000-0000C6290000}"/>
    <cellStyle name="Calculation 2 7 17 2" xfId="16147" xr:uid="{00000000-0005-0000-0000-0000C7290000}"/>
    <cellStyle name="Calculation 2 7 17 2 2" xfId="28060" xr:uid="{00000000-0005-0000-0000-0000C8290000}"/>
    <cellStyle name="Calculation 2 7 17 2 3" xfId="52395" xr:uid="{00000000-0005-0000-0000-0000C9290000}"/>
    <cellStyle name="Calculation 2 7 17 3" xfId="16770" xr:uid="{00000000-0005-0000-0000-0000CA290000}"/>
    <cellStyle name="Calculation 2 7 17 3 2" xfId="28061" xr:uid="{00000000-0005-0000-0000-0000CB290000}"/>
    <cellStyle name="Calculation 2 7 17 4" xfId="28059" xr:uid="{00000000-0005-0000-0000-0000CC290000}"/>
    <cellStyle name="Calculation 2 7 17 5" xfId="52396" xr:uid="{00000000-0005-0000-0000-0000CD290000}"/>
    <cellStyle name="Calculation 2 7 18" xfId="13671" xr:uid="{00000000-0005-0000-0000-0000CE290000}"/>
    <cellStyle name="Calculation 2 7 18 2" xfId="16148" xr:uid="{00000000-0005-0000-0000-0000CF290000}"/>
    <cellStyle name="Calculation 2 7 18 2 2" xfId="28063" xr:uid="{00000000-0005-0000-0000-0000D0290000}"/>
    <cellStyle name="Calculation 2 7 18 2 3" xfId="52397" xr:uid="{00000000-0005-0000-0000-0000D1290000}"/>
    <cellStyle name="Calculation 2 7 18 3" xfId="16771" xr:uid="{00000000-0005-0000-0000-0000D2290000}"/>
    <cellStyle name="Calculation 2 7 18 3 2" xfId="28064" xr:uid="{00000000-0005-0000-0000-0000D3290000}"/>
    <cellStyle name="Calculation 2 7 18 4" xfId="28062" xr:uid="{00000000-0005-0000-0000-0000D4290000}"/>
    <cellStyle name="Calculation 2 7 18 5" xfId="52398" xr:uid="{00000000-0005-0000-0000-0000D5290000}"/>
    <cellStyle name="Calculation 2 7 19" xfId="5381" xr:uid="{00000000-0005-0000-0000-0000D6290000}"/>
    <cellStyle name="Calculation 2 7 19 2" xfId="16149" xr:uid="{00000000-0005-0000-0000-0000D7290000}"/>
    <cellStyle name="Calculation 2 7 19 2 2" xfId="28066" xr:uid="{00000000-0005-0000-0000-0000D8290000}"/>
    <cellStyle name="Calculation 2 7 19 2 3" xfId="52399" xr:uid="{00000000-0005-0000-0000-0000D9290000}"/>
    <cellStyle name="Calculation 2 7 19 3" xfId="16772" xr:uid="{00000000-0005-0000-0000-0000DA290000}"/>
    <cellStyle name="Calculation 2 7 19 3 2" xfId="28067" xr:uid="{00000000-0005-0000-0000-0000DB290000}"/>
    <cellStyle name="Calculation 2 7 19 4" xfId="28065" xr:uid="{00000000-0005-0000-0000-0000DC290000}"/>
    <cellStyle name="Calculation 2 7 19 5" xfId="52400" xr:uid="{00000000-0005-0000-0000-0000DD290000}"/>
    <cellStyle name="Calculation 2 7 2" xfId="6036" xr:uid="{00000000-0005-0000-0000-0000DE290000}"/>
    <cellStyle name="Calculation 2 7 2 2" xfId="16150" xr:uid="{00000000-0005-0000-0000-0000DF290000}"/>
    <cellStyle name="Calculation 2 7 2 2 2" xfId="28069" xr:uid="{00000000-0005-0000-0000-0000E0290000}"/>
    <cellStyle name="Calculation 2 7 2 2 3" xfId="52401" xr:uid="{00000000-0005-0000-0000-0000E1290000}"/>
    <cellStyle name="Calculation 2 7 2 3" xfId="16773" xr:uid="{00000000-0005-0000-0000-0000E2290000}"/>
    <cellStyle name="Calculation 2 7 2 3 2" xfId="28070" xr:uid="{00000000-0005-0000-0000-0000E3290000}"/>
    <cellStyle name="Calculation 2 7 2 4" xfId="28068" xr:uid="{00000000-0005-0000-0000-0000E4290000}"/>
    <cellStyle name="Calculation 2 7 2 5" xfId="52402" xr:uid="{00000000-0005-0000-0000-0000E5290000}"/>
    <cellStyle name="Calculation 2 7 20" xfId="14303" xr:uid="{00000000-0005-0000-0000-0000E6290000}"/>
    <cellStyle name="Calculation 2 7 20 2" xfId="28071" xr:uid="{00000000-0005-0000-0000-0000E7290000}"/>
    <cellStyle name="Calculation 2 7 20 2 2" xfId="52403" xr:uid="{00000000-0005-0000-0000-0000E8290000}"/>
    <cellStyle name="Calculation 2 7 20 2 3" xfId="52404" xr:uid="{00000000-0005-0000-0000-0000E9290000}"/>
    <cellStyle name="Calculation 2 7 20 3" xfId="52405" xr:uid="{00000000-0005-0000-0000-0000EA290000}"/>
    <cellStyle name="Calculation 2 7 20 4" xfId="52406" xr:uid="{00000000-0005-0000-0000-0000EB290000}"/>
    <cellStyle name="Calculation 2 7 20 5" xfId="52407" xr:uid="{00000000-0005-0000-0000-0000EC290000}"/>
    <cellStyle name="Calculation 2 7 21" xfId="16139" xr:uid="{00000000-0005-0000-0000-0000ED290000}"/>
    <cellStyle name="Calculation 2 7 21 2" xfId="28072" xr:uid="{00000000-0005-0000-0000-0000EE290000}"/>
    <cellStyle name="Calculation 2 7 22" xfId="16762" xr:uid="{00000000-0005-0000-0000-0000EF290000}"/>
    <cellStyle name="Calculation 2 7 22 2" xfId="28073" xr:uid="{00000000-0005-0000-0000-0000F0290000}"/>
    <cellStyle name="Calculation 2 7 23" xfId="28037" xr:uid="{00000000-0005-0000-0000-0000F1290000}"/>
    <cellStyle name="Calculation 2 7 24" xfId="2921" xr:uid="{00000000-0005-0000-0000-0000F2290000}"/>
    <cellStyle name="Calculation 2 7 3" xfId="5772" xr:uid="{00000000-0005-0000-0000-0000F3290000}"/>
    <cellStyle name="Calculation 2 7 3 2" xfId="16151" xr:uid="{00000000-0005-0000-0000-0000F4290000}"/>
    <cellStyle name="Calculation 2 7 3 2 2" xfId="28075" xr:uid="{00000000-0005-0000-0000-0000F5290000}"/>
    <cellStyle name="Calculation 2 7 3 2 3" xfId="52408" xr:uid="{00000000-0005-0000-0000-0000F6290000}"/>
    <cellStyle name="Calculation 2 7 3 3" xfId="16774" xr:uid="{00000000-0005-0000-0000-0000F7290000}"/>
    <cellStyle name="Calculation 2 7 3 3 2" xfId="28076" xr:uid="{00000000-0005-0000-0000-0000F8290000}"/>
    <cellStyle name="Calculation 2 7 3 4" xfId="28074" xr:uid="{00000000-0005-0000-0000-0000F9290000}"/>
    <cellStyle name="Calculation 2 7 3 5" xfId="52409" xr:uid="{00000000-0005-0000-0000-0000FA290000}"/>
    <cellStyle name="Calculation 2 7 4" xfId="7279" xr:uid="{00000000-0005-0000-0000-0000FB290000}"/>
    <cellStyle name="Calculation 2 7 4 2" xfId="16152" xr:uid="{00000000-0005-0000-0000-0000FC290000}"/>
    <cellStyle name="Calculation 2 7 4 2 2" xfId="28078" xr:uid="{00000000-0005-0000-0000-0000FD290000}"/>
    <cellStyle name="Calculation 2 7 4 2 3" xfId="52410" xr:uid="{00000000-0005-0000-0000-0000FE290000}"/>
    <cellStyle name="Calculation 2 7 4 3" xfId="16775" xr:uid="{00000000-0005-0000-0000-0000FF290000}"/>
    <cellStyle name="Calculation 2 7 4 3 2" xfId="28079" xr:uid="{00000000-0005-0000-0000-0000002A0000}"/>
    <cellStyle name="Calculation 2 7 4 4" xfId="28077" xr:uid="{00000000-0005-0000-0000-0000012A0000}"/>
    <cellStyle name="Calculation 2 7 4 5" xfId="52411" xr:uid="{00000000-0005-0000-0000-0000022A0000}"/>
    <cellStyle name="Calculation 2 7 5" xfId="7747" xr:uid="{00000000-0005-0000-0000-0000032A0000}"/>
    <cellStyle name="Calculation 2 7 5 2" xfId="16153" xr:uid="{00000000-0005-0000-0000-0000042A0000}"/>
    <cellStyle name="Calculation 2 7 5 2 2" xfId="28081" xr:uid="{00000000-0005-0000-0000-0000052A0000}"/>
    <cellStyle name="Calculation 2 7 5 2 3" xfId="52412" xr:uid="{00000000-0005-0000-0000-0000062A0000}"/>
    <cellStyle name="Calculation 2 7 5 3" xfId="16776" xr:uid="{00000000-0005-0000-0000-0000072A0000}"/>
    <cellStyle name="Calculation 2 7 5 3 2" xfId="28082" xr:uid="{00000000-0005-0000-0000-0000082A0000}"/>
    <cellStyle name="Calculation 2 7 5 4" xfId="28080" xr:uid="{00000000-0005-0000-0000-0000092A0000}"/>
    <cellStyle name="Calculation 2 7 5 5" xfId="52413" xr:uid="{00000000-0005-0000-0000-00000A2A0000}"/>
    <cellStyle name="Calculation 2 7 6" xfId="6062" xr:uid="{00000000-0005-0000-0000-00000B2A0000}"/>
    <cellStyle name="Calculation 2 7 6 2" xfId="16154" xr:uid="{00000000-0005-0000-0000-00000C2A0000}"/>
    <cellStyle name="Calculation 2 7 6 2 2" xfId="28084" xr:uid="{00000000-0005-0000-0000-00000D2A0000}"/>
    <cellStyle name="Calculation 2 7 6 2 3" xfId="52414" xr:uid="{00000000-0005-0000-0000-00000E2A0000}"/>
    <cellStyle name="Calculation 2 7 6 3" xfId="16777" xr:uid="{00000000-0005-0000-0000-00000F2A0000}"/>
    <cellStyle name="Calculation 2 7 6 3 2" xfId="28085" xr:uid="{00000000-0005-0000-0000-0000102A0000}"/>
    <cellStyle name="Calculation 2 7 6 4" xfId="28083" xr:uid="{00000000-0005-0000-0000-0000112A0000}"/>
    <cellStyle name="Calculation 2 7 6 5" xfId="52415" xr:uid="{00000000-0005-0000-0000-0000122A0000}"/>
    <cellStyle name="Calculation 2 7 7" xfId="9246" xr:uid="{00000000-0005-0000-0000-0000132A0000}"/>
    <cellStyle name="Calculation 2 7 7 2" xfId="16155" xr:uid="{00000000-0005-0000-0000-0000142A0000}"/>
    <cellStyle name="Calculation 2 7 7 2 2" xfId="28087" xr:uid="{00000000-0005-0000-0000-0000152A0000}"/>
    <cellStyle name="Calculation 2 7 7 2 3" xfId="52416" xr:uid="{00000000-0005-0000-0000-0000162A0000}"/>
    <cellStyle name="Calculation 2 7 7 3" xfId="16778" xr:uid="{00000000-0005-0000-0000-0000172A0000}"/>
    <cellStyle name="Calculation 2 7 7 3 2" xfId="28088" xr:uid="{00000000-0005-0000-0000-0000182A0000}"/>
    <cellStyle name="Calculation 2 7 7 4" xfId="28086" xr:uid="{00000000-0005-0000-0000-0000192A0000}"/>
    <cellStyle name="Calculation 2 7 7 5" xfId="52417" xr:uid="{00000000-0005-0000-0000-00001A2A0000}"/>
    <cellStyle name="Calculation 2 7 8" xfId="9113" xr:uid="{00000000-0005-0000-0000-00001B2A0000}"/>
    <cellStyle name="Calculation 2 7 8 2" xfId="16156" xr:uid="{00000000-0005-0000-0000-00001C2A0000}"/>
    <cellStyle name="Calculation 2 7 8 2 2" xfId="28090" xr:uid="{00000000-0005-0000-0000-00001D2A0000}"/>
    <cellStyle name="Calculation 2 7 8 2 3" xfId="52418" xr:uid="{00000000-0005-0000-0000-00001E2A0000}"/>
    <cellStyle name="Calculation 2 7 8 3" xfId="16779" xr:uid="{00000000-0005-0000-0000-00001F2A0000}"/>
    <cellStyle name="Calculation 2 7 8 3 2" xfId="28091" xr:uid="{00000000-0005-0000-0000-0000202A0000}"/>
    <cellStyle name="Calculation 2 7 8 4" xfId="28089" xr:uid="{00000000-0005-0000-0000-0000212A0000}"/>
    <cellStyle name="Calculation 2 7 8 5" xfId="52419" xr:uid="{00000000-0005-0000-0000-0000222A0000}"/>
    <cellStyle name="Calculation 2 7 9" xfId="9559" xr:uid="{00000000-0005-0000-0000-0000232A0000}"/>
    <cellStyle name="Calculation 2 7 9 2" xfId="16157" xr:uid="{00000000-0005-0000-0000-0000242A0000}"/>
    <cellStyle name="Calculation 2 7 9 2 2" xfId="28093" xr:uid="{00000000-0005-0000-0000-0000252A0000}"/>
    <cellStyle name="Calculation 2 7 9 2 3" xfId="52420" xr:uid="{00000000-0005-0000-0000-0000262A0000}"/>
    <cellStyle name="Calculation 2 7 9 3" xfId="16780" xr:uid="{00000000-0005-0000-0000-0000272A0000}"/>
    <cellStyle name="Calculation 2 7 9 3 2" xfId="28094" xr:uid="{00000000-0005-0000-0000-0000282A0000}"/>
    <cellStyle name="Calculation 2 7 9 4" xfId="28092" xr:uid="{00000000-0005-0000-0000-0000292A0000}"/>
    <cellStyle name="Calculation 2 7 9 5" xfId="52421" xr:uid="{00000000-0005-0000-0000-00002A2A0000}"/>
    <cellStyle name="Calculation 2 8" xfId="786" xr:uid="{00000000-0005-0000-0000-00002B2A0000}"/>
    <cellStyle name="Calculation 2 8 10" xfId="5250" xr:uid="{00000000-0005-0000-0000-00002C2A0000}"/>
    <cellStyle name="Calculation 2 8 10 2" xfId="16159" xr:uid="{00000000-0005-0000-0000-00002D2A0000}"/>
    <cellStyle name="Calculation 2 8 10 2 2" xfId="28097" xr:uid="{00000000-0005-0000-0000-00002E2A0000}"/>
    <cellStyle name="Calculation 2 8 10 2 3" xfId="52422" xr:uid="{00000000-0005-0000-0000-00002F2A0000}"/>
    <cellStyle name="Calculation 2 8 10 3" xfId="16782" xr:uid="{00000000-0005-0000-0000-0000302A0000}"/>
    <cellStyle name="Calculation 2 8 10 3 2" xfId="28098" xr:uid="{00000000-0005-0000-0000-0000312A0000}"/>
    <cellStyle name="Calculation 2 8 10 4" xfId="28096" xr:uid="{00000000-0005-0000-0000-0000322A0000}"/>
    <cellStyle name="Calculation 2 8 10 5" xfId="52423" xr:uid="{00000000-0005-0000-0000-0000332A0000}"/>
    <cellStyle name="Calculation 2 8 11" xfId="6336" xr:uid="{00000000-0005-0000-0000-0000342A0000}"/>
    <cellStyle name="Calculation 2 8 11 2" xfId="16160" xr:uid="{00000000-0005-0000-0000-0000352A0000}"/>
    <cellStyle name="Calculation 2 8 11 2 2" xfId="28100" xr:uid="{00000000-0005-0000-0000-0000362A0000}"/>
    <cellStyle name="Calculation 2 8 11 2 3" xfId="52424" xr:uid="{00000000-0005-0000-0000-0000372A0000}"/>
    <cellStyle name="Calculation 2 8 11 3" xfId="16783" xr:uid="{00000000-0005-0000-0000-0000382A0000}"/>
    <cellStyle name="Calculation 2 8 11 3 2" xfId="28101" xr:uid="{00000000-0005-0000-0000-0000392A0000}"/>
    <cellStyle name="Calculation 2 8 11 4" xfId="28099" xr:uid="{00000000-0005-0000-0000-00003A2A0000}"/>
    <cellStyle name="Calculation 2 8 11 5" xfId="52425" xr:uid="{00000000-0005-0000-0000-00003B2A0000}"/>
    <cellStyle name="Calculation 2 8 12" xfId="7173" xr:uid="{00000000-0005-0000-0000-00003C2A0000}"/>
    <cellStyle name="Calculation 2 8 12 2" xfId="16161" xr:uid="{00000000-0005-0000-0000-00003D2A0000}"/>
    <cellStyle name="Calculation 2 8 12 2 2" xfId="28103" xr:uid="{00000000-0005-0000-0000-00003E2A0000}"/>
    <cellStyle name="Calculation 2 8 12 2 3" xfId="52426" xr:uid="{00000000-0005-0000-0000-00003F2A0000}"/>
    <cellStyle name="Calculation 2 8 12 3" xfId="16784" xr:uid="{00000000-0005-0000-0000-0000402A0000}"/>
    <cellStyle name="Calculation 2 8 12 3 2" xfId="28104" xr:uid="{00000000-0005-0000-0000-0000412A0000}"/>
    <cellStyle name="Calculation 2 8 12 4" xfId="28102" xr:uid="{00000000-0005-0000-0000-0000422A0000}"/>
    <cellStyle name="Calculation 2 8 12 5" xfId="52427" xr:uid="{00000000-0005-0000-0000-0000432A0000}"/>
    <cellStyle name="Calculation 2 8 13" xfId="6733" xr:uid="{00000000-0005-0000-0000-0000442A0000}"/>
    <cellStyle name="Calculation 2 8 13 2" xfId="16162" xr:uid="{00000000-0005-0000-0000-0000452A0000}"/>
    <cellStyle name="Calculation 2 8 13 2 2" xfId="28106" xr:uid="{00000000-0005-0000-0000-0000462A0000}"/>
    <cellStyle name="Calculation 2 8 13 2 3" xfId="52428" xr:uid="{00000000-0005-0000-0000-0000472A0000}"/>
    <cellStyle name="Calculation 2 8 13 3" xfId="16785" xr:uid="{00000000-0005-0000-0000-0000482A0000}"/>
    <cellStyle name="Calculation 2 8 13 3 2" xfId="28107" xr:uid="{00000000-0005-0000-0000-0000492A0000}"/>
    <cellStyle name="Calculation 2 8 13 4" xfId="28105" xr:uid="{00000000-0005-0000-0000-00004A2A0000}"/>
    <cellStyle name="Calculation 2 8 13 5" xfId="52429" xr:uid="{00000000-0005-0000-0000-00004B2A0000}"/>
    <cellStyle name="Calculation 2 8 14" xfId="7943" xr:uid="{00000000-0005-0000-0000-00004C2A0000}"/>
    <cellStyle name="Calculation 2 8 14 2" xfId="16163" xr:uid="{00000000-0005-0000-0000-00004D2A0000}"/>
    <cellStyle name="Calculation 2 8 14 2 2" xfId="28109" xr:uid="{00000000-0005-0000-0000-00004E2A0000}"/>
    <cellStyle name="Calculation 2 8 14 2 3" xfId="52430" xr:uid="{00000000-0005-0000-0000-00004F2A0000}"/>
    <cellStyle name="Calculation 2 8 14 3" xfId="16786" xr:uid="{00000000-0005-0000-0000-0000502A0000}"/>
    <cellStyle name="Calculation 2 8 14 3 2" xfId="28110" xr:uid="{00000000-0005-0000-0000-0000512A0000}"/>
    <cellStyle name="Calculation 2 8 14 4" xfId="28108" xr:uid="{00000000-0005-0000-0000-0000522A0000}"/>
    <cellStyle name="Calculation 2 8 14 5" xfId="52431" xr:uid="{00000000-0005-0000-0000-0000532A0000}"/>
    <cellStyle name="Calculation 2 8 15" xfId="10983" xr:uid="{00000000-0005-0000-0000-0000542A0000}"/>
    <cellStyle name="Calculation 2 8 15 2" xfId="16164" xr:uid="{00000000-0005-0000-0000-0000552A0000}"/>
    <cellStyle name="Calculation 2 8 15 2 2" xfId="28112" xr:uid="{00000000-0005-0000-0000-0000562A0000}"/>
    <cellStyle name="Calculation 2 8 15 2 3" xfId="52432" xr:uid="{00000000-0005-0000-0000-0000572A0000}"/>
    <cellStyle name="Calculation 2 8 15 3" xfId="16787" xr:uid="{00000000-0005-0000-0000-0000582A0000}"/>
    <cellStyle name="Calculation 2 8 15 3 2" xfId="28113" xr:uid="{00000000-0005-0000-0000-0000592A0000}"/>
    <cellStyle name="Calculation 2 8 15 4" xfId="28111" xr:uid="{00000000-0005-0000-0000-00005A2A0000}"/>
    <cellStyle name="Calculation 2 8 15 5" xfId="52433" xr:uid="{00000000-0005-0000-0000-00005B2A0000}"/>
    <cellStyle name="Calculation 2 8 16" xfId="5643" xr:uid="{00000000-0005-0000-0000-00005C2A0000}"/>
    <cellStyle name="Calculation 2 8 16 2" xfId="16165" xr:uid="{00000000-0005-0000-0000-00005D2A0000}"/>
    <cellStyle name="Calculation 2 8 16 2 2" xfId="28115" xr:uid="{00000000-0005-0000-0000-00005E2A0000}"/>
    <cellStyle name="Calculation 2 8 16 2 3" xfId="52434" xr:uid="{00000000-0005-0000-0000-00005F2A0000}"/>
    <cellStyle name="Calculation 2 8 16 3" xfId="16788" xr:uid="{00000000-0005-0000-0000-0000602A0000}"/>
    <cellStyle name="Calculation 2 8 16 3 2" xfId="28116" xr:uid="{00000000-0005-0000-0000-0000612A0000}"/>
    <cellStyle name="Calculation 2 8 16 4" xfId="28114" xr:uid="{00000000-0005-0000-0000-0000622A0000}"/>
    <cellStyle name="Calculation 2 8 16 5" xfId="52435" xr:uid="{00000000-0005-0000-0000-0000632A0000}"/>
    <cellStyle name="Calculation 2 8 17" xfId="12565" xr:uid="{00000000-0005-0000-0000-0000642A0000}"/>
    <cellStyle name="Calculation 2 8 17 2" xfId="16166" xr:uid="{00000000-0005-0000-0000-0000652A0000}"/>
    <cellStyle name="Calculation 2 8 17 2 2" xfId="28118" xr:uid="{00000000-0005-0000-0000-0000662A0000}"/>
    <cellStyle name="Calculation 2 8 17 2 3" xfId="52436" xr:uid="{00000000-0005-0000-0000-0000672A0000}"/>
    <cellStyle name="Calculation 2 8 17 3" xfId="16789" xr:uid="{00000000-0005-0000-0000-0000682A0000}"/>
    <cellStyle name="Calculation 2 8 17 3 2" xfId="28119" xr:uid="{00000000-0005-0000-0000-0000692A0000}"/>
    <cellStyle name="Calculation 2 8 17 4" xfId="28117" xr:uid="{00000000-0005-0000-0000-00006A2A0000}"/>
    <cellStyle name="Calculation 2 8 17 5" xfId="52437" xr:uid="{00000000-0005-0000-0000-00006B2A0000}"/>
    <cellStyle name="Calculation 2 8 18" xfId="12256" xr:uid="{00000000-0005-0000-0000-00006C2A0000}"/>
    <cellStyle name="Calculation 2 8 18 2" xfId="16167" xr:uid="{00000000-0005-0000-0000-00006D2A0000}"/>
    <cellStyle name="Calculation 2 8 18 2 2" xfId="28121" xr:uid="{00000000-0005-0000-0000-00006E2A0000}"/>
    <cellStyle name="Calculation 2 8 18 2 3" xfId="52438" xr:uid="{00000000-0005-0000-0000-00006F2A0000}"/>
    <cellStyle name="Calculation 2 8 18 3" xfId="16790" xr:uid="{00000000-0005-0000-0000-0000702A0000}"/>
    <cellStyle name="Calculation 2 8 18 3 2" xfId="28122" xr:uid="{00000000-0005-0000-0000-0000712A0000}"/>
    <cellStyle name="Calculation 2 8 18 4" xfId="28120" xr:uid="{00000000-0005-0000-0000-0000722A0000}"/>
    <cellStyle name="Calculation 2 8 18 5" xfId="52439" xr:uid="{00000000-0005-0000-0000-0000732A0000}"/>
    <cellStyle name="Calculation 2 8 19" xfId="6195" xr:uid="{00000000-0005-0000-0000-0000742A0000}"/>
    <cellStyle name="Calculation 2 8 19 2" xfId="16168" xr:uid="{00000000-0005-0000-0000-0000752A0000}"/>
    <cellStyle name="Calculation 2 8 19 2 2" xfId="28124" xr:uid="{00000000-0005-0000-0000-0000762A0000}"/>
    <cellStyle name="Calculation 2 8 19 2 3" xfId="52440" xr:uid="{00000000-0005-0000-0000-0000772A0000}"/>
    <cellStyle name="Calculation 2 8 19 3" xfId="16791" xr:uid="{00000000-0005-0000-0000-0000782A0000}"/>
    <cellStyle name="Calculation 2 8 19 3 2" xfId="28125" xr:uid="{00000000-0005-0000-0000-0000792A0000}"/>
    <cellStyle name="Calculation 2 8 19 4" xfId="28123" xr:uid="{00000000-0005-0000-0000-00007A2A0000}"/>
    <cellStyle name="Calculation 2 8 19 5" xfId="52441" xr:uid="{00000000-0005-0000-0000-00007B2A0000}"/>
    <cellStyle name="Calculation 2 8 2" xfId="4875" xr:uid="{00000000-0005-0000-0000-00007C2A0000}"/>
    <cellStyle name="Calculation 2 8 2 2" xfId="16169" xr:uid="{00000000-0005-0000-0000-00007D2A0000}"/>
    <cellStyle name="Calculation 2 8 2 2 2" xfId="28127" xr:uid="{00000000-0005-0000-0000-00007E2A0000}"/>
    <cellStyle name="Calculation 2 8 2 2 3" xfId="52442" xr:uid="{00000000-0005-0000-0000-00007F2A0000}"/>
    <cellStyle name="Calculation 2 8 2 3" xfId="16792" xr:uid="{00000000-0005-0000-0000-0000802A0000}"/>
    <cellStyle name="Calculation 2 8 2 3 2" xfId="28128" xr:uid="{00000000-0005-0000-0000-0000812A0000}"/>
    <cellStyle name="Calculation 2 8 2 4" xfId="28126" xr:uid="{00000000-0005-0000-0000-0000822A0000}"/>
    <cellStyle name="Calculation 2 8 2 5" xfId="52443" xr:uid="{00000000-0005-0000-0000-0000832A0000}"/>
    <cellStyle name="Calculation 2 8 20" xfId="5703" xr:uid="{00000000-0005-0000-0000-0000842A0000}"/>
    <cellStyle name="Calculation 2 8 20 2" xfId="28129" xr:uid="{00000000-0005-0000-0000-0000852A0000}"/>
    <cellStyle name="Calculation 2 8 20 2 2" xfId="52444" xr:uid="{00000000-0005-0000-0000-0000862A0000}"/>
    <cellStyle name="Calculation 2 8 20 2 3" xfId="52445" xr:uid="{00000000-0005-0000-0000-0000872A0000}"/>
    <cellStyle name="Calculation 2 8 20 3" xfId="52446" xr:uid="{00000000-0005-0000-0000-0000882A0000}"/>
    <cellStyle name="Calculation 2 8 20 4" xfId="52447" xr:uid="{00000000-0005-0000-0000-0000892A0000}"/>
    <cellStyle name="Calculation 2 8 20 5" xfId="52448" xr:uid="{00000000-0005-0000-0000-00008A2A0000}"/>
    <cellStyle name="Calculation 2 8 21" xfId="16158" xr:uid="{00000000-0005-0000-0000-00008B2A0000}"/>
    <cellStyle name="Calculation 2 8 21 2" xfId="28130" xr:uid="{00000000-0005-0000-0000-00008C2A0000}"/>
    <cellStyle name="Calculation 2 8 22" xfId="16781" xr:uid="{00000000-0005-0000-0000-00008D2A0000}"/>
    <cellStyle name="Calculation 2 8 22 2" xfId="28131" xr:uid="{00000000-0005-0000-0000-00008E2A0000}"/>
    <cellStyle name="Calculation 2 8 23" xfId="28095" xr:uid="{00000000-0005-0000-0000-00008F2A0000}"/>
    <cellStyle name="Calculation 2 8 24" xfId="1550" xr:uid="{00000000-0005-0000-0000-0000902A0000}"/>
    <cellStyle name="Calculation 2 8 3" xfId="6861" xr:uid="{00000000-0005-0000-0000-0000912A0000}"/>
    <cellStyle name="Calculation 2 8 3 2" xfId="16170" xr:uid="{00000000-0005-0000-0000-0000922A0000}"/>
    <cellStyle name="Calculation 2 8 3 2 2" xfId="28133" xr:uid="{00000000-0005-0000-0000-0000932A0000}"/>
    <cellStyle name="Calculation 2 8 3 2 3" xfId="52449" xr:uid="{00000000-0005-0000-0000-0000942A0000}"/>
    <cellStyle name="Calculation 2 8 3 3" xfId="16793" xr:uid="{00000000-0005-0000-0000-0000952A0000}"/>
    <cellStyle name="Calculation 2 8 3 3 2" xfId="28134" xr:uid="{00000000-0005-0000-0000-0000962A0000}"/>
    <cellStyle name="Calculation 2 8 3 4" xfId="28132" xr:uid="{00000000-0005-0000-0000-0000972A0000}"/>
    <cellStyle name="Calculation 2 8 3 5" xfId="52450" xr:uid="{00000000-0005-0000-0000-0000982A0000}"/>
    <cellStyle name="Calculation 2 8 4" xfId="5048" xr:uid="{00000000-0005-0000-0000-0000992A0000}"/>
    <cellStyle name="Calculation 2 8 4 2" xfId="16171" xr:uid="{00000000-0005-0000-0000-00009A2A0000}"/>
    <cellStyle name="Calculation 2 8 4 2 2" xfId="28136" xr:uid="{00000000-0005-0000-0000-00009B2A0000}"/>
    <cellStyle name="Calculation 2 8 4 2 3" xfId="52451" xr:uid="{00000000-0005-0000-0000-00009C2A0000}"/>
    <cellStyle name="Calculation 2 8 4 3" xfId="16794" xr:uid="{00000000-0005-0000-0000-00009D2A0000}"/>
    <cellStyle name="Calculation 2 8 4 3 2" xfId="28137" xr:uid="{00000000-0005-0000-0000-00009E2A0000}"/>
    <cellStyle name="Calculation 2 8 4 4" xfId="28135" xr:uid="{00000000-0005-0000-0000-00009F2A0000}"/>
    <cellStyle name="Calculation 2 8 4 5" xfId="52452" xr:uid="{00000000-0005-0000-0000-0000A02A0000}"/>
    <cellStyle name="Calculation 2 8 5" xfId="4803" xr:uid="{00000000-0005-0000-0000-0000A12A0000}"/>
    <cellStyle name="Calculation 2 8 5 2" xfId="16172" xr:uid="{00000000-0005-0000-0000-0000A22A0000}"/>
    <cellStyle name="Calculation 2 8 5 2 2" xfId="28139" xr:uid="{00000000-0005-0000-0000-0000A32A0000}"/>
    <cellStyle name="Calculation 2 8 5 2 3" xfId="52453" xr:uid="{00000000-0005-0000-0000-0000A42A0000}"/>
    <cellStyle name="Calculation 2 8 5 3" xfId="16795" xr:uid="{00000000-0005-0000-0000-0000A52A0000}"/>
    <cellStyle name="Calculation 2 8 5 3 2" xfId="28140" xr:uid="{00000000-0005-0000-0000-0000A62A0000}"/>
    <cellStyle name="Calculation 2 8 5 4" xfId="28138" xr:uid="{00000000-0005-0000-0000-0000A72A0000}"/>
    <cellStyle name="Calculation 2 8 5 5" xfId="52454" xr:uid="{00000000-0005-0000-0000-0000A82A0000}"/>
    <cellStyle name="Calculation 2 8 6" xfId="7871" xr:uid="{00000000-0005-0000-0000-0000A92A0000}"/>
    <cellStyle name="Calculation 2 8 6 2" xfId="16173" xr:uid="{00000000-0005-0000-0000-0000AA2A0000}"/>
    <cellStyle name="Calculation 2 8 6 2 2" xfId="28142" xr:uid="{00000000-0005-0000-0000-0000AB2A0000}"/>
    <cellStyle name="Calculation 2 8 6 2 3" xfId="52455" xr:uid="{00000000-0005-0000-0000-0000AC2A0000}"/>
    <cellStyle name="Calculation 2 8 6 3" xfId="16796" xr:uid="{00000000-0005-0000-0000-0000AD2A0000}"/>
    <cellStyle name="Calculation 2 8 6 3 2" xfId="28143" xr:uid="{00000000-0005-0000-0000-0000AE2A0000}"/>
    <cellStyle name="Calculation 2 8 6 4" xfId="28141" xr:uid="{00000000-0005-0000-0000-0000AF2A0000}"/>
    <cellStyle name="Calculation 2 8 6 5" xfId="52456" xr:uid="{00000000-0005-0000-0000-0000B02A0000}"/>
    <cellStyle name="Calculation 2 8 7" xfId="6580" xr:uid="{00000000-0005-0000-0000-0000B12A0000}"/>
    <cellStyle name="Calculation 2 8 7 2" xfId="16174" xr:uid="{00000000-0005-0000-0000-0000B22A0000}"/>
    <cellStyle name="Calculation 2 8 7 2 2" xfId="28145" xr:uid="{00000000-0005-0000-0000-0000B32A0000}"/>
    <cellStyle name="Calculation 2 8 7 2 3" xfId="52457" xr:uid="{00000000-0005-0000-0000-0000B42A0000}"/>
    <cellStyle name="Calculation 2 8 7 3" xfId="16797" xr:uid="{00000000-0005-0000-0000-0000B52A0000}"/>
    <cellStyle name="Calculation 2 8 7 3 2" xfId="28146" xr:uid="{00000000-0005-0000-0000-0000B62A0000}"/>
    <cellStyle name="Calculation 2 8 7 4" xfId="28144" xr:uid="{00000000-0005-0000-0000-0000B72A0000}"/>
    <cellStyle name="Calculation 2 8 7 5" xfId="52458" xr:uid="{00000000-0005-0000-0000-0000B82A0000}"/>
    <cellStyle name="Calculation 2 8 8" xfId="8767" xr:uid="{00000000-0005-0000-0000-0000B92A0000}"/>
    <cellStyle name="Calculation 2 8 8 2" xfId="16175" xr:uid="{00000000-0005-0000-0000-0000BA2A0000}"/>
    <cellStyle name="Calculation 2 8 8 2 2" xfId="28148" xr:uid="{00000000-0005-0000-0000-0000BB2A0000}"/>
    <cellStyle name="Calculation 2 8 8 2 3" xfId="52459" xr:uid="{00000000-0005-0000-0000-0000BC2A0000}"/>
    <cellStyle name="Calculation 2 8 8 3" xfId="16798" xr:uid="{00000000-0005-0000-0000-0000BD2A0000}"/>
    <cellStyle name="Calculation 2 8 8 3 2" xfId="28149" xr:uid="{00000000-0005-0000-0000-0000BE2A0000}"/>
    <cellStyle name="Calculation 2 8 8 4" xfId="28147" xr:uid="{00000000-0005-0000-0000-0000BF2A0000}"/>
    <cellStyle name="Calculation 2 8 8 5" xfId="52460" xr:uid="{00000000-0005-0000-0000-0000C02A0000}"/>
    <cellStyle name="Calculation 2 8 9" xfId="5150" xr:uid="{00000000-0005-0000-0000-0000C12A0000}"/>
    <cellStyle name="Calculation 2 8 9 2" xfId="16176" xr:uid="{00000000-0005-0000-0000-0000C22A0000}"/>
    <cellStyle name="Calculation 2 8 9 2 2" xfId="28151" xr:uid="{00000000-0005-0000-0000-0000C32A0000}"/>
    <cellStyle name="Calculation 2 8 9 2 3" xfId="52461" xr:uid="{00000000-0005-0000-0000-0000C42A0000}"/>
    <cellStyle name="Calculation 2 8 9 3" xfId="16799" xr:uid="{00000000-0005-0000-0000-0000C52A0000}"/>
    <cellStyle name="Calculation 2 8 9 3 2" xfId="28152" xr:uid="{00000000-0005-0000-0000-0000C62A0000}"/>
    <cellStyle name="Calculation 2 8 9 4" xfId="28150" xr:uid="{00000000-0005-0000-0000-0000C72A0000}"/>
    <cellStyle name="Calculation 2 8 9 5" xfId="52462" xr:uid="{00000000-0005-0000-0000-0000C82A0000}"/>
    <cellStyle name="Calculation 2 9" xfId="904" xr:uid="{00000000-0005-0000-0000-0000C92A0000}"/>
    <cellStyle name="Calculation 2 9 2" xfId="16177" xr:uid="{00000000-0005-0000-0000-0000CA2A0000}"/>
    <cellStyle name="Calculation 2 9 2 2" xfId="28154" xr:uid="{00000000-0005-0000-0000-0000CB2A0000}"/>
    <cellStyle name="Calculation 2 9 3" xfId="16800" xr:uid="{00000000-0005-0000-0000-0000CC2A0000}"/>
    <cellStyle name="Calculation 2 9 3 2" xfId="28155" xr:uid="{00000000-0005-0000-0000-0000CD2A0000}"/>
    <cellStyle name="Calculation 2 9 4" xfId="28153" xr:uid="{00000000-0005-0000-0000-0000CE2A0000}"/>
    <cellStyle name="Calculation 2 9 5" xfId="4758" xr:uid="{00000000-0005-0000-0000-0000CF2A0000}"/>
    <cellStyle name="Calculation 20" xfId="8572" xr:uid="{00000000-0005-0000-0000-0000D02A0000}"/>
    <cellStyle name="Calculation 20 2" xfId="16178" xr:uid="{00000000-0005-0000-0000-0000D12A0000}"/>
    <cellStyle name="Calculation 20 2 2" xfId="28157" xr:uid="{00000000-0005-0000-0000-0000D22A0000}"/>
    <cellStyle name="Calculation 20 2 3" xfId="52463" xr:uid="{00000000-0005-0000-0000-0000D32A0000}"/>
    <cellStyle name="Calculation 20 3" xfId="16801" xr:uid="{00000000-0005-0000-0000-0000D42A0000}"/>
    <cellStyle name="Calculation 20 3 2" xfId="28158" xr:uid="{00000000-0005-0000-0000-0000D52A0000}"/>
    <cellStyle name="Calculation 20 4" xfId="28156" xr:uid="{00000000-0005-0000-0000-0000D62A0000}"/>
    <cellStyle name="Calculation 20 5" xfId="52464" xr:uid="{00000000-0005-0000-0000-0000D72A0000}"/>
    <cellStyle name="Calculation 21" xfId="9096" xr:uid="{00000000-0005-0000-0000-0000D82A0000}"/>
    <cellStyle name="Calculation 21 2" xfId="16179" xr:uid="{00000000-0005-0000-0000-0000D92A0000}"/>
    <cellStyle name="Calculation 21 2 2" xfId="28160" xr:uid="{00000000-0005-0000-0000-0000DA2A0000}"/>
    <cellStyle name="Calculation 21 2 3" xfId="52465" xr:uid="{00000000-0005-0000-0000-0000DB2A0000}"/>
    <cellStyle name="Calculation 21 3" xfId="16802" xr:uid="{00000000-0005-0000-0000-0000DC2A0000}"/>
    <cellStyle name="Calculation 21 3 2" xfId="28161" xr:uid="{00000000-0005-0000-0000-0000DD2A0000}"/>
    <cellStyle name="Calculation 21 4" xfId="28159" xr:uid="{00000000-0005-0000-0000-0000DE2A0000}"/>
    <cellStyle name="Calculation 21 5" xfId="52466" xr:uid="{00000000-0005-0000-0000-0000DF2A0000}"/>
    <cellStyle name="Calculation 22" xfId="9542" xr:uid="{00000000-0005-0000-0000-0000E02A0000}"/>
    <cellStyle name="Calculation 22 2" xfId="16180" xr:uid="{00000000-0005-0000-0000-0000E12A0000}"/>
    <cellStyle name="Calculation 22 2 2" xfId="28163" xr:uid="{00000000-0005-0000-0000-0000E22A0000}"/>
    <cellStyle name="Calculation 22 2 3" xfId="52467" xr:uid="{00000000-0005-0000-0000-0000E32A0000}"/>
    <cellStyle name="Calculation 22 3" xfId="16803" xr:uid="{00000000-0005-0000-0000-0000E42A0000}"/>
    <cellStyle name="Calculation 22 3 2" xfId="28164" xr:uid="{00000000-0005-0000-0000-0000E52A0000}"/>
    <cellStyle name="Calculation 22 4" xfId="28162" xr:uid="{00000000-0005-0000-0000-0000E62A0000}"/>
    <cellStyle name="Calculation 22 5" xfId="52468" xr:uid="{00000000-0005-0000-0000-0000E72A0000}"/>
    <cellStyle name="Calculation 23" xfId="9986" xr:uid="{00000000-0005-0000-0000-0000E82A0000}"/>
    <cellStyle name="Calculation 23 2" xfId="16181" xr:uid="{00000000-0005-0000-0000-0000E92A0000}"/>
    <cellStyle name="Calculation 23 2 2" xfId="28166" xr:uid="{00000000-0005-0000-0000-0000EA2A0000}"/>
    <cellStyle name="Calculation 23 2 3" xfId="52469" xr:uid="{00000000-0005-0000-0000-0000EB2A0000}"/>
    <cellStyle name="Calculation 23 3" xfId="16804" xr:uid="{00000000-0005-0000-0000-0000EC2A0000}"/>
    <cellStyle name="Calculation 23 3 2" xfId="28167" xr:uid="{00000000-0005-0000-0000-0000ED2A0000}"/>
    <cellStyle name="Calculation 23 4" xfId="28165" xr:uid="{00000000-0005-0000-0000-0000EE2A0000}"/>
    <cellStyle name="Calculation 23 5" xfId="52470" xr:uid="{00000000-0005-0000-0000-0000EF2A0000}"/>
    <cellStyle name="Calculation 24" xfId="10419" xr:uid="{00000000-0005-0000-0000-0000F02A0000}"/>
    <cellStyle name="Calculation 24 2" xfId="16182" xr:uid="{00000000-0005-0000-0000-0000F12A0000}"/>
    <cellStyle name="Calculation 24 2 2" xfId="28169" xr:uid="{00000000-0005-0000-0000-0000F22A0000}"/>
    <cellStyle name="Calculation 24 2 3" xfId="52471" xr:uid="{00000000-0005-0000-0000-0000F32A0000}"/>
    <cellStyle name="Calculation 24 3" xfId="16805" xr:uid="{00000000-0005-0000-0000-0000F42A0000}"/>
    <cellStyle name="Calculation 24 3 2" xfId="28170" xr:uid="{00000000-0005-0000-0000-0000F52A0000}"/>
    <cellStyle name="Calculation 24 4" xfId="28168" xr:uid="{00000000-0005-0000-0000-0000F62A0000}"/>
    <cellStyle name="Calculation 24 5" xfId="52472" xr:uid="{00000000-0005-0000-0000-0000F72A0000}"/>
    <cellStyle name="Calculation 25" xfId="10781" xr:uid="{00000000-0005-0000-0000-0000F82A0000}"/>
    <cellStyle name="Calculation 25 2" xfId="16183" xr:uid="{00000000-0005-0000-0000-0000F92A0000}"/>
    <cellStyle name="Calculation 25 2 2" xfId="28172" xr:uid="{00000000-0005-0000-0000-0000FA2A0000}"/>
    <cellStyle name="Calculation 25 2 3" xfId="52473" xr:uid="{00000000-0005-0000-0000-0000FB2A0000}"/>
    <cellStyle name="Calculation 25 3" xfId="16806" xr:uid="{00000000-0005-0000-0000-0000FC2A0000}"/>
    <cellStyle name="Calculation 25 3 2" xfId="28173" xr:uid="{00000000-0005-0000-0000-0000FD2A0000}"/>
    <cellStyle name="Calculation 25 4" xfId="28171" xr:uid="{00000000-0005-0000-0000-0000FE2A0000}"/>
    <cellStyle name="Calculation 25 5" xfId="52474" xr:uid="{00000000-0005-0000-0000-0000FF2A0000}"/>
    <cellStyle name="Calculation 26" xfId="11175" xr:uid="{00000000-0005-0000-0000-0000002B0000}"/>
    <cellStyle name="Calculation 26 2" xfId="16184" xr:uid="{00000000-0005-0000-0000-0000012B0000}"/>
    <cellStyle name="Calculation 26 2 2" xfId="28175" xr:uid="{00000000-0005-0000-0000-0000022B0000}"/>
    <cellStyle name="Calculation 26 2 3" xfId="52475" xr:uid="{00000000-0005-0000-0000-0000032B0000}"/>
    <cellStyle name="Calculation 26 3" xfId="16807" xr:uid="{00000000-0005-0000-0000-0000042B0000}"/>
    <cellStyle name="Calculation 26 3 2" xfId="28176" xr:uid="{00000000-0005-0000-0000-0000052B0000}"/>
    <cellStyle name="Calculation 26 4" xfId="28174" xr:uid="{00000000-0005-0000-0000-0000062B0000}"/>
    <cellStyle name="Calculation 26 5" xfId="52476" xr:uid="{00000000-0005-0000-0000-0000072B0000}"/>
    <cellStyle name="Calculation 27" xfId="8275" xr:uid="{00000000-0005-0000-0000-0000082B0000}"/>
    <cellStyle name="Calculation 27 2" xfId="16185" xr:uid="{00000000-0005-0000-0000-0000092B0000}"/>
    <cellStyle name="Calculation 27 2 2" xfId="28178" xr:uid="{00000000-0005-0000-0000-00000A2B0000}"/>
    <cellStyle name="Calculation 27 2 3" xfId="52477" xr:uid="{00000000-0005-0000-0000-00000B2B0000}"/>
    <cellStyle name="Calculation 27 3" xfId="16808" xr:uid="{00000000-0005-0000-0000-00000C2B0000}"/>
    <cellStyle name="Calculation 27 3 2" xfId="28179" xr:uid="{00000000-0005-0000-0000-00000D2B0000}"/>
    <cellStyle name="Calculation 27 4" xfId="28177" xr:uid="{00000000-0005-0000-0000-00000E2B0000}"/>
    <cellStyle name="Calculation 27 5" xfId="52478" xr:uid="{00000000-0005-0000-0000-00000F2B0000}"/>
    <cellStyle name="Calculation 28" xfId="12099" xr:uid="{00000000-0005-0000-0000-0000102B0000}"/>
    <cellStyle name="Calculation 28 2" xfId="16186" xr:uid="{00000000-0005-0000-0000-0000112B0000}"/>
    <cellStyle name="Calculation 28 2 2" xfId="28181" xr:uid="{00000000-0005-0000-0000-0000122B0000}"/>
    <cellStyle name="Calculation 28 2 3" xfId="52479" xr:uid="{00000000-0005-0000-0000-0000132B0000}"/>
    <cellStyle name="Calculation 28 3" xfId="16809" xr:uid="{00000000-0005-0000-0000-0000142B0000}"/>
    <cellStyle name="Calculation 28 3 2" xfId="28182" xr:uid="{00000000-0005-0000-0000-0000152B0000}"/>
    <cellStyle name="Calculation 28 4" xfId="28180" xr:uid="{00000000-0005-0000-0000-0000162B0000}"/>
    <cellStyle name="Calculation 28 5" xfId="52480" xr:uid="{00000000-0005-0000-0000-0000172B0000}"/>
    <cellStyle name="Calculation 29" xfId="12473" xr:uid="{00000000-0005-0000-0000-0000182B0000}"/>
    <cellStyle name="Calculation 29 2" xfId="16187" xr:uid="{00000000-0005-0000-0000-0000192B0000}"/>
    <cellStyle name="Calculation 29 2 2" xfId="28184" xr:uid="{00000000-0005-0000-0000-00001A2B0000}"/>
    <cellStyle name="Calculation 29 2 3" xfId="52481" xr:uid="{00000000-0005-0000-0000-00001B2B0000}"/>
    <cellStyle name="Calculation 29 3" xfId="16810" xr:uid="{00000000-0005-0000-0000-00001C2B0000}"/>
    <cellStyle name="Calculation 29 3 2" xfId="28185" xr:uid="{00000000-0005-0000-0000-00001D2B0000}"/>
    <cellStyle name="Calculation 29 4" xfId="28183" xr:uid="{00000000-0005-0000-0000-00001E2B0000}"/>
    <cellStyle name="Calculation 29 5" xfId="52482" xr:uid="{00000000-0005-0000-0000-00001F2B0000}"/>
    <cellStyle name="Calculation 3" xfId="187" xr:uid="{00000000-0005-0000-0000-0000202B0000}"/>
    <cellStyle name="Calculation 3 10" xfId="9540" xr:uid="{00000000-0005-0000-0000-0000212B0000}"/>
    <cellStyle name="Calculation 3 10 2" xfId="16189" xr:uid="{00000000-0005-0000-0000-0000222B0000}"/>
    <cellStyle name="Calculation 3 10 2 2" xfId="28188" xr:uid="{00000000-0005-0000-0000-0000232B0000}"/>
    <cellStyle name="Calculation 3 10 2 3" xfId="52483" xr:uid="{00000000-0005-0000-0000-0000242B0000}"/>
    <cellStyle name="Calculation 3 10 3" xfId="16812" xr:uid="{00000000-0005-0000-0000-0000252B0000}"/>
    <cellStyle name="Calculation 3 10 3 2" xfId="28189" xr:uid="{00000000-0005-0000-0000-0000262B0000}"/>
    <cellStyle name="Calculation 3 10 4" xfId="28187" xr:uid="{00000000-0005-0000-0000-0000272B0000}"/>
    <cellStyle name="Calculation 3 10 5" xfId="52484" xr:uid="{00000000-0005-0000-0000-0000282B0000}"/>
    <cellStyle name="Calculation 3 11" xfId="9984" xr:uid="{00000000-0005-0000-0000-0000292B0000}"/>
    <cellStyle name="Calculation 3 11 2" xfId="16190" xr:uid="{00000000-0005-0000-0000-00002A2B0000}"/>
    <cellStyle name="Calculation 3 11 2 2" xfId="28191" xr:uid="{00000000-0005-0000-0000-00002B2B0000}"/>
    <cellStyle name="Calculation 3 11 2 3" xfId="52485" xr:uid="{00000000-0005-0000-0000-00002C2B0000}"/>
    <cellStyle name="Calculation 3 11 3" xfId="16813" xr:uid="{00000000-0005-0000-0000-00002D2B0000}"/>
    <cellStyle name="Calculation 3 11 3 2" xfId="28192" xr:uid="{00000000-0005-0000-0000-00002E2B0000}"/>
    <cellStyle name="Calculation 3 11 4" xfId="28190" xr:uid="{00000000-0005-0000-0000-00002F2B0000}"/>
    <cellStyle name="Calculation 3 11 5" xfId="52486" xr:uid="{00000000-0005-0000-0000-0000302B0000}"/>
    <cellStyle name="Calculation 3 12" xfId="10417" xr:uid="{00000000-0005-0000-0000-0000312B0000}"/>
    <cellStyle name="Calculation 3 12 2" xfId="16191" xr:uid="{00000000-0005-0000-0000-0000322B0000}"/>
    <cellStyle name="Calculation 3 12 2 2" xfId="28194" xr:uid="{00000000-0005-0000-0000-0000332B0000}"/>
    <cellStyle name="Calculation 3 12 2 3" xfId="52487" xr:uid="{00000000-0005-0000-0000-0000342B0000}"/>
    <cellStyle name="Calculation 3 12 3" xfId="16814" xr:uid="{00000000-0005-0000-0000-0000352B0000}"/>
    <cellStyle name="Calculation 3 12 3 2" xfId="28195" xr:uid="{00000000-0005-0000-0000-0000362B0000}"/>
    <cellStyle name="Calculation 3 12 4" xfId="28193" xr:uid="{00000000-0005-0000-0000-0000372B0000}"/>
    <cellStyle name="Calculation 3 12 5" xfId="52488" xr:uid="{00000000-0005-0000-0000-0000382B0000}"/>
    <cellStyle name="Calculation 3 13" xfId="10778" xr:uid="{00000000-0005-0000-0000-0000392B0000}"/>
    <cellStyle name="Calculation 3 13 2" xfId="16192" xr:uid="{00000000-0005-0000-0000-00003A2B0000}"/>
    <cellStyle name="Calculation 3 13 2 2" xfId="28197" xr:uid="{00000000-0005-0000-0000-00003B2B0000}"/>
    <cellStyle name="Calculation 3 13 2 3" xfId="52489" xr:uid="{00000000-0005-0000-0000-00003C2B0000}"/>
    <cellStyle name="Calculation 3 13 3" xfId="16815" xr:uid="{00000000-0005-0000-0000-00003D2B0000}"/>
    <cellStyle name="Calculation 3 13 3 2" xfId="28198" xr:uid="{00000000-0005-0000-0000-00003E2B0000}"/>
    <cellStyle name="Calculation 3 13 4" xfId="28196" xr:uid="{00000000-0005-0000-0000-00003F2B0000}"/>
    <cellStyle name="Calculation 3 13 5" xfId="52490" xr:uid="{00000000-0005-0000-0000-0000402B0000}"/>
    <cellStyle name="Calculation 3 14" xfId="11140" xr:uid="{00000000-0005-0000-0000-0000412B0000}"/>
    <cellStyle name="Calculation 3 14 2" xfId="16193" xr:uid="{00000000-0005-0000-0000-0000422B0000}"/>
    <cellStyle name="Calculation 3 14 2 2" xfId="28200" xr:uid="{00000000-0005-0000-0000-0000432B0000}"/>
    <cellStyle name="Calculation 3 14 2 3" xfId="52491" xr:uid="{00000000-0005-0000-0000-0000442B0000}"/>
    <cellStyle name="Calculation 3 14 3" xfId="16816" xr:uid="{00000000-0005-0000-0000-0000452B0000}"/>
    <cellStyle name="Calculation 3 14 3 2" xfId="28201" xr:uid="{00000000-0005-0000-0000-0000462B0000}"/>
    <cellStyle name="Calculation 3 14 4" xfId="28199" xr:uid="{00000000-0005-0000-0000-0000472B0000}"/>
    <cellStyle name="Calculation 3 14 5" xfId="52492" xr:uid="{00000000-0005-0000-0000-0000482B0000}"/>
    <cellStyle name="Calculation 3 15" xfId="5509" xr:uid="{00000000-0005-0000-0000-0000492B0000}"/>
    <cellStyle name="Calculation 3 15 2" xfId="16194" xr:uid="{00000000-0005-0000-0000-00004A2B0000}"/>
    <cellStyle name="Calculation 3 15 2 2" xfId="28203" xr:uid="{00000000-0005-0000-0000-00004B2B0000}"/>
    <cellStyle name="Calculation 3 15 2 3" xfId="52493" xr:uid="{00000000-0005-0000-0000-00004C2B0000}"/>
    <cellStyle name="Calculation 3 15 3" xfId="16817" xr:uid="{00000000-0005-0000-0000-00004D2B0000}"/>
    <cellStyle name="Calculation 3 15 3 2" xfId="28204" xr:uid="{00000000-0005-0000-0000-00004E2B0000}"/>
    <cellStyle name="Calculation 3 15 4" xfId="28202" xr:uid="{00000000-0005-0000-0000-00004F2B0000}"/>
    <cellStyle name="Calculation 3 15 5" xfId="52494" xr:uid="{00000000-0005-0000-0000-0000502B0000}"/>
    <cellStyle name="Calculation 3 16" xfId="12097" xr:uid="{00000000-0005-0000-0000-0000512B0000}"/>
    <cellStyle name="Calculation 3 16 2" xfId="16195" xr:uid="{00000000-0005-0000-0000-0000522B0000}"/>
    <cellStyle name="Calculation 3 16 2 2" xfId="28206" xr:uid="{00000000-0005-0000-0000-0000532B0000}"/>
    <cellStyle name="Calculation 3 16 2 3" xfId="52495" xr:uid="{00000000-0005-0000-0000-0000542B0000}"/>
    <cellStyle name="Calculation 3 16 3" xfId="16818" xr:uid="{00000000-0005-0000-0000-0000552B0000}"/>
    <cellStyle name="Calculation 3 16 3 2" xfId="28207" xr:uid="{00000000-0005-0000-0000-0000562B0000}"/>
    <cellStyle name="Calculation 3 16 4" xfId="28205" xr:uid="{00000000-0005-0000-0000-0000572B0000}"/>
    <cellStyle name="Calculation 3 16 5" xfId="52496" xr:uid="{00000000-0005-0000-0000-0000582B0000}"/>
    <cellStyle name="Calculation 3 17" xfId="12471" xr:uid="{00000000-0005-0000-0000-0000592B0000}"/>
    <cellStyle name="Calculation 3 17 2" xfId="16196" xr:uid="{00000000-0005-0000-0000-00005A2B0000}"/>
    <cellStyle name="Calculation 3 17 2 2" xfId="28209" xr:uid="{00000000-0005-0000-0000-00005B2B0000}"/>
    <cellStyle name="Calculation 3 17 2 3" xfId="52497" xr:uid="{00000000-0005-0000-0000-00005C2B0000}"/>
    <cellStyle name="Calculation 3 17 3" xfId="16819" xr:uid="{00000000-0005-0000-0000-00005D2B0000}"/>
    <cellStyle name="Calculation 3 17 3 2" xfId="28210" xr:uid="{00000000-0005-0000-0000-00005E2B0000}"/>
    <cellStyle name="Calculation 3 17 4" xfId="28208" xr:uid="{00000000-0005-0000-0000-00005F2B0000}"/>
    <cellStyle name="Calculation 3 17 5" xfId="52498" xr:uid="{00000000-0005-0000-0000-0000602B0000}"/>
    <cellStyle name="Calculation 3 18" xfId="5610" xr:uid="{00000000-0005-0000-0000-0000612B0000}"/>
    <cellStyle name="Calculation 3 18 2" xfId="16197" xr:uid="{00000000-0005-0000-0000-0000622B0000}"/>
    <cellStyle name="Calculation 3 18 2 2" xfId="28212" xr:uid="{00000000-0005-0000-0000-0000632B0000}"/>
    <cellStyle name="Calculation 3 18 2 3" xfId="52499" xr:uid="{00000000-0005-0000-0000-0000642B0000}"/>
    <cellStyle name="Calculation 3 18 3" xfId="16820" xr:uid="{00000000-0005-0000-0000-0000652B0000}"/>
    <cellStyle name="Calculation 3 18 3 2" xfId="28213" xr:uid="{00000000-0005-0000-0000-0000662B0000}"/>
    <cellStyle name="Calculation 3 18 4" xfId="28211" xr:uid="{00000000-0005-0000-0000-0000672B0000}"/>
    <cellStyle name="Calculation 3 18 5" xfId="52500" xr:uid="{00000000-0005-0000-0000-0000682B0000}"/>
    <cellStyle name="Calculation 3 19" xfId="13243" xr:uid="{00000000-0005-0000-0000-0000692B0000}"/>
    <cellStyle name="Calculation 3 19 2" xfId="16198" xr:uid="{00000000-0005-0000-0000-00006A2B0000}"/>
    <cellStyle name="Calculation 3 19 2 2" xfId="28215" xr:uid="{00000000-0005-0000-0000-00006B2B0000}"/>
    <cellStyle name="Calculation 3 19 2 3" xfId="52501" xr:uid="{00000000-0005-0000-0000-00006C2B0000}"/>
    <cellStyle name="Calculation 3 19 3" xfId="16821" xr:uid="{00000000-0005-0000-0000-00006D2B0000}"/>
    <cellStyle name="Calculation 3 19 3 2" xfId="28216" xr:uid="{00000000-0005-0000-0000-00006E2B0000}"/>
    <cellStyle name="Calculation 3 19 4" xfId="28214" xr:uid="{00000000-0005-0000-0000-00006F2B0000}"/>
    <cellStyle name="Calculation 3 19 5" xfId="52502" xr:uid="{00000000-0005-0000-0000-0000702B0000}"/>
    <cellStyle name="Calculation 3 2" xfId="1553" xr:uid="{00000000-0005-0000-0000-0000712B0000}"/>
    <cellStyle name="Calculation 3 2 10" xfId="4990" xr:uid="{00000000-0005-0000-0000-0000722B0000}"/>
    <cellStyle name="Calculation 3 2 10 2" xfId="16200" xr:uid="{00000000-0005-0000-0000-0000732B0000}"/>
    <cellStyle name="Calculation 3 2 10 2 2" xfId="28219" xr:uid="{00000000-0005-0000-0000-0000742B0000}"/>
    <cellStyle name="Calculation 3 2 10 2 3" xfId="52503" xr:uid="{00000000-0005-0000-0000-0000752B0000}"/>
    <cellStyle name="Calculation 3 2 10 3" xfId="16823" xr:uid="{00000000-0005-0000-0000-0000762B0000}"/>
    <cellStyle name="Calculation 3 2 10 3 2" xfId="28220" xr:uid="{00000000-0005-0000-0000-0000772B0000}"/>
    <cellStyle name="Calculation 3 2 10 4" xfId="28218" xr:uid="{00000000-0005-0000-0000-0000782B0000}"/>
    <cellStyle name="Calculation 3 2 10 5" xfId="52504" xr:uid="{00000000-0005-0000-0000-0000792B0000}"/>
    <cellStyle name="Calculation 3 2 11" xfId="6334" xr:uid="{00000000-0005-0000-0000-00007A2B0000}"/>
    <cellStyle name="Calculation 3 2 11 2" xfId="16201" xr:uid="{00000000-0005-0000-0000-00007B2B0000}"/>
    <cellStyle name="Calculation 3 2 11 2 2" xfId="28222" xr:uid="{00000000-0005-0000-0000-00007C2B0000}"/>
    <cellStyle name="Calculation 3 2 11 2 3" xfId="52505" xr:uid="{00000000-0005-0000-0000-00007D2B0000}"/>
    <cellStyle name="Calculation 3 2 11 3" xfId="16824" xr:uid="{00000000-0005-0000-0000-00007E2B0000}"/>
    <cellStyle name="Calculation 3 2 11 3 2" xfId="28223" xr:uid="{00000000-0005-0000-0000-00007F2B0000}"/>
    <cellStyle name="Calculation 3 2 11 4" xfId="28221" xr:uid="{00000000-0005-0000-0000-0000802B0000}"/>
    <cellStyle name="Calculation 3 2 11 5" xfId="52506" xr:uid="{00000000-0005-0000-0000-0000812B0000}"/>
    <cellStyle name="Calculation 3 2 12" xfId="7820" xr:uid="{00000000-0005-0000-0000-0000822B0000}"/>
    <cellStyle name="Calculation 3 2 12 2" xfId="16202" xr:uid="{00000000-0005-0000-0000-0000832B0000}"/>
    <cellStyle name="Calculation 3 2 12 2 2" xfId="28225" xr:uid="{00000000-0005-0000-0000-0000842B0000}"/>
    <cellStyle name="Calculation 3 2 12 2 3" xfId="52507" xr:uid="{00000000-0005-0000-0000-0000852B0000}"/>
    <cellStyle name="Calculation 3 2 12 3" xfId="16825" xr:uid="{00000000-0005-0000-0000-0000862B0000}"/>
    <cellStyle name="Calculation 3 2 12 3 2" xfId="28226" xr:uid="{00000000-0005-0000-0000-0000872B0000}"/>
    <cellStyle name="Calculation 3 2 12 4" xfId="28224" xr:uid="{00000000-0005-0000-0000-0000882B0000}"/>
    <cellStyle name="Calculation 3 2 12 5" xfId="52508" xr:uid="{00000000-0005-0000-0000-0000892B0000}"/>
    <cellStyle name="Calculation 3 2 13" xfId="10528" xr:uid="{00000000-0005-0000-0000-00008A2B0000}"/>
    <cellStyle name="Calculation 3 2 13 2" xfId="16203" xr:uid="{00000000-0005-0000-0000-00008B2B0000}"/>
    <cellStyle name="Calculation 3 2 13 2 2" xfId="28228" xr:uid="{00000000-0005-0000-0000-00008C2B0000}"/>
    <cellStyle name="Calculation 3 2 13 2 3" xfId="52509" xr:uid="{00000000-0005-0000-0000-00008D2B0000}"/>
    <cellStyle name="Calculation 3 2 13 3" xfId="16826" xr:uid="{00000000-0005-0000-0000-00008E2B0000}"/>
    <cellStyle name="Calculation 3 2 13 3 2" xfId="28229" xr:uid="{00000000-0005-0000-0000-00008F2B0000}"/>
    <cellStyle name="Calculation 3 2 13 4" xfId="28227" xr:uid="{00000000-0005-0000-0000-0000902B0000}"/>
    <cellStyle name="Calculation 3 2 13 5" xfId="52510" xr:uid="{00000000-0005-0000-0000-0000912B0000}"/>
    <cellStyle name="Calculation 3 2 14" xfId="5569" xr:uid="{00000000-0005-0000-0000-0000922B0000}"/>
    <cellStyle name="Calculation 3 2 14 2" xfId="16204" xr:uid="{00000000-0005-0000-0000-0000932B0000}"/>
    <cellStyle name="Calculation 3 2 14 2 2" xfId="28231" xr:uid="{00000000-0005-0000-0000-0000942B0000}"/>
    <cellStyle name="Calculation 3 2 14 2 3" xfId="52511" xr:uid="{00000000-0005-0000-0000-0000952B0000}"/>
    <cellStyle name="Calculation 3 2 14 3" xfId="16827" xr:uid="{00000000-0005-0000-0000-0000962B0000}"/>
    <cellStyle name="Calculation 3 2 14 3 2" xfId="28232" xr:uid="{00000000-0005-0000-0000-0000972B0000}"/>
    <cellStyle name="Calculation 3 2 14 4" xfId="28230" xr:uid="{00000000-0005-0000-0000-0000982B0000}"/>
    <cellStyle name="Calculation 3 2 14 5" xfId="52512" xr:uid="{00000000-0005-0000-0000-0000992B0000}"/>
    <cellStyle name="Calculation 3 2 15" xfId="7496" xr:uid="{00000000-0005-0000-0000-00009A2B0000}"/>
    <cellStyle name="Calculation 3 2 15 2" xfId="16205" xr:uid="{00000000-0005-0000-0000-00009B2B0000}"/>
    <cellStyle name="Calculation 3 2 15 2 2" xfId="28234" xr:uid="{00000000-0005-0000-0000-00009C2B0000}"/>
    <cellStyle name="Calculation 3 2 15 2 3" xfId="52513" xr:uid="{00000000-0005-0000-0000-00009D2B0000}"/>
    <cellStyle name="Calculation 3 2 15 3" xfId="16828" xr:uid="{00000000-0005-0000-0000-00009E2B0000}"/>
    <cellStyle name="Calculation 3 2 15 3 2" xfId="28235" xr:uid="{00000000-0005-0000-0000-00009F2B0000}"/>
    <cellStyle name="Calculation 3 2 15 4" xfId="28233" xr:uid="{00000000-0005-0000-0000-0000A02B0000}"/>
    <cellStyle name="Calculation 3 2 15 5" xfId="52514" xr:uid="{00000000-0005-0000-0000-0000A12B0000}"/>
    <cellStyle name="Calculation 3 2 16" xfId="8775" xr:uid="{00000000-0005-0000-0000-0000A22B0000}"/>
    <cellStyle name="Calculation 3 2 16 2" xfId="16206" xr:uid="{00000000-0005-0000-0000-0000A32B0000}"/>
    <cellStyle name="Calculation 3 2 16 2 2" xfId="28237" xr:uid="{00000000-0005-0000-0000-0000A42B0000}"/>
    <cellStyle name="Calculation 3 2 16 2 3" xfId="52515" xr:uid="{00000000-0005-0000-0000-0000A52B0000}"/>
    <cellStyle name="Calculation 3 2 16 3" xfId="16829" xr:uid="{00000000-0005-0000-0000-0000A62B0000}"/>
    <cellStyle name="Calculation 3 2 16 3 2" xfId="28238" xr:uid="{00000000-0005-0000-0000-0000A72B0000}"/>
    <cellStyle name="Calculation 3 2 16 4" xfId="28236" xr:uid="{00000000-0005-0000-0000-0000A82B0000}"/>
    <cellStyle name="Calculation 3 2 16 5" xfId="52516" xr:uid="{00000000-0005-0000-0000-0000A92B0000}"/>
    <cellStyle name="Calculation 3 2 17" xfId="10546" xr:uid="{00000000-0005-0000-0000-0000AA2B0000}"/>
    <cellStyle name="Calculation 3 2 17 2" xfId="16207" xr:uid="{00000000-0005-0000-0000-0000AB2B0000}"/>
    <cellStyle name="Calculation 3 2 17 2 2" xfId="28240" xr:uid="{00000000-0005-0000-0000-0000AC2B0000}"/>
    <cellStyle name="Calculation 3 2 17 2 3" xfId="52517" xr:uid="{00000000-0005-0000-0000-0000AD2B0000}"/>
    <cellStyle name="Calculation 3 2 17 3" xfId="16830" xr:uid="{00000000-0005-0000-0000-0000AE2B0000}"/>
    <cellStyle name="Calculation 3 2 17 3 2" xfId="28241" xr:uid="{00000000-0005-0000-0000-0000AF2B0000}"/>
    <cellStyle name="Calculation 3 2 17 4" xfId="28239" xr:uid="{00000000-0005-0000-0000-0000B02B0000}"/>
    <cellStyle name="Calculation 3 2 17 5" xfId="52518" xr:uid="{00000000-0005-0000-0000-0000B12B0000}"/>
    <cellStyle name="Calculation 3 2 18" xfId="8287" xr:uid="{00000000-0005-0000-0000-0000B22B0000}"/>
    <cellStyle name="Calculation 3 2 18 2" xfId="16208" xr:uid="{00000000-0005-0000-0000-0000B32B0000}"/>
    <cellStyle name="Calculation 3 2 18 2 2" xfId="28243" xr:uid="{00000000-0005-0000-0000-0000B42B0000}"/>
    <cellStyle name="Calculation 3 2 18 2 3" xfId="52519" xr:uid="{00000000-0005-0000-0000-0000B52B0000}"/>
    <cellStyle name="Calculation 3 2 18 3" xfId="16831" xr:uid="{00000000-0005-0000-0000-0000B62B0000}"/>
    <cellStyle name="Calculation 3 2 18 3 2" xfId="28244" xr:uid="{00000000-0005-0000-0000-0000B72B0000}"/>
    <cellStyle name="Calculation 3 2 18 4" xfId="28242" xr:uid="{00000000-0005-0000-0000-0000B82B0000}"/>
    <cellStyle name="Calculation 3 2 18 5" xfId="52520" xr:uid="{00000000-0005-0000-0000-0000B92B0000}"/>
    <cellStyle name="Calculation 3 2 19" xfId="7859" xr:uid="{00000000-0005-0000-0000-0000BA2B0000}"/>
    <cellStyle name="Calculation 3 2 19 2" xfId="16209" xr:uid="{00000000-0005-0000-0000-0000BB2B0000}"/>
    <cellStyle name="Calculation 3 2 19 2 2" xfId="28246" xr:uid="{00000000-0005-0000-0000-0000BC2B0000}"/>
    <cellStyle name="Calculation 3 2 19 2 3" xfId="52521" xr:uid="{00000000-0005-0000-0000-0000BD2B0000}"/>
    <cellStyle name="Calculation 3 2 19 3" xfId="16832" xr:uid="{00000000-0005-0000-0000-0000BE2B0000}"/>
    <cellStyle name="Calculation 3 2 19 3 2" xfId="28247" xr:uid="{00000000-0005-0000-0000-0000BF2B0000}"/>
    <cellStyle name="Calculation 3 2 19 4" xfId="28245" xr:uid="{00000000-0005-0000-0000-0000C02B0000}"/>
    <cellStyle name="Calculation 3 2 19 5" xfId="52522" xr:uid="{00000000-0005-0000-0000-0000C12B0000}"/>
    <cellStyle name="Calculation 3 2 2" xfId="4878" xr:uid="{00000000-0005-0000-0000-0000C22B0000}"/>
    <cellStyle name="Calculation 3 2 2 2" xfId="16210" xr:uid="{00000000-0005-0000-0000-0000C32B0000}"/>
    <cellStyle name="Calculation 3 2 2 2 2" xfId="28249" xr:uid="{00000000-0005-0000-0000-0000C42B0000}"/>
    <cellStyle name="Calculation 3 2 2 2 3" xfId="52523" xr:uid="{00000000-0005-0000-0000-0000C52B0000}"/>
    <cellStyle name="Calculation 3 2 2 3" xfId="16833" xr:uid="{00000000-0005-0000-0000-0000C62B0000}"/>
    <cellStyle name="Calculation 3 2 2 3 2" xfId="28250" xr:uid="{00000000-0005-0000-0000-0000C72B0000}"/>
    <cellStyle name="Calculation 3 2 2 4" xfId="28248" xr:uid="{00000000-0005-0000-0000-0000C82B0000}"/>
    <cellStyle name="Calculation 3 2 2 5" xfId="52524" xr:uid="{00000000-0005-0000-0000-0000C92B0000}"/>
    <cellStyle name="Calculation 3 2 20" xfId="12164" xr:uid="{00000000-0005-0000-0000-0000CA2B0000}"/>
    <cellStyle name="Calculation 3 2 20 2" xfId="28251" xr:uid="{00000000-0005-0000-0000-0000CB2B0000}"/>
    <cellStyle name="Calculation 3 2 20 2 2" xfId="52525" xr:uid="{00000000-0005-0000-0000-0000CC2B0000}"/>
    <cellStyle name="Calculation 3 2 20 2 3" xfId="52526" xr:uid="{00000000-0005-0000-0000-0000CD2B0000}"/>
    <cellStyle name="Calculation 3 2 20 3" xfId="52527" xr:uid="{00000000-0005-0000-0000-0000CE2B0000}"/>
    <cellStyle name="Calculation 3 2 20 4" xfId="52528" xr:uid="{00000000-0005-0000-0000-0000CF2B0000}"/>
    <cellStyle name="Calculation 3 2 20 5" xfId="52529" xr:uid="{00000000-0005-0000-0000-0000D02B0000}"/>
    <cellStyle name="Calculation 3 2 21" xfId="16199" xr:uid="{00000000-0005-0000-0000-0000D12B0000}"/>
    <cellStyle name="Calculation 3 2 21 2" xfId="28252" xr:uid="{00000000-0005-0000-0000-0000D22B0000}"/>
    <cellStyle name="Calculation 3 2 22" xfId="16822" xr:uid="{00000000-0005-0000-0000-0000D32B0000}"/>
    <cellStyle name="Calculation 3 2 22 2" xfId="28253" xr:uid="{00000000-0005-0000-0000-0000D42B0000}"/>
    <cellStyle name="Calculation 3 2 23" xfId="28217" xr:uid="{00000000-0005-0000-0000-0000D52B0000}"/>
    <cellStyle name="Calculation 3 2 3" xfId="6858" xr:uid="{00000000-0005-0000-0000-0000D62B0000}"/>
    <cellStyle name="Calculation 3 2 3 2" xfId="16211" xr:uid="{00000000-0005-0000-0000-0000D72B0000}"/>
    <cellStyle name="Calculation 3 2 3 2 2" xfId="28255" xr:uid="{00000000-0005-0000-0000-0000D82B0000}"/>
    <cellStyle name="Calculation 3 2 3 2 3" xfId="52530" xr:uid="{00000000-0005-0000-0000-0000D92B0000}"/>
    <cellStyle name="Calculation 3 2 3 3" xfId="16834" xr:uid="{00000000-0005-0000-0000-0000DA2B0000}"/>
    <cellStyle name="Calculation 3 2 3 3 2" xfId="28256" xr:uid="{00000000-0005-0000-0000-0000DB2B0000}"/>
    <cellStyle name="Calculation 3 2 3 4" xfId="28254" xr:uid="{00000000-0005-0000-0000-0000DC2B0000}"/>
    <cellStyle name="Calculation 3 2 3 5" xfId="52531" xr:uid="{00000000-0005-0000-0000-0000DD2B0000}"/>
    <cellStyle name="Calculation 3 2 4" xfId="4677" xr:uid="{00000000-0005-0000-0000-0000DE2B0000}"/>
    <cellStyle name="Calculation 3 2 4 2" xfId="16212" xr:uid="{00000000-0005-0000-0000-0000DF2B0000}"/>
    <cellStyle name="Calculation 3 2 4 2 2" xfId="28258" xr:uid="{00000000-0005-0000-0000-0000E02B0000}"/>
    <cellStyle name="Calculation 3 2 4 2 3" xfId="52532" xr:uid="{00000000-0005-0000-0000-0000E12B0000}"/>
    <cellStyle name="Calculation 3 2 4 3" xfId="16835" xr:uid="{00000000-0005-0000-0000-0000E22B0000}"/>
    <cellStyle name="Calculation 3 2 4 3 2" xfId="28259" xr:uid="{00000000-0005-0000-0000-0000E32B0000}"/>
    <cellStyle name="Calculation 3 2 4 4" xfId="28257" xr:uid="{00000000-0005-0000-0000-0000E42B0000}"/>
    <cellStyle name="Calculation 3 2 4 5" xfId="52533" xr:uid="{00000000-0005-0000-0000-0000E52B0000}"/>
    <cellStyle name="Calculation 3 2 5" xfId="7450" xr:uid="{00000000-0005-0000-0000-0000E62B0000}"/>
    <cellStyle name="Calculation 3 2 5 2" xfId="16213" xr:uid="{00000000-0005-0000-0000-0000E72B0000}"/>
    <cellStyle name="Calculation 3 2 5 2 2" xfId="28261" xr:uid="{00000000-0005-0000-0000-0000E82B0000}"/>
    <cellStyle name="Calculation 3 2 5 2 3" xfId="52534" xr:uid="{00000000-0005-0000-0000-0000E92B0000}"/>
    <cellStyle name="Calculation 3 2 5 3" xfId="16836" xr:uid="{00000000-0005-0000-0000-0000EA2B0000}"/>
    <cellStyle name="Calculation 3 2 5 3 2" xfId="28262" xr:uid="{00000000-0005-0000-0000-0000EB2B0000}"/>
    <cellStyle name="Calculation 3 2 5 4" xfId="28260" xr:uid="{00000000-0005-0000-0000-0000EC2B0000}"/>
    <cellStyle name="Calculation 3 2 5 5" xfId="52535" xr:uid="{00000000-0005-0000-0000-0000ED2B0000}"/>
    <cellStyle name="Calculation 3 2 6" xfId="5205" xr:uid="{00000000-0005-0000-0000-0000EE2B0000}"/>
    <cellStyle name="Calculation 3 2 6 2" xfId="16214" xr:uid="{00000000-0005-0000-0000-0000EF2B0000}"/>
    <cellStyle name="Calculation 3 2 6 2 2" xfId="28264" xr:uid="{00000000-0005-0000-0000-0000F02B0000}"/>
    <cellStyle name="Calculation 3 2 6 2 3" xfId="52536" xr:uid="{00000000-0005-0000-0000-0000F12B0000}"/>
    <cellStyle name="Calculation 3 2 6 3" xfId="16837" xr:uid="{00000000-0005-0000-0000-0000F22B0000}"/>
    <cellStyle name="Calculation 3 2 6 3 2" xfId="28265" xr:uid="{00000000-0005-0000-0000-0000F32B0000}"/>
    <cellStyle name="Calculation 3 2 6 4" xfId="28263" xr:uid="{00000000-0005-0000-0000-0000F42B0000}"/>
    <cellStyle name="Calculation 3 2 6 5" xfId="52537" xr:uid="{00000000-0005-0000-0000-0000F52B0000}"/>
    <cellStyle name="Calculation 3 2 7" xfId="6578" xr:uid="{00000000-0005-0000-0000-0000F62B0000}"/>
    <cellStyle name="Calculation 3 2 7 2" xfId="16215" xr:uid="{00000000-0005-0000-0000-0000F72B0000}"/>
    <cellStyle name="Calculation 3 2 7 2 2" xfId="28267" xr:uid="{00000000-0005-0000-0000-0000F82B0000}"/>
    <cellStyle name="Calculation 3 2 7 2 3" xfId="52538" xr:uid="{00000000-0005-0000-0000-0000F92B0000}"/>
    <cellStyle name="Calculation 3 2 7 3" xfId="16838" xr:uid="{00000000-0005-0000-0000-0000FA2B0000}"/>
    <cellStyle name="Calculation 3 2 7 3 2" xfId="28268" xr:uid="{00000000-0005-0000-0000-0000FB2B0000}"/>
    <cellStyle name="Calculation 3 2 7 4" xfId="28266" xr:uid="{00000000-0005-0000-0000-0000FC2B0000}"/>
    <cellStyle name="Calculation 3 2 7 5" xfId="52539" xr:uid="{00000000-0005-0000-0000-0000FD2B0000}"/>
    <cellStyle name="Calculation 3 2 8" xfId="8816" xr:uid="{00000000-0005-0000-0000-0000FE2B0000}"/>
    <cellStyle name="Calculation 3 2 8 2" xfId="16216" xr:uid="{00000000-0005-0000-0000-0000FF2B0000}"/>
    <cellStyle name="Calculation 3 2 8 2 2" xfId="28270" xr:uid="{00000000-0005-0000-0000-0000002C0000}"/>
    <cellStyle name="Calculation 3 2 8 2 3" xfId="52540" xr:uid="{00000000-0005-0000-0000-0000012C0000}"/>
    <cellStyle name="Calculation 3 2 8 3" xfId="16839" xr:uid="{00000000-0005-0000-0000-0000022C0000}"/>
    <cellStyle name="Calculation 3 2 8 3 2" xfId="28271" xr:uid="{00000000-0005-0000-0000-0000032C0000}"/>
    <cellStyle name="Calculation 3 2 8 4" xfId="28269" xr:uid="{00000000-0005-0000-0000-0000042C0000}"/>
    <cellStyle name="Calculation 3 2 8 5" xfId="52541" xr:uid="{00000000-0005-0000-0000-0000052C0000}"/>
    <cellStyle name="Calculation 3 2 9" xfId="9271" xr:uid="{00000000-0005-0000-0000-0000062C0000}"/>
    <cellStyle name="Calculation 3 2 9 2" xfId="16217" xr:uid="{00000000-0005-0000-0000-0000072C0000}"/>
    <cellStyle name="Calculation 3 2 9 2 2" xfId="28273" xr:uid="{00000000-0005-0000-0000-0000082C0000}"/>
    <cellStyle name="Calculation 3 2 9 2 3" xfId="52542" xr:uid="{00000000-0005-0000-0000-0000092C0000}"/>
    <cellStyle name="Calculation 3 2 9 3" xfId="16840" xr:uid="{00000000-0005-0000-0000-00000A2C0000}"/>
    <cellStyle name="Calculation 3 2 9 3 2" xfId="28274" xr:uid="{00000000-0005-0000-0000-00000B2C0000}"/>
    <cellStyle name="Calculation 3 2 9 4" xfId="28272" xr:uid="{00000000-0005-0000-0000-00000C2C0000}"/>
    <cellStyle name="Calculation 3 2 9 5" xfId="52543" xr:uid="{00000000-0005-0000-0000-00000D2C0000}"/>
    <cellStyle name="Calculation 3 20" xfId="13580" xr:uid="{00000000-0005-0000-0000-00000E2C0000}"/>
    <cellStyle name="Calculation 3 20 2" xfId="16218" xr:uid="{00000000-0005-0000-0000-00000F2C0000}"/>
    <cellStyle name="Calculation 3 20 2 2" xfId="28276" xr:uid="{00000000-0005-0000-0000-0000102C0000}"/>
    <cellStyle name="Calculation 3 20 2 3" xfId="52544" xr:uid="{00000000-0005-0000-0000-0000112C0000}"/>
    <cellStyle name="Calculation 3 20 3" xfId="16841" xr:uid="{00000000-0005-0000-0000-0000122C0000}"/>
    <cellStyle name="Calculation 3 20 3 2" xfId="28277" xr:uid="{00000000-0005-0000-0000-0000132C0000}"/>
    <cellStyle name="Calculation 3 20 4" xfId="28275" xr:uid="{00000000-0005-0000-0000-0000142C0000}"/>
    <cellStyle name="Calculation 3 20 5" xfId="52545" xr:uid="{00000000-0005-0000-0000-0000152C0000}"/>
    <cellStyle name="Calculation 3 21" xfId="13861" xr:uid="{00000000-0005-0000-0000-0000162C0000}"/>
    <cellStyle name="Calculation 3 21 2" xfId="16219" xr:uid="{00000000-0005-0000-0000-0000172C0000}"/>
    <cellStyle name="Calculation 3 21 2 2" xfId="28279" xr:uid="{00000000-0005-0000-0000-0000182C0000}"/>
    <cellStyle name="Calculation 3 21 2 3" xfId="52546" xr:uid="{00000000-0005-0000-0000-0000192C0000}"/>
    <cellStyle name="Calculation 3 21 3" xfId="16842" xr:uid="{00000000-0005-0000-0000-00001A2C0000}"/>
    <cellStyle name="Calculation 3 21 3 2" xfId="28280" xr:uid="{00000000-0005-0000-0000-00001B2C0000}"/>
    <cellStyle name="Calculation 3 21 4" xfId="28278" xr:uid="{00000000-0005-0000-0000-00001C2C0000}"/>
    <cellStyle name="Calculation 3 21 5" xfId="52547" xr:uid="{00000000-0005-0000-0000-00001D2C0000}"/>
    <cellStyle name="Calculation 3 22" xfId="14239" xr:uid="{00000000-0005-0000-0000-00001E2C0000}"/>
    <cellStyle name="Calculation 3 22 2" xfId="16220" xr:uid="{00000000-0005-0000-0000-00001F2C0000}"/>
    <cellStyle name="Calculation 3 22 2 2" xfId="28282" xr:uid="{00000000-0005-0000-0000-0000202C0000}"/>
    <cellStyle name="Calculation 3 22 2 3" xfId="52548" xr:uid="{00000000-0005-0000-0000-0000212C0000}"/>
    <cellStyle name="Calculation 3 22 3" xfId="16843" xr:uid="{00000000-0005-0000-0000-0000222C0000}"/>
    <cellStyle name="Calculation 3 22 3 2" xfId="28283" xr:uid="{00000000-0005-0000-0000-0000232C0000}"/>
    <cellStyle name="Calculation 3 22 4" xfId="28281" xr:uid="{00000000-0005-0000-0000-0000242C0000}"/>
    <cellStyle name="Calculation 3 22 5" xfId="52549" xr:uid="{00000000-0005-0000-0000-0000252C0000}"/>
    <cellStyle name="Calculation 3 23" xfId="16188" xr:uid="{00000000-0005-0000-0000-0000262C0000}"/>
    <cellStyle name="Calculation 3 23 2" xfId="28284" xr:uid="{00000000-0005-0000-0000-0000272C0000}"/>
    <cellStyle name="Calculation 3 24" xfId="16811" xr:uid="{00000000-0005-0000-0000-0000282C0000}"/>
    <cellStyle name="Calculation 3 24 2" xfId="28285" xr:uid="{00000000-0005-0000-0000-0000292C0000}"/>
    <cellStyle name="Calculation 3 25" xfId="28186" xr:uid="{00000000-0005-0000-0000-00002A2C0000}"/>
    <cellStyle name="Calculation 3 26" xfId="1481" xr:uid="{00000000-0005-0000-0000-00002B2C0000}"/>
    <cellStyle name="Calculation 3 3" xfId="1549" xr:uid="{00000000-0005-0000-0000-00002C2C0000}"/>
    <cellStyle name="Calculation 3 3 10" xfId="7865" xr:uid="{00000000-0005-0000-0000-00002D2C0000}"/>
    <cellStyle name="Calculation 3 3 10 2" xfId="16222" xr:uid="{00000000-0005-0000-0000-00002E2C0000}"/>
    <cellStyle name="Calculation 3 3 10 2 2" xfId="28288" xr:uid="{00000000-0005-0000-0000-00002F2C0000}"/>
    <cellStyle name="Calculation 3 3 10 2 3" xfId="52550" xr:uid="{00000000-0005-0000-0000-0000302C0000}"/>
    <cellStyle name="Calculation 3 3 10 3" xfId="16845" xr:uid="{00000000-0005-0000-0000-0000312C0000}"/>
    <cellStyle name="Calculation 3 3 10 3 2" xfId="28289" xr:uid="{00000000-0005-0000-0000-0000322C0000}"/>
    <cellStyle name="Calculation 3 3 10 4" xfId="28287" xr:uid="{00000000-0005-0000-0000-0000332C0000}"/>
    <cellStyle name="Calculation 3 3 10 5" xfId="52551" xr:uid="{00000000-0005-0000-0000-0000342C0000}"/>
    <cellStyle name="Calculation 3 3 11" xfId="8359" xr:uid="{00000000-0005-0000-0000-0000352C0000}"/>
    <cellStyle name="Calculation 3 3 11 2" xfId="16223" xr:uid="{00000000-0005-0000-0000-0000362C0000}"/>
    <cellStyle name="Calculation 3 3 11 2 2" xfId="28291" xr:uid="{00000000-0005-0000-0000-0000372C0000}"/>
    <cellStyle name="Calculation 3 3 11 2 3" xfId="52552" xr:uid="{00000000-0005-0000-0000-0000382C0000}"/>
    <cellStyle name="Calculation 3 3 11 3" xfId="16846" xr:uid="{00000000-0005-0000-0000-0000392C0000}"/>
    <cellStyle name="Calculation 3 3 11 3 2" xfId="28292" xr:uid="{00000000-0005-0000-0000-00003A2C0000}"/>
    <cellStyle name="Calculation 3 3 11 4" xfId="28290" xr:uid="{00000000-0005-0000-0000-00003B2C0000}"/>
    <cellStyle name="Calculation 3 3 11 5" xfId="52553" xr:uid="{00000000-0005-0000-0000-00003C2C0000}"/>
    <cellStyle name="Calculation 3 3 12" xfId="5521" xr:uid="{00000000-0005-0000-0000-00003D2C0000}"/>
    <cellStyle name="Calculation 3 3 12 2" xfId="16224" xr:uid="{00000000-0005-0000-0000-00003E2C0000}"/>
    <cellStyle name="Calculation 3 3 12 2 2" xfId="28294" xr:uid="{00000000-0005-0000-0000-00003F2C0000}"/>
    <cellStyle name="Calculation 3 3 12 2 3" xfId="52554" xr:uid="{00000000-0005-0000-0000-0000402C0000}"/>
    <cellStyle name="Calculation 3 3 12 3" xfId="16847" xr:uid="{00000000-0005-0000-0000-0000412C0000}"/>
    <cellStyle name="Calculation 3 3 12 3 2" xfId="28295" xr:uid="{00000000-0005-0000-0000-0000422C0000}"/>
    <cellStyle name="Calculation 3 3 12 4" xfId="28293" xr:uid="{00000000-0005-0000-0000-0000432C0000}"/>
    <cellStyle name="Calculation 3 3 12 5" xfId="52555" xr:uid="{00000000-0005-0000-0000-0000442C0000}"/>
    <cellStyle name="Calculation 3 3 13" xfId="8353" xr:uid="{00000000-0005-0000-0000-0000452C0000}"/>
    <cellStyle name="Calculation 3 3 13 2" xfId="16225" xr:uid="{00000000-0005-0000-0000-0000462C0000}"/>
    <cellStyle name="Calculation 3 3 13 2 2" xfId="28297" xr:uid="{00000000-0005-0000-0000-0000472C0000}"/>
    <cellStyle name="Calculation 3 3 13 2 3" xfId="52556" xr:uid="{00000000-0005-0000-0000-0000482C0000}"/>
    <cellStyle name="Calculation 3 3 13 3" xfId="16848" xr:uid="{00000000-0005-0000-0000-0000492C0000}"/>
    <cellStyle name="Calculation 3 3 13 3 2" xfId="28298" xr:uid="{00000000-0005-0000-0000-00004A2C0000}"/>
    <cellStyle name="Calculation 3 3 13 4" xfId="28296" xr:uid="{00000000-0005-0000-0000-00004B2C0000}"/>
    <cellStyle name="Calculation 3 3 13 5" xfId="52557" xr:uid="{00000000-0005-0000-0000-00004C2C0000}"/>
    <cellStyle name="Calculation 3 3 14" xfId="5568" xr:uid="{00000000-0005-0000-0000-00004D2C0000}"/>
    <cellStyle name="Calculation 3 3 14 2" xfId="16226" xr:uid="{00000000-0005-0000-0000-00004E2C0000}"/>
    <cellStyle name="Calculation 3 3 14 2 2" xfId="28300" xr:uid="{00000000-0005-0000-0000-00004F2C0000}"/>
    <cellStyle name="Calculation 3 3 14 2 3" xfId="52558" xr:uid="{00000000-0005-0000-0000-0000502C0000}"/>
    <cellStyle name="Calculation 3 3 14 3" xfId="16849" xr:uid="{00000000-0005-0000-0000-0000512C0000}"/>
    <cellStyle name="Calculation 3 3 14 3 2" xfId="28301" xr:uid="{00000000-0005-0000-0000-0000522C0000}"/>
    <cellStyle name="Calculation 3 3 14 4" xfId="28299" xr:uid="{00000000-0005-0000-0000-0000532C0000}"/>
    <cellStyle name="Calculation 3 3 14 5" xfId="52559" xr:uid="{00000000-0005-0000-0000-0000542C0000}"/>
    <cellStyle name="Calculation 3 3 15" xfId="10256" xr:uid="{00000000-0005-0000-0000-0000552C0000}"/>
    <cellStyle name="Calculation 3 3 15 2" xfId="16227" xr:uid="{00000000-0005-0000-0000-0000562C0000}"/>
    <cellStyle name="Calculation 3 3 15 2 2" xfId="28303" xr:uid="{00000000-0005-0000-0000-0000572C0000}"/>
    <cellStyle name="Calculation 3 3 15 2 3" xfId="52560" xr:uid="{00000000-0005-0000-0000-0000582C0000}"/>
    <cellStyle name="Calculation 3 3 15 3" xfId="16850" xr:uid="{00000000-0005-0000-0000-0000592C0000}"/>
    <cellStyle name="Calculation 3 3 15 3 2" xfId="28304" xr:uid="{00000000-0005-0000-0000-00005A2C0000}"/>
    <cellStyle name="Calculation 3 3 15 4" xfId="28302" xr:uid="{00000000-0005-0000-0000-00005B2C0000}"/>
    <cellStyle name="Calculation 3 3 15 5" xfId="52561" xr:uid="{00000000-0005-0000-0000-00005C2C0000}"/>
    <cellStyle name="Calculation 3 3 16" xfId="8357" xr:uid="{00000000-0005-0000-0000-00005D2C0000}"/>
    <cellStyle name="Calculation 3 3 16 2" xfId="16228" xr:uid="{00000000-0005-0000-0000-00005E2C0000}"/>
    <cellStyle name="Calculation 3 3 16 2 2" xfId="28306" xr:uid="{00000000-0005-0000-0000-00005F2C0000}"/>
    <cellStyle name="Calculation 3 3 16 2 3" xfId="52562" xr:uid="{00000000-0005-0000-0000-0000602C0000}"/>
    <cellStyle name="Calculation 3 3 16 3" xfId="16851" xr:uid="{00000000-0005-0000-0000-0000612C0000}"/>
    <cellStyle name="Calculation 3 3 16 3 2" xfId="28307" xr:uid="{00000000-0005-0000-0000-0000622C0000}"/>
    <cellStyle name="Calculation 3 3 16 4" xfId="28305" xr:uid="{00000000-0005-0000-0000-0000632C0000}"/>
    <cellStyle name="Calculation 3 3 16 5" xfId="52563" xr:uid="{00000000-0005-0000-0000-0000642C0000}"/>
    <cellStyle name="Calculation 3 3 17" xfId="8487" xr:uid="{00000000-0005-0000-0000-0000652C0000}"/>
    <cellStyle name="Calculation 3 3 17 2" xfId="16229" xr:uid="{00000000-0005-0000-0000-0000662C0000}"/>
    <cellStyle name="Calculation 3 3 17 2 2" xfId="28309" xr:uid="{00000000-0005-0000-0000-0000672C0000}"/>
    <cellStyle name="Calculation 3 3 17 2 3" xfId="52564" xr:uid="{00000000-0005-0000-0000-0000682C0000}"/>
    <cellStyle name="Calculation 3 3 17 3" xfId="16852" xr:uid="{00000000-0005-0000-0000-0000692C0000}"/>
    <cellStyle name="Calculation 3 3 17 3 2" xfId="28310" xr:uid="{00000000-0005-0000-0000-00006A2C0000}"/>
    <cellStyle name="Calculation 3 3 17 4" xfId="28308" xr:uid="{00000000-0005-0000-0000-00006B2C0000}"/>
    <cellStyle name="Calculation 3 3 17 5" xfId="52565" xr:uid="{00000000-0005-0000-0000-00006C2C0000}"/>
    <cellStyle name="Calculation 3 3 18" xfId="6382" xr:uid="{00000000-0005-0000-0000-00006D2C0000}"/>
    <cellStyle name="Calculation 3 3 18 2" xfId="16230" xr:uid="{00000000-0005-0000-0000-00006E2C0000}"/>
    <cellStyle name="Calculation 3 3 18 2 2" xfId="28312" xr:uid="{00000000-0005-0000-0000-00006F2C0000}"/>
    <cellStyle name="Calculation 3 3 18 2 3" xfId="52566" xr:uid="{00000000-0005-0000-0000-0000702C0000}"/>
    <cellStyle name="Calculation 3 3 18 3" xfId="16853" xr:uid="{00000000-0005-0000-0000-0000712C0000}"/>
    <cellStyle name="Calculation 3 3 18 3 2" xfId="28313" xr:uid="{00000000-0005-0000-0000-0000722C0000}"/>
    <cellStyle name="Calculation 3 3 18 4" xfId="28311" xr:uid="{00000000-0005-0000-0000-0000732C0000}"/>
    <cellStyle name="Calculation 3 3 18 5" xfId="52567" xr:uid="{00000000-0005-0000-0000-0000742C0000}"/>
    <cellStyle name="Calculation 3 3 19" xfId="8205" xr:uid="{00000000-0005-0000-0000-0000752C0000}"/>
    <cellStyle name="Calculation 3 3 19 2" xfId="16231" xr:uid="{00000000-0005-0000-0000-0000762C0000}"/>
    <cellStyle name="Calculation 3 3 19 2 2" xfId="28315" xr:uid="{00000000-0005-0000-0000-0000772C0000}"/>
    <cellStyle name="Calculation 3 3 19 2 3" xfId="52568" xr:uid="{00000000-0005-0000-0000-0000782C0000}"/>
    <cellStyle name="Calculation 3 3 19 3" xfId="16854" xr:uid="{00000000-0005-0000-0000-0000792C0000}"/>
    <cellStyle name="Calculation 3 3 19 3 2" xfId="28316" xr:uid="{00000000-0005-0000-0000-00007A2C0000}"/>
    <cellStyle name="Calculation 3 3 19 4" xfId="28314" xr:uid="{00000000-0005-0000-0000-00007B2C0000}"/>
    <cellStyle name="Calculation 3 3 19 5" xfId="52569" xr:uid="{00000000-0005-0000-0000-00007C2C0000}"/>
    <cellStyle name="Calculation 3 3 2" xfId="4874" xr:uid="{00000000-0005-0000-0000-00007D2C0000}"/>
    <cellStyle name="Calculation 3 3 2 2" xfId="16232" xr:uid="{00000000-0005-0000-0000-00007E2C0000}"/>
    <cellStyle name="Calculation 3 3 2 2 2" xfId="28318" xr:uid="{00000000-0005-0000-0000-00007F2C0000}"/>
    <cellStyle name="Calculation 3 3 2 2 3" xfId="52570" xr:uid="{00000000-0005-0000-0000-0000802C0000}"/>
    <cellStyle name="Calculation 3 3 2 3" xfId="16855" xr:uid="{00000000-0005-0000-0000-0000812C0000}"/>
    <cellStyle name="Calculation 3 3 2 3 2" xfId="28319" xr:uid="{00000000-0005-0000-0000-0000822C0000}"/>
    <cellStyle name="Calculation 3 3 2 4" xfId="28317" xr:uid="{00000000-0005-0000-0000-0000832C0000}"/>
    <cellStyle name="Calculation 3 3 2 5" xfId="52571" xr:uid="{00000000-0005-0000-0000-0000842C0000}"/>
    <cellStyle name="Calculation 3 3 20" xfId="5702" xr:uid="{00000000-0005-0000-0000-0000852C0000}"/>
    <cellStyle name="Calculation 3 3 20 2" xfId="28320" xr:uid="{00000000-0005-0000-0000-0000862C0000}"/>
    <cellStyle name="Calculation 3 3 20 2 2" xfId="52572" xr:uid="{00000000-0005-0000-0000-0000872C0000}"/>
    <cellStyle name="Calculation 3 3 20 2 3" xfId="52573" xr:uid="{00000000-0005-0000-0000-0000882C0000}"/>
    <cellStyle name="Calculation 3 3 20 3" xfId="52574" xr:uid="{00000000-0005-0000-0000-0000892C0000}"/>
    <cellStyle name="Calculation 3 3 20 4" xfId="52575" xr:uid="{00000000-0005-0000-0000-00008A2C0000}"/>
    <cellStyle name="Calculation 3 3 20 5" xfId="52576" xr:uid="{00000000-0005-0000-0000-00008B2C0000}"/>
    <cellStyle name="Calculation 3 3 21" xfId="16221" xr:uid="{00000000-0005-0000-0000-00008C2C0000}"/>
    <cellStyle name="Calculation 3 3 21 2" xfId="28321" xr:uid="{00000000-0005-0000-0000-00008D2C0000}"/>
    <cellStyle name="Calculation 3 3 22" xfId="16844" xr:uid="{00000000-0005-0000-0000-00008E2C0000}"/>
    <cellStyle name="Calculation 3 3 22 2" xfId="28322" xr:uid="{00000000-0005-0000-0000-00008F2C0000}"/>
    <cellStyle name="Calculation 3 3 23" xfId="28286" xr:uid="{00000000-0005-0000-0000-0000902C0000}"/>
    <cellStyle name="Calculation 3 3 3" xfId="6862" xr:uid="{00000000-0005-0000-0000-0000912C0000}"/>
    <cellStyle name="Calculation 3 3 3 2" xfId="16233" xr:uid="{00000000-0005-0000-0000-0000922C0000}"/>
    <cellStyle name="Calculation 3 3 3 2 2" xfId="28324" xr:uid="{00000000-0005-0000-0000-0000932C0000}"/>
    <cellStyle name="Calculation 3 3 3 2 3" xfId="52577" xr:uid="{00000000-0005-0000-0000-0000942C0000}"/>
    <cellStyle name="Calculation 3 3 3 3" xfId="16856" xr:uid="{00000000-0005-0000-0000-0000952C0000}"/>
    <cellStyle name="Calculation 3 3 3 3 2" xfId="28325" xr:uid="{00000000-0005-0000-0000-0000962C0000}"/>
    <cellStyle name="Calculation 3 3 3 4" xfId="28323" xr:uid="{00000000-0005-0000-0000-0000972C0000}"/>
    <cellStyle name="Calculation 3 3 3 5" xfId="52578" xr:uid="{00000000-0005-0000-0000-0000982C0000}"/>
    <cellStyle name="Calculation 3 3 4" xfId="5047" xr:uid="{00000000-0005-0000-0000-0000992C0000}"/>
    <cellStyle name="Calculation 3 3 4 2" xfId="16234" xr:uid="{00000000-0005-0000-0000-00009A2C0000}"/>
    <cellStyle name="Calculation 3 3 4 2 2" xfId="28327" xr:uid="{00000000-0005-0000-0000-00009B2C0000}"/>
    <cellStyle name="Calculation 3 3 4 2 3" xfId="52579" xr:uid="{00000000-0005-0000-0000-00009C2C0000}"/>
    <cellStyle name="Calculation 3 3 4 3" xfId="16857" xr:uid="{00000000-0005-0000-0000-00009D2C0000}"/>
    <cellStyle name="Calculation 3 3 4 3 2" xfId="28328" xr:uid="{00000000-0005-0000-0000-00009E2C0000}"/>
    <cellStyle name="Calculation 3 3 4 4" xfId="28326" xr:uid="{00000000-0005-0000-0000-00009F2C0000}"/>
    <cellStyle name="Calculation 3 3 4 5" xfId="52580" xr:uid="{00000000-0005-0000-0000-0000A02C0000}"/>
    <cellStyle name="Calculation 3 3 5" xfId="4804" xr:uid="{00000000-0005-0000-0000-0000A12C0000}"/>
    <cellStyle name="Calculation 3 3 5 2" xfId="16235" xr:uid="{00000000-0005-0000-0000-0000A22C0000}"/>
    <cellStyle name="Calculation 3 3 5 2 2" xfId="28330" xr:uid="{00000000-0005-0000-0000-0000A32C0000}"/>
    <cellStyle name="Calculation 3 3 5 2 3" xfId="52581" xr:uid="{00000000-0005-0000-0000-0000A42C0000}"/>
    <cellStyle name="Calculation 3 3 5 3" xfId="16858" xr:uid="{00000000-0005-0000-0000-0000A52C0000}"/>
    <cellStyle name="Calculation 3 3 5 3 2" xfId="28331" xr:uid="{00000000-0005-0000-0000-0000A62C0000}"/>
    <cellStyle name="Calculation 3 3 5 4" xfId="28329" xr:uid="{00000000-0005-0000-0000-0000A72C0000}"/>
    <cellStyle name="Calculation 3 3 5 5" xfId="52582" xr:uid="{00000000-0005-0000-0000-0000A82C0000}"/>
    <cellStyle name="Calculation 3 3 6" xfId="5203" xr:uid="{00000000-0005-0000-0000-0000A92C0000}"/>
    <cellStyle name="Calculation 3 3 6 2" xfId="16236" xr:uid="{00000000-0005-0000-0000-0000AA2C0000}"/>
    <cellStyle name="Calculation 3 3 6 2 2" xfId="28333" xr:uid="{00000000-0005-0000-0000-0000AB2C0000}"/>
    <cellStyle name="Calculation 3 3 6 2 3" xfId="52583" xr:uid="{00000000-0005-0000-0000-0000AC2C0000}"/>
    <cellStyle name="Calculation 3 3 6 3" xfId="16859" xr:uid="{00000000-0005-0000-0000-0000AD2C0000}"/>
    <cellStyle name="Calculation 3 3 6 3 2" xfId="28334" xr:uid="{00000000-0005-0000-0000-0000AE2C0000}"/>
    <cellStyle name="Calculation 3 3 6 4" xfId="28332" xr:uid="{00000000-0005-0000-0000-0000AF2C0000}"/>
    <cellStyle name="Calculation 3 3 6 5" xfId="52584" xr:uid="{00000000-0005-0000-0000-0000B02C0000}"/>
    <cellStyle name="Calculation 3 3 7" xfId="8299" xr:uid="{00000000-0005-0000-0000-0000B12C0000}"/>
    <cellStyle name="Calculation 3 3 7 2" xfId="16237" xr:uid="{00000000-0005-0000-0000-0000B22C0000}"/>
    <cellStyle name="Calculation 3 3 7 2 2" xfId="28336" xr:uid="{00000000-0005-0000-0000-0000B32C0000}"/>
    <cellStyle name="Calculation 3 3 7 2 3" xfId="52585" xr:uid="{00000000-0005-0000-0000-0000B42C0000}"/>
    <cellStyle name="Calculation 3 3 7 3" xfId="16860" xr:uid="{00000000-0005-0000-0000-0000B52C0000}"/>
    <cellStyle name="Calculation 3 3 7 3 2" xfId="28337" xr:uid="{00000000-0005-0000-0000-0000B62C0000}"/>
    <cellStyle name="Calculation 3 3 7 4" xfId="28335" xr:uid="{00000000-0005-0000-0000-0000B72C0000}"/>
    <cellStyle name="Calculation 3 3 7 5" xfId="52586" xr:uid="{00000000-0005-0000-0000-0000B82C0000}"/>
    <cellStyle name="Calculation 3 3 8" xfId="5311" xr:uid="{00000000-0005-0000-0000-0000B92C0000}"/>
    <cellStyle name="Calculation 3 3 8 2" xfId="16238" xr:uid="{00000000-0005-0000-0000-0000BA2C0000}"/>
    <cellStyle name="Calculation 3 3 8 2 2" xfId="28339" xr:uid="{00000000-0005-0000-0000-0000BB2C0000}"/>
    <cellStyle name="Calculation 3 3 8 2 3" xfId="52587" xr:uid="{00000000-0005-0000-0000-0000BC2C0000}"/>
    <cellStyle name="Calculation 3 3 8 3" xfId="16861" xr:uid="{00000000-0005-0000-0000-0000BD2C0000}"/>
    <cellStyle name="Calculation 3 3 8 3 2" xfId="28340" xr:uid="{00000000-0005-0000-0000-0000BE2C0000}"/>
    <cellStyle name="Calculation 3 3 8 4" xfId="28338" xr:uid="{00000000-0005-0000-0000-0000BF2C0000}"/>
    <cellStyle name="Calculation 3 3 8 5" xfId="52588" xr:uid="{00000000-0005-0000-0000-0000C02C0000}"/>
    <cellStyle name="Calculation 3 3 9" xfId="5151" xr:uid="{00000000-0005-0000-0000-0000C12C0000}"/>
    <cellStyle name="Calculation 3 3 9 2" xfId="16239" xr:uid="{00000000-0005-0000-0000-0000C22C0000}"/>
    <cellStyle name="Calculation 3 3 9 2 2" xfId="28342" xr:uid="{00000000-0005-0000-0000-0000C32C0000}"/>
    <cellStyle name="Calculation 3 3 9 2 3" xfId="52589" xr:uid="{00000000-0005-0000-0000-0000C42C0000}"/>
    <cellStyle name="Calculation 3 3 9 3" xfId="16862" xr:uid="{00000000-0005-0000-0000-0000C52C0000}"/>
    <cellStyle name="Calculation 3 3 9 3 2" xfId="28343" xr:uid="{00000000-0005-0000-0000-0000C62C0000}"/>
    <cellStyle name="Calculation 3 3 9 4" xfId="28341" xr:uid="{00000000-0005-0000-0000-0000C72C0000}"/>
    <cellStyle name="Calculation 3 3 9 5" xfId="52590" xr:uid="{00000000-0005-0000-0000-0000C82C0000}"/>
    <cellStyle name="Calculation 3 4" xfId="4759" xr:uid="{00000000-0005-0000-0000-0000C92C0000}"/>
    <cellStyle name="Calculation 3 4 2" xfId="16240" xr:uid="{00000000-0005-0000-0000-0000CA2C0000}"/>
    <cellStyle name="Calculation 3 4 2 2" xfId="28345" xr:uid="{00000000-0005-0000-0000-0000CB2C0000}"/>
    <cellStyle name="Calculation 3 4 3" xfId="16863" xr:uid="{00000000-0005-0000-0000-0000CC2C0000}"/>
    <cellStyle name="Calculation 3 4 3 2" xfId="28346" xr:uid="{00000000-0005-0000-0000-0000CD2C0000}"/>
    <cellStyle name="Calculation 3 4 4" xfId="28344" xr:uid="{00000000-0005-0000-0000-0000CE2C0000}"/>
    <cellStyle name="Calculation 3 5" xfId="7256" xr:uid="{00000000-0005-0000-0000-0000CF2C0000}"/>
    <cellStyle name="Calculation 3 5 2" xfId="16241" xr:uid="{00000000-0005-0000-0000-0000D02C0000}"/>
    <cellStyle name="Calculation 3 5 2 2" xfId="28348" xr:uid="{00000000-0005-0000-0000-0000D12C0000}"/>
    <cellStyle name="Calculation 3 5 2 3" xfId="52591" xr:uid="{00000000-0005-0000-0000-0000D22C0000}"/>
    <cellStyle name="Calculation 3 5 3" xfId="16864" xr:uid="{00000000-0005-0000-0000-0000D32C0000}"/>
    <cellStyle name="Calculation 3 5 3 2" xfId="28349" xr:uid="{00000000-0005-0000-0000-0000D42C0000}"/>
    <cellStyle name="Calculation 3 5 4" xfId="28347" xr:uid="{00000000-0005-0000-0000-0000D52C0000}"/>
    <cellStyle name="Calculation 3 5 5" xfId="52592" xr:uid="{00000000-0005-0000-0000-0000D62C0000}"/>
    <cellStyle name="Calculation 3 6" xfId="7723" xr:uid="{00000000-0005-0000-0000-0000D72C0000}"/>
    <cellStyle name="Calculation 3 6 2" xfId="16242" xr:uid="{00000000-0005-0000-0000-0000D82C0000}"/>
    <cellStyle name="Calculation 3 6 2 2" xfId="28351" xr:uid="{00000000-0005-0000-0000-0000D92C0000}"/>
    <cellStyle name="Calculation 3 6 2 3" xfId="52593" xr:uid="{00000000-0005-0000-0000-0000DA2C0000}"/>
    <cellStyle name="Calculation 3 6 3" xfId="16865" xr:uid="{00000000-0005-0000-0000-0000DB2C0000}"/>
    <cellStyle name="Calculation 3 6 3 2" xfId="28352" xr:uid="{00000000-0005-0000-0000-0000DC2C0000}"/>
    <cellStyle name="Calculation 3 6 4" xfId="28350" xr:uid="{00000000-0005-0000-0000-0000DD2C0000}"/>
    <cellStyle name="Calculation 3 6 5" xfId="52594" xr:uid="{00000000-0005-0000-0000-0000DE2C0000}"/>
    <cellStyle name="Calculation 3 7" xfId="8173" xr:uid="{00000000-0005-0000-0000-0000DF2C0000}"/>
    <cellStyle name="Calculation 3 7 2" xfId="16243" xr:uid="{00000000-0005-0000-0000-0000E02C0000}"/>
    <cellStyle name="Calculation 3 7 2 2" xfId="28354" xr:uid="{00000000-0005-0000-0000-0000E12C0000}"/>
    <cellStyle name="Calculation 3 7 2 3" xfId="52595" xr:uid="{00000000-0005-0000-0000-0000E22C0000}"/>
    <cellStyle name="Calculation 3 7 3" xfId="16866" xr:uid="{00000000-0005-0000-0000-0000E32C0000}"/>
    <cellStyle name="Calculation 3 7 3 2" xfId="28355" xr:uid="{00000000-0005-0000-0000-0000E42C0000}"/>
    <cellStyle name="Calculation 3 7 4" xfId="28353" xr:uid="{00000000-0005-0000-0000-0000E52C0000}"/>
    <cellStyle name="Calculation 3 7 5" xfId="52596" xr:uid="{00000000-0005-0000-0000-0000E62C0000}"/>
    <cellStyle name="Calculation 3 8" xfId="8568" xr:uid="{00000000-0005-0000-0000-0000E72C0000}"/>
    <cellStyle name="Calculation 3 8 2" xfId="16244" xr:uid="{00000000-0005-0000-0000-0000E82C0000}"/>
    <cellStyle name="Calculation 3 8 2 2" xfId="28357" xr:uid="{00000000-0005-0000-0000-0000E92C0000}"/>
    <cellStyle name="Calculation 3 8 2 3" xfId="52597" xr:uid="{00000000-0005-0000-0000-0000EA2C0000}"/>
    <cellStyle name="Calculation 3 8 3" xfId="16867" xr:uid="{00000000-0005-0000-0000-0000EB2C0000}"/>
    <cellStyle name="Calculation 3 8 3 2" xfId="28358" xr:uid="{00000000-0005-0000-0000-0000EC2C0000}"/>
    <cellStyle name="Calculation 3 8 4" xfId="28356" xr:uid="{00000000-0005-0000-0000-0000ED2C0000}"/>
    <cellStyle name="Calculation 3 8 5" xfId="52598" xr:uid="{00000000-0005-0000-0000-0000EE2C0000}"/>
    <cellStyle name="Calculation 3 9" xfId="5166" xr:uid="{00000000-0005-0000-0000-0000EF2C0000}"/>
    <cellStyle name="Calculation 3 9 2" xfId="16245" xr:uid="{00000000-0005-0000-0000-0000F02C0000}"/>
    <cellStyle name="Calculation 3 9 2 2" xfId="28360" xr:uid="{00000000-0005-0000-0000-0000F12C0000}"/>
    <cellStyle name="Calculation 3 9 2 3" xfId="52599" xr:uid="{00000000-0005-0000-0000-0000F22C0000}"/>
    <cellStyle name="Calculation 3 9 3" xfId="16868" xr:uid="{00000000-0005-0000-0000-0000F32C0000}"/>
    <cellStyle name="Calculation 3 9 3 2" xfId="28361" xr:uid="{00000000-0005-0000-0000-0000F42C0000}"/>
    <cellStyle name="Calculation 3 9 4" xfId="28359" xr:uid="{00000000-0005-0000-0000-0000F52C0000}"/>
    <cellStyle name="Calculation 3 9 5" xfId="52600" xr:uid="{00000000-0005-0000-0000-0000F62C0000}"/>
    <cellStyle name="Calculation 30" xfId="10569" xr:uid="{00000000-0005-0000-0000-0000F72C0000}"/>
    <cellStyle name="Calculation 30 2" xfId="16246" xr:uid="{00000000-0005-0000-0000-0000F82C0000}"/>
    <cellStyle name="Calculation 30 2 2" xfId="28363" xr:uid="{00000000-0005-0000-0000-0000F92C0000}"/>
    <cellStyle name="Calculation 30 2 3" xfId="52601" xr:uid="{00000000-0005-0000-0000-0000FA2C0000}"/>
    <cellStyle name="Calculation 30 3" xfId="16869" xr:uid="{00000000-0005-0000-0000-0000FB2C0000}"/>
    <cellStyle name="Calculation 30 3 2" xfId="28364" xr:uid="{00000000-0005-0000-0000-0000FC2C0000}"/>
    <cellStyle name="Calculation 30 4" xfId="28362" xr:uid="{00000000-0005-0000-0000-0000FD2C0000}"/>
    <cellStyle name="Calculation 30 5" xfId="52602" xr:uid="{00000000-0005-0000-0000-0000FE2C0000}"/>
    <cellStyle name="Calculation 31" xfId="13245" xr:uid="{00000000-0005-0000-0000-0000FF2C0000}"/>
    <cellStyle name="Calculation 31 2" xfId="16247" xr:uid="{00000000-0005-0000-0000-0000002D0000}"/>
    <cellStyle name="Calculation 31 2 2" xfId="28366" xr:uid="{00000000-0005-0000-0000-0000012D0000}"/>
    <cellStyle name="Calculation 31 2 3" xfId="52603" xr:uid="{00000000-0005-0000-0000-0000022D0000}"/>
    <cellStyle name="Calculation 31 3" xfId="16870" xr:uid="{00000000-0005-0000-0000-0000032D0000}"/>
    <cellStyle name="Calculation 31 3 2" xfId="28367" xr:uid="{00000000-0005-0000-0000-0000042D0000}"/>
    <cellStyle name="Calculation 31 4" xfId="28365" xr:uid="{00000000-0005-0000-0000-0000052D0000}"/>
    <cellStyle name="Calculation 31 5" xfId="52604" xr:uid="{00000000-0005-0000-0000-0000062D0000}"/>
    <cellStyle name="Calculation 32" xfId="13582" xr:uid="{00000000-0005-0000-0000-0000072D0000}"/>
    <cellStyle name="Calculation 32 2" xfId="16248" xr:uid="{00000000-0005-0000-0000-0000082D0000}"/>
    <cellStyle name="Calculation 32 2 2" xfId="28369" xr:uid="{00000000-0005-0000-0000-0000092D0000}"/>
    <cellStyle name="Calculation 32 2 3" xfId="52605" xr:uid="{00000000-0005-0000-0000-00000A2D0000}"/>
    <cellStyle name="Calculation 32 3" xfId="16871" xr:uid="{00000000-0005-0000-0000-00000B2D0000}"/>
    <cellStyle name="Calculation 32 3 2" xfId="28370" xr:uid="{00000000-0005-0000-0000-00000C2D0000}"/>
    <cellStyle name="Calculation 32 4" xfId="28368" xr:uid="{00000000-0005-0000-0000-00000D2D0000}"/>
    <cellStyle name="Calculation 32 5" xfId="52606" xr:uid="{00000000-0005-0000-0000-00000E2D0000}"/>
    <cellStyle name="Calculation 33" xfId="13863" xr:uid="{00000000-0005-0000-0000-00000F2D0000}"/>
    <cellStyle name="Calculation 33 2" xfId="16249" xr:uid="{00000000-0005-0000-0000-0000102D0000}"/>
    <cellStyle name="Calculation 33 2 2" xfId="28372" xr:uid="{00000000-0005-0000-0000-0000112D0000}"/>
    <cellStyle name="Calculation 33 2 3" xfId="52607" xr:uid="{00000000-0005-0000-0000-0000122D0000}"/>
    <cellStyle name="Calculation 33 3" xfId="16872" xr:uid="{00000000-0005-0000-0000-0000132D0000}"/>
    <cellStyle name="Calculation 33 3 2" xfId="28373" xr:uid="{00000000-0005-0000-0000-0000142D0000}"/>
    <cellStyle name="Calculation 33 4" xfId="28371" xr:uid="{00000000-0005-0000-0000-0000152D0000}"/>
    <cellStyle name="Calculation 33 5" xfId="52608" xr:uid="{00000000-0005-0000-0000-0000162D0000}"/>
    <cellStyle name="Calculation 34" xfId="14241" xr:uid="{00000000-0005-0000-0000-0000172D0000}"/>
    <cellStyle name="Calculation 34 2" xfId="16250" xr:uid="{00000000-0005-0000-0000-0000182D0000}"/>
    <cellStyle name="Calculation 34 2 2" xfId="28375" xr:uid="{00000000-0005-0000-0000-0000192D0000}"/>
    <cellStyle name="Calculation 34 2 3" xfId="52609" xr:uid="{00000000-0005-0000-0000-00001A2D0000}"/>
    <cellStyle name="Calculation 34 3" xfId="16873" xr:uid="{00000000-0005-0000-0000-00001B2D0000}"/>
    <cellStyle name="Calculation 34 3 2" xfId="28376" xr:uid="{00000000-0005-0000-0000-00001C2D0000}"/>
    <cellStyle name="Calculation 34 4" xfId="28374" xr:uid="{00000000-0005-0000-0000-00001D2D0000}"/>
    <cellStyle name="Calculation 34 5" xfId="52610" xr:uid="{00000000-0005-0000-0000-00001E2D0000}"/>
    <cellStyle name="Calculation 35" xfId="15355" xr:uid="{00000000-0005-0000-0000-00001F2D0000}"/>
    <cellStyle name="Calculation 35 2" xfId="28377" xr:uid="{00000000-0005-0000-0000-0000202D0000}"/>
    <cellStyle name="Calculation 36" xfId="15326" xr:uid="{00000000-0005-0000-0000-0000212D0000}"/>
    <cellStyle name="Calculation 36 2" xfId="28378" xr:uid="{00000000-0005-0000-0000-0000222D0000}"/>
    <cellStyle name="Calculation 37" xfId="17345" xr:uid="{00000000-0005-0000-0000-0000232D0000}"/>
    <cellStyle name="Calculation 37 2" xfId="28379" xr:uid="{00000000-0005-0000-0000-0000242D0000}"/>
    <cellStyle name="Calculation 38" xfId="28380" xr:uid="{00000000-0005-0000-0000-0000252D0000}"/>
    <cellStyle name="Calculation 39" xfId="1479" xr:uid="{00000000-0005-0000-0000-0000262D0000}"/>
    <cellStyle name="Calculation 4" xfId="289" xr:uid="{00000000-0005-0000-0000-0000272D0000}"/>
    <cellStyle name="Calculation 4 10" xfId="6611" xr:uid="{00000000-0005-0000-0000-0000282D0000}"/>
    <cellStyle name="Calculation 4 10 2" xfId="16252" xr:uid="{00000000-0005-0000-0000-0000292D0000}"/>
    <cellStyle name="Calculation 4 10 2 2" xfId="28383" xr:uid="{00000000-0005-0000-0000-00002A2D0000}"/>
    <cellStyle name="Calculation 4 10 2 3" xfId="52611" xr:uid="{00000000-0005-0000-0000-00002B2D0000}"/>
    <cellStyle name="Calculation 4 10 3" xfId="16875" xr:uid="{00000000-0005-0000-0000-00002C2D0000}"/>
    <cellStyle name="Calculation 4 10 3 2" xfId="28384" xr:uid="{00000000-0005-0000-0000-00002D2D0000}"/>
    <cellStyle name="Calculation 4 10 4" xfId="28382" xr:uid="{00000000-0005-0000-0000-00002E2D0000}"/>
    <cellStyle name="Calculation 4 10 5" xfId="52612" xr:uid="{00000000-0005-0000-0000-00002F2D0000}"/>
    <cellStyle name="Calculation 4 11" xfId="4691" xr:uid="{00000000-0005-0000-0000-0000302D0000}"/>
    <cellStyle name="Calculation 4 11 2" xfId="16253" xr:uid="{00000000-0005-0000-0000-0000312D0000}"/>
    <cellStyle name="Calculation 4 11 2 2" xfId="28386" xr:uid="{00000000-0005-0000-0000-0000322D0000}"/>
    <cellStyle name="Calculation 4 11 2 3" xfId="52613" xr:uid="{00000000-0005-0000-0000-0000332D0000}"/>
    <cellStyle name="Calculation 4 11 3" xfId="16876" xr:uid="{00000000-0005-0000-0000-0000342D0000}"/>
    <cellStyle name="Calculation 4 11 3 2" xfId="28387" xr:uid="{00000000-0005-0000-0000-0000352D0000}"/>
    <cellStyle name="Calculation 4 11 4" xfId="28385" xr:uid="{00000000-0005-0000-0000-0000362D0000}"/>
    <cellStyle name="Calculation 4 11 5" xfId="52614" xr:uid="{00000000-0005-0000-0000-0000372D0000}"/>
    <cellStyle name="Calculation 4 12" xfId="6464" xr:uid="{00000000-0005-0000-0000-0000382D0000}"/>
    <cellStyle name="Calculation 4 12 2" xfId="16254" xr:uid="{00000000-0005-0000-0000-0000392D0000}"/>
    <cellStyle name="Calculation 4 12 2 2" xfId="28389" xr:uid="{00000000-0005-0000-0000-00003A2D0000}"/>
    <cellStyle name="Calculation 4 12 2 3" xfId="52615" xr:uid="{00000000-0005-0000-0000-00003B2D0000}"/>
    <cellStyle name="Calculation 4 12 3" xfId="16877" xr:uid="{00000000-0005-0000-0000-00003C2D0000}"/>
    <cellStyle name="Calculation 4 12 3 2" xfId="28390" xr:uid="{00000000-0005-0000-0000-00003D2D0000}"/>
    <cellStyle name="Calculation 4 12 4" xfId="28388" xr:uid="{00000000-0005-0000-0000-00003E2D0000}"/>
    <cellStyle name="Calculation 4 12 5" xfId="52616" xr:uid="{00000000-0005-0000-0000-00003F2D0000}"/>
    <cellStyle name="Calculation 4 13" xfId="10777" xr:uid="{00000000-0005-0000-0000-0000402D0000}"/>
    <cellStyle name="Calculation 4 13 2" xfId="16255" xr:uid="{00000000-0005-0000-0000-0000412D0000}"/>
    <cellStyle name="Calculation 4 13 2 2" xfId="28392" xr:uid="{00000000-0005-0000-0000-0000422D0000}"/>
    <cellStyle name="Calculation 4 13 2 3" xfId="52617" xr:uid="{00000000-0005-0000-0000-0000432D0000}"/>
    <cellStyle name="Calculation 4 13 3" xfId="16878" xr:uid="{00000000-0005-0000-0000-0000442D0000}"/>
    <cellStyle name="Calculation 4 13 3 2" xfId="28393" xr:uid="{00000000-0005-0000-0000-0000452D0000}"/>
    <cellStyle name="Calculation 4 13 4" xfId="28391" xr:uid="{00000000-0005-0000-0000-0000462D0000}"/>
    <cellStyle name="Calculation 4 13 5" xfId="52618" xr:uid="{00000000-0005-0000-0000-0000472D0000}"/>
    <cellStyle name="Calculation 4 14" xfId="11123" xr:uid="{00000000-0005-0000-0000-0000482D0000}"/>
    <cellStyle name="Calculation 4 14 2" xfId="16256" xr:uid="{00000000-0005-0000-0000-0000492D0000}"/>
    <cellStyle name="Calculation 4 14 2 2" xfId="28395" xr:uid="{00000000-0005-0000-0000-00004A2D0000}"/>
    <cellStyle name="Calculation 4 14 2 3" xfId="52619" xr:uid="{00000000-0005-0000-0000-00004B2D0000}"/>
    <cellStyle name="Calculation 4 14 3" xfId="16879" xr:uid="{00000000-0005-0000-0000-00004C2D0000}"/>
    <cellStyle name="Calculation 4 14 3 2" xfId="28396" xr:uid="{00000000-0005-0000-0000-00004D2D0000}"/>
    <cellStyle name="Calculation 4 14 4" xfId="28394" xr:uid="{00000000-0005-0000-0000-00004E2D0000}"/>
    <cellStyle name="Calculation 4 14 5" xfId="52620" xr:uid="{00000000-0005-0000-0000-00004F2D0000}"/>
    <cellStyle name="Calculation 4 15" xfId="8274" xr:uid="{00000000-0005-0000-0000-0000502D0000}"/>
    <cellStyle name="Calculation 4 15 2" xfId="16257" xr:uid="{00000000-0005-0000-0000-0000512D0000}"/>
    <cellStyle name="Calculation 4 15 2 2" xfId="28398" xr:uid="{00000000-0005-0000-0000-0000522D0000}"/>
    <cellStyle name="Calculation 4 15 2 3" xfId="52621" xr:uid="{00000000-0005-0000-0000-0000532D0000}"/>
    <cellStyle name="Calculation 4 15 3" xfId="16880" xr:uid="{00000000-0005-0000-0000-0000542D0000}"/>
    <cellStyle name="Calculation 4 15 3 2" xfId="28399" xr:uid="{00000000-0005-0000-0000-0000552D0000}"/>
    <cellStyle name="Calculation 4 15 4" xfId="28397" xr:uid="{00000000-0005-0000-0000-0000562D0000}"/>
    <cellStyle name="Calculation 4 15 5" xfId="52622" xr:uid="{00000000-0005-0000-0000-0000572D0000}"/>
    <cellStyle name="Calculation 4 16" xfId="9264" xr:uid="{00000000-0005-0000-0000-0000582D0000}"/>
    <cellStyle name="Calculation 4 16 2" xfId="16258" xr:uid="{00000000-0005-0000-0000-0000592D0000}"/>
    <cellStyle name="Calculation 4 16 2 2" xfId="28401" xr:uid="{00000000-0005-0000-0000-00005A2D0000}"/>
    <cellStyle name="Calculation 4 16 2 3" xfId="52623" xr:uid="{00000000-0005-0000-0000-00005B2D0000}"/>
    <cellStyle name="Calculation 4 16 3" xfId="16881" xr:uid="{00000000-0005-0000-0000-00005C2D0000}"/>
    <cellStyle name="Calculation 4 16 3 2" xfId="28402" xr:uid="{00000000-0005-0000-0000-00005D2D0000}"/>
    <cellStyle name="Calculation 4 16 4" xfId="28400" xr:uid="{00000000-0005-0000-0000-00005E2D0000}"/>
    <cellStyle name="Calculation 4 16 5" xfId="52624" xr:uid="{00000000-0005-0000-0000-00005F2D0000}"/>
    <cellStyle name="Calculation 4 17" xfId="5564" xr:uid="{00000000-0005-0000-0000-0000602D0000}"/>
    <cellStyle name="Calculation 4 17 2" xfId="16259" xr:uid="{00000000-0005-0000-0000-0000612D0000}"/>
    <cellStyle name="Calculation 4 17 2 2" xfId="28404" xr:uid="{00000000-0005-0000-0000-0000622D0000}"/>
    <cellStyle name="Calculation 4 17 2 3" xfId="52625" xr:uid="{00000000-0005-0000-0000-0000632D0000}"/>
    <cellStyle name="Calculation 4 17 3" xfId="16882" xr:uid="{00000000-0005-0000-0000-0000642D0000}"/>
    <cellStyle name="Calculation 4 17 3 2" xfId="28405" xr:uid="{00000000-0005-0000-0000-0000652D0000}"/>
    <cellStyle name="Calculation 4 17 4" xfId="28403" xr:uid="{00000000-0005-0000-0000-0000662D0000}"/>
    <cellStyle name="Calculation 4 17 5" xfId="52626" xr:uid="{00000000-0005-0000-0000-0000672D0000}"/>
    <cellStyle name="Calculation 4 18" xfId="7559" xr:uid="{00000000-0005-0000-0000-0000682D0000}"/>
    <cellStyle name="Calculation 4 18 2" xfId="16260" xr:uid="{00000000-0005-0000-0000-0000692D0000}"/>
    <cellStyle name="Calculation 4 18 2 2" xfId="28407" xr:uid="{00000000-0005-0000-0000-00006A2D0000}"/>
    <cellStyle name="Calculation 4 18 2 3" xfId="52627" xr:uid="{00000000-0005-0000-0000-00006B2D0000}"/>
    <cellStyle name="Calculation 4 18 3" xfId="16883" xr:uid="{00000000-0005-0000-0000-00006C2D0000}"/>
    <cellStyle name="Calculation 4 18 3 2" xfId="28408" xr:uid="{00000000-0005-0000-0000-00006D2D0000}"/>
    <cellStyle name="Calculation 4 18 4" xfId="28406" xr:uid="{00000000-0005-0000-0000-00006E2D0000}"/>
    <cellStyle name="Calculation 4 18 5" xfId="52628" xr:uid="{00000000-0005-0000-0000-00006F2D0000}"/>
    <cellStyle name="Calculation 4 19" xfId="4773" xr:uid="{00000000-0005-0000-0000-0000702D0000}"/>
    <cellStyle name="Calculation 4 19 2" xfId="16261" xr:uid="{00000000-0005-0000-0000-0000712D0000}"/>
    <cellStyle name="Calculation 4 19 2 2" xfId="28410" xr:uid="{00000000-0005-0000-0000-0000722D0000}"/>
    <cellStyle name="Calculation 4 19 2 3" xfId="52629" xr:uid="{00000000-0005-0000-0000-0000732D0000}"/>
    <cellStyle name="Calculation 4 19 3" xfId="16884" xr:uid="{00000000-0005-0000-0000-0000742D0000}"/>
    <cellStyle name="Calculation 4 19 3 2" xfId="28411" xr:uid="{00000000-0005-0000-0000-0000752D0000}"/>
    <cellStyle name="Calculation 4 19 4" xfId="28409" xr:uid="{00000000-0005-0000-0000-0000762D0000}"/>
    <cellStyle name="Calculation 4 19 5" xfId="52630" xr:uid="{00000000-0005-0000-0000-0000772D0000}"/>
    <cellStyle name="Calculation 4 2" xfId="1554" xr:uid="{00000000-0005-0000-0000-0000782D0000}"/>
    <cellStyle name="Calculation 4 2 10" xfId="9713" xr:uid="{00000000-0005-0000-0000-0000792D0000}"/>
    <cellStyle name="Calculation 4 2 10 2" xfId="16263" xr:uid="{00000000-0005-0000-0000-00007A2D0000}"/>
    <cellStyle name="Calculation 4 2 10 2 2" xfId="28414" xr:uid="{00000000-0005-0000-0000-00007B2D0000}"/>
    <cellStyle name="Calculation 4 2 10 2 3" xfId="52631" xr:uid="{00000000-0005-0000-0000-00007C2D0000}"/>
    <cellStyle name="Calculation 4 2 10 3" xfId="16886" xr:uid="{00000000-0005-0000-0000-00007D2D0000}"/>
    <cellStyle name="Calculation 4 2 10 3 2" xfId="28415" xr:uid="{00000000-0005-0000-0000-00007E2D0000}"/>
    <cellStyle name="Calculation 4 2 10 4" xfId="28413" xr:uid="{00000000-0005-0000-0000-00007F2D0000}"/>
    <cellStyle name="Calculation 4 2 10 5" xfId="52632" xr:uid="{00000000-0005-0000-0000-0000802D0000}"/>
    <cellStyle name="Calculation 4 2 11" xfId="7879" xr:uid="{00000000-0005-0000-0000-0000812D0000}"/>
    <cellStyle name="Calculation 4 2 11 2" xfId="16264" xr:uid="{00000000-0005-0000-0000-0000822D0000}"/>
    <cellStyle name="Calculation 4 2 11 2 2" xfId="28417" xr:uid="{00000000-0005-0000-0000-0000832D0000}"/>
    <cellStyle name="Calculation 4 2 11 2 3" xfId="52633" xr:uid="{00000000-0005-0000-0000-0000842D0000}"/>
    <cellStyle name="Calculation 4 2 11 3" xfId="16887" xr:uid="{00000000-0005-0000-0000-0000852D0000}"/>
    <cellStyle name="Calculation 4 2 11 3 2" xfId="28418" xr:uid="{00000000-0005-0000-0000-0000862D0000}"/>
    <cellStyle name="Calculation 4 2 11 4" xfId="28416" xr:uid="{00000000-0005-0000-0000-0000872D0000}"/>
    <cellStyle name="Calculation 4 2 11 5" xfId="52634" xr:uid="{00000000-0005-0000-0000-0000882D0000}"/>
    <cellStyle name="Calculation 4 2 12" xfId="10538" xr:uid="{00000000-0005-0000-0000-0000892D0000}"/>
    <cellStyle name="Calculation 4 2 12 2" xfId="16265" xr:uid="{00000000-0005-0000-0000-00008A2D0000}"/>
    <cellStyle name="Calculation 4 2 12 2 2" xfId="28420" xr:uid="{00000000-0005-0000-0000-00008B2D0000}"/>
    <cellStyle name="Calculation 4 2 12 2 3" xfId="52635" xr:uid="{00000000-0005-0000-0000-00008C2D0000}"/>
    <cellStyle name="Calculation 4 2 12 3" xfId="16888" xr:uid="{00000000-0005-0000-0000-00008D2D0000}"/>
    <cellStyle name="Calculation 4 2 12 3 2" xfId="28421" xr:uid="{00000000-0005-0000-0000-00008E2D0000}"/>
    <cellStyle name="Calculation 4 2 12 4" xfId="28419" xr:uid="{00000000-0005-0000-0000-00008F2D0000}"/>
    <cellStyle name="Calculation 4 2 12 5" xfId="52636" xr:uid="{00000000-0005-0000-0000-0000902D0000}"/>
    <cellStyle name="Calculation 4 2 13" xfId="11359" xr:uid="{00000000-0005-0000-0000-0000912D0000}"/>
    <cellStyle name="Calculation 4 2 13 2" xfId="16266" xr:uid="{00000000-0005-0000-0000-0000922D0000}"/>
    <cellStyle name="Calculation 4 2 13 2 2" xfId="28423" xr:uid="{00000000-0005-0000-0000-0000932D0000}"/>
    <cellStyle name="Calculation 4 2 13 2 3" xfId="52637" xr:uid="{00000000-0005-0000-0000-0000942D0000}"/>
    <cellStyle name="Calculation 4 2 13 3" xfId="16889" xr:uid="{00000000-0005-0000-0000-0000952D0000}"/>
    <cellStyle name="Calculation 4 2 13 3 2" xfId="28424" xr:uid="{00000000-0005-0000-0000-0000962D0000}"/>
    <cellStyle name="Calculation 4 2 13 4" xfId="28422" xr:uid="{00000000-0005-0000-0000-0000972D0000}"/>
    <cellStyle name="Calculation 4 2 13 5" xfId="52638" xr:uid="{00000000-0005-0000-0000-0000982D0000}"/>
    <cellStyle name="Calculation 4 2 14" xfId="8927" xr:uid="{00000000-0005-0000-0000-0000992D0000}"/>
    <cellStyle name="Calculation 4 2 14 2" xfId="16267" xr:uid="{00000000-0005-0000-0000-00009A2D0000}"/>
    <cellStyle name="Calculation 4 2 14 2 2" xfId="28426" xr:uid="{00000000-0005-0000-0000-00009B2D0000}"/>
    <cellStyle name="Calculation 4 2 14 2 3" xfId="52639" xr:uid="{00000000-0005-0000-0000-00009C2D0000}"/>
    <cellStyle name="Calculation 4 2 14 3" xfId="16890" xr:uid="{00000000-0005-0000-0000-00009D2D0000}"/>
    <cellStyle name="Calculation 4 2 14 3 2" xfId="28427" xr:uid="{00000000-0005-0000-0000-00009E2D0000}"/>
    <cellStyle name="Calculation 4 2 14 4" xfId="28425" xr:uid="{00000000-0005-0000-0000-00009F2D0000}"/>
    <cellStyle name="Calculation 4 2 14 5" xfId="52640" xr:uid="{00000000-0005-0000-0000-0000A02D0000}"/>
    <cellStyle name="Calculation 4 2 15" xfId="9177" xr:uid="{00000000-0005-0000-0000-0000A12D0000}"/>
    <cellStyle name="Calculation 4 2 15 2" xfId="16268" xr:uid="{00000000-0005-0000-0000-0000A22D0000}"/>
    <cellStyle name="Calculation 4 2 15 2 2" xfId="28429" xr:uid="{00000000-0005-0000-0000-0000A32D0000}"/>
    <cellStyle name="Calculation 4 2 15 2 3" xfId="52641" xr:uid="{00000000-0005-0000-0000-0000A42D0000}"/>
    <cellStyle name="Calculation 4 2 15 3" xfId="16891" xr:uid="{00000000-0005-0000-0000-0000A52D0000}"/>
    <cellStyle name="Calculation 4 2 15 3 2" xfId="28430" xr:uid="{00000000-0005-0000-0000-0000A62D0000}"/>
    <cellStyle name="Calculation 4 2 15 4" xfId="28428" xr:uid="{00000000-0005-0000-0000-0000A72D0000}"/>
    <cellStyle name="Calculation 4 2 15 5" xfId="52642" xr:uid="{00000000-0005-0000-0000-0000A82D0000}"/>
    <cellStyle name="Calculation 4 2 16" xfId="7447" xr:uid="{00000000-0005-0000-0000-0000A92D0000}"/>
    <cellStyle name="Calculation 4 2 16 2" xfId="16269" xr:uid="{00000000-0005-0000-0000-0000AA2D0000}"/>
    <cellStyle name="Calculation 4 2 16 2 2" xfId="28432" xr:uid="{00000000-0005-0000-0000-0000AB2D0000}"/>
    <cellStyle name="Calculation 4 2 16 2 3" xfId="52643" xr:uid="{00000000-0005-0000-0000-0000AC2D0000}"/>
    <cellStyle name="Calculation 4 2 16 3" xfId="16892" xr:uid="{00000000-0005-0000-0000-0000AD2D0000}"/>
    <cellStyle name="Calculation 4 2 16 3 2" xfId="28433" xr:uid="{00000000-0005-0000-0000-0000AE2D0000}"/>
    <cellStyle name="Calculation 4 2 16 4" xfId="28431" xr:uid="{00000000-0005-0000-0000-0000AF2D0000}"/>
    <cellStyle name="Calculation 4 2 16 5" xfId="52644" xr:uid="{00000000-0005-0000-0000-0000B02D0000}"/>
    <cellStyle name="Calculation 4 2 17" xfId="10073" xr:uid="{00000000-0005-0000-0000-0000B12D0000}"/>
    <cellStyle name="Calculation 4 2 17 2" xfId="16270" xr:uid="{00000000-0005-0000-0000-0000B22D0000}"/>
    <cellStyle name="Calculation 4 2 17 2 2" xfId="28435" xr:uid="{00000000-0005-0000-0000-0000B32D0000}"/>
    <cellStyle name="Calculation 4 2 17 2 3" xfId="52645" xr:uid="{00000000-0005-0000-0000-0000B42D0000}"/>
    <cellStyle name="Calculation 4 2 17 3" xfId="16893" xr:uid="{00000000-0005-0000-0000-0000B52D0000}"/>
    <cellStyle name="Calculation 4 2 17 3 2" xfId="28436" xr:uid="{00000000-0005-0000-0000-0000B62D0000}"/>
    <cellStyle name="Calculation 4 2 17 4" xfId="28434" xr:uid="{00000000-0005-0000-0000-0000B72D0000}"/>
    <cellStyle name="Calculation 4 2 17 5" xfId="52646" xr:uid="{00000000-0005-0000-0000-0000B82D0000}"/>
    <cellStyle name="Calculation 4 2 18" xfId="10672" xr:uid="{00000000-0005-0000-0000-0000B92D0000}"/>
    <cellStyle name="Calculation 4 2 18 2" xfId="16271" xr:uid="{00000000-0005-0000-0000-0000BA2D0000}"/>
    <cellStyle name="Calculation 4 2 18 2 2" xfId="28438" xr:uid="{00000000-0005-0000-0000-0000BB2D0000}"/>
    <cellStyle name="Calculation 4 2 18 2 3" xfId="52647" xr:uid="{00000000-0005-0000-0000-0000BC2D0000}"/>
    <cellStyle name="Calculation 4 2 18 3" xfId="16894" xr:uid="{00000000-0005-0000-0000-0000BD2D0000}"/>
    <cellStyle name="Calculation 4 2 18 3 2" xfId="28439" xr:uid="{00000000-0005-0000-0000-0000BE2D0000}"/>
    <cellStyle name="Calculation 4 2 18 4" xfId="28437" xr:uid="{00000000-0005-0000-0000-0000BF2D0000}"/>
    <cellStyle name="Calculation 4 2 18 5" xfId="52648" xr:uid="{00000000-0005-0000-0000-0000C02D0000}"/>
    <cellStyle name="Calculation 4 2 19" xfId="6151" xr:uid="{00000000-0005-0000-0000-0000C12D0000}"/>
    <cellStyle name="Calculation 4 2 19 2" xfId="16272" xr:uid="{00000000-0005-0000-0000-0000C22D0000}"/>
    <cellStyle name="Calculation 4 2 19 2 2" xfId="28441" xr:uid="{00000000-0005-0000-0000-0000C32D0000}"/>
    <cellStyle name="Calculation 4 2 19 2 3" xfId="52649" xr:uid="{00000000-0005-0000-0000-0000C42D0000}"/>
    <cellStyle name="Calculation 4 2 19 3" xfId="16895" xr:uid="{00000000-0005-0000-0000-0000C52D0000}"/>
    <cellStyle name="Calculation 4 2 19 3 2" xfId="28442" xr:uid="{00000000-0005-0000-0000-0000C62D0000}"/>
    <cellStyle name="Calculation 4 2 19 4" xfId="28440" xr:uid="{00000000-0005-0000-0000-0000C72D0000}"/>
    <cellStyle name="Calculation 4 2 19 5" xfId="52650" xr:uid="{00000000-0005-0000-0000-0000C82D0000}"/>
    <cellStyle name="Calculation 4 2 2" xfId="4879" xr:uid="{00000000-0005-0000-0000-0000C92D0000}"/>
    <cellStyle name="Calculation 4 2 2 2" xfId="16273" xr:uid="{00000000-0005-0000-0000-0000CA2D0000}"/>
    <cellStyle name="Calculation 4 2 2 2 2" xfId="28444" xr:uid="{00000000-0005-0000-0000-0000CB2D0000}"/>
    <cellStyle name="Calculation 4 2 2 2 3" xfId="52651" xr:uid="{00000000-0005-0000-0000-0000CC2D0000}"/>
    <cellStyle name="Calculation 4 2 2 3" xfId="16896" xr:uid="{00000000-0005-0000-0000-0000CD2D0000}"/>
    <cellStyle name="Calculation 4 2 2 3 2" xfId="28445" xr:uid="{00000000-0005-0000-0000-0000CE2D0000}"/>
    <cellStyle name="Calculation 4 2 2 4" xfId="28443" xr:uid="{00000000-0005-0000-0000-0000CF2D0000}"/>
    <cellStyle name="Calculation 4 2 2 5" xfId="52652" xr:uid="{00000000-0005-0000-0000-0000D02D0000}"/>
    <cellStyle name="Calculation 4 2 20" xfId="5705" xr:uid="{00000000-0005-0000-0000-0000D12D0000}"/>
    <cellStyle name="Calculation 4 2 20 2" xfId="28446" xr:uid="{00000000-0005-0000-0000-0000D22D0000}"/>
    <cellStyle name="Calculation 4 2 20 2 2" xfId="52653" xr:uid="{00000000-0005-0000-0000-0000D32D0000}"/>
    <cellStyle name="Calculation 4 2 20 2 3" xfId="52654" xr:uid="{00000000-0005-0000-0000-0000D42D0000}"/>
    <cellStyle name="Calculation 4 2 20 3" xfId="52655" xr:uid="{00000000-0005-0000-0000-0000D52D0000}"/>
    <cellStyle name="Calculation 4 2 20 4" xfId="52656" xr:uid="{00000000-0005-0000-0000-0000D62D0000}"/>
    <cellStyle name="Calculation 4 2 20 5" xfId="52657" xr:uid="{00000000-0005-0000-0000-0000D72D0000}"/>
    <cellStyle name="Calculation 4 2 21" xfId="16262" xr:uid="{00000000-0005-0000-0000-0000D82D0000}"/>
    <cellStyle name="Calculation 4 2 21 2" xfId="28447" xr:uid="{00000000-0005-0000-0000-0000D92D0000}"/>
    <cellStyle name="Calculation 4 2 22" xfId="16885" xr:uid="{00000000-0005-0000-0000-0000DA2D0000}"/>
    <cellStyle name="Calculation 4 2 22 2" xfId="28448" xr:uid="{00000000-0005-0000-0000-0000DB2D0000}"/>
    <cellStyle name="Calculation 4 2 23" xfId="28412" xr:uid="{00000000-0005-0000-0000-0000DC2D0000}"/>
    <cellStyle name="Calculation 4 2 3" xfId="6857" xr:uid="{00000000-0005-0000-0000-0000DD2D0000}"/>
    <cellStyle name="Calculation 4 2 3 2" xfId="16274" xr:uid="{00000000-0005-0000-0000-0000DE2D0000}"/>
    <cellStyle name="Calculation 4 2 3 2 2" xfId="28450" xr:uid="{00000000-0005-0000-0000-0000DF2D0000}"/>
    <cellStyle name="Calculation 4 2 3 2 3" xfId="52658" xr:uid="{00000000-0005-0000-0000-0000E02D0000}"/>
    <cellStyle name="Calculation 4 2 3 3" xfId="16897" xr:uid="{00000000-0005-0000-0000-0000E12D0000}"/>
    <cellStyle name="Calculation 4 2 3 3 2" xfId="28451" xr:uid="{00000000-0005-0000-0000-0000E22D0000}"/>
    <cellStyle name="Calculation 4 2 3 4" xfId="28449" xr:uid="{00000000-0005-0000-0000-0000E32D0000}"/>
    <cellStyle name="Calculation 4 2 3 5" xfId="52659" xr:uid="{00000000-0005-0000-0000-0000E42D0000}"/>
    <cellStyle name="Calculation 4 2 4" xfId="5051" xr:uid="{00000000-0005-0000-0000-0000E52D0000}"/>
    <cellStyle name="Calculation 4 2 4 2" xfId="16275" xr:uid="{00000000-0005-0000-0000-0000E62D0000}"/>
    <cellStyle name="Calculation 4 2 4 2 2" xfId="28453" xr:uid="{00000000-0005-0000-0000-0000E72D0000}"/>
    <cellStyle name="Calculation 4 2 4 2 3" xfId="52660" xr:uid="{00000000-0005-0000-0000-0000E82D0000}"/>
    <cellStyle name="Calculation 4 2 4 3" xfId="16898" xr:uid="{00000000-0005-0000-0000-0000E92D0000}"/>
    <cellStyle name="Calculation 4 2 4 3 2" xfId="28454" xr:uid="{00000000-0005-0000-0000-0000EA2D0000}"/>
    <cellStyle name="Calculation 4 2 4 4" xfId="28452" xr:uid="{00000000-0005-0000-0000-0000EB2D0000}"/>
    <cellStyle name="Calculation 4 2 4 5" xfId="52661" xr:uid="{00000000-0005-0000-0000-0000EC2D0000}"/>
    <cellStyle name="Calculation 4 2 5" xfId="6693" xr:uid="{00000000-0005-0000-0000-0000ED2D0000}"/>
    <cellStyle name="Calculation 4 2 5 2" xfId="16276" xr:uid="{00000000-0005-0000-0000-0000EE2D0000}"/>
    <cellStyle name="Calculation 4 2 5 2 2" xfId="28456" xr:uid="{00000000-0005-0000-0000-0000EF2D0000}"/>
    <cellStyle name="Calculation 4 2 5 2 3" xfId="52662" xr:uid="{00000000-0005-0000-0000-0000F02D0000}"/>
    <cellStyle name="Calculation 4 2 5 3" xfId="16899" xr:uid="{00000000-0005-0000-0000-0000F12D0000}"/>
    <cellStyle name="Calculation 4 2 5 3 2" xfId="28457" xr:uid="{00000000-0005-0000-0000-0000F22D0000}"/>
    <cellStyle name="Calculation 4 2 5 4" xfId="28455" xr:uid="{00000000-0005-0000-0000-0000F32D0000}"/>
    <cellStyle name="Calculation 4 2 5 5" xfId="52663" xr:uid="{00000000-0005-0000-0000-0000F42D0000}"/>
    <cellStyle name="Calculation 4 2 6" xfId="5206" xr:uid="{00000000-0005-0000-0000-0000F52D0000}"/>
    <cellStyle name="Calculation 4 2 6 2" xfId="16277" xr:uid="{00000000-0005-0000-0000-0000F62D0000}"/>
    <cellStyle name="Calculation 4 2 6 2 2" xfId="28459" xr:uid="{00000000-0005-0000-0000-0000F72D0000}"/>
    <cellStyle name="Calculation 4 2 6 2 3" xfId="52664" xr:uid="{00000000-0005-0000-0000-0000F82D0000}"/>
    <cellStyle name="Calculation 4 2 6 3" xfId="16900" xr:uid="{00000000-0005-0000-0000-0000F92D0000}"/>
    <cellStyle name="Calculation 4 2 6 3 2" xfId="28460" xr:uid="{00000000-0005-0000-0000-0000FA2D0000}"/>
    <cellStyle name="Calculation 4 2 6 4" xfId="28458" xr:uid="{00000000-0005-0000-0000-0000FB2D0000}"/>
    <cellStyle name="Calculation 4 2 6 5" xfId="52665" xr:uid="{00000000-0005-0000-0000-0000FC2D0000}"/>
    <cellStyle name="Calculation 4 2 7" xfId="6577" xr:uid="{00000000-0005-0000-0000-0000FD2D0000}"/>
    <cellStyle name="Calculation 4 2 7 2" xfId="16278" xr:uid="{00000000-0005-0000-0000-0000FE2D0000}"/>
    <cellStyle name="Calculation 4 2 7 2 2" xfId="28462" xr:uid="{00000000-0005-0000-0000-0000FF2D0000}"/>
    <cellStyle name="Calculation 4 2 7 2 3" xfId="52666" xr:uid="{00000000-0005-0000-0000-0000002E0000}"/>
    <cellStyle name="Calculation 4 2 7 3" xfId="16901" xr:uid="{00000000-0005-0000-0000-0000012E0000}"/>
    <cellStyle name="Calculation 4 2 7 3 2" xfId="28463" xr:uid="{00000000-0005-0000-0000-0000022E0000}"/>
    <cellStyle name="Calculation 4 2 7 4" xfId="28461" xr:uid="{00000000-0005-0000-0000-0000032E0000}"/>
    <cellStyle name="Calculation 4 2 7 5" xfId="52667" xr:uid="{00000000-0005-0000-0000-0000042E0000}"/>
    <cellStyle name="Calculation 4 2 8" xfId="5313" xr:uid="{00000000-0005-0000-0000-0000052E0000}"/>
    <cellStyle name="Calculation 4 2 8 2" xfId="16279" xr:uid="{00000000-0005-0000-0000-0000062E0000}"/>
    <cellStyle name="Calculation 4 2 8 2 2" xfId="28465" xr:uid="{00000000-0005-0000-0000-0000072E0000}"/>
    <cellStyle name="Calculation 4 2 8 2 3" xfId="52668" xr:uid="{00000000-0005-0000-0000-0000082E0000}"/>
    <cellStyle name="Calculation 4 2 8 3" xfId="16902" xr:uid="{00000000-0005-0000-0000-0000092E0000}"/>
    <cellStyle name="Calculation 4 2 8 3 2" xfId="28466" xr:uid="{00000000-0005-0000-0000-00000A2E0000}"/>
    <cellStyle name="Calculation 4 2 8 4" xfId="28464" xr:uid="{00000000-0005-0000-0000-00000B2E0000}"/>
    <cellStyle name="Calculation 4 2 8 5" xfId="52669" xr:uid="{00000000-0005-0000-0000-00000C2E0000}"/>
    <cellStyle name="Calculation 4 2 9" xfId="8291" xr:uid="{00000000-0005-0000-0000-00000D2E0000}"/>
    <cellStyle name="Calculation 4 2 9 2" xfId="16280" xr:uid="{00000000-0005-0000-0000-00000E2E0000}"/>
    <cellStyle name="Calculation 4 2 9 2 2" xfId="28468" xr:uid="{00000000-0005-0000-0000-00000F2E0000}"/>
    <cellStyle name="Calculation 4 2 9 2 3" xfId="52670" xr:uid="{00000000-0005-0000-0000-0000102E0000}"/>
    <cellStyle name="Calculation 4 2 9 3" xfId="16903" xr:uid="{00000000-0005-0000-0000-0000112E0000}"/>
    <cellStyle name="Calculation 4 2 9 3 2" xfId="28469" xr:uid="{00000000-0005-0000-0000-0000122E0000}"/>
    <cellStyle name="Calculation 4 2 9 4" xfId="28467" xr:uid="{00000000-0005-0000-0000-0000132E0000}"/>
    <cellStyle name="Calculation 4 2 9 5" xfId="52671" xr:uid="{00000000-0005-0000-0000-0000142E0000}"/>
    <cellStyle name="Calculation 4 20" xfId="12937" xr:uid="{00000000-0005-0000-0000-0000152E0000}"/>
    <cellStyle name="Calculation 4 20 2" xfId="16281" xr:uid="{00000000-0005-0000-0000-0000162E0000}"/>
    <cellStyle name="Calculation 4 20 2 2" xfId="28471" xr:uid="{00000000-0005-0000-0000-0000172E0000}"/>
    <cellStyle name="Calculation 4 20 2 3" xfId="52672" xr:uid="{00000000-0005-0000-0000-0000182E0000}"/>
    <cellStyle name="Calculation 4 20 3" xfId="16904" xr:uid="{00000000-0005-0000-0000-0000192E0000}"/>
    <cellStyle name="Calculation 4 20 3 2" xfId="28472" xr:uid="{00000000-0005-0000-0000-00001A2E0000}"/>
    <cellStyle name="Calculation 4 20 4" xfId="28470" xr:uid="{00000000-0005-0000-0000-00001B2E0000}"/>
    <cellStyle name="Calculation 4 20 5" xfId="52673" xr:uid="{00000000-0005-0000-0000-00001C2E0000}"/>
    <cellStyle name="Calculation 4 21" xfId="13860" xr:uid="{00000000-0005-0000-0000-00001D2E0000}"/>
    <cellStyle name="Calculation 4 21 2" xfId="16282" xr:uid="{00000000-0005-0000-0000-00001E2E0000}"/>
    <cellStyle name="Calculation 4 21 2 2" xfId="28474" xr:uid="{00000000-0005-0000-0000-00001F2E0000}"/>
    <cellStyle name="Calculation 4 21 2 3" xfId="52674" xr:uid="{00000000-0005-0000-0000-0000202E0000}"/>
    <cellStyle name="Calculation 4 21 3" xfId="16905" xr:uid="{00000000-0005-0000-0000-0000212E0000}"/>
    <cellStyle name="Calculation 4 21 3 2" xfId="28475" xr:uid="{00000000-0005-0000-0000-0000222E0000}"/>
    <cellStyle name="Calculation 4 21 4" xfId="28473" xr:uid="{00000000-0005-0000-0000-0000232E0000}"/>
    <cellStyle name="Calculation 4 21 5" xfId="52675" xr:uid="{00000000-0005-0000-0000-0000242E0000}"/>
    <cellStyle name="Calculation 4 22" xfId="7349" xr:uid="{00000000-0005-0000-0000-0000252E0000}"/>
    <cellStyle name="Calculation 4 22 2" xfId="16283" xr:uid="{00000000-0005-0000-0000-0000262E0000}"/>
    <cellStyle name="Calculation 4 22 2 2" xfId="28477" xr:uid="{00000000-0005-0000-0000-0000272E0000}"/>
    <cellStyle name="Calculation 4 22 2 3" xfId="52676" xr:uid="{00000000-0005-0000-0000-0000282E0000}"/>
    <cellStyle name="Calculation 4 22 3" xfId="16906" xr:uid="{00000000-0005-0000-0000-0000292E0000}"/>
    <cellStyle name="Calculation 4 22 3 2" xfId="28478" xr:uid="{00000000-0005-0000-0000-00002A2E0000}"/>
    <cellStyle name="Calculation 4 22 4" xfId="28476" xr:uid="{00000000-0005-0000-0000-00002B2E0000}"/>
    <cellStyle name="Calculation 4 22 5" xfId="52677" xr:uid="{00000000-0005-0000-0000-00002C2E0000}"/>
    <cellStyle name="Calculation 4 23" xfId="16251" xr:uid="{00000000-0005-0000-0000-00002D2E0000}"/>
    <cellStyle name="Calculation 4 23 2" xfId="28479" xr:uid="{00000000-0005-0000-0000-00002E2E0000}"/>
    <cellStyle name="Calculation 4 24" xfId="16874" xr:uid="{00000000-0005-0000-0000-00002F2E0000}"/>
    <cellStyle name="Calculation 4 24 2" xfId="28480" xr:uid="{00000000-0005-0000-0000-0000302E0000}"/>
    <cellStyle name="Calculation 4 25" xfId="28381" xr:uid="{00000000-0005-0000-0000-0000312E0000}"/>
    <cellStyle name="Calculation 4 26" xfId="1482" xr:uid="{00000000-0005-0000-0000-0000322E0000}"/>
    <cellStyle name="Calculation 4 3" xfId="1548" xr:uid="{00000000-0005-0000-0000-0000332E0000}"/>
    <cellStyle name="Calculation 4 3 10" xfId="5434" xr:uid="{00000000-0005-0000-0000-0000342E0000}"/>
    <cellStyle name="Calculation 4 3 10 2" xfId="16285" xr:uid="{00000000-0005-0000-0000-0000352E0000}"/>
    <cellStyle name="Calculation 4 3 10 2 2" xfId="28483" xr:uid="{00000000-0005-0000-0000-0000362E0000}"/>
    <cellStyle name="Calculation 4 3 10 2 3" xfId="52678" xr:uid="{00000000-0005-0000-0000-0000372E0000}"/>
    <cellStyle name="Calculation 4 3 10 3" xfId="16908" xr:uid="{00000000-0005-0000-0000-0000382E0000}"/>
    <cellStyle name="Calculation 4 3 10 3 2" xfId="28484" xr:uid="{00000000-0005-0000-0000-0000392E0000}"/>
    <cellStyle name="Calculation 4 3 10 4" xfId="28482" xr:uid="{00000000-0005-0000-0000-00003A2E0000}"/>
    <cellStyle name="Calculation 4 3 10 5" xfId="52679" xr:uid="{00000000-0005-0000-0000-00003B2E0000}"/>
    <cellStyle name="Calculation 4 3 11" xfId="7569" xr:uid="{00000000-0005-0000-0000-00003C2E0000}"/>
    <cellStyle name="Calculation 4 3 11 2" xfId="16286" xr:uid="{00000000-0005-0000-0000-00003D2E0000}"/>
    <cellStyle name="Calculation 4 3 11 2 2" xfId="28486" xr:uid="{00000000-0005-0000-0000-00003E2E0000}"/>
    <cellStyle name="Calculation 4 3 11 2 3" xfId="52680" xr:uid="{00000000-0005-0000-0000-00003F2E0000}"/>
    <cellStyle name="Calculation 4 3 11 3" xfId="16909" xr:uid="{00000000-0005-0000-0000-0000402E0000}"/>
    <cellStyle name="Calculation 4 3 11 3 2" xfId="28487" xr:uid="{00000000-0005-0000-0000-0000412E0000}"/>
    <cellStyle name="Calculation 4 3 11 4" xfId="28485" xr:uid="{00000000-0005-0000-0000-0000422E0000}"/>
    <cellStyle name="Calculation 4 3 11 5" xfId="52681" xr:uid="{00000000-0005-0000-0000-0000432E0000}"/>
    <cellStyle name="Calculation 4 3 12" xfId="4712" xr:uid="{00000000-0005-0000-0000-0000442E0000}"/>
    <cellStyle name="Calculation 4 3 12 2" xfId="16287" xr:uid="{00000000-0005-0000-0000-0000452E0000}"/>
    <cellStyle name="Calculation 4 3 12 2 2" xfId="28489" xr:uid="{00000000-0005-0000-0000-0000462E0000}"/>
    <cellStyle name="Calculation 4 3 12 2 3" xfId="52682" xr:uid="{00000000-0005-0000-0000-0000472E0000}"/>
    <cellStyle name="Calculation 4 3 12 3" xfId="16910" xr:uid="{00000000-0005-0000-0000-0000482E0000}"/>
    <cellStyle name="Calculation 4 3 12 3 2" xfId="28490" xr:uid="{00000000-0005-0000-0000-0000492E0000}"/>
    <cellStyle name="Calculation 4 3 12 4" xfId="28488" xr:uid="{00000000-0005-0000-0000-00004A2E0000}"/>
    <cellStyle name="Calculation 4 3 12 5" xfId="52683" xr:uid="{00000000-0005-0000-0000-00004B2E0000}"/>
    <cellStyle name="Calculation 4 3 13" xfId="8323" xr:uid="{00000000-0005-0000-0000-00004C2E0000}"/>
    <cellStyle name="Calculation 4 3 13 2" xfId="16288" xr:uid="{00000000-0005-0000-0000-00004D2E0000}"/>
    <cellStyle name="Calculation 4 3 13 2 2" xfId="28492" xr:uid="{00000000-0005-0000-0000-00004E2E0000}"/>
    <cellStyle name="Calculation 4 3 13 2 3" xfId="52684" xr:uid="{00000000-0005-0000-0000-00004F2E0000}"/>
    <cellStyle name="Calculation 4 3 13 3" xfId="16911" xr:uid="{00000000-0005-0000-0000-0000502E0000}"/>
    <cellStyle name="Calculation 4 3 13 3 2" xfId="28493" xr:uid="{00000000-0005-0000-0000-0000512E0000}"/>
    <cellStyle name="Calculation 4 3 13 4" xfId="28491" xr:uid="{00000000-0005-0000-0000-0000522E0000}"/>
    <cellStyle name="Calculation 4 3 13 5" xfId="52685" xr:uid="{00000000-0005-0000-0000-0000532E0000}"/>
    <cellStyle name="Calculation 4 3 14" xfId="9636" xr:uid="{00000000-0005-0000-0000-0000542E0000}"/>
    <cellStyle name="Calculation 4 3 14 2" xfId="16289" xr:uid="{00000000-0005-0000-0000-0000552E0000}"/>
    <cellStyle name="Calculation 4 3 14 2 2" xfId="28495" xr:uid="{00000000-0005-0000-0000-0000562E0000}"/>
    <cellStyle name="Calculation 4 3 14 2 3" xfId="52686" xr:uid="{00000000-0005-0000-0000-0000572E0000}"/>
    <cellStyle name="Calculation 4 3 14 3" xfId="16912" xr:uid="{00000000-0005-0000-0000-0000582E0000}"/>
    <cellStyle name="Calculation 4 3 14 3 2" xfId="28496" xr:uid="{00000000-0005-0000-0000-0000592E0000}"/>
    <cellStyle name="Calculation 4 3 14 4" xfId="28494" xr:uid="{00000000-0005-0000-0000-00005A2E0000}"/>
    <cellStyle name="Calculation 4 3 14 5" xfId="52687" xr:uid="{00000000-0005-0000-0000-00005B2E0000}"/>
    <cellStyle name="Calculation 4 3 15" xfId="10544" xr:uid="{00000000-0005-0000-0000-00005C2E0000}"/>
    <cellStyle name="Calculation 4 3 15 2" xfId="16290" xr:uid="{00000000-0005-0000-0000-00005D2E0000}"/>
    <cellStyle name="Calculation 4 3 15 2 2" xfId="28498" xr:uid="{00000000-0005-0000-0000-00005E2E0000}"/>
    <cellStyle name="Calculation 4 3 15 2 3" xfId="52688" xr:uid="{00000000-0005-0000-0000-00005F2E0000}"/>
    <cellStyle name="Calculation 4 3 15 3" xfId="16913" xr:uid="{00000000-0005-0000-0000-0000602E0000}"/>
    <cellStyle name="Calculation 4 3 15 3 2" xfId="28499" xr:uid="{00000000-0005-0000-0000-0000612E0000}"/>
    <cellStyle name="Calculation 4 3 15 4" xfId="28497" xr:uid="{00000000-0005-0000-0000-0000622E0000}"/>
    <cellStyle name="Calculation 4 3 15 5" xfId="52689" xr:uid="{00000000-0005-0000-0000-0000632E0000}"/>
    <cellStyle name="Calculation 4 3 16" xfId="10537" xr:uid="{00000000-0005-0000-0000-0000642E0000}"/>
    <cellStyle name="Calculation 4 3 16 2" xfId="16291" xr:uid="{00000000-0005-0000-0000-0000652E0000}"/>
    <cellStyle name="Calculation 4 3 16 2 2" xfId="28501" xr:uid="{00000000-0005-0000-0000-0000662E0000}"/>
    <cellStyle name="Calculation 4 3 16 2 3" xfId="52690" xr:uid="{00000000-0005-0000-0000-0000672E0000}"/>
    <cellStyle name="Calculation 4 3 16 3" xfId="16914" xr:uid="{00000000-0005-0000-0000-0000682E0000}"/>
    <cellStyle name="Calculation 4 3 16 3 2" xfId="28502" xr:uid="{00000000-0005-0000-0000-0000692E0000}"/>
    <cellStyle name="Calculation 4 3 16 4" xfId="28500" xr:uid="{00000000-0005-0000-0000-00006A2E0000}"/>
    <cellStyle name="Calculation 4 3 16 5" xfId="52691" xr:uid="{00000000-0005-0000-0000-00006B2E0000}"/>
    <cellStyle name="Calculation 4 3 17" xfId="12566" xr:uid="{00000000-0005-0000-0000-00006C2E0000}"/>
    <cellStyle name="Calculation 4 3 17 2" xfId="16292" xr:uid="{00000000-0005-0000-0000-00006D2E0000}"/>
    <cellStyle name="Calculation 4 3 17 2 2" xfId="28504" xr:uid="{00000000-0005-0000-0000-00006E2E0000}"/>
    <cellStyle name="Calculation 4 3 17 2 3" xfId="52692" xr:uid="{00000000-0005-0000-0000-00006F2E0000}"/>
    <cellStyle name="Calculation 4 3 17 3" xfId="16915" xr:uid="{00000000-0005-0000-0000-0000702E0000}"/>
    <cellStyle name="Calculation 4 3 17 3 2" xfId="28505" xr:uid="{00000000-0005-0000-0000-0000712E0000}"/>
    <cellStyle name="Calculation 4 3 17 4" xfId="28503" xr:uid="{00000000-0005-0000-0000-0000722E0000}"/>
    <cellStyle name="Calculation 4 3 17 5" xfId="52693" xr:uid="{00000000-0005-0000-0000-0000732E0000}"/>
    <cellStyle name="Calculation 4 3 18" xfId="12255" xr:uid="{00000000-0005-0000-0000-0000742E0000}"/>
    <cellStyle name="Calculation 4 3 18 2" xfId="16293" xr:uid="{00000000-0005-0000-0000-0000752E0000}"/>
    <cellStyle name="Calculation 4 3 18 2 2" xfId="28507" xr:uid="{00000000-0005-0000-0000-0000762E0000}"/>
    <cellStyle name="Calculation 4 3 18 2 3" xfId="52694" xr:uid="{00000000-0005-0000-0000-0000772E0000}"/>
    <cellStyle name="Calculation 4 3 18 3" xfId="16916" xr:uid="{00000000-0005-0000-0000-0000782E0000}"/>
    <cellStyle name="Calculation 4 3 18 3 2" xfId="28508" xr:uid="{00000000-0005-0000-0000-0000792E0000}"/>
    <cellStyle name="Calculation 4 3 18 4" xfId="28506" xr:uid="{00000000-0005-0000-0000-00007A2E0000}"/>
    <cellStyle name="Calculation 4 3 18 5" xfId="52695" xr:uid="{00000000-0005-0000-0000-00007B2E0000}"/>
    <cellStyle name="Calculation 4 3 19" xfId="12602" xr:uid="{00000000-0005-0000-0000-00007C2E0000}"/>
    <cellStyle name="Calculation 4 3 19 2" xfId="16294" xr:uid="{00000000-0005-0000-0000-00007D2E0000}"/>
    <cellStyle name="Calculation 4 3 19 2 2" xfId="28510" xr:uid="{00000000-0005-0000-0000-00007E2E0000}"/>
    <cellStyle name="Calculation 4 3 19 2 3" xfId="52696" xr:uid="{00000000-0005-0000-0000-00007F2E0000}"/>
    <cellStyle name="Calculation 4 3 19 3" xfId="16917" xr:uid="{00000000-0005-0000-0000-0000802E0000}"/>
    <cellStyle name="Calculation 4 3 19 3 2" xfId="28511" xr:uid="{00000000-0005-0000-0000-0000812E0000}"/>
    <cellStyle name="Calculation 4 3 19 4" xfId="28509" xr:uid="{00000000-0005-0000-0000-0000822E0000}"/>
    <cellStyle name="Calculation 4 3 19 5" xfId="52697" xr:uid="{00000000-0005-0000-0000-0000832E0000}"/>
    <cellStyle name="Calculation 4 3 2" xfId="4873" xr:uid="{00000000-0005-0000-0000-0000842E0000}"/>
    <cellStyle name="Calculation 4 3 2 2" xfId="16295" xr:uid="{00000000-0005-0000-0000-0000852E0000}"/>
    <cellStyle name="Calculation 4 3 2 2 2" xfId="28513" xr:uid="{00000000-0005-0000-0000-0000862E0000}"/>
    <cellStyle name="Calculation 4 3 2 2 3" xfId="52698" xr:uid="{00000000-0005-0000-0000-0000872E0000}"/>
    <cellStyle name="Calculation 4 3 2 3" xfId="16918" xr:uid="{00000000-0005-0000-0000-0000882E0000}"/>
    <cellStyle name="Calculation 4 3 2 3 2" xfId="28514" xr:uid="{00000000-0005-0000-0000-0000892E0000}"/>
    <cellStyle name="Calculation 4 3 2 4" xfId="28512" xr:uid="{00000000-0005-0000-0000-00008A2E0000}"/>
    <cellStyle name="Calculation 4 3 2 5" xfId="52699" xr:uid="{00000000-0005-0000-0000-00008B2E0000}"/>
    <cellStyle name="Calculation 4 3 20" xfId="5701" xr:uid="{00000000-0005-0000-0000-00008C2E0000}"/>
    <cellStyle name="Calculation 4 3 20 2" xfId="28515" xr:uid="{00000000-0005-0000-0000-00008D2E0000}"/>
    <cellStyle name="Calculation 4 3 20 2 2" xfId="52700" xr:uid="{00000000-0005-0000-0000-00008E2E0000}"/>
    <cellStyle name="Calculation 4 3 20 2 3" xfId="52701" xr:uid="{00000000-0005-0000-0000-00008F2E0000}"/>
    <cellStyle name="Calculation 4 3 20 3" xfId="52702" xr:uid="{00000000-0005-0000-0000-0000902E0000}"/>
    <cellStyle name="Calculation 4 3 20 4" xfId="52703" xr:uid="{00000000-0005-0000-0000-0000912E0000}"/>
    <cellStyle name="Calculation 4 3 20 5" xfId="52704" xr:uid="{00000000-0005-0000-0000-0000922E0000}"/>
    <cellStyle name="Calculation 4 3 21" xfId="16284" xr:uid="{00000000-0005-0000-0000-0000932E0000}"/>
    <cellStyle name="Calculation 4 3 21 2" xfId="28516" xr:uid="{00000000-0005-0000-0000-0000942E0000}"/>
    <cellStyle name="Calculation 4 3 22" xfId="16907" xr:uid="{00000000-0005-0000-0000-0000952E0000}"/>
    <cellStyle name="Calculation 4 3 22 2" xfId="28517" xr:uid="{00000000-0005-0000-0000-0000962E0000}"/>
    <cellStyle name="Calculation 4 3 23" xfId="28481" xr:uid="{00000000-0005-0000-0000-0000972E0000}"/>
    <cellStyle name="Calculation 4 3 3" xfId="6863" xr:uid="{00000000-0005-0000-0000-0000982E0000}"/>
    <cellStyle name="Calculation 4 3 3 2" xfId="16296" xr:uid="{00000000-0005-0000-0000-0000992E0000}"/>
    <cellStyle name="Calculation 4 3 3 2 2" xfId="28519" xr:uid="{00000000-0005-0000-0000-00009A2E0000}"/>
    <cellStyle name="Calculation 4 3 3 2 3" xfId="52705" xr:uid="{00000000-0005-0000-0000-00009B2E0000}"/>
    <cellStyle name="Calculation 4 3 3 3" xfId="16919" xr:uid="{00000000-0005-0000-0000-00009C2E0000}"/>
    <cellStyle name="Calculation 4 3 3 3 2" xfId="28520" xr:uid="{00000000-0005-0000-0000-00009D2E0000}"/>
    <cellStyle name="Calculation 4 3 3 4" xfId="28518" xr:uid="{00000000-0005-0000-0000-00009E2E0000}"/>
    <cellStyle name="Calculation 4 3 3 5" xfId="52706" xr:uid="{00000000-0005-0000-0000-00009F2E0000}"/>
    <cellStyle name="Calculation 4 3 4" xfId="5046" xr:uid="{00000000-0005-0000-0000-0000A02E0000}"/>
    <cellStyle name="Calculation 4 3 4 2" xfId="16297" xr:uid="{00000000-0005-0000-0000-0000A12E0000}"/>
    <cellStyle name="Calculation 4 3 4 2 2" xfId="28522" xr:uid="{00000000-0005-0000-0000-0000A22E0000}"/>
    <cellStyle name="Calculation 4 3 4 2 3" xfId="52707" xr:uid="{00000000-0005-0000-0000-0000A32E0000}"/>
    <cellStyle name="Calculation 4 3 4 3" xfId="16920" xr:uid="{00000000-0005-0000-0000-0000A42E0000}"/>
    <cellStyle name="Calculation 4 3 4 3 2" xfId="28523" xr:uid="{00000000-0005-0000-0000-0000A52E0000}"/>
    <cellStyle name="Calculation 4 3 4 4" xfId="28521" xr:uid="{00000000-0005-0000-0000-0000A62E0000}"/>
    <cellStyle name="Calculation 4 3 4 5" xfId="52708" xr:uid="{00000000-0005-0000-0000-0000A72E0000}"/>
    <cellStyle name="Calculation 4 3 5" xfId="4805" xr:uid="{00000000-0005-0000-0000-0000A82E0000}"/>
    <cellStyle name="Calculation 4 3 5 2" xfId="16298" xr:uid="{00000000-0005-0000-0000-0000A92E0000}"/>
    <cellStyle name="Calculation 4 3 5 2 2" xfId="28525" xr:uid="{00000000-0005-0000-0000-0000AA2E0000}"/>
    <cellStyle name="Calculation 4 3 5 2 3" xfId="52709" xr:uid="{00000000-0005-0000-0000-0000AB2E0000}"/>
    <cellStyle name="Calculation 4 3 5 3" xfId="16921" xr:uid="{00000000-0005-0000-0000-0000AC2E0000}"/>
    <cellStyle name="Calculation 4 3 5 3 2" xfId="28526" xr:uid="{00000000-0005-0000-0000-0000AD2E0000}"/>
    <cellStyle name="Calculation 4 3 5 4" xfId="28524" xr:uid="{00000000-0005-0000-0000-0000AE2E0000}"/>
    <cellStyle name="Calculation 4 3 5 5" xfId="52710" xr:uid="{00000000-0005-0000-0000-0000AF2E0000}"/>
    <cellStyle name="Calculation 4 3 6" xfId="5202" xr:uid="{00000000-0005-0000-0000-0000B02E0000}"/>
    <cellStyle name="Calculation 4 3 6 2" xfId="16299" xr:uid="{00000000-0005-0000-0000-0000B12E0000}"/>
    <cellStyle name="Calculation 4 3 6 2 2" xfId="28528" xr:uid="{00000000-0005-0000-0000-0000B22E0000}"/>
    <cellStyle name="Calculation 4 3 6 2 3" xfId="52711" xr:uid="{00000000-0005-0000-0000-0000B32E0000}"/>
    <cellStyle name="Calculation 4 3 6 3" xfId="16922" xr:uid="{00000000-0005-0000-0000-0000B42E0000}"/>
    <cellStyle name="Calculation 4 3 6 3 2" xfId="28529" xr:uid="{00000000-0005-0000-0000-0000B52E0000}"/>
    <cellStyle name="Calculation 4 3 6 4" xfId="28527" xr:uid="{00000000-0005-0000-0000-0000B62E0000}"/>
    <cellStyle name="Calculation 4 3 6 5" xfId="52712" xr:uid="{00000000-0005-0000-0000-0000B72E0000}"/>
    <cellStyle name="Calculation 4 3 7" xfId="6807" xr:uid="{00000000-0005-0000-0000-0000B82E0000}"/>
    <cellStyle name="Calculation 4 3 7 2" xfId="16300" xr:uid="{00000000-0005-0000-0000-0000B92E0000}"/>
    <cellStyle name="Calculation 4 3 7 2 2" xfId="28531" xr:uid="{00000000-0005-0000-0000-0000BA2E0000}"/>
    <cellStyle name="Calculation 4 3 7 2 3" xfId="52713" xr:uid="{00000000-0005-0000-0000-0000BB2E0000}"/>
    <cellStyle name="Calculation 4 3 7 3" xfId="16923" xr:uid="{00000000-0005-0000-0000-0000BC2E0000}"/>
    <cellStyle name="Calculation 4 3 7 3 2" xfId="28532" xr:uid="{00000000-0005-0000-0000-0000BD2E0000}"/>
    <cellStyle name="Calculation 4 3 7 4" xfId="28530" xr:uid="{00000000-0005-0000-0000-0000BE2E0000}"/>
    <cellStyle name="Calculation 4 3 7 5" xfId="52714" xr:uid="{00000000-0005-0000-0000-0000BF2E0000}"/>
    <cellStyle name="Calculation 4 3 8" xfId="5310" xr:uid="{00000000-0005-0000-0000-0000C02E0000}"/>
    <cellStyle name="Calculation 4 3 8 2" xfId="16301" xr:uid="{00000000-0005-0000-0000-0000C12E0000}"/>
    <cellStyle name="Calculation 4 3 8 2 2" xfId="28534" xr:uid="{00000000-0005-0000-0000-0000C22E0000}"/>
    <cellStyle name="Calculation 4 3 8 2 3" xfId="52715" xr:uid="{00000000-0005-0000-0000-0000C32E0000}"/>
    <cellStyle name="Calculation 4 3 8 3" xfId="16924" xr:uid="{00000000-0005-0000-0000-0000C42E0000}"/>
    <cellStyle name="Calculation 4 3 8 3 2" xfId="28535" xr:uid="{00000000-0005-0000-0000-0000C52E0000}"/>
    <cellStyle name="Calculation 4 3 8 4" xfId="28533" xr:uid="{00000000-0005-0000-0000-0000C62E0000}"/>
    <cellStyle name="Calculation 4 3 8 5" xfId="52716" xr:uid="{00000000-0005-0000-0000-0000C72E0000}"/>
    <cellStyle name="Calculation 4 3 9" xfId="5152" xr:uid="{00000000-0005-0000-0000-0000C82E0000}"/>
    <cellStyle name="Calculation 4 3 9 2" xfId="16302" xr:uid="{00000000-0005-0000-0000-0000C92E0000}"/>
    <cellStyle name="Calculation 4 3 9 2 2" xfId="28537" xr:uid="{00000000-0005-0000-0000-0000CA2E0000}"/>
    <cellStyle name="Calculation 4 3 9 2 3" xfId="52717" xr:uid="{00000000-0005-0000-0000-0000CB2E0000}"/>
    <cellStyle name="Calculation 4 3 9 3" xfId="16925" xr:uid="{00000000-0005-0000-0000-0000CC2E0000}"/>
    <cellStyle name="Calculation 4 3 9 3 2" xfId="28538" xr:uid="{00000000-0005-0000-0000-0000CD2E0000}"/>
    <cellStyle name="Calculation 4 3 9 4" xfId="28536" xr:uid="{00000000-0005-0000-0000-0000CE2E0000}"/>
    <cellStyle name="Calculation 4 3 9 5" xfId="52718" xr:uid="{00000000-0005-0000-0000-0000CF2E0000}"/>
    <cellStyle name="Calculation 4 4" xfId="4760" xr:uid="{00000000-0005-0000-0000-0000D02E0000}"/>
    <cellStyle name="Calculation 4 4 2" xfId="16303" xr:uid="{00000000-0005-0000-0000-0000D12E0000}"/>
    <cellStyle name="Calculation 4 4 2 2" xfId="28540" xr:uid="{00000000-0005-0000-0000-0000D22E0000}"/>
    <cellStyle name="Calculation 4 4 3" xfId="16926" xr:uid="{00000000-0005-0000-0000-0000D32E0000}"/>
    <cellStyle name="Calculation 4 4 3 2" xfId="28541" xr:uid="{00000000-0005-0000-0000-0000D42E0000}"/>
    <cellStyle name="Calculation 4 4 4" xfId="28539" xr:uid="{00000000-0005-0000-0000-0000D52E0000}"/>
    <cellStyle name="Calculation 4 5" xfId="4820" xr:uid="{00000000-0005-0000-0000-0000D62E0000}"/>
    <cellStyle name="Calculation 4 5 2" xfId="16304" xr:uid="{00000000-0005-0000-0000-0000D72E0000}"/>
    <cellStyle name="Calculation 4 5 2 2" xfId="28543" xr:uid="{00000000-0005-0000-0000-0000D82E0000}"/>
    <cellStyle name="Calculation 4 5 2 3" xfId="52719" xr:uid="{00000000-0005-0000-0000-0000D92E0000}"/>
    <cellStyle name="Calculation 4 5 3" xfId="16927" xr:uid="{00000000-0005-0000-0000-0000DA2E0000}"/>
    <cellStyle name="Calculation 4 5 3 2" xfId="28544" xr:uid="{00000000-0005-0000-0000-0000DB2E0000}"/>
    <cellStyle name="Calculation 4 5 4" xfId="28542" xr:uid="{00000000-0005-0000-0000-0000DC2E0000}"/>
    <cellStyle name="Calculation 4 5 5" xfId="52720" xr:uid="{00000000-0005-0000-0000-0000DD2E0000}"/>
    <cellStyle name="Calculation 4 6" xfId="6918" xr:uid="{00000000-0005-0000-0000-0000DE2E0000}"/>
    <cellStyle name="Calculation 4 6 2" xfId="16305" xr:uid="{00000000-0005-0000-0000-0000DF2E0000}"/>
    <cellStyle name="Calculation 4 6 2 2" xfId="28546" xr:uid="{00000000-0005-0000-0000-0000E02E0000}"/>
    <cellStyle name="Calculation 4 6 2 3" xfId="52721" xr:uid="{00000000-0005-0000-0000-0000E12E0000}"/>
    <cellStyle name="Calculation 4 6 3" xfId="16928" xr:uid="{00000000-0005-0000-0000-0000E22E0000}"/>
    <cellStyle name="Calculation 4 6 3 2" xfId="28547" xr:uid="{00000000-0005-0000-0000-0000E32E0000}"/>
    <cellStyle name="Calculation 4 6 4" xfId="28545" xr:uid="{00000000-0005-0000-0000-0000E42E0000}"/>
    <cellStyle name="Calculation 4 6 5" xfId="52722" xr:uid="{00000000-0005-0000-0000-0000E52E0000}"/>
    <cellStyle name="Calculation 4 7" xfId="4999" xr:uid="{00000000-0005-0000-0000-0000E62E0000}"/>
    <cellStyle name="Calculation 4 7 2" xfId="16306" xr:uid="{00000000-0005-0000-0000-0000E72E0000}"/>
    <cellStyle name="Calculation 4 7 2 2" xfId="28549" xr:uid="{00000000-0005-0000-0000-0000E82E0000}"/>
    <cellStyle name="Calculation 4 7 2 3" xfId="52723" xr:uid="{00000000-0005-0000-0000-0000E92E0000}"/>
    <cellStyle name="Calculation 4 7 3" xfId="16929" xr:uid="{00000000-0005-0000-0000-0000EA2E0000}"/>
    <cellStyle name="Calculation 4 7 3 2" xfId="28550" xr:uid="{00000000-0005-0000-0000-0000EB2E0000}"/>
    <cellStyle name="Calculation 4 7 4" xfId="28548" xr:uid="{00000000-0005-0000-0000-0000EC2E0000}"/>
    <cellStyle name="Calculation 4 7 5" xfId="52724" xr:uid="{00000000-0005-0000-0000-0000ED2E0000}"/>
    <cellStyle name="Calculation 4 8" xfId="8563" xr:uid="{00000000-0005-0000-0000-0000EE2E0000}"/>
    <cellStyle name="Calculation 4 8 2" xfId="16307" xr:uid="{00000000-0005-0000-0000-0000EF2E0000}"/>
    <cellStyle name="Calculation 4 8 2 2" xfId="28552" xr:uid="{00000000-0005-0000-0000-0000F02E0000}"/>
    <cellStyle name="Calculation 4 8 2 3" xfId="52725" xr:uid="{00000000-0005-0000-0000-0000F12E0000}"/>
    <cellStyle name="Calculation 4 8 3" xfId="16930" xr:uid="{00000000-0005-0000-0000-0000F22E0000}"/>
    <cellStyle name="Calculation 4 8 3 2" xfId="28553" xr:uid="{00000000-0005-0000-0000-0000F32E0000}"/>
    <cellStyle name="Calculation 4 8 4" xfId="28551" xr:uid="{00000000-0005-0000-0000-0000F42E0000}"/>
    <cellStyle name="Calculation 4 8 5" xfId="52726" xr:uid="{00000000-0005-0000-0000-0000F52E0000}"/>
    <cellStyle name="Calculation 4 9" xfId="7396" xr:uid="{00000000-0005-0000-0000-0000F62E0000}"/>
    <cellStyle name="Calculation 4 9 2" xfId="16308" xr:uid="{00000000-0005-0000-0000-0000F72E0000}"/>
    <cellStyle name="Calculation 4 9 2 2" xfId="28555" xr:uid="{00000000-0005-0000-0000-0000F82E0000}"/>
    <cellStyle name="Calculation 4 9 2 3" xfId="52727" xr:uid="{00000000-0005-0000-0000-0000F92E0000}"/>
    <cellStyle name="Calculation 4 9 3" xfId="16931" xr:uid="{00000000-0005-0000-0000-0000FA2E0000}"/>
    <cellStyle name="Calculation 4 9 3 2" xfId="28556" xr:uid="{00000000-0005-0000-0000-0000FB2E0000}"/>
    <cellStyle name="Calculation 4 9 4" xfId="28554" xr:uid="{00000000-0005-0000-0000-0000FC2E0000}"/>
    <cellStyle name="Calculation 4 9 5" xfId="52728" xr:uid="{00000000-0005-0000-0000-0000FD2E0000}"/>
    <cellStyle name="Calculation 40" xfId="52729" xr:uid="{00000000-0005-0000-0000-0000FE2E0000}"/>
    <cellStyle name="Calculation 41" xfId="52730" xr:uid="{00000000-0005-0000-0000-0000FF2E0000}"/>
    <cellStyle name="Calculation 42" xfId="52731" xr:uid="{00000000-0005-0000-0000-0000002F0000}"/>
    <cellStyle name="Calculation 43" xfId="52732" xr:uid="{00000000-0005-0000-0000-0000012F0000}"/>
    <cellStyle name="Calculation 44" xfId="52733" xr:uid="{00000000-0005-0000-0000-0000022F0000}"/>
    <cellStyle name="Calculation 45" xfId="52734" xr:uid="{00000000-0005-0000-0000-0000032F0000}"/>
    <cellStyle name="Calculation 46" xfId="52735" xr:uid="{00000000-0005-0000-0000-0000042F0000}"/>
    <cellStyle name="Calculation 47" xfId="52736" xr:uid="{00000000-0005-0000-0000-0000052F0000}"/>
    <cellStyle name="Calculation 48" xfId="52737" xr:uid="{00000000-0005-0000-0000-0000062F0000}"/>
    <cellStyle name="Calculation 49" xfId="52738" xr:uid="{00000000-0005-0000-0000-0000072F0000}"/>
    <cellStyle name="Calculation 5" xfId="377" xr:uid="{00000000-0005-0000-0000-0000082F0000}"/>
    <cellStyle name="Calculation 5 10" xfId="6556" xr:uid="{00000000-0005-0000-0000-0000092F0000}"/>
    <cellStyle name="Calculation 5 10 2" xfId="16310" xr:uid="{00000000-0005-0000-0000-00000A2F0000}"/>
    <cellStyle name="Calculation 5 10 2 2" xfId="28559" xr:uid="{00000000-0005-0000-0000-00000B2F0000}"/>
    <cellStyle name="Calculation 5 10 2 3" xfId="52739" xr:uid="{00000000-0005-0000-0000-00000C2F0000}"/>
    <cellStyle name="Calculation 5 10 3" xfId="16933" xr:uid="{00000000-0005-0000-0000-00000D2F0000}"/>
    <cellStyle name="Calculation 5 10 3 2" xfId="28560" xr:uid="{00000000-0005-0000-0000-00000E2F0000}"/>
    <cellStyle name="Calculation 5 10 4" xfId="28558" xr:uid="{00000000-0005-0000-0000-00000F2F0000}"/>
    <cellStyle name="Calculation 5 10 5" xfId="52740" xr:uid="{00000000-0005-0000-0000-0000102F0000}"/>
    <cellStyle name="Calculation 5 11" xfId="8814" xr:uid="{00000000-0005-0000-0000-0000112F0000}"/>
    <cellStyle name="Calculation 5 11 2" xfId="16311" xr:uid="{00000000-0005-0000-0000-0000122F0000}"/>
    <cellStyle name="Calculation 5 11 2 2" xfId="28562" xr:uid="{00000000-0005-0000-0000-0000132F0000}"/>
    <cellStyle name="Calculation 5 11 2 3" xfId="52741" xr:uid="{00000000-0005-0000-0000-0000142F0000}"/>
    <cellStyle name="Calculation 5 11 3" xfId="16934" xr:uid="{00000000-0005-0000-0000-0000152F0000}"/>
    <cellStyle name="Calculation 5 11 3 2" xfId="28563" xr:uid="{00000000-0005-0000-0000-0000162F0000}"/>
    <cellStyle name="Calculation 5 11 4" xfId="28561" xr:uid="{00000000-0005-0000-0000-0000172F0000}"/>
    <cellStyle name="Calculation 5 11 5" xfId="52742" xr:uid="{00000000-0005-0000-0000-0000182F0000}"/>
    <cellStyle name="Calculation 5 12" xfId="6600" xr:uid="{00000000-0005-0000-0000-0000192F0000}"/>
    <cellStyle name="Calculation 5 12 2" xfId="16312" xr:uid="{00000000-0005-0000-0000-00001A2F0000}"/>
    <cellStyle name="Calculation 5 12 2 2" xfId="28565" xr:uid="{00000000-0005-0000-0000-00001B2F0000}"/>
    <cellStyle name="Calculation 5 12 2 3" xfId="52743" xr:uid="{00000000-0005-0000-0000-00001C2F0000}"/>
    <cellStyle name="Calculation 5 12 3" xfId="16935" xr:uid="{00000000-0005-0000-0000-00001D2F0000}"/>
    <cellStyle name="Calculation 5 12 3 2" xfId="28566" xr:uid="{00000000-0005-0000-0000-00001E2F0000}"/>
    <cellStyle name="Calculation 5 12 4" xfId="28564" xr:uid="{00000000-0005-0000-0000-00001F2F0000}"/>
    <cellStyle name="Calculation 5 12 5" xfId="52744" xr:uid="{00000000-0005-0000-0000-0000202F0000}"/>
    <cellStyle name="Calculation 5 13" xfId="10776" xr:uid="{00000000-0005-0000-0000-0000212F0000}"/>
    <cellStyle name="Calculation 5 13 2" xfId="16313" xr:uid="{00000000-0005-0000-0000-0000222F0000}"/>
    <cellStyle name="Calculation 5 13 2 2" xfId="28568" xr:uid="{00000000-0005-0000-0000-0000232F0000}"/>
    <cellStyle name="Calculation 5 13 2 3" xfId="52745" xr:uid="{00000000-0005-0000-0000-0000242F0000}"/>
    <cellStyle name="Calculation 5 13 3" xfId="16936" xr:uid="{00000000-0005-0000-0000-0000252F0000}"/>
    <cellStyle name="Calculation 5 13 3 2" xfId="28569" xr:uid="{00000000-0005-0000-0000-0000262F0000}"/>
    <cellStyle name="Calculation 5 13 4" xfId="28567" xr:uid="{00000000-0005-0000-0000-0000272F0000}"/>
    <cellStyle name="Calculation 5 13 5" xfId="52746" xr:uid="{00000000-0005-0000-0000-0000282F0000}"/>
    <cellStyle name="Calculation 5 14" xfId="11121" xr:uid="{00000000-0005-0000-0000-0000292F0000}"/>
    <cellStyle name="Calculation 5 14 2" xfId="16314" xr:uid="{00000000-0005-0000-0000-00002A2F0000}"/>
    <cellStyle name="Calculation 5 14 2 2" xfId="28571" xr:uid="{00000000-0005-0000-0000-00002B2F0000}"/>
    <cellStyle name="Calculation 5 14 2 3" xfId="52747" xr:uid="{00000000-0005-0000-0000-00002C2F0000}"/>
    <cellStyle name="Calculation 5 14 3" xfId="16937" xr:uid="{00000000-0005-0000-0000-00002D2F0000}"/>
    <cellStyle name="Calculation 5 14 3 2" xfId="28572" xr:uid="{00000000-0005-0000-0000-00002E2F0000}"/>
    <cellStyle name="Calculation 5 14 4" xfId="28570" xr:uid="{00000000-0005-0000-0000-00002F2F0000}"/>
    <cellStyle name="Calculation 5 14 5" xfId="52748" xr:uid="{00000000-0005-0000-0000-0000302F0000}"/>
    <cellStyle name="Calculation 5 15" xfId="6376" xr:uid="{00000000-0005-0000-0000-0000312F0000}"/>
    <cellStyle name="Calculation 5 15 2" xfId="16315" xr:uid="{00000000-0005-0000-0000-0000322F0000}"/>
    <cellStyle name="Calculation 5 15 2 2" xfId="28574" xr:uid="{00000000-0005-0000-0000-0000332F0000}"/>
    <cellStyle name="Calculation 5 15 2 3" xfId="52749" xr:uid="{00000000-0005-0000-0000-0000342F0000}"/>
    <cellStyle name="Calculation 5 15 3" xfId="16938" xr:uid="{00000000-0005-0000-0000-0000352F0000}"/>
    <cellStyle name="Calculation 5 15 3 2" xfId="28575" xr:uid="{00000000-0005-0000-0000-0000362F0000}"/>
    <cellStyle name="Calculation 5 15 4" xfId="28573" xr:uid="{00000000-0005-0000-0000-0000372F0000}"/>
    <cellStyle name="Calculation 5 15 5" xfId="52750" xr:uid="{00000000-0005-0000-0000-0000382F0000}"/>
    <cellStyle name="Calculation 5 16" xfId="10190" xr:uid="{00000000-0005-0000-0000-0000392F0000}"/>
    <cellStyle name="Calculation 5 16 2" xfId="16316" xr:uid="{00000000-0005-0000-0000-00003A2F0000}"/>
    <cellStyle name="Calculation 5 16 2 2" xfId="28577" xr:uid="{00000000-0005-0000-0000-00003B2F0000}"/>
    <cellStyle name="Calculation 5 16 2 3" xfId="52751" xr:uid="{00000000-0005-0000-0000-00003C2F0000}"/>
    <cellStyle name="Calculation 5 16 3" xfId="16939" xr:uid="{00000000-0005-0000-0000-00003D2F0000}"/>
    <cellStyle name="Calculation 5 16 3 2" xfId="28578" xr:uid="{00000000-0005-0000-0000-00003E2F0000}"/>
    <cellStyle name="Calculation 5 16 4" xfId="28576" xr:uid="{00000000-0005-0000-0000-00003F2F0000}"/>
    <cellStyle name="Calculation 5 16 5" xfId="52752" xr:uid="{00000000-0005-0000-0000-0000402F0000}"/>
    <cellStyle name="Calculation 5 17" xfId="5017" xr:uid="{00000000-0005-0000-0000-0000412F0000}"/>
    <cellStyle name="Calculation 5 17 2" xfId="16317" xr:uid="{00000000-0005-0000-0000-0000422F0000}"/>
    <cellStyle name="Calculation 5 17 2 2" xfId="28580" xr:uid="{00000000-0005-0000-0000-0000432F0000}"/>
    <cellStyle name="Calculation 5 17 2 3" xfId="52753" xr:uid="{00000000-0005-0000-0000-0000442F0000}"/>
    <cellStyle name="Calculation 5 17 3" xfId="16940" xr:uid="{00000000-0005-0000-0000-0000452F0000}"/>
    <cellStyle name="Calculation 5 17 3 2" xfId="28581" xr:uid="{00000000-0005-0000-0000-0000462F0000}"/>
    <cellStyle name="Calculation 5 17 4" xfId="28579" xr:uid="{00000000-0005-0000-0000-0000472F0000}"/>
    <cellStyle name="Calculation 5 17 5" xfId="52754" xr:uid="{00000000-0005-0000-0000-0000482F0000}"/>
    <cellStyle name="Calculation 5 18" xfId="6361" xr:uid="{00000000-0005-0000-0000-0000492F0000}"/>
    <cellStyle name="Calculation 5 18 2" xfId="16318" xr:uid="{00000000-0005-0000-0000-00004A2F0000}"/>
    <cellStyle name="Calculation 5 18 2 2" xfId="28583" xr:uid="{00000000-0005-0000-0000-00004B2F0000}"/>
    <cellStyle name="Calculation 5 18 2 3" xfId="52755" xr:uid="{00000000-0005-0000-0000-00004C2F0000}"/>
    <cellStyle name="Calculation 5 18 3" xfId="16941" xr:uid="{00000000-0005-0000-0000-00004D2F0000}"/>
    <cellStyle name="Calculation 5 18 3 2" xfId="28584" xr:uid="{00000000-0005-0000-0000-00004E2F0000}"/>
    <cellStyle name="Calculation 5 18 4" xfId="28582" xr:uid="{00000000-0005-0000-0000-00004F2F0000}"/>
    <cellStyle name="Calculation 5 18 5" xfId="52756" xr:uid="{00000000-0005-0000-0000-0000502F0000}"/>
    <cellStyle name="Calculation 5 19" xfId="11758" xr:uid="{00000000-0005-0000-0000-0000512F0000}"/>
    <cellStyle name="Calculation 5 19 2" xfId="16319" xr:uid="{00000000-0005-0000-0000-0000522F0000}"/>
    <cellStyle name="Calculation 5 19 2 2" xfId="28586" xr:uid="{00000000-0005-0000-0000-0000532F0000}"/>
    <cellStyle name="Calculation 5 19 2 3" xfId="52757" xr:uid="{00000000-0005-0000-0000-0000542F0000}"/>
    <cellStyle name="Calculation 5 19 3" xfId="16942" xr:uid="{00000000-0005-0000-0000-0000552F0000}"/>
    <cellStyle name="Calculation 5 19 3 2" xfId="28587" xr:uid="{00000000-0005-0000-0000-0000562F0000}"/>
    <cellStyle name="Calculation 5 19 4" xfId="28585" xr:uid="{00000000-0005-0000-0000-0000572F0000}"/>
    <cellStyle name="Calculation 5 19 5" xfId="52758" xr:uid="{00000000-0005-0000-0000-0000582F0000}"/>
    <cellStyle name="Calculation 5 2" xfId="1555" xr:uid="{00000000-0005-0000-0000-0000592F0000}"/>
    <cellStyle name="Calculation 5 2 10" xfId="5435" xr:uid="{00000000-0005-0000-0000-00005A2F0000}"/>
    <cellStyle name="Calculation 5 2 10 2" xfId="16321" xr:uid="{00000000-0005-0000-0000-00005B2F0000}"/>
    <cellStyle name="Calculation 5 2 10 2 2" xfId="28590" xr:uid="{00000000-0005-0000-0000-00005C2F0000}"/>
    <cellStyle name="Calculation 5 2 10 2 3" xfId="52759" xr:uid="{00000000-0005-0000-0000-00005D2F0000}"/>
    <cellStyle name="Calculation 5 2 10 3" xfId="16944" xr:uid="{00000000-0005-0000-0000-00005E2F0000}"/>
    <cellStyle name="Calculation 5 2 10 3 2" xfId="28591" xr:uid="{00000000-0005-0000-0000-00005F2F0000}"/>
    <cellStyle name="Calculation 5 2 10 4" xfId="28589" xr:uid="{00000000-0005-0000-0000-0000602F0000}"/>
    <cellStyle name="Calculation 5 2 10 5" xfId="52760" xr:uid="{00000000-0005-0000-0000-0000612F0000}"/>
    <cellStyle name="Calculation 5 2 11" xfId="10119" xr:uid="{00000000-0005-0000-0000-0000622F0000}"/>
    <cellStyle name="Calculation 5 2 11 2" xfId="16322" xr:uid="{00000000-0005-0000-0000-0000632F0000}"/>
    <cellStyle name="Calculation 5 2 11 2 2" xfId="28593" xr:uid="{00000000-0005-0000-0000-0000642F0000}"/>
    <cellStyle name="Calculation 5 2 11 2 3" xfId="52761" xr:uid="{00000000-0005-0000-0000-0000652F0000}"/>
    <cellStyle name="Calculation 5 2 11 3" xfId="16945" xr:uid="{00000000-0005-0000-0000-0000662F0000}"/>
    <cellStyle name="Calculation 5 2 11 3 2" xfId="28594" xr:uid="{00000000-0005-0000-0000-0000672F0000}"/>
    <cellStyle name="Calculation 5 2 11 4" xfId="28592" xr:uid="{00000000-0005-0000-0000-0000682F0000}"/>
    <cellStyle name="Calculation 5 2 11 5" xfId="52762" xr:uid="{00000000-0005-0000-0000-0000692F0000}"/>
    <cellStyle name="Calculation 5 2 12" xfId="8023" xr:uid="{00000000-0005-0000-0000-00006A2F0000}"/>
    <cellStyle name="Calculation 5 2 12 2" xfId="16323" xr:uid="{00000000-0005-0000-0000-00006B2F0000}"/>
    <cellStyle name="Calculation 5 2 12 2 2" xfId="28596" xr:uid="{00000000-0005-0000-0000-00006C2F0000}"/>
    <cellStyle name="Calculation 5 2 12 2 3" xfId="52763" xr:uid="{00000000-0005-0000-0000-00006D2F0000}"/>
    <cellStyle name="Calculation 5 2 12 3" xfId="16946" xr:uid="{00000000-0005-0000-0000-00006E2F0000}"/>
    <cellStyle name="Calculation 5 2 12 3 2" xfId="28597" xr:uid="{00000000-0005-0000-0000-00006F2F0000}"/>
    <cellStyle name="Calculation 5 2 12 4" xfId="28595" xr:uid="{00000000-0005-0000-0000-0000702F0000}"/>
    <cellStyle name="Calculation 5 2 12 5" xfId="52764" xr:uid="{00000000-0005-0000-0000-0000712F0000}"/>
    <cellStyle name="Calculation 5 2 13" xfId="10938" xr:uid="{00000000-0005-0000-0000-0000722F0000}"/>
    <cellStyle name="Calculation 5 2 13 2" xfId="16324" xr:uid="{00000000-0005-0000-0000-0000732F0000}"/>
    <cellStyle name="Calculation 5 2 13 2 2" xfId="28599" xr:uid="{00000000-0005-0000-0000-0000742F0000}"/>
    <cellStyle name="Calculation 5 2 13 2 3" xfId="52765" xr:uid="{00000000-0005-0000-0000-0000752F0000}"/>
    <cellStyle name="Calculation 5 2 13 3" xfId="16947" xr:uid="{00000000-0005-0000-0000-0000762F0000}"/>
    <cellStyle name="Calculation 5 2 13 3 2" xfId="28600" xr:uid="{00000000-0005-0000-0000-0000772F0000}"/>
    <cellStyle name="Calculation 5 2 13 4" xfId="28598" xr:uid="{00000000-0005-0000-0000-0000782F0000}"/>
    <cellStyle name="Calculation 5 2 13 5" xfId="52766" xr:uid="{00000000-0005-0000-0000-0000792F0000}"/>
    <cellStyle name="Calculation 5 2 14" xfId="5570" xr:uid="{00000000-0005-0000-0000-00007A2F0000}"/>
    <cellStyle name="Calculation 5 2 14 2" xfId="16325" xr:uid="{00000000-0005-0000-0000-00007B2F0000}"/>
    <cellStyle name="Calculation 5 2 14 2 2" xfId="28602" xr:uid="{00000000-0005-0000-0000-00007C2F0000}"/>
    <cellStyle name="Calculation 5 2 14 2 3" xfId="52767" xr:uid="{00000000-0005-0000-0000-00007D2F0000}"/>
    <cellStyle name="Calculation 5 2 14 3" xfId="16948" xr:uid="{00000000-0005-0000-0000-00007E2F0000}"/>
    <cellStyle name="Calculation 5 2 14 3 2" xfId="28603" xr:uid="{00000000-0005-0000-0000-00007F2F0000}"/>
    <cellStyle name="Calculation 5 2 14 4" xfId="28601" xr:uid="{00000000-0005-0000-0000-0000802F0000}"/>
    <cellStyle name="Calculation 5 2 14 5" xfId="52768" xr:uid="{00000000-0005-0000-0000-0000812F0000}"/>
    <cellStyle name="Calculation 5 2 15" xfId="11355" xr:uid="{00000000-0005-0000-0000-0000822F0000}"/>
    <cellStyle name="Calculation 5 2 15 2" xfId="16326" xr:uid="{00000000-0005-0000-0000-0000832F0000}"/>
    <cellStyle name="Calculation 5 2 15 2 2" xfId="28605" xr:uid="{00000000-0005-0000-0000-0000842F0000}"/>
    <cellStyle name="Calculation 5 2 15 2 3" xfId="52769" xr:uid="{00000000-0005-0000-0000-0000852F0000}"/>
    <cellStyle name="Calculation 5 2 15 3" xfId="16949" xr:uid="{00000000-0005-0000-0000-0000862F0000}"/>
    <cellStyle name="Calculation 5 2 15 3 2" xfId="28606" xr:uid="{00000000-0005-0000-0000-0000872F0000}"/>
    <cellStyle name="Calculation 5 2 15 4" xfId="28604" xr:uid="{00000000-0005-0000-0000-0000882F0000}"/>
    <cellStyle name="Calculation 5 2 15 5" xfId="52770" xr:uid="{00000000-0005-0000-0000-0000892F0000}"/>
    <cellStyle name="Calculation 5 2 16" xfId="10567" xr:uid="{00000000-0005-0000-0000-00008A2F0000}"/>
    <cellStyle name="Calculation 5 2 16 2" xfId="16327" xr:uid="{00000000-0005-0000-0000-00008B2F0000}"/>
    <cellStyle name="Calculation 5 2 16 2 2" xfId="28608" xr:uid="{00000000-0005-0000-0000-00008C2F0000}"/>
    <cellStyle name="Calculation 5 2 16 2 3" xfId="52771" xr:uid="{00000000-0005-0000-0000-00008D2F0000}"/>
    <cellStyle name="Calculation 5 2 16 3" xfId="16950" xr:uid="{00000000-0005-0000-0000-00008E2F0000}"/>
    <cellStyle name="Calculation 5 2 16 3 2" xfId="28609" xr:uid="{00000000-0005-0000-0000-00008F2F0000}"/>
    <cellStyle name="Calculation 5 2 16 4" xfId="28607" xr:uid="{00000000-0005-0000-0000-0000902F0000}"/>
    <cellStyle name="Calculation 5 2 16 5" xfId="52772" xr:uid="{00000000-0005-0000-0000-0000912F0000}"/>
    <cellStyle name="Calculation 5 2 17" xfId="6451" xr:uid="{00000000-0005-0000-0000-0000922F0000}"/>
    <cellStyle name="Calculation 5 2 17 2" xfId="16328" xr:uid="{00000000-0005-0000-0000-0000932F0000}"/>
    <cellStyle name="Calculation 5 2 17 2 2" xfId="28611" xr:uid="{00000000-0005-0000-0000-0000942F0000}"/>
    <cellStyle name="Calculation 5 2 17 2 3" xfId="52773" xr:uid="{00000000-0005-0000-0000-0000952F0000}"/>
    <cellStyle name="Calculation 5 2 17 3" xfId="16951" xr:uid="{00000000-0005-0000-0000-0000962F0000}"/>
    <cellStyle name="Calculation 5 2 17 3 2" xfId="28612" xr:uid="{00000000-0005-0000-0000-0000972F0000}"/>
    <cellStyle name="Calculation 5 2 17 4" xfId="28610" xr:uid="{00000000-0005-0000-0000-0000982F0000}"/>
    <cellStyle name="Calculation 5 2 17 5" xfId="52774" xr:uid="{00000000-0005-0000-0000-0000992F0000}"/>
    <cellStyle name="Calculation 5 2 18" xfId="9709" xr:uid="{00000000-0005-0000-0000-00009A2F0000}"/>
    <cellStyle name="Calculation 5 2 18 2" xfId="16329" xr:uid="{00000000-0005-0000-0000-00009B2F0000}"/>
    <cellStyle name="Calculation 5 2 18 2 2" xfId="28614" xr:uid="{00000000-0005-0000-0000-00009C2F0000}"/>
    <cellStyle name="Calculation 5 2 18 2 3" xfId="52775" xr:uid="{00000000-0005-0000-0000-00009D2F0000}"/>
    <cellStyle name="Calculation 5 2 18 3" xfId="16952" xr:uid="{00000000-0005-0000-0000-00009E2F0000}"/>
    <cellStyle name="Calculation 5 2 18 3 2" xfId="28615" xr:uid="{00000000-0005-0000-0000-00009F2F0000}"/>
    <cellStyle name="Calculation 5 2 18 4" xfId="28613" xr:uid="{00000000-0005-0000-0000-0000A02F0000}"/>
    <cellStyle name="Calculation 5 2 18 5" xfId="52776" xr:uid="{00000000-0005-0000-0000-0000A12F0000}"/>
    <cellStyle name="Calculation 5 2 19" xfId="11370" xr:uid="{00000000-0005-0000-0000-0000A22F0000}"/>
    <cellStyle name="Calculation 5 2 19 2" xfId="16330" xr:uid="{00000000-0005-0000-0000-0000A32F0000}"/>
    <cellStyle name="Calculation 5 2 19 2 2" xfId="28617" xr:uid="{00000000-0005-0000-0000-0000A42F0000}"/>
    <cellStyle name="Calculation 5 2 19 2 3" xfId="52777" xr:uid="{00000000-0005-0000-0000-0000A52F0000}"/>
    <cellStyle name="Calculation 5 2 19 3" xfId="16953" xr:uid="{00000000-0005-0000-0000-0000A62F0000}"/>
    <cellStyle name="Calculation 5 2 19 3 2" xfId="28618" xr:uid="{00000000-0005-0000-0000-0000A72F0000}"/>
    <cellStyle name="Calculation 5 2 19 4" xfId="28616" xr:uid="{00000000-0005-0000-0000-0000A82F0000}"/>
    <cellStyle name="Calculation 5 2 19 5" xfId="52778" xr:uid="{00000000-0005-0000-0000-0000A92F0000}"/>
    <cellStyle name="Calculation 5 2 2" xfId="4880" xr:uid="{00000000-0005-0000-0000-0000AA2F0000}"/>
    <cellStyle name="Calculation 5 2 2 2" xfId="16331" xr:uid="{00000000-0005-0000-0000-0000AB2F0000}"/>
    <cellStyle name="Calculation 5 2 2 2 2" xfId="28620" xr:uid="{00000000-0005-0000-0000-0000AC2F0000}"/>
    <cellStyle name="Calculation 5 2 2 2 3" xfId="52779" xr:uid="{00000000-0005-0000-0000-0000AD2F0000}"/>
    <cellStyle name="Calculation 5 2 2 3" xfId="16954" xr:uid="{00000000-0005-0000-0000-0000AE2F0000}"/>
    <cellStyle name="Calculation 5 2 2 3 2" xfId="28621" xr:uid="{00000000-0005-0000-0000-0000AF2F0000}"/>
    <cellStyle name="Calculation 5 2 2 4" xfId="28619" xr:uid="{00000000-0005-0000-0000-0000B02F0000}"/>
    <cellStyle name="Calculation 5 2 2 5" xfId="52780" xr:uid="{00000000-0005-0000-0000-0000B12F0000}"/>
    <cellStyle name="Calculation 5 2 20" xfId="10098" xr:uid="{00000000-0005-0000-0000-0000B22F0000}"/>
    <cellStyle name="Calculation 5 2 20 2" xfId="28622" xr:uid="{00000000-0005-0000-0000-0000B32F0000}"/>
    <cellStyle name="Calculation 5 2 20 2 2" xfId="52781" xr:uid="{00000000-0005-0000-0000-0000B42F0000}"/>
    <cellStyle name="Calculation 5 2 20 2 3" xfId="52782" xr:uid="{00000000-0005-0000-0000-0000B52F0000}"/>
    <cellStyle name="Calculation 5 2 20 3" xfId="52783" xr:uid="{00000000-0005-0000-0000-0000B62F0000}"/>
    <cellStyle name="Calculation 5 2 20 4" xfId="52784" xr:uid="{00000000-0005-0000-0000-0000B72F0000}"/>
    <cellStyle name="Calculation 5 2 20 5" xfId="52785" xr:uid="{00000000-0005-0000-0000-0000B82F0000}"/>
    <cellStyle name="Calculation 5 2 21" xfId="16320" xr:uid="{00000000-0005-0000-0000-0000B92F0000}"/>
    <cellStyle name="Calculation 5 2 21 2" xfId="28623" xr:uid="{00000000-0005-0000-0000-0000BA2F0000}"/>
    <cellStyle name="Calculation 5 2 22" xfId="16943" xr:uid="{00000000-0005-0000-0000-0000BB2F0000}"/>
    <cellStyle name="Calculation 5 2 22 2" xfId="28624" xr:uid="{00000000-0005-0000-0000-0000BC2F0000}"/>
    <cellStyle name="Calculation 5 2 23" xfId="28588" xr:uid="{00000000-0005-0000-0000-0000BD2F0000}"/>
    <cellStyle name="Calculation 5 2 3" xfId="6856" xr:uid="{00000000-0005-0000-0000-0000BE2F0000}"/>
    <cellStyle name="Calculation 5 2 3 2" xfId="16332" xr:uid="{00000000-0005-0000-0000-0000BF2F0000}"/>
    <cellStyle name="Calculation 5 2 3 2 2" xfId="28626" xr:uid="{00000000-0005-0000-0000-0000C02F0000}"/>
    <cellStyle name="Calculation 5 2 3 2 3" xfId="52786" xr:uid="{00000000-0005-0000-0000-0000C12F0000}"/>
    <cellStyle name="Calculation 5 2 3 3" xfId="16955" xr:uid="{00000000-0005-0000-0000-0000C22F0000}"/>
    <cellStyle name="Calculation 5 2 3 3 2" xfId="28627" xr:uid="{00000000-0005-0000-0000-0000C32F0000}"/>
    <cellStyle name="Calculation 5 2 3 4" xfId="28625" xr:uid="{00000000-0005-0000-0000-0000C42F0000}"/>
    <cellStyle name="Calculation 5 2 3 5" xfId="52787" xr:uid="{00000000-0005-0000-0000-0000C52F0000}"/>
    <cellStyle name="Calculation 5 2 4" xfId="5052" xr:uid="{00000000-0005-0000-0000-0000C62F0000}"/>
    <cellStyle name="Calculation 5 2 4 2" xfId="16333" xr:uid="{00000000-0005-0000-0000-0000C72F0000}"/>
    <cellStyle name="Calculation 5 2 4 2 2" xfId="28629" xr:uid="{00000000-0005-0000-0000-0000C82F0000}"/>
    <cellStyle name="Calculation 5 2 4 2 3" xfId="52788" xr:uid="{00000000-0005-0000-0000-0000C92F0000}"/>
    <cellStyle name="Calculation 5 2 4 3" xfId="16956" xr:uid="{00000000-0005-0000-0000-0000CA2F0000}"/>
    <cellStyle name="Calculation 5 2 4 3 2" xfId="28630" xr:uid="{00000000-0005-0000-0000-0000CB2F0000}"/>
    <cellStyle name="Calculation 5 2 4 4" xfId="28628" xr:uid="{00000000-0005-0000-0000-0000CC2F0000}"/>
    <cellStyle name="Calculation 5 2 4 5" xfId="52789" xr:uid="{00000000-0005-0000-0000-0000CD2F0000}"/>
    <cellStyle name="Calculation 5 2 5" xfId="6692" xr:uid="{00000000-0005-0000-0000-0000CE2F0000}"/>
    <cellStyle name="Calculation 5 2 5 2" xfId="16334" xr:uid="{00000000-0005-0000-0000-0000CF2F0000}"/>
    <cellStyle name="Calculation 5 2 5 2 2" xfId="28632" xr:uid="{00000000-0005-0000-0000-0000D02F0000}"/>
    <cellStyle name="Calculation 5 2 5 2 3" xfId="52790" xr:uid="{00000000-0005-0000-0000-0000D12F0000}"/>
    <cellStyle name="Calculation 5 2 5 3" xfId="16957" xr:uid="{00000000-0005-0000-0000-0000D22F0000}"/>
    <cellStyle name="Calculation 5 2 5 3 2" xfId="28633" xr:uid="{00000000-0005-0000-0000-0000D32F0000}"/>
    <cellStyle name="Calculation 5 2 5 4" xfId="28631" xr:uid="{00000000-0005-0000-0000-0000D42F0000}"/>
    <cellStyle name="Calculation 5 2 5 5" xfId="52791" xr:uid="{00000000-0005-0000-0000-0000D52F0000}"/>
    <cellStyle name="Calculation 5 2 6" xfId="5207" xr:uid="{00000000-0005-0000-0000-0000D62F0000}"/>
    <cellStyle name="Calculation 5 2 6 2" xfId="16335" xr:uid="{00000000-0005-0000-0000-0000D72F0000}"/>
    <cellStyle name="Calculation 5 2 6 2 2" xfId="28635" xr:uid="{00000000-0005-0000-0000-0000D82F0000}"/>
    <cellStyle name="Calculation 5 2 6 2 3" xfId="52792" xr:uid="{00000000-0005-0000-0000-0000D92F0000}"/>
    <cellStyle name="Calculation 5 2 6 3" xfId="16958" xr:uid="{00000000-0005-0000-0000-0000DA2F0000}"/>
    <cellStyle name="Calculation 5 2 6 3 2" xfId="28636" xr:uid="{00000000-0005-0000-0000-0000DB2F0000}"/>
    <cellStyle name="Calculation 5 2 6 4" xfId="28634" xr:uid="{00000000-0005-0000-0000-0000DC2F0000}"/>
    <cellStyle name="Calculation 5 2 6 5" xfId="52793" xr:uid="{00000000-0005-0000-0000-0000DD2F0000}"/>
    <cellStyle name="Calculation 5 2 7" xfId="6576" xr:uid="{00000000-0005-0000-0000-0000DE2F0000}"/>
    <cellStyle name="Calculation 5 2 7 2" xfId="16336" xr:uid="{00000000-0005-0000-0000-0000DF2F0000}"/>
    <cellStyle name="Calculation 5 2 7 2 2" xfId="28638" xr:uid="{00000000-0005-0000-0000-0000E02F0000}"/>
    <cellStyle name="Calculation 5 2 7 2 3" xfId="52794" xr:uid="{00000000-0005-0000-0000-0000E12F0000}"/>
    <cellStyle name="Calculation 5 2 7 3" xfId="16959" xr:uid="{00000000-0005-0000-0000-0000E22F0000}"/>
    <cellStyle name="Calculation 5 2 7 3 2" xfId="28639" xr:uid="{00000000-0005-0000-0000-0000E32F0000}"/>
    <cellStyle name="Calculation 5 2 7 4" xfId="28637" xr:uid="{00000000-0005-0000-0000-0000E42F0000}"/>
    <cellStyle name="Calculation 5 2 7 5" xfId="52795" xr:uid="{00000000-0005-0000-0000-0000E52F0000}"/>
    <cellStyle name="Calculation 5 2 8" xfId="5314" xr:uid="{00000000-0005-0000-0000-0000E62F0000}"/>
    <cellStyle name="Calculation 5 2 8 2" xfId="16337" xr:uid="{00000000-0005-0000-0000-0000E72F0000}"/>
    <cellStyle name="Calculation 5 2 8 2 2" xfId="28641" xr:uid="{00000000-0005-0000-0000-0000E82F0000}"/>
    <cellStyle name="Calculation 5 2 8 2 3" xfId="52796" xr:uid="{00000000-0005-0000-0000-0000E92F0000}"/>
    <cellStyle name="Calculation 5 2 8 3" xfId="16960" xr:uid="{00000000-0005-0000-0000-0000EA2F0000}"/>
    <cellStyle name="Calculation 5 2 8 3 2" xfId="28642" xr:uid="{00000000-0005-0000-0000-0000EB2F0000}"/>
    <cellStyle name="Calculation 5 2 8 4" xfId="28640" xr:uid="{00000000-0005-0000-0000-0000EC2F0000}"/>
    <cellStyle name="Calculation 5 2 8 5" xfId="52797" xr:uid="{00000000-0005-0000-0000-0000ED2F0000}"/>
    <cellStyle name="Calculation 5 2 9" xfId="7441" xr:uid="{00000000-0005-0000-0000-0000EE2F0000}"/>
    <cellStyle name="Calculation 5 2 9 2" xfId="16338" xr:uid="{00000000-0005-0000-0000-0000EF2F0000}"/>
    <cellStyle name="Calculation 5 2 9 2 2" xfId="28644" xr:uid="{00000000-0005-0000-0000-0000F02F0000}"/>
    <cellStyle name="Calculation 5 2 9 2 3" xfId="52798" xr:uid="{00000000-0005-0000-0000-0000F12F0000}"/>
    <cellStyle name="Calculation 5 2 9 3" xfId="16961" xr:uid="{00000000-0005-0000-0000-0000F22F0000}"/>
    <cellStyle name="Calculation 5 2 9 3 2" xfId="28645" xr:uid="{00000000-0005-0000-0000-0000F32F0000}"/>
    <cellStyle name="Calculation 5 2 9 4" xfId="28643" xr:uid="{00000000-0005-0000-0000-0000F42F0000}"/>
    <cellStyle name="Calculation 5 2 9 5" xfId="52799" xr:uid="{00000000-0005-0000-0000-0000F52F0000}"/>
    <cellStyle name="Calculation 5 20" xfId="6171" xr:uid="{00000000-0005-0000-0000-0000F62F0000}"/>
    <cellStyle name="Calculation 5 20 2" xfId="16339" xr:uid="{00000000-0005-0000-0000-0000F72F0000}"/>
    <cellStyle name="Calculation 5 20 2 2" xfId="28647" xr:uid="{00000000-0005-0000-0000-0000F82F0000}"/>
    <cellStyle name="Calculation 5 20 2 3" xfId="52800" xr:uid="{00000000-0005-0000-0000-0000F92F0000}"/>
    <cellStyle name="Calculation 5 20 3" xfId="16962" xr:uid="{00000000-0005-0000-0000-0000FA2F0000}"/>
    <cellStyle name="Calculation 5 20 3 2" xfId="28648" xr:uid="{00000000-0005-0000-0000-0000FB2F0000}"/>
    <cellStyle name="Calculation 5 20 4" xfId="28646" xr:uid="{00000000-0005-0000-0000-0000FC2F0000}"/>
    <cellStyle name="Calculation 5 20 5" xfId="52801" xr:uid="{00000000-0005-0000-0000-0000FD2F0000}"/>
    <cellStyle name="Calculation 5 21" xfId="13858" xr:uid="{00000000-0005-0000-0000-0000FE2F0000}"/>
    <cellStyle name="Calculation 5 21 2" xfId="16340" xr:uid="{00000000-0005-0000-0000-0000FF2F0000}"/>
    <cellStyle name="Calculation 5 21 2 2" xfId="28650" xr:uid="{00000000-0005-0000-0000-000000300000}"/>
    <cellStyle name="Calculation 5 21 2 3" xfId="52802" xr:uid="{00000000-0005-0000-0000-000001300000}"/>
    <cellStyle name="Calculation 5 21 3" xfId="16963" xr:uid="{00000000-0005-0000-0000-000002300000}"/>
    <cellStyle name="Calculation 5 21 3 2" xfId="28651" xr:uid="{00000000-0005-0000-0000-000003300000}"/>
    <cellStyle name="Calculation 5 21 4" xfId="28649" xr:uid="{00000000-0005-0000-0000-000004300000}"/>
    <cellStyle name="Calculation 5 21 5" xfId="52803" xr:uid="{00000000-0005-0000-0000-000005300000}"/>
    <cellStyle name="Calculation 5 22" xfId="13662" xr:uid="{00000000-0005-0000-0000-000006300000}"/>
    <cellStyle name="Calculation 5 22 2" xfId="16341" xr:uid="{00000000-0005-0000-0000-000007300000}"/>
    <cellStyle name="Calculation 5 22 2 2" xfId="28653" xr:uid="{00000000-0005-0000-0000-000008300000}"/>
    <cellStyle name="Calculation 5 22 2 3" xfId="52804" xr:uid="{00000000-0005-0000-0000-000009300000}"/>
    <cellStyle name="Calculation 5 22 3" xfId="16964" xr:uid="{00000000-0005-0000-0000-00000A300000}"/>
    <cellStyle name="Calculation 5 22 3 2" xfId="28654" xr:uid="{00000000-0005-0000-0000-00000B300000}"/>
    <cellStyle name="Calculation 5 22 4" xfId="28652" xr:uid="{00000000-0005-0000-0000-00000C300000}"/>
    <cellStyle name="Calculation 5 22 5" xfId="52805" xr:uid="{00000000-0005-0000-0000-00000D300000}"/>
    <cellStyle name="Calculation 5 23" xfId="16309" xr:uid="{00000000-0005-0000-0000-00000E300000}"/>
    <cellStyle name="Calculation 5 23 2" xfId="28655" xr:uid="{00000000-0005-0000-0000-00000F300000}"/>
    <cellStyle name="Calculation 5 24" xfId="16932" xr:uid="{00000000-0005-0000-0000-000010300000}"/>
    <cellStyle name="Calculation 5 24 2" xfId="28656" xr:uid="{00000000-0005-0000-0000-000011300000}"/>
    <cellStyle name="Calculation 5 25" xfId="28557" xr:uid="{00000000-0005-0000-0000-000012300000}"/>
    <cellStyle name="Calculation 5 26" xfId="1483" xr:uid="{00000000-0005-0000-0000-000013300000}"/>
    <cellStyle name="Calculation 5 3" xfId="1547" xr:uid="{00000000-0005-0000-0000-000014300000}"/>
    <cellStyle name="Calculation 5 3 10" xfId="5433" xr:uid="{00000000-0005-0000-0000-000015300000}"/>
    <cellStyle name="Calculation 5 3 10 2" xfId="16343" xr:uid="{00000000-0005-0000-0000-000016300000}"/>
    <cellStyle name="Calculation 5 3 10 2 2" xfId="28659" xr:uid="{00000000-0005-0000-0000-000017300000}"/>
    <cellStyle name="Calculation 5 3 10 2 3" xfId="52806" xr:uid="{00000000-0005-0000-0000-000018300000}"/>
    <cellStyle name="Calculation 5 3 10 3" xfId="16966" xr:uid="{00000000-0005-0000-0000-000019300000}"/>
    <cellStyle name="Calculation 5 3 10 3 2" xfId="28660" xr:uid="{00000000-0005-0000-0000-00001A300000}"/>
    <cellStyle name="Calculation 5 3 10 4" xfId="28658" xr:uid="{00000000-0005-0000-0000-00001B300000}"/>
    <cellStyle name="Calculation 5 3 10 5" xfId="52807" xr:uid="{00000000-0005-0000-0000-00001C300000}"/>
    <cellStyle name="Calculation 5 3 11" xfId="8283" xr:uid="{00000000-0005-0000-0000-00001D300000}"/>
    <cellStyle name="Calculation 5 3 11 2" xfId="16344" xr:uid="{00000000-0005-0000-0000-00001E300000}"/>
    <cellStyle name="Calculation 5 3 11 2 2" xfId="28662" xr:uid="{00000000-0005-0000-0000-00001F300000}"/>
    <cellStyle name="Calculation 5 3 11 2 3" xfId="52808" xr:uid="{00000000-0005-0000-0000-000020300000}"/>
    <cellStyle name="Calculation 5 3 11 3" xfId="16967" xr:uid="{00000000-0005-0000-0000-000021300000}"/>
    <cellStyle name="Calculation 5 3 11 3 2" xfId="28663" xr:uid="{00000000-0005-0000-0000-000022300000}"/>
    <cellStyle name="Calculation 5 3 11 4" xfId="28661" xr:uid="{00000000-0005-0000-0000-000023300000}"/>
    <cellStyle name="Calculation 5 3 11 5" xfId="52809" xr:uid="{00000000-0005-0000-0000-000024300000}"/>
    <cellStyle name="Calculation 5 3 12" xfId="7416" xr:uid="{00000000-0005-0000-0000-000025300000}"/>
    <cellStyle name="Calculation 5 3 12 2" xfId="16345" xr:uid="{00000000-0005-0000-0000-000026300000}"/>
    <cellStyle name="Calculation 5 3 12 2 2" xfId="28665" xr:uid="{00000000-0005-0000-0000-000027300000}"/>
    <cellStyle name="Calculation 5 3 12 2 3" xfId="52810" xr:uid="{00000000-0005-0000-0000-000028300000}"/>
    <cellStyle name="Calculation 5 3 12 3" xfId="16968" xr:uid="{00000000-0005-0000-0000-000029300000}"/>
    <cellStyle name="Calculation 5 3 12 3 2" xfId="28666" xr:uid="{00000000-0005-0000-0000-00002A300000}"/>
    <cellStyle name="Calculation 5 3 12 4" xfId="28664" xr:uid="{00000000-0005-0000-0000-00002B300000}"/>
    <cellStyle name="Calculation 5 3 12 5" xfId="52811" xr:uid="{00000000-0005-0000-0000-00002C300000}"/>
    <cellStyle name="Calculation 5 3 13" xfId="10939" xr:uid="{00000000-0005-0000-0000-00002D300000}"/>
    <cellStyle name="Calculation 5 3 13 2" xfId="16346" xr:uid="{00000000-0005-0000-0000-00002E300000}"/>
    <cellStyle name="Calculation 5 3 13 2 2" xfId="28668" xr:uid="{00000000-0005-0000-0000-00002F300000}"/>
    <cellStyle name="Calculation 5 3 13 2 3" xfId="52812" xr:uid="{00000000-0005-0000-0000-000030300000}"/>
    <cellStyle name="Calculation 5 3 13 3" xfId="16969" xr:uid="{00000000-0005-0000-0000-000031300000}"/>
    <cellStyle name="Calculation 5 3 13 3 2" xfId="28669" xr:uid="{00000000-0005-0000-0000-000032300000}"/>
    <cellStyle name="Calculation 5 3 13 4" xfId="28667" xr:uid="{00000000-0005-0000-0000-000033300000}"/>
    <cellStyle name="Calculation 5 3 13 5" xfId="52813" xr:uid="{00000000-0005-0000-0000-000034300000}"/>
    <cellStyle name="Calculation 5 3 14" xfId="7899" xr:uid="{00000000-0005-0000-0000-000035300000}"/>
    <cellStyle name="Calculation 5 3 14 2" xfId="16347" xr:uid="{00000000-0005-0000-0000-000036300000}"/>
    <cellStyle name="Calculation 5 3 14 2 2" xfId="28671" xr:uid="{00000000-0005-0000-0000-000037300000}"/>
    <cellStyle name="Calculation 5 3 14 2 3" xfId="52814" xr:uid="{00000000-0005-0000-0000-000038300000}"/>
    <cellStyle name="Calculation 5 3 14 3" xfId="16970" xr:uid="{00000000-0005-0000-0000-000039300000}"/>
    <cellStyle name="Calculation 5 3 14 3 2" xfId="28672" xr:uid="{00000000-0005-0000-0000-00003A300000}"/>
    <cellStyle name="Calculation 5 3 14 4" xfId="28670" xr:uid="{00000000-0005-0000-0000-00003B300000}"/>
    <cellStyle name="Calculation 5 3 14 5" xfId="52815" xr:uid="{00000000-0005-0000-0000-00003C300000}"/>
    <cellStyle name="Calculation 5 3 15" xfId="10255" xr:uid="{00000000-0005-0000-0000-00003D300000}"/>
    <cellStyle name="Calculation 5 3 15 2" xfId="16348" xr:uid="{00000000-0005-0000-0000-00003E300000}"/>
    <cellStyle name="Calculation 5 3 15 2 2" xfId="28674" xr:uid="{00000000-0005-0000-0000-00003F300000}"/>
    <cellStyle name="Calculation 5 3 15 2 3" xfId="52816" xr:uid="{00000000-0005-0000-0000-000040300000}"/>
    <cellStyle name="Calculation 5 3 15 3" xfId="16971" xr:uid="{00000000-0005-0000-0000-000041300000}"/>
    <cellStyle name="Calculation 5 3 15 3 2" xfId="28675" xr:uid="{00000000-0005-0000-0000-000042300000}"/>
    <cellStyle name="Calculation 5 3 15 4" xfId="28673" xr:uid="{00000000-0005-0000-0000-000043300000}"/>
    <cellStyle name="Calculation 5 3 15 5" xfId="52817" xr:uid="{00000000-0005-0000-0000-000044300000}"/>
    <cellStyle name="Calculation 5 3 16" xfId="5621" xr:uid="{00000000-0005-0000-0000-000045300000}"/>
    <cellStyle name="Calculation 5 3 16 2" xfId="16349" xr:uid="{00000000-0005-0000-0000-000046300000}"/>
    <cellStyle name="Calculation 5 3 16 2 2" xfId="28677" xr:uid="{00000000-0005-0000-0000-000047300000}"/>
    <cellStyle name="Calculation 5 3 16 2 3" xfId="52818" xr:uid="{00000000-0005-0000-0000-000048300000}"/>
    <cellStyle name="Calculation 5 3 16 3" xfId="16972" xr:uid="{00000000-0005-0000-0000-000049300000}"/>
    <cellStyle name="Calculation 5 3 16 3 2" xfId="28678" xr:uid="{00000000-0005-0000-0000-00004A300000}"/>
    <cellStyle name="Calculation 5 3 16 4" xfId="28676" xr:uid="{00000000-0005-0000-0000-00004B300000}"/>
    <cellStyle name="Calculation 5 3 16 5" xfId="52819" xr:uid="{00000000-0005-0000-0000-00004C300000}"/>
    <cellStyle name="Calculation 5 3 17" xfId="6191" xr:uid="{00000000-0005-0000-0000-00004D300000}"/>
    <cellStyle name="Calculation 5 3 17 2" xfId="16350" xr:uid="{00000000-0005-0000-0000-00004E300000}"/>
    <cellStyle name="Calculation 5 3 17 2 2" xfId="28680" xr:uid="{00000000-0005-0000-0000-00004F300000}"/>
    <cellStyle name="Calculation 5 3 17 2 3" xfId="52820" xr:uid="{00000000-0005-0000-0000-000050300000}"/>
    <cellStyle name="Calculation 5 3 17 3" xfId="16973" xr:uid="{00000000-0005-0000-0000-000051300000}"/>
    <cellStyle name="Calculation 5 3 17 3 2" xfId="28681" xr:uid="{00000000-0005-0000-0000-000052300000}"/>
    <cellStyle name="Calculation 5 3 17 4" xfId="28679" xr:uid="{00000000-0005-0000-0000-000053300000}"/>
    <cellStyle name="Calculation 5 3 17 5" xfId="52821" xr:uid="{00000000-0005-0000-0000-000054300000}"/>
    <cellStyle name="Calculation 5 3 18" xfId="12171" xr:uid="{00000000-0005-0000-0000-000055300000}"/>
    <cellStyle name="Calculation 5 3 18 2" xfId="16351" xr:uid="{00000000-0005-0000-0000-000056300000}"/>
    <cellStyle name="Calculation 5 3 18 2 2" xfId="28683" xr:uid="{00000000-0005-0000-0000-000057300000}"/>
    <cellStyle name="Calculation 5 3 18 2 3" xfId="52822" xr:uid="{00000000-0005-0000-0000-000058300000}"/>
    <cellStyle name="Calculation 5 3 18 3" xfId="16974" xr:uid="{00000000-0005-0000-0000-000059300000}"/>
    <cellStyle name="Calculation 5 3 18 3 2" xfId="28684" xr:uid="{00000000-0005-0000-0000-00005A300000}"/>
    <cellStyle name="Calculation 5 3 18 4" xfId="28682" xr:uid="{00000000-0005-0000-0000-00005B300000}"/>
    <cellStyle name="Calculation 5 3 18 5" xfId="52823" xr:uid="{00000000-0005-0000-0000-00005C300000}"/>
    <cellStyle name="Calculation 5 3 19" xfId="13342" xr:uid="{00000000-0005-0000-0000-00005D300000}"/>
    <cellStyle name="Calculation 5 3 19 2" xfId="16352" xr:uid="{00000000-0005-0000-0000-00005E300000}"/>
    <cellStyle name="Calculation 5 3 19 2 2" xfId="28686" xr:uid="{00000000-0005-0000-0000-00005F300000}"/>
    <cellStyle name="Calculation 5 3 19 2 3" xfId="52824" xr:uid="{00000000-0005-0000-0000-000060300000}"/>
    <cellStyle name="Calculation 5 3 19 3" xfId="16975" xr:uid="{00000000-0005-0000-0000-000061300000}"/>
    <cellStyle name="Calculation 5 3 19 3 2" xfId="28687" xr:uid="{00000000-0005-0000-0000-000062300000}"/>
    <cellStyle name="Calculation 5 3 19 4" xfId="28685" xr:uid="{00000000-0005-0000-0000-000063300000}"/>
    <cellStyle name="Calculation 5 3 19 5" xfId="52825" xr:uid="{00000000-0005-0000-0000-000064300000}"/>
    <cellStyle name="Calculation 5 3 2" xfId="4872" xr:uid="{00000000-0005-0000-0000-000065300000}"/>
    <cellStyle name="Calculation 5 3 2 2" xfId="16353" xr:uid="{00000000-0005-0000-0000-000066300000}"/>
    <cellStyle name="Calculation 5 3 2 2 2" xfId="28689" xr:uid="{00000000-0005-0000-0000-000067300000}"/>
    <cellStyle name="Calculation 5 3 2 2 3" xfId="52826" xr:uid="{00000000-0005-0000-0000-000068300000}"/>
    <cellStyle name="Calculation 5 3 2 3" xfId="16976" xr:uid="{00000000-0005-0000-0000-000069300000}"/>
    <cellStyle name="Calculation 5 3 2 3 2" xfId="28690" xr:uid="{00000000-0005-0000-0000-00006A300000}"/>
    <cellStyle name="Calculation 5 3 2 4" xfId="28688" xr:uid="{00000000-0005-0000-0000-00006B300000}"/>
    <cellStyle name="Calculation 5 3 2 5" xfId="52827" xr:uid="{00000000-0005-0000-0000-00006C300000}"/>
    <cellStyle name="Calculation 5 3 20" xfId="11388" xr:uid="{00000000-0005-0000-0000-00006D300000}"/>
    <cellStyle name="Calculation 5 3 20 2" xfId="28691" xr:uid="{00000000-0005-0000-0000-00006E300000}"/>
    <cellStyle name="Calculation 5 3 20 2 2" xfId="52828" xr:uid="{00000000-0005-0000-0000-00006F300000}"/>
    <cellStyle name="Calculation 5 3 20 2 3" xfId="52829" xr:uid="{00000000-0005-0000-0000-000070300000}"/>
    <cellStyle name="Calculation 5 3 20 3" xfId="52830" xr:uid="{00000000-0005-0000-0000-000071300000}"/>
    <cellStyle name="Calculation 5 3 20 4" xfId="52831" xr:uid="{00000000-0005-0000-0000-000072300000}"/>
    <cellStyle name="Calculation 5 3 20 5" xfId="52832" xr:uid="{00000000-0005-0000-0000-000073300000}"/>
    <cellStyle name="Calculation 5 3 21" xfId="16342" xr:uid="{00000000-0005-0000-0000-000074300000}"/>
    <cellStyle name="Calculation 5 3 21 2" xfId="28692" xr:uid="{00000000-0005-0000-0000-000075300000}"/>
    <cellStyle name="Calculation 5 3 22" xfId="16965" xr:uid="{00000000-0005-0000-0000-000076300000}"/>
    <cellStyle name="Calculation 5 3 22 2" xfId="28693" xr:uid="{00000000-0005-0000-0000-000077300000}"/>
    <cellStyle name="Calculation 5 3 23" xfId="28657" xr:uid="{00000000-0005-0000-0000-000078300000}"/>
    <cellStyle name="Calculation 5 3 3" xfId="6864" xr:uid="{00000000-0005-0000-0000-000079300000}"/>
    <cellStyle name="Calculation 5 3 3 2" xfId="16354" xr:uid="{00000000-0005-0000-0000-00007A300000}"/>
    <cellStyle name="Calculation 5 3 3 2 2" xfId="28695" xr:uid="{00000000-0005-0000-0000-00007B300000}"/>
    <cellStyle name="Calculation 5 3 3 2 3" xfId="52833" xr:uid="{00000000-0005-0000-0000-00007C300000}"/>
    <cellStyle name="Calculation 5 3 3 3" xfId="16977" xr:uid="{00000000-0005-0000-0000-00007D300000}"/>
    <cellStyle name="Calculation 5 3 3 3 2" xfId="28696" xr:uid="{00000000-0005-0000-0000-00007E300000}"/>
    <cellStyle name="Calculation 5 3 3 4" xfId="28694" xr:uid="{00000000-0005-0000-0000-00007F300000}"/>
    <cellStyle name="Calculation 5 3 3 5" xfId="52834" xr:uid="{00000000-0005-0000-0000-000080300000}"/>
    <cellStyle name="Calculation 5 3 4" xfId="5045" xr:uid="{00000000-0005-0000-0000-000081300000}"/>
    <cellStyle name="Calculation 5 3 4 2" xfId="16355" xr:uid="{00000000-0005-0000-0000-000082300000}"/>
    <cellStyle name="Calculation 5 3 4 2 2" xfId="28698" xr:uid="{00000000-0005-0000-0000-000083300000}"/>
    <cellStyle name="Calculation 5 3 4 2 3" xfId="52835" xr:uid="{00000000-0005-0000-0000-000084300000}"/>
    <cellStyle name="Calculation 5 3 4 3" xfId="16978" xr:uid="{00000000-0005-0000-0000-000085300000}"/>
    <cellStyle name="Calculation 5 3 4 3 2" xfId="28699" xr:uid="{00000000-0005-0000-0000-000086300000}"/>
    <cellStyle name="Calculation 5 3 4 4" xfId="28697" xr:uid="{00000000-0005-0000-0000-000087300000}"/>
    <cellStyle name="Calculation 5 3 4 5" xfId="52836" xr:uid="{00000000-0005-0000-0000-000088300000}"/>
    <cellStyle name="Calculation 5 3 5" xfId="6694" xr:uid="{00000000-0005-0000-0000-000089300000}"/>
    <cellStyle name="Calculation 5 3 5 2" xfId="16356" xr:uid="{00000000-0005-0000-0000-00008A300000}"/>
    <cellStyle name="Calculation 5 3 5 2 2" xfId="28701" xr:uid="{00000000-0005-0000-0000-00008B300000}"/>
    <cellStyle name="Calculation 5 3 5 2 3" xfId="52837" xr:uid="{00000000-0005-0000-0000-00008C300000}"/>
    <cellStyle name="Calculation 5 3 5 3" xfId="16979" xr:uid="{00000000-0005-0000-0000-00008D300000}"/>
    <cellStyle name="Calculation 5 3 5 3 2" xfId="28702" xr:uid="{00000000-0005-0000-0000-00008E300000}"/>
    <cellStyle name="Calculation 5 3 5 4" xfId="28700" xr:uid="{00000000-0005-0000-0000-00008F300000}"/>
    <cellStyle name="Calculation 5 3 5 5" xfId="52838" xr:uid="{00000000-0005-0000-0000-000090300000}"/>
    <cellStyle name="Calculation 5 3 6" xfId="6938" xr:uid="{00000000-0005-0000-0000-000091300000}"/>
    <cellStyle name="Calculation 5 3 6 2" xfId="16357" xr:uid="{00000000-0005-0000-0000-000092300000}"/>
    <cellStyle name="Calculation 5 3 6 2 2" xfId="28704" xr:uid="{00000000-0005-0000-0000-000093300000}"/>
    <cellStyle name="Calculation 5 3 6 2 3" xfId="52839" xr:uid="{00000000-0005-0000-0000-000094300000}"/>
    <cellStyle name="Calculation 5 3 6 3" xfId="16980" xr:uid="{00000000-0005-0000-0000-000095300000}"/>
    <cellStyle name="Calculation 5 3 6 3 2" xfId="28705" xr:uid="{00000000-0005-0000-0000-000096300000}"/>
    <cellStyle name="Calculation 5 3 6 4" xfId="28703" xr:uid="{00000000-0005-0000-0000-000097300000}"/>
    <cellStyle name="Calculation 5 3 6 5" xfId="52840" xr:uid="{00000000-0005-0000-0000-000098300000}"/>
    <cellStyle name="Calculation 5 3 7" xfId="8300" xr:uid="{00000000-0005-0000-0000-000099300000}"/>
    <cellStyle name="Calculation 5 3 7 2" xfId="16358" xr:uid="{00000000-0005-0000-0000-00009A300000}"/>
    <cellStyle name="Calculation 5 3 7 2 2" xfId="28707" xr:uid="{00000000-0005-0000-0000-00009B300000}"/>
    <cellStyle name="Calculation 5 3 7 2 3" xfId="52841" xr:uid="{00000000-0005-0000-0000-00009C300000}"/>
    <cellStyle name="Calculation 5 3 7 3" xfId="16981" xr:uid="{00000000-0005-0000-0000-00009D300000}"/>
    <cellStyle name="Calculation 5 3 7 3 2" xfId="28708" xr:uid="{00000000-0005-0000-0000-00009E300000}"/>
    <cellStyle name="Calculation 5 3 7 4" xfId="28706" xr:uid="{00000000-0005-0000-0000-00009F300000}"/>
    <cellStyle name="Calculation 5 3 7 5" xfId="52842" xr:uid="{00000000-0005-0000-0000-0000A0300000}"/>
    <cellStyle name="Calculation 5 3 8" xfId="7870" xr:uid="{00000000-0005-0000-0000-0000A1300000}"/>
    <cellStyle name="Calculation 5 3 8 2" xfId="16359" xr:uid="{00000000-0005-0000-0000-0000A2300000}"/>
    <cellStyle name="Calculation 5 3 8 2 2" xfId="28710" xr:uid="{00000000-0005-0000-0000-0000A3300000}"/>
    <cellStyle name="Calculation 5 3 8 2 3" xfId="52843" xr:uid="{00000000-0005-0000-0000-0000A4300000}"/>
    <cellStyle name="Calculation 5 3 8 3" xfId="16982" xr:uid="{00000000-0005-0000-0000-0000A5300000}"/>
    <cellStyle name="Calculation 5 3 8 3 2" xfId="28711" xr:uid="{00000000-0005-0000-0000-0000A6300000}"/>
    <cellStyle name="Calculation 5 3 8 4" xfId="28709" xr:uid="{00000000-0005-0000-0000-0000A7300000}"/>
    <cellStyle name="Calculation 5 3 8 5" xfId="52844" xr:uid="{00000000-0005-0000-0000-0000A8300000}"/>
    <cellStyle name="Calculation 5 3 9" xfId="4779" xr:uid="{00000000-0005-0000-0000-0000A9300000}"/>
    <cellStyle name="Calculation 5 3 9 2" xfId="16360" xr:uid="{00000000-0005-0000-0000-0000AA300000}"/>
    <cellStyle name="Calculation 5 3 9 2 2" xfId="28713" xr:uid="{00000000-0005-0000-0000-0000AB300000}"/>
    <cellStyle name="Calculation 5 3 9 2 3" xfId="52845" xr:uid="{00000000-0005-0000-0000-0000AC300000}"/>
    <cellStyle name="Calculation 5 3 9 3" xfId="16983" xr:uid="{00000000-0005-0000-0000-0000AD300000}"/>
    <cellStyle name="Calculation 5 3 9 3 2" xfId="28714" xr:uid="{00000000-0005-0000-0000-0000AE300000}"/>
    <cellStyle name="Calculation 5 3 9 4" xfId="28712" xr:uid="{00000000-0005-0000-0000-0000AF300000}"/>
    <cellStyle name="Calculation 5 3 9 5" xfId="52846" xr:uid="{00000000-0005-0000-0000-0000B0300000}"/>
    <cellStyle name="Calculation 5 4" xfId="4761" xr:uid="{00000000-0005-0000-0000-0000B1300000}"/>
    <cellStyle name="Calculation 5 4 2" xfId="16361" xr:uid="{00000000-0005-0000-0000-0000B2300000}"/>
    <cellStyle name="Calculation 5 4 2 2" xfId="28716" xr:uid="{00000000-0005-0000-0000-0000B3300000}"/>
    <cellStyle name="Calculation 5 4 3" xfId="16984" xr:uid="{00000000-0005-0000-0000-0000B4300000}"/>
    <cellStyle name="Calculation 5 4 3 2" xfId="28717" xr:uid="{00000000-0005-0000-0000-0000B5300000}"/>
    <cellStyle name="Calculation 5 4 4" xfId="28715" xr:uid="{00000000-0005-0000-0000-0000B6300000}"/>
    <cellStyle name="Calculation 5 5" xfId="4909" xr:uid="{00000000-0005-0000-0000-0000B7300000}"/>
    <cellStyle name="Calculation 5 5 2" xfId="16362" xr:uid="{00000000-0005-0000-0000-0000B8300000}"/>
    <cellStyle name="Calculation 5 5 2 2" xfId="28719" xr:uid="{00000000-0005-0000-0000-0000B9300000}"/>
    <cellStyle name="Calculation 5 5 2 3" xfId="52847" xr:uid="{00000000-0005-0000-0000-0000BA300000}"/>
    <cellStyle name="Calculation 5 5 3" xfId="16985" xr:uid="{00000000-0005-0000-0000-0000BB300000}"/>
    <cellStyle name="Calculation 5 5 3 2" xfId="28720" xr:uid="{00000000-0005-0000-0000-0000BC300000}"/>
    <cellStyle name="Calculation 5 5 4" xfId="28718" xr:uid="{00000000-0005-0000-0000-0000BD300000}"/>
    <cellStyle name="Calculation 5 5 5" xfId="52848" xr:uid="{00000000-0005-0000-0000-0000BE300000}"/>
    <cellStyle name="Calculation 5 6" xfId="6824" xr:uid="{00000000-0005-0000-0000-0000BF300000}"/>
    <cellStyle name="Calculation 5 6 2" xfId="16363" xr:uid="{00000000-0005-0000-0000-0000C0300000}"/>
    <cellStyle name="Calculation 5 6 2 2" xfId="28722" xr:uid="{00000000-0005-0000-0000-0000C1300000}"/>
    <cellStyle name="Calculation 5 6 2 3" xfId="52849" xr:uid="{00000000-0005-0000-0000-0000C2300000}"/>
    <cellStyle name="Calculation 5 6 3" xfId="16986" xr:uid="{00000000-0005-0000-0000-0000C3300000}"/>
    <cellStyle name="Calculation 5 6 3 2" xfId="28723" xr:uid="{00000000-0005-0000-0000-0000C4300000}"/>
    <cellStyle name="Calculation 5 6 4" xfId="28721" xr:uid="{00000000-0005-0000-0000-0000C5300000}"/>
    <cellStyle name="Calculation 5 6 5" xfId="52850" xr:uid="{00000000-0005-0000-0000-0000C6300000}"/>
    <cellStyle name="Calculation 5 7" xfId="7400" xr:uid="{00000000-0005-0000-0000-0000C7300000}"/>
    <cellStyle name="Calculation 5 7 2" xfId="16364" xr:uid="{00000000-0005-0000-0000-0000C8300000}"/>
    <cellStyle name="Calculation 5 7 2 2" xfId="28725" xr:uid="{00000000-0005-0000-0000-0000C9300000}"/>
    <cellStyle name="Calculation 5 7 2 3" xfId="52851" xr:uid="{00000000-0005-0000-0000-0000CA300000}"/>
    <cellStyle name="Calculation 5 7 3" xfId="16987" xr:uid="{00000000-0005-0000-0000-0000CB300000}"/>
    <cellStyle name="Calculation 5 7 3 2" xfId="28726" xr:uid="{00000000-0005-0000-0000-0000CC300000}"/>
    <cellStyle name="Calculation 5 7 4" xfId="28724" xr:uid="{00000000-0005-0000-0000-0000CD300000}"/>
    <cellStyle name="Calculation 5 7 5" xfId="52852" xr:uid="{00000000-0005-0000-0000-0000CE300000}"/>
    <cellStyle name="Calculation 5 8" xfId="8559" xr:uid="{00000000-0005-0000-0000-0000CF300000}"/>
    <cellStyle name="Calculation 5 8 2" xfId="16365" xr:uid="{00000000-0005-0000-0000-0000D0300000}"/>
    <cellStyle name="Calculation 5 8 2 2" xfId="28728" xr:uid="{00000000-0005-0000-0000-0000D1300000}"/>
    <cellStyle name="Calculation 5 8 2 3" xfId="52853" xr:uid="{00000000-0005-0000-0000-0000D2300000}"/>
    <cellStyle name="Calculation 5 8 3" xfId="16988" xr:uid="{00000000-0005-0000-0000-0000D3300000}"/>
    <cellStyle name="Calculation 5 8 3 2" xfId="28729" xr:uid="{00000000-0005-0000-0000-0000D4300000}"/>
    <cellStyle name="Calculation 5 8 4" xfId="28727" xr:uid="{00000000-0005-0000-0000-0000D5300000}"/>
    <cellStyle name="Calculation 5 8 5" xfId="52854" xr:uid="{00000000-0005-0000-0000-0000D6300000}"/>
    <cellStyle name="Calculation 5 9" xfId="5243" xr:uid="{00000000-0005-0000-0000-0000D7300000}"/>
    <cellStyle name="Calculation 5 9 2" xfId="16366" xr:uid="{00000000-0005-0000-0000-0000D8300000}"/>
    <cellStyle name="Calculation 5 9 2 2" xfId="28731" xr:uid="{00000000-0005-0000-0000-0000D9300000}"/>
    <cellStyle name="Calculation 5 9 2 3" xfId="52855" xr:uid="{00000000-0005-0000-0000-0000DA300000}"/>
    <cellStyle name="Calculation 5 9 3" xfId="16989" xr:uid="{00000000-0005-0000-0000-0000DB300000}"/>
    <cellStyle name="Calculation 5 9 3 2" xfId="28732" xr:uid="{00000000-0005-0000-0000-0000DC300000}"/>
    <cellStyle name="Calculation 5 9 4" xfId="28730" xr:uid="{00000000-0005-0000-0000-0000DD300000}"/>
    <cellStyle name="Calculation 5 9 5" xfId="52856" xr:uid="{00000000-0005-0000-0000-0000DE300000}"/>
    <cellStyle name="Calculation 6" xfId="417" xr:uid="{00000000-0005-0000-0000-0000DF300000}"/>
    <cellStyle name="Calculation 6 10" xfId="5312" xr:uid="{00000000-0005-0000-0000-0000E0300000}"/>
    <cellStyle name="Calculation 6 10 2" xfId="16368" xr:uid="{00000000-0005-0000-0000-0000E1300000}"/>
    <cellStyle name="Calculation 6 10 2 2" xfId="28735" xr:uid="{00000000-0005-0000-0000-0000E2300000}"/>
    <cellStyle name="Calculation 6 10 2 3" xfId="52857" xr:uid="{00000000-0005-0000-0000-0000E3300000}"/>
    <cellStyle name="Calculation 6 10 3" xfId="16991" xr:uid="{00000000-0005-0000-0000-0000E4300000}"/>
    <cellStyle name="Calculation 6 10 3 2" xfId="28736" xr:uid="{00000000-0005-0000-0000-0000E5300000}"/>
    <cellStyle name="Calculation 6 10 4" xfId="28734" xr:uid="{00000000-0005-0000-0000-0000E6300000}"/>
    <cellStyle name="Calculation 6 10 5" xfId="52858" xr:uid="{00000000-0005-0000-0000-0000E7300000}"/>
    <cellStyle name="Calculation 6 11" xfId="9204" xr:uid="{00000000-0005-0000-0000-0000E8300000}"/>
    <cellStyle name="Calculation 6 11 2" xfId="16369" xr:uid="{00000000-0005-0000-0000-0000E9300000}"/>
    <cellStyle name="Calculation 6 11 2 2" xfId="28738" xr:uid="{00000000-0005-0000-0000-0000EA300000}"/>
    <cellStyle name="Calculation 6 11 2 3" xfId="52859" xr:uid="{00000000-0005-0000-0000-0000EB300000}"/>
    <cellStyle name="Calculation 6 11 3" xfId="16992" xr:uid="{00000000-0005-0000-0000-0000EC300000}"/>
    <cellStyle name="Calculation 6 11 3 2" xfId="28739" xr:uid="{00000000-0005-0000-0000-0000ED300000}"/>
    <cellStyle name="Calculation 6 11 4" xfId="28737" xr:uid="{00000000-0005-0000-0000-0000EE300000}"/>
    <cellStyle name="Calculation 6 11 5" xfId="52860" xr:uid="{00000000-0005-0000-0000-0000EF300000}"/>
    <cellStyle name="Calculation 6 12" xfId="9646" xr:uid="{00000000-0005-0000-0000-0000F0300000}"/>
    <cellStyle name="Calculation 6 12 2" xfId="16370" xr:uid="{00000000-0005-0000-0000-0000F1300000}"/>
    <cellStyle name="Calculation 6 12 2 2" xfId="28741" xr:uid="{00000000-0005-0000-0000-0000F2300000}"/>
    <cellStyle name="Calculation 6 12 2 3" xfId="52861" xr:uid="{00000000-0005-0000-0000-0000F3300000}"/>
    <cellStyle name="Calculation 6 12 3" xfId="16993" xr:uid="{00000000-0005-0000-0000-0000F4300000}"/>
    <cellStyle name="Calculation 6 12 3 2" xfId="28742" xr:uid="{00000000-0005-0000-0000-0000F5300000}"/>
    <cellStyle name="Calculation 6 12 4" xfId="28740" xr:uid="{00000000-0005-0000-0000-0000F6300000}"/>
    <cellStyle name="Calculation 6 12 5" xfId="52862" xr:uid="{00000000-0005-0000-0000-0000F7300000}"/>
    <cellStyle name="Calculation 6 13" xfId="6335" xr:uid="{00000000-0005-0000-0000-0000F8300000}"/>
    <cellStyle name="Calculation 6 13 2" xfId="16371" xr:uid="{00000000-0005-0000-0000-0000F9300000}"/>
    <cellStyle name="Calculation 6 13 2 2" xfId="28744" xr:uid="{00000000-0005-0000-0000-0000FA300000}"/>
    <cellStyle name="Calculation 6 13 2 3" xfId="52863" xr:uid="{00000000-0005-0000-0000-0000FB300000}"/>
    <cellStyle name="Calculation 6 13 3" xfId="16994" xr:uid="{00000000-0005-0000-0000-0000FC300000}"/>
    <cellStyle name="Calculation 6 13 3 2" xfId="28745" xr:uid="{00000000-0005-0000-0000-0000FD300000}"/>
    <cellStyle name="Calculation 6 13 4" xfId="28743" xr:uid="{00000000-0005-0000-0000-0000FE300000}"/>
    <cellStyle name="Calculation 6 13 5" xfId="52864" xr:uid="{00000000-0005-0000-0000-0000FF300000}"/>
    <cellStyle name="Calculation 6 14" xfId="9672" xr:uid="{00000000-0005-0000-0000-000000310000}"/>
    <cellStyle name="Calculation 6 14 2" xfId="16372" xr:uid="{00000000-0005-0000-0000-000001310000}"/>
    <cellStyle name="Calculation 6 14 2 2" xfId="28747" xr:uid="{00000000-0005-0000-0000-000002310000}"/>
    <cellStyle name="Calculation 6 14 2 3" xfId="52865" xr:uid="{00000000-0005-0000-0000-000003310000}"/>
    <cellStyle name="Calculation 6 14 3" xfId="16995" xr:uid="{00000000-0005-0000-0000-000004310000}"/>
    <cellStyle name="Calculation 6 14 3 2" xfId="28748" xr:uid="{00000000-0005-0000-0000-000005310000}"/>
    <cellStyle name="Calculation 6 14 4" xfId="28746" xr:uid="{00000000-0005-0000-0000-000006310000}"/>
    <cellStyle name="Calculation 6 14 5" xfId="52866" xr:uid="{00000000-0005-0000-0000-000007310000}"/>
    <cellStyle name="Calculation 6 15" xfId="6247" xr:uid="{00000000-0005-0000-0000-000008310000}"/>
    <cellStyle name="Calculation 6 15 2" xfId="16373" xr:uid="{00000000-0005-0000-0000-000009310000}"/>
    <cellStyle name="Calculation 6 15 2 2" xfId="28750" xr:uid="{00000000-0005-0000-0000-00000A310000}"/>
    <cellStyle name="Calculation 6 15 2 3" xfId="52867" xr:uid="{00000000-0005-0000-0000-00000B310000}"/>
    <cellStyle name="Calculation 6 15 3" xfId="16996" xr:uid="{00000000-0005-0000-0000-00000C310000}"/>
    <cellStyle name="Calculation 6 15 3 2" xfId="28751" xr:uid="{00000000-0005-0000-0000-00000D310000}"/>
    <cellStyle name="Calculation 6 15 4" xfId="28749" xr:uid="{00000000-0005-0000-0000-00000E310000}"/>
    <cellStyle name="Calculation 6 15 5" xfId="52868" xr:uid="{00000000-0005-0000-0000-00000F310000}"/>
    <cellStyle name="Calculation 6 16" xfId="11347" xr:uid="{00000000-0005-0000-0000-000010310000}"/>
    <cellStyle name="Calculation 6 16 2" xfId="16374" xr:uid="{00000000-0005-0000-0000-000011310000}"/>
    <cellStyle name="Calculation 6 16 2 2" xfId="28753" xr:uid="{00000000-0005-0000-0000-000012310000}"/>
    <cellStyle name="Calculation 6 16 2 3" xfId="52869" xr:uid="{00000000-0005-0000-0000-000013310000}"/>
    <cellStyle name="Calculation 6 16 3" xfId="16997" xr:uid="{00000000-0005-0000-0000-000014310000}"/>
    <cellStyle name="Calculation 6 16 3 2" xfId="28754" xr:uid="{00000000-0005-0000-0000-000015310000}"/>
    <cellStyle name="Calculation 6 16 4" xfId="28752" xr:uid="{00000000-0005-0000-0000-000016310000}"/>
    <cellStyle name="Calculation 6 16 5" xfId="52870" xr:uid="{00000000-0005-0000-0000-000017310000}"/>
    <cellStyle name="Calculation 6 17" xfId="11683" xr:uid="{00000000-0005-0000-0000-000018310000}"/>
    <cellStyle name="Calculation 6 17 2" xfId="16375" xr:uid="{00000000-0005-0000-0000-000019310000}"/>
    <cellStyle name="Calculation 6 17 2 2" xfId="28756" xr:uid="{00000000-0005-0000-0000-00001A310000}"/>
    <cellStyle name="Calculation 6 17 2 3" xfId="52871" xr:uid="{00000000-0005-0000-0000-00001B310000}"/>
    <cellStyle name="Calculation 6 17 3" xfId="16998" xr:uid="{00000000-0005-0000-0000-00001C310000}"/>
    <cellStyle name="Calculation 6 17 3 2" xfId="28757" xr:uid="{00000000-0005-0000-0000-00001D310000}"/>
    <cellStyle name="Calculation 6 17 4" xfId="28755" xr:uid="{00000000-0005-0000-0000-00001E310000}"/>
    <cellStyle name="Calculation 6 17 5" xfId="52872" xr:uid="{00000000-0005-0000-0000-00001F310000}"/>
    <cellStyle name="Calculation 6 18" xfId="6449" xr:uid="{00000000-0005-0000-0000-000020310000}"/>
    <cellStyle name="Calculation 6 18 2" xfId="16376" xr:uid="{00000000-0005-0000-0000-000021310000}"/>
    <cellStyle name="Calculation 6 18 2 2" xfId="28759" xr:uid="{00000000-0005-0000-0000-000022310000}"/>
    <cellStyle name="Calculation 6 18 2 3" xfId="52873" xr:uid="{00000000-0005-0000-0000-000023310000}"/>
    <cellStyle name="Calculation 6 18 3" xfId="16999" xr:uid="{00000000-0005-0000-0000-000024310000}"/>
    <cellStyle name="Calculation 6 18 3 2" xfId="28760" xr:uid="{00000000-0005-0000-0000-000025310000}"/>
    <cellStyle name="Calculation 6 18 4" xfId="28758" xr:uid="{00000000-0005-0000-0000-000026310000}"/>
    <cellStyle name="Calculation 6 18 5" xfId="52874" xr:uid="{00000000-0005-0000-0000-000027310000}"/>
    <cellStyle name="Calculation 6 19" xfId="7287" xr:uid="{00000000-0005-0000-0000-000028310000}"/>
    <cellStyle name="Calculation 6 19 2" xfId="16377" xr:uid="{00000000-0005-0000-0000-000029310000}"/>
    <cellStyle name="Calculation 6 19 2 2" xfId="28762" xr:uid="{00000000-0005-0000-0000-00002A310000}"/>
    <cellStyle name="Calculation 6 19 2 3" xfId="52875" xr:uid="{00000000-0005-0000-0000-00002B310000}"/>
    <cellStyle name="Calculation 6 19 3" xfId="17000" xr:uid="{00000000-0005-0000-0000-00002C310000}"/>
    <cellStyle name="Calculation 6 19 3 2" xfId="28763" xr:uid="{00000000-0005-0000-0000-00002D310000}"/>
    <cellStyle name="Calculation 6 19 4" xfId="28761" xr:uid="{00000000-0005-0000-0000-00002E310000}"/>
    <cellStyle name="Calculation 6 19 5" xfId="52876" xr:uid="{00000000-0005-0000-0000-00002F310000}"/>
    <cellStyle name="Calculation 6 2" xfId="1588" xr:uid="{00000000-0005-0000-0000-000030310000}"/>
    <cellStyle name="Calculation 6 2 2" xfId="2922" xr:uid="{00000000-0005-0000-0000-000031310000}"/>
    <cellStyle name="Calculation 6 2 2 10" xfId="10551" xr:uid="{00000000-0005-0000-0000-000032310000}"/>
    <cellStyle name="Calculation 6 2 2 10 2" xfId="16380" xr:uid="{00000000-0005-0000-0000-000033310000}"/>
    <cellStyle name="Calculation 6 2 2 10 2 2" xfId="28767" xr:uid="{00000000-0005-0000-0000-000034310000}"/>
    <cellStyle name="Calculation 6 2 2 10 2 3" xfId="52877" xr:uid="{00000000-0005-0000-0000-000035310000}"/>
    <cellStyle name="Calculation 6 2 2 10 3" xfId="17003" xr:uid="{00000000-0005-0000-0000-000036310000}"/>
    <cellStyle name="Calculation 6 2 2 10 3 2" xfId="28768" xr:uid="{00000000-0005-0000-0000-000037310000}"/>
    <cellStyle name="Calculation 6 2 2 10 4" xfId="28766" xr:uid="{00000000-0005-0000-0000-000038310000}"/>
    <cellStyle name="Calculation 6 2 2 10 5" xfId="52878" xr:uid="{00000000-0005-0000-0000-000039310000}"/>
    <cellStyle name="Calculation 6 2 2 11" xfId="5751" xr:uid="{00000000-0005-0000-0000-00003A310000}"/>
    <cellStyle name="Calculation 6 2 2 11 2" xfId="16381" xr:uid="{00000000-0005-0000-0000-00003B310000}"/>
    <cellStyle name="Calculation 6 2 2 11 2 2" xfId="28770" xr:uid="{00000000-0005-0000-0000-00003C310000}"/>
    <cellStyle name="Calculation 6 2 2 11 2 3" xfId="52879" xr:uid="{00000000-0005-0000-0000-00003D310000}"/>
    <cellStyle name="Calculation 6 2 2 11 3" xfId="17004" xr:uid="{00000000-0005-0000-0000-00003E310000}"/>
    <cellStyle name="Calculation 6 2 2 11 3 2" xfId="28771" xr:uid="{00000000-0005-0000-0000-00003F310000}"/>
    <cellStyle name="Calculation 6 2 2 11 4" xfId="28769" xr:uid="{00000000-0005-0000-0000-000040310000}"/>
    <cellStyle name="Calculation 6 2 2 11 5" xfId="52880" xr:uid="{00000000-0005-0000-0000-000041310000}"/>
    <cellStyle name="Calculation 6 2 2 12" xfId="6085" xr:uid="{00000000-0005-0000-0000-000042310000}"/>
    <cellStyle name="Calculation 6 2 2 12 2" xfId="16382" xr:uid="{00000000-0005-0000-0000-000043310000}"/>
    <cellStyle name="Calculation 6 2 2 12 2 2" xfId="28773" xr:uid="{00000000-0005-0000-0000-000044310000}"/>
    <cellStyle name="Calculation 6 2 2 12 2 3" xfId="52881" xr:uid="{00000000-0005-0000-0000-000045310000}"/>
    <cellStyle name="Calculation 6 2 2 12 3" xfId="17005" xr:uid="{00000000-0005-0000-0000-000046310000}"/>
    <cellStyle name="Calculation 6 2 2 12 3 2" xfId="28774" xr:uid="{00000000-0005-0000-0000-000047310000}"/>
    <cellStyle name="Calculation 6 2 2 12 4" xfId="28772" xr:uid="{00000000-0005-0000-0000-000048310000}"/>
    <cellStyle name="Calculation 6 2 2 12 5" xfId="52882" xr:uid="{00000000-0005-0000-0000-000049310000}"/>
    <cellStyle name="Calculation 6 2 2 13" xfId="11768" xr:uid="{00000000-0005-0000-0000-00004A310000}"/>
    <cellStyle name="Calculation 6 2 2 13 2" xfId="16383" xr:uid="{00000000-0005-0000-0000-00004B310000}"/>
    <cellStyle name="Calculation 6 2 2 13 2 2" xfId="28776" xr:uid="{00000000-0005-0000-0000-00004C310000}"/>
    <cellStyle name="Calculation 6 2 2 13 2 3" xfId="52883" xr:uid="{00000000-0005-0000-0000-00004D310000}"/>
    <cellStyle name="Calculation 6 2 2 13 3" xfId="17006" xr:uid="{00000000-0005-0000-0000-00004E310000}"/>
    <cellStyle name="Calculation 6 2 2 13 3 2" xfId="28777" xr:uid="{00000000-0005-0000-0000-00004F310000}"/>
    <cellStyle name="Calculation 6 2 2 13 4" xfId="28775" xr:uid="{00000000-0005-0000-0000-000050310000}"/>
    <cellStyle name="Calculation 6 2 2 13 5" xfId="52884" xr:uid="{00000000-0005-0000-0000-000051310000}"/>
    <cellStyle name="Calculation 6 2 2 14" xfId="12201" xr:uid="{00000000-0005-0000-0000-000052310000}"/>
    <cellStyle name="Calculation 6 2 2 14 2" xfId="16384" xr:uid="{00000000-0005-0000-0000-000053310000}"/>
    <cellStyle name="Calculation 6 2 2 14 2 2" xfId="28779" xr:uid="{00000000-0005-0000-0000-000054310000}"/>
    <cellStyle name="Calculation 6 2 2 14 2 3" xfId="52885" xr:uid="{00000000-0005-0000-0000-000055310000}"/>
    <cellStyle name="Calculation 6 2 2 14 3" xfId="17007" xr:uid="{00000000-0005-0000-0000-000056310000}"/>
    <cellStyle name="Calculation 6 2 2 14 3 2" xfId="28780" xr:uid="{00000000-0005-0000-0000-000057310000}"/>
    <cellStyle name="Calculation 6 2 2 14 4" xfId="28778" xr:uid="{00000000-0005-0000-0000-000058310000}"/>
    <cellStyle name="Calculation 6 2 2 14 5" xfId="52886" xr:uid="{00000000-0005-0000-0000-000059310000}"/>
    <cellStyle name="Calculation 6 2 2 15" xfId="12587" xr:uid="{00000000-0005-0000-0000-00005A310000}"/>
    <cellStyle name="Calculation 6 2 2 15 2" xfId="16385" xr:uid="{00000000-0005-0000-0000-00005B310000}"/>
    <cellStyle name="Calculation 6 2 2 15 2 2" xfId="28782" xr:uid="{00000000-0005-0000-0000-00005C310000}"/>
    <cellStyle name="Calculation 6 2 2 15 2 3" xfId="52887" xr:uid="{00000000-0005-0000-0000-00005D310000}"/>
    <cellStyle name="Calculation 6 2 2 15 3" xfId="17008" xr:uid="{00000000-0005-0000-0000-00005E310000}"/>
    <cellStyle name="Calculation 6 2 2 15 3 2" xfId="28783" xr:uid="{00000000-0005-0000-0000-00005F310000}"/>
    <cellStyle name="Calculation 6 2 2 15 4" xfId="28781" xr:uid="{00000000-0005-0000-0000-000060310000}"/>
    <cellStyle name="Calculation 6 2 2 15 5" xfId="52888" xr:uid="{00000000-0005-0000-0000-000061310000}"/>
    <cellStyle name="Calculation 6 2 2 16" xfId="12042" xr:uid="{00000000-0005-0000-0000-000062310000}"/>
    <cellStyle name="Calculation 6 2 2 16 2" xfId="16386" xr:uid="{00000000-0005-0000-0000-000063310000}"/>
    <cellStyle name="Calculation 6 2 2 16 2 2" xfId="28785" xr:uid="{00000000-0005-0000-0000-000064310000}"/>
    <cellStyle name="Calculation 6 2 2 16 2 3" xfId="52889" xr:uid="{00000000-0005-0000-0000-000065310000}"/>
    <cellStyle name="Calculation 6 2 2 16 3" xfId="17009" xr:uid="{00000000-0005-0000-0000-000066310000}"/>
    <cellStyle name="Calculation 6 2 2 16 3 2" xfId="28786" xr:uid="{00000000-0005-0000-0000-000067310000}"/>
    <cellStyle name="Calculation 6 2 2 16 4" xfId="28784" xr:uid="{00000000-0005-0000-0000-000068310000}"/>
    <cellStyle name="Calculation 6 2 2 16 5" xfId="52890" xr:uid="{00000000-0005-0000-0000-000069310000}"/>
    <cellStyle name="Calculation 6 2 2 17" xfId="12477" xr:uid="{00000000-0005-0000-0000-00006A310000}"/>
    <cellStyle name="Calculation 6 2 2 17 2" xfId="16387" xr:uid="{00000000-0005-0000-0000-00006B310000}"/>
    <cellStyle name="Calculation 6 2 2 17 2 2" xfId="28788" xr:uid="{00000000-0005-0000-0000-00006C310000}"/>
    <cellStyle name="Calculation 6 2 2 17 2 3" xfId="52891" xr:uid="{00000000-0005-0000-0000-00006D310000}"/>
    <cellStyle name="Calculation 6 2 2 17 3" xfId="17010" xr:uid="{00000000-0005-0000-0000-00006E310000}"/>
    <cellStyle name="Calculation 6 2 2 17 3 2" xfId="28789" xr:uid="{00000000-0005-0000-0000-00006F310000}"/>
    <cellStyle name="Calculation 6 2 2 17 4" xfId="28787" xr:uid="{00000000-0005-0000-0000-000070310000}"/>
    <cellStyle name="Calculation 6 2 2 17 5" xfId="52892" xr:uid="{00000000-0005-0000-0000-000071310000}"/>
    <cellStyle name="Calculation 6 2 2 18" xfId="11775" xr:uid="{00000000-0005-0000-0000-000072310000}"/>
    <cellStyle name="Calculation 6 2 2 18 2" xfId="16388" xr:uid="{00000000-0005-0000-0000-000073310000}"/>
    <cellStyle name="Calculation 6 2 2 18 2 2" xfId="28791" xr:uid="{00000000-0005-0000-0000-000074310000}"/>
    <cellStyle name="Calculation 6 2 2 18 2 3" xfId="52893" xr:uid="{00000000-0005-0000-0000-000075310000}"/>
    <cellStyle name="Calculation 6 2 2 18 3" xfId="17011" xr:uid="{00000000-0005-0000-0000-000076310000}"/>
    <cellStyle name="Calculation 6 2 2 18 3 2" xfId="28792" xr:uid="{00000000-0005-0000-0000-000077310000}"/>
    <cellStyle name="Calculation 6 2 2 18 4" xfId="28790" xr:uid="{00000000-0005-0000-0000-000078310000}"/>
    <cellStyle name="Calculation 6 2 2 18 5" xfId="52894" xr:uid="{00000000-0005-0000-0000-000079310000}"/>
    <cellStyle name="Calculation 6 2 2 19" xfId="4794" xr:uid="{00000000-0005-0000-0000-00007A310000}"/>
    <cellStyle name="Calculation 6 2 2 19 2" xfId="16389" xr:uid="{00000000-0005-0000-0000-00007B310000}"/>
    <cellStyle name="Calculation 6 2 2 19 2 2" xfId="28794" xr:uid="{00000000-0005-0000-0000-00007C310000}"/>
    <cellStyle name="Calculation 6 2 2 19 2 3" xfId="52895" xr:uid="{00000000-0005-0000-0000-00007D310000}"/>
    <cellStyle name="Calculation 6 2 2 19 3" xfId="17012" xr:uid="{00000000-0005-0000-0000-00007E310000}"/>
    <cellStyle name="Calculation 6 2 2 19 3 2" xfId="28795" xr:uid="{00000000-0005-0000-0000-00007F310000}"/>
    <cellStyle name="Calculation 6 2 2 19 4" xfId="28793" xr:uid="{00000000-0005-0000-0000-000080310000}"/>
    <cellStyle name="Calculation 6 2 2 19 5" xfId="52896" xr:uid="{00000000-0005-0000-0000-000081310000}"/>
    <cellStyle name="Calculation 6 2 2 2" xfId="6037" xr:uid="{00000000-0005-0000-0000-000082310000}"/>
    <cellStyle name="Calculation 6 2 2 2 2" xfId="16390" xr:uid="{00000000-0005-0000-0000-000083310000}"/>
    <cellStyle name="Calculation 6 2 2 2 2 2" xfId="28797" xr:uid="{00000000-0005-0000-0000-000084310000}"/>
    <cellStyle name="Calculation 6 2 2 2 2 3" xfId="52897" xr:uid="{00000000-0005-0000-0000-000085310000}"/>
    <cellStyle name="Calculation 6 2 2 2 3" xfId="17013" xr:uid="{00000000-0005-0000-0000-000086310000}"/>
    <cellStyle name="Calculation 6 2 2 2 3 2" xfId="28798" xr:uid="{00000000-0005-0000-0000-000087310000}"/>
    <cellStyle name="Calculation 6 2 2 2 4" xfId="28796" xr:uid="{00000000-0005-0000-0000-000088310000}"/>
    <cellStyle name="Calculation 6 2 2 2 5" xfId="52898" xr:uid="{00000000-0005-0000-0000-000089310000}"/>
    <cellStyle name="Calculation 6 2 2 20" xfId="9692" xr:uid="{00000000-0005-0000-0000-00008A310000}"/>
    <cellStyle name="Calculation 6 2 2 20 2" xfId="28799" xr:uid="{00000000-0005-0000-0000-00008B310000}"/>
    <cellStyle name="Calculation 6 2 2 20 2 2" xfId="52899" xr:uid="{00000000-0005-0000-0000-00008C310000}"/>
    <cellStyle name="Calculation 6 2 2 20 2 3" xfId="52900" xr:uid="{00000000-0005-0000-0000-00008D310000}"/>
    <cellStyle name="Calculation 6 2 2 20 3" xfId="52901" xr:uid="{00000000-0005-0000-0000-00008E310000}"/>
    <cellStyle name="Calculation 6 2 2 20 4" xfId="52902" xr:uid="{00000000-0005-0000-0000-00008F310000}"/>
    <cellStyle name="Calculation 6 2 2 20 5" xfId="52903" xr:uid="{00000000-0005-0000-0000-000090310000}"/>
    <cellStyle name="Calculation 6 2 2 21" xfId="16379" xr:uid="{00000000-0005-0000-0000-000091310000}"/>
    <cellStyle name="Calculation 6 2 2 21 2" xfId="28800" xr:uid="{00000000-0005-0000-0000-000092310000}"/>
    <cellStyle name="Calculation 6 2 2 22" xfId="17002" xr:uid="{00000000-0005-0000-0000-000093310000}"/>
    <cellStyle name="Calculation 6 2 2 22 2" xfId="28801" xr:uid="{00000000-0005-0000-0000-000094310000}"/>
    <cellStyle name="Calculation 6 2 2 23" xfId="28765" xr:uid="{00000000-0005-0000-0000-000095310000}"/>
    <cellStyle name="Calculation 6 2 2 3" xfId="5771" xr:uid="{00000000-0005-0000-0000-000096310000}"/>
    <cellStyle name="Calculation 6 2 2 3 2" xfId="16391" xr:uid="{00000000-0005-0000-0000-000097310000}"/>
    <cellStyle name="Calculation 6 2 2 3 2 2" xfId="28803" xr:uid="{00000000-0005-0000-0000-000098310000}"/>
    <cellStyle name="Calculation 6 2 2 3 2 3" xfId="52904" xr:uid="{00000000-0005-0000-0000-000099310000}"/>
    <cellStyle name="Calculation 6 2 2 3 3" xfId="17014" xr:uid="{00000000-0005-0000-0000-00009A310000}"/>
    <cellStyle name="Calculation 6 2 2 3 3 2" xfId="28804" xr:uid="{00000000-0005-0000-0000-00009B310000}"/>
    <cellStyle name="Calculation 6 2 2 3 4" xfId="28802" xr:uid="{00000000-0005-0000-0000-00009C310000}"/>
    <cellStyle name="Calculation 6 2 2 3 5" xfId="52905" xr:uid="{00000000-0005-0000-0000-00009D310000}"/>
    <cellStyle name="Calculation 6 2 2 4" xfId="7888" xr:uid="{00000000-0005-0000-0000-00009E310000}"/>
    <cellStyle name="Calculation 6 2 2 4 2" xfId="16392" xr:uid="{00000000-0005-0000-0000-00009F310000}"/>
    <cellStyle name="Calculation 6 2 2 4 2 2" xfId="28806" xr:uid="{00000000-0005-0000-0000-0000A0310000}"/>
    <cellStyle name="Calculation 6 2 2 4 2 3" xfId="52906" xr:uid="{00000000-0005-0000-0000-0000A1310000}"/>
    <cellStyle name="Calculation 6 2 2 4 3" xfId="17015" xr:uid="{00000000-0005-0000-0000-0000A2310000}"/>
    <cellStyle name="Calculation 6 2 2 4 3 2" xfId="28807" xr:uid="{00000000-0005-0000-0000-0000A3310000}"/>
    <cellStyle name="Calculation 6 2 2 4 4" xfId="28805" xr:uid="{00000000-0005-0000-0000-0000A4310000}"/>
    <cellStyle name="Calculation 6 2 2 4 5" xfId="52907" xr:uid="{00000000-0005-0000-0000-0000A5310000}"/>
    <cellStyle name="Calculation 6 2 2 5" xfId="8340" xr:uid="{00000000-0005-0000-0000-0000A6310000}"/>
    <cellStyle name="Calculation 6 2 2 5 2" xfId="16393" xr:uid="{00000000-0005-0000-0000-0000A7310000}"/>
    <cellStyle name="Calculation 6 2 2 5 2 2" xfId="28809" xr:uid="{00000000-0005-0000-0000-0000A8310000}"/>
    <cellStyle name="Calculation 6 2 2 5 2 3" xfId="52908" xr:uid="{00000000-0005-0000-0000-0000A9310000}"/>
    <cellStyle name="Calculation 6 2 2 5 3" xfId="17016" xr:uid="{00000000-0005-0000-0000-0000AA310000}"/>
    <cellStyle name="Calculation 6 2 2 5 3 2" xfId="28810" xr:uid="{00000000-0005-0000-0000-0000AB310000}"/>
    <cellStyle name="Calculation 6 2 2 5 4" xfId="28808" xr:uid="{00000000-0005-0000-0000-0000AC310000}"/>
    <cellStyle name="Calculation 6 2 2 5 5" xfId="52909" xr:uid="{00000000-0005-0000-0000-0000AD310000}"/>
    <cellStyle name="Calculation 6 2 2 6" xfId="6063" xr:uid="{00000000-0005-0000-0000-0000AE310000}"/>
    <cellStyle name="Calculation 6 2 2 6 2" xfId="16394" xr:uid="{00000000-0005-0000-0000-0000AF310000}"/>
    <cellStyle name="Calculation 6 2 2 6 2 2" xfId="28812" xr:uid="{00000000-0005-0000-0000-0000B0310000}"/>
    <cellStyle name="Calculation 6 2 2 6 2 3" xfId="52910" xr:uid="{00000000-0005-0000-0000-0000B1310000}"/>
    <cellStyle name="Calculation 6 2 2 6 3" xfId="17017" xr:uid="{00000000-0005-0000-0000-0000B2310000}"/>
    <cellStyle name="Calculation 6 2 2 6 3 2" xfId="28813" xr:uid="{00000000-0005-0000-0000-0000B3310000}"/>
    <cellStyle name="Calculation 6 2 2 6 4" xfId="28811" xr:uid="{00000000-0005-0000-0000-0000B4310000}"/>
    <cellStyle name="Calculation 6 2 2 6 5" xfId="52911" xr:uid="{00000000-0005-0000-0000-0000B5310000}"/>
    <cellStyle name="Calculation 6 2 2 7" xfId="8177" xr:uid="{00000000-0005-0000-0000-0000B6310000}"/>
    <cellStyle name="Calculation 6 2 2 7 2" xfId="16395" xr:uid="{00000000-0005-0000-0000-0000B7310000}"/>
    <cellStyle name="Calculation 6 2 2 7 2 2" xfId="28815" xr:uid="{00000000-0005-0000-0000-0000B8310000}"/>
    <cellStyle name="Calculation 6 2 2 7 2 3" xfId="52912" xr:uid="{00000000-0005-0000-0000-0000B9310000}"/>
    <cellStyle name="Calculation 6 2 2 7 3" xfId="17018" xr:uid="{00000000-0005-0000-0000-0000BA310000}"/>
    <cellStyle name="Calculation 6 2 2 7 3 2" xfId="28816" xr:uid="{00000000-0005-0000-0000-0000BB310000}"/>
    <cellStyle name="Calculation 6 2 2 7 4" xfId="28814" xr:uid="{00000000-0005-0000-0000-0000BC310000}"/>
    <cellStyle name="Calculation 6 2 2 7 5" xfId="52913" xr:uid="{00000000-0005-0000-0000-0000BD310000}"/>
    <cellStyle name="Calculation 6 2 2 8" xfId="9688" xr:uid="{00000000-0005-0000-0000-0000BE310000}"/>
    <cellStyle name="Calculation 6 2 2 8 2" xfId="16396" xr:uid="{00000000-0005-0000-0000-0000BF310000}"/>
    <cellStyle name="Calculation 6 2 2 8 2 2" xfId="28818" xr:uid="{00000000-0005-0000-0000-0000C0310000}"/>
    <cellStyle name="Calculation 6 2 2 8 2 3" xfId="52914" xr:uid="{00000000-0005-0000-0000-0000C1310000}"/>
    <cellStyle name="Calculation 6 2 2 8 3" xfId="17019" xr:uid="{00000000-0005-0000-0000-0000C2310000}"/>
    <cellStyle name="Calculation 6 2 2 8 3 2" xfId="28819" xr:uid="{00000000-0005-0000-0000-0000C3310000}"/>
    <cellStyle name="Calculation 6 2 2 8 4" xfId="28817" xr:uid="{00000000-0005-0000-0000-0000C4310000}"/>
    <cellStyle name="Calculation 6 2 2 8 5" xfId="52915" xr:uid="{00000000-0005-0000-0000-0000C5310000}"/>
    <cellStyle name="Calculation 6 2 2 9" xfId="10134" xr:uid="{00000000-0005-0000-0000-0000C6310000}"/>
    <cellStyle name="Calculation 6 2 2 9 2" xfId="16397" xr:uid="{00000000-0005-0000-0000-0000C7310000}"/>
    <cellStyle name="Calculation 6 2 2 9 2 2" xfId="28821" xr:uid="{00000000-0005-0000-0000-0000C8310000}"/>
    <cellStyle name="Calculation 6 2 2 9 2 3" xfId="52916" xr:uid="{00000000-0005-0000-0000-0000C9310000}"/>
    <cellStyle name="Calculation 6 2 2 9 3" xfId="17020" xr:uid="{00000000-0005-0000-0000-0000CA310000}"/>
    <cellStyle name="Calculation 6 2 2 9 3 2" xfId="28822" xr:uid="{00000000-0005-0000-0000-0000CB310000}"/>
    <cellStyle name="Calculation 6 2 2 9 4" xfId="28820" xr:uid="{00000000-0005-0000-0000-0000CC310000}"/>
    <cellStyle name="Calculation 6 2 2 9 5" xfId="52917" xr:uid="{00000000-0005-0000-0000-0000CD310000}"/>
    <cellStyle name="Calculation 6 2 3" xfId="16378" xr:uid="{00000000-0005-0000-0000-0000CE310000}"/>
    <cellStyle name="Calculation 6 2 3 2" xfId="28823" xr:uid="{00000000-0005-0000-0000-0000CF310000}"/>
    <cellStyle name="Calculation 6 2 4" xfId="17001" xr:uid="{00000000-0005-0000-0000-0000D0310000}"/>
    <cellStyle name="Calculation 6 2 4 2" xfId="28824" xr:uid="{00000000-0005-0000-0000-0000D1310000}"/>
    <cellStyle name="Calculation 6 2 5" xfId="28764" xr:uid="{00000000-0005-0000-0000-0000D2310000}"/>
    <cellStyle name="Calculation 6 2 6" xfId="52918" xr:uid="{00000000-0005-0000-0000-0000D3310000}"/>
    <cellStyle name="Calculation 6 20" xfId="12929" xr:uid="{00000000-0005-0000-0000-0000D4310000}"/>
    <cellStyle name="Calculation 6 20 2" xfId="16398" xr:uid="{00000000-0005-0000-0000-0000D5310000}"/>
    <cellStyle name="Calculation 6 20 2 2" xfId="28826" xr:uid="{00000000-0005-0000-0000-0000D6310000}"/>
    <cellStyle name="Calculation 6 20 2 3" xfId="52919" xr:uid="{00000000-0005-0000-0000-0000D7310000}"/>
    <cellStyle name="Calculation 6 20 3" xfId="17021" xr:uid="{00000000-0005-0000-0000-0000D8310000}"/>
    <cellStyle name="Calculation 6 20 3 2" xfId="28827" xr:uid="{00000000-0005-0000-0000-0000D9310000}"/>
    <cellStyle name="Calculation 6 20 4" xfId="28825" xr:uid="{00000000-0005-0000-0000-0000DA310000}"/>
    <cellStyle name="Calculation 6 20 5" xfId="52920" xr:uid="{00000000-0005-0000-0000-0000DB310000}"/>
    <cellStyle name="Calculation 6 21" xfId="10548" xr:uid="{00000000-0005-0000-0000-0000DC310000}"/>
    <cellStyle name="Calculation 6 21 2" xfId="16399" xr:uid="{00000000-0005-0000-0000-0000DD310000}"/>
    <cellStyle name="Calculation 6 21 2 2" xfId="28829" xr:uid="{00000000-0005-0000-0000-0000DE310000}"/>
    <cellStyle name="Calculation 6 21 2 3" xfId="52921" xr:uid="{00000000-0005-0000-0000-0000DF310000}"/>
    <cellStyle name="Calculation 6 21 3" xfId="17022" xr:uid="{00000000-0005-0000-0000-0000E0310000}"/>
    <cellStyle name="Calculation 6 21 3 2" xfId="28830" xr:uid="{00000000-0005-0000-0000-0000E1310000}"/>
    <cellStyle name="Calculation 6 21 4" xfId="28828" xr:uid="{00000000-0005-0000-0000-0000E2310000}"/>
    <cellStyle name="Calculation 6 21 5" xfId="52922" xr:uid="{00000000-0005-0000-0000-0000E3310000}"/>
    <cellStyle name="Calculation 6 22" xfId="11264" xr:uid="{00000000-0005-0000-0000-0000E4310000}"/>
    <cellStyle name="Calculation 6 22 2" xfId="28831" xr:uid="{00000000-0005-0000-0000-0000E5310000}"/>
    <cellStyle name="Calculation 6 22 2 2" xfId="52923" xr:uid="{00000000-0005-0000-0000-0000E6310000}"/>
    <cellStyle name="Calculation 6 22 2 3" xfId="52924" xr:uid="{00000000-0005-0000-0000-0000E7310000}"/>
    <cellStyle name="Calculation 6 22 3" xfId="52925" xr:uid="{00000000-0005-0000-0000-0000E8310000}"/>
    <cellStyle name="Calculation 6 22 4" xfId="52926" xr:uid="{00000000-0005-0000-0000-0000E9310000}"/>
    <cellStyle name="Calculation 6 22 5" xfId="52927" xr:uid="{00000000-0005-0000-0000-0000EA310000}"/>
    <cellStyle name="Calculation 6 23" xfId="16367" xr:uid="{00000000-0005-0000-0000-0000EB310000}"/>
    <cellStyle name="Calculation 6 23 2" xfId="28832" xr:uid="{00000000-0005-0000-0000-0000EC310000}"/>
    <cellStyle name="Calculation 6 24" xfId="16990" xr:uid="{00000000-0005-0000-0000-0000ED310000}"/>
    <cellStyle name="Calculation 6 24 2" xfId="28833" xr:uid="{00000000-0005-0000-0000-0000EE310000}"/>
    <cellStyle name="Calculation 6 25" xfId="28733" xr:uid="{00000000-0005-0000-0000-0000EF310000}"/>
    <cellStyle name="Calculation 6 26" xfId="1551" xr:uid="{00000000-0005-0000-0000-0000F0310000}"/>
    <cellStyle name="Calculation 6 3" xfId="4634" xr:uid="{00000000-0005-0000-0000-0000F1310000}"/>
    <cellStyle name="Calculation 6 3 10" xfId="10958" xr:uid="{00000000-0005-0000-0000-0000F2310000}"/>
    <cellStyle name="Calculation 6 3 10 2" xfId="16401" xr:uid="{00000000-0005-0000-0000-0000F3310000}"/>
    <cellStyle name="Calculation 6 3 10 2 2" xfId="28836" xr:uid="{00000000-0005-0000-0000-0000F4310000}"/>
    <cellStyle name="Calculation 6 3 10 2 3" xfId="52928" xr:uid="{00000000-0005-0000-0000-0000F5310000}"/>
    <cellStyle name="Calculation 6 3 10 3" xfId="17024" xr:uid="{00000000-0005-0000-0000-0000F6310000}"/>
    <cellStyle name="Calculation 6 3 10 3 2" xfId="28837" xr:uid="{00000000-0005-0000-0000-0000F7310000}"/>
    <cellStyle name="Calculation 6 3 10 4" xfId="28835" xr:uid="{00000000-0005-0000-0000-0000F8310000}"/>
    <cellStyle name="Calculation 6 3 10 5" xfId="52929" xr:uid="{00000000-0005-0000-0000-0000F9310000}"/>
    <cellStyle name="Calculation 6 3 11" xfId="11363" xr:uid="{00000000-0005-0000-0000-0000FA310000}"/>
    <cellStyle name="Calculation 6 3 11 2" xfId="16402" xr:uid="{00000000-0005-0000-0000-0000FB310000}"/>
    <cellStyle name="Calculation 6 3 11 2 2" xfId="28839" xr:uid="{00000000-0005-0000-0000-0000FC310000}"/>
    <cellStyle name="Calculation 6 3 11 2 3" xfId="52930" xr:uid="{00000000-0005-0000-0000-0000FD310000}"/>
    <cellStyle name="Calculation 6 3 11 3" xfId="17025" xr:uid="{00000000-0005-0000-0000-0000FE310000}"/>
    <cellStyle name="Calculation 6 3 11 3 2" xfId="28840" xr:uid="{00000000-0005-0000-0000-0000FF310000}"/>
    <cellStyle name="Calculation 6 3 11 4" xfId="28838" xr:uid="{00000000-0005-0000-0000-000000320000}"/>
    <cellStyle name="Calculation 6 3 11 5" xfId="52931" xr:uid="{00000000-0005-0000-0000-000001320000}"/>
    <cellStyle name="Calculation 6 3 12" xfId="11759" xr:uid="{00000000-0005-0000-0000-000002320000}"/>
    <cellStyle name="Calculation 6 3 12 2" xfId="16403" xr:uid="{00000000-0005-0000-0000-000003320000}"/>
    <cellStyle name="Calculation 6 3 12 2 2" xfId="28842" xr:uid="{00000000-0005-0000-0000-000004320000}"/>
    <cellStyle name="Calculation 6 3 12 2 3" xfId="52932" xr:uid="{00000000-0005-0000-0000-000005320000}"/>
    <cellStyle name="Calculation 6 3 12 3" xfId="17026" xr:uid="{00000000-0005-0000-0000-000006320000}"/>
    <cellStyle name="Calculation 6 3 12 3 2" xfId="28843" xr:uid="{00000000-0005-0000-0000-000007320000}"/>
    <cellStyle name="Calculation 6 3 12 4" xfId="28841" xr:uid="{00000000-0005-0000-0000-000008320000}"/>
    <cellStyle name="Calculation 6 3 12 5" xfId="52933" xr:uid="{00000000-0005-0000-0000-000009320000}"/>
    <cellStyle name="Calculation 6 3 13" xfId="12194" xr:uid="{00000000-0005-0000-0000-00000A320000}"/>
    <cellStyle name="Calculation 6 3 13 2" xfId="16404" xr:uid="{00000000-0005-0000-0000-00000B320000}"/>
    <cellStyle name="Calculation 6 3 13 2 2" xfId="28845" xr:uid="{00000000-0005-0000-0000-00000C320000}"/>
    <cellStyle name="Calculation 6 3 13 2 3" xfId="52934" xr:uid="{00000000-0005-0000-0000-00000D320000}"/>
    <cellStyle name="Calculation 6 3 13 3" xfId="17027" xr:uid="{00000000-0005-0000-0000-00000E320000}"/>
    <cellStyle name="Calculation 6 3 13 3 2" xfId="28846" xr:uid="{00000000-0005-0000-0000-00000F320000}"/>
    <cellStyle name="Calculation 6 3 13 4" xfId="28844" xr:uid="{00000000-0005-0000-0000-000010320000}"/>
    <cellStyle name="Calculation 6 3 13 5" xfId="52935" xr:uid="{00000000-0005-0000-0000-000011320000}"/>
    <cellStyle name="Calculation 6 3 14" xfId="12580" xr:uid="{00000000-0005-0000-0000-000012320000}"/>
    <cellStyle name="Calculation 6 3 14 2" xfId="16405" xr:uid="{00000000-0005-0000-0000-000013320000}"/>
    <cellStyle name="Calculation 6 3 14 2 2" xfId="28848" xr:uid="{00000000-0005-0000-0000-000014320000}"/>
    <cellStyle name="Calculation 6 3 14 2 3" xfId="52936" xr:uid="{00000000-0005-0000-0000-000015320000}"/>
    <cellStyle name="Calculation 6 3 14 3" xfId="17028" xr:uid="{00000000-0005-0000-0000-000016320000}"/>
    <cellStyle name="Calculation 6 3 14 3 2" xfId="28849" xr:uid="{00000000-0005-0000-0000-000017320000}"/>
    <cellStyle name="Calculation 6 3 14 4" xfId="28847" xr:uid="{00000000-0005-0000-0000-000018320000}"/>
    <cellStyle name="Calculation 6 3 14 5" xfId="52937" xr:uid="{00000000-0005-0000-0000-000019320000}"/>
    <cellStyle name="Calculation 6 3 15" xfId="12905" xr:uid="{00000000-0005-0000-0000-00001A320000}"/>
    <cellStyle name="Calculation 6 3 15 2" xfId="16406" xr:uid="{00000000-0005-0000-0000-00001B320000}"/>
    <cellStyle name="Calculation 6 3 15 2 2" xfId="28851" xr:uid="{00000000-0005-0000-0000-00001C320000}"/>
    <cellStyle name="Calculation 6 3 15 2 3" xfId="52938" xr:uid="{00000000-0005-0000-0000-00001D320000}"/>
    <cellStyle name="Calculation 6 3 15 3" xfId="17029" xr:uid="{00000000-0005-0000-0000-00001E320000}"/>
    <cellStyle name="Calculation 6 3 15 3 2" xfId="28852" xr:uid="{00000000-0005-0000-0000-00001F320000}"/>
    <cellStyle name="Calculation 6 3 15 4" xfId="28850" xr:uid="{00000000-0005-0000-0000-000020320000}"/>
    <cellStyle name="Calculation 6 3 15 5" xfId="52939" xr:uid="{00000000-0005-0000-0000-000021320000}"/>
    <cellStyle name="Calculation 6 3 16" xfId="13325" xr:uid="{00000000-0005-0000-0000-000022320000}"/>
    <cellStyle name="Calculation 6 3 16 2" xfId="16407" xr:uid="{00000000-0005-0000-0000-000023320000}"/>
    <cellStyle name="Calculation 6 3 16 2 2" xfId="28854" xr:uid="{00000000-0005-0000-0000-000024320000}"/>
    <cellStyle name="Calculation 6 3 16 2 3" xfId="52940" xr:uid="{00000000-0005-0000-0000-000025320000}"/>
    <cellStyle name="Calculation 6 3 16 3" xfId="17030" xr:uid="{00000000-0005-0000-0000-000026320000}"/>
    <cellStyle name="Calculation 6 3 16 3 2" xfId="28855" xr:uid="{00000000-0005-0000-0000-000027320000}"/>
    <cellStyle name="Calculation 6 3 16 4" xfId="28853" xr:uid="{00000000-0005-0000-0000-000028320000}"/>
    <cellStyle name="Calculation 6 3 16 5" xfId="52941" xr:uid="{00000000-0005-0000-0000-000029320000}"/>
    <cellStyle name="Calculation 6 3 17" xfId="13665" xr:uid="{00000000-0005-0000-0000-00002A320000}"/>
    <cellStyle name="Calculation 6 3 17 2" xfId="16408" xr:uid="{00000000-0005-0000-0000-00002B320000}"/>
    <cellStyle name="Calculation 6 3 17 2 2" xfId="28857" xr:uid="{00000000-0005-0000-0000-00002C320000}"/>
    <cellStyle name="Calculation 6 3 17 2 3" xfId="52942" xr:uid="{00000000-0005-0000-0000-00002D320000}"/>
    <cellStyle name="Calculation 6 3 17 3" xfId="17031" xr:uid="{00000000-0005-0000-0000-00002E320000}"/>
    <cellStyle name="Calculation 6 3 17 3 2" xfId="28858" xr:uid="{00000000-0005-0000-0000-00002F320000}"/>
    <cellStyle name="Calculation 6 3 17 4" xfId="28856" xr:uid="{00000000-0005-0000-0000-000030320000}"/>
    <cellStyle name="Calculation 6 3 17 5" xfId="52943" xr:uid="{00000000-0005-0000-0000-000031320000}"/>
    <cellStyle name="Calculation 6 3 18" xfId="13986" xr:uid="{00000000-0005-0000-0000-000032320000}"/>
    <cellStyle name="Calculation 6 3 18 2" xfId="16409" xr:uid="{00000000-0005-0000-0000-000033320000}"/>
    <cellStyle name="Calculation 6 3 18 2 2" xfId="28860" xr:uid="{00000000-0005-0000-0000-000034320000}"/>
    <cellStyle name="Calculation 6 3 18 2 3" xfId="52944" xr:uid="{00000000-0005-0000-0000-000035320000}"/>
    <cellStyle name="Calculation 6 3 18 3" xfId="17032" xr:uid="{00000000-0005-0000-0000-000036320000}"/>
    <cellStyle name="Calculation 6 3 18 3 2" xfId="28861" xr:uid="{00000000-0005-0000-0000-000037320000}"/>
    <cellStyle name="Calculation 6 3 18 4" xfId="28859" xr:uid="{00000000-0005-0000-0000-000038320000}"/>
    <cellStyle name="Calculation 6 3 18 5" xfId="52945" xr:uid="{00000000-0005-0000-0000-000039320000}"/>
    <cellStyle name="Calculation 6 3 19" xfId="14298" xr:uid="{00000000-0005-0000-0000-00003A320000}"/>
    <cellStyle name="Calculation 6 3 19 2" xfId="16410" xr:uid="{00000000-0005-0000-0000-00003B320000}"/>
    <cellStyle name="Calculation 6 3 19 2 2" xfId="28863" xr:uid="{00000000-0005-0000-0000-00003C320000}"/>
    <cellStyle name="Calculation 6 3 19 2 3" xfId="52946" xr:uid="{00000000-0005-0000-0000-00003D320000}"/>
    <cellStyle name="Calculation 6 3 19 3" xfId="17033" xr:uid="{00000000-0005-0000-0000-00003E320000}"/>
    <cellStyle name="Calculation 6 3 19 3 2" xfId="28864" xr:uid="{00000000-0005-0000-0000-00003F320000}"/>
    <cellStyle name="Calculation 6 3 19 4" xfId="28862" xr:uid="{00000000-0005-0000-0000-000040320000}"/>
    <cellStyle name="Calculation 6 3 19 5" xfId="52947" xr:uid="{00000000-0005-0000-0000-000041320000}"/>
    <cellStyle name="Calculation 6 3 2" xfId="7406" xr:uid="{00000000-0005-0000-0000-000042320000}"/>
    <cellStyle name="Calculation 6 3 2 2" xfId="16411" xr:uid="{00000000-0005-0000-0000-000043320000}"/>
    <cellStyle name="Calculation 6 3 2 2 2" xfId="28866" xr:uid="{00000000-0005-0000-0000-000044320000}"/>
    <cellStyle name="Calculation 6 3 2 2 3" xfId="52948" xr:uid="{00000000-0005-0000-0000-000045320000}"/>
    <cellStyle name="Calculation 6 3 2 3" xfId="17034" xr:uid="{00000000-0005-0000-0000-000046320000}"/>
    <cellStyle name="Calculation 6 3 2 3 2" xfId="28867" xr:uid="{00000000-0005-0000-0000-000047320000}"/>
    <cellStyle name="Calculation 6 3 2 4" xfId="28865" xr:uid="{00000000-0005-0000-0000-000048320000}"/>
    <cellStyle name="Calculation 6 3 2 5" xfId="52949" xr:uid="{00000000-0005-0000-0000-000049320000}"/>
    <cellStyle name="Calculation 6 3 20" xfId="14586" xr:uid="{00000000-0005-0000-0000-00004A320000}"/>
    <cellStyle name="Calculation 6 3 20 2" xfId="28868" xr:uid="{00000000-0005-0000-0000-00004B320000}"/>
    <cellStyle name="Calculation 6 3 20 2 2" xfId="52950" xr:uid="{00000000-0005-0000-0000-00004C320000}"/>
    <cellStyle name="Calculation 6 3 20 2 3" xfId="52951" xr:uid="{00000000-0005-0000-0000-00004D320000}"/>
    <cellStyle name="Calculation 6 3 20 3" xfId="52952" xr:uid="{00000000-0005-0000-0000-00004E320000}"/>
    <cellStyle name="Calculation 6 3 20 4" xfId="52953" xr:uid="{00000000-0005-0000-0000-00004F320000}"/>
    <cellStyle name="Calculation 6 3 20 5" xfId="52954" xr:uid="{00000000-0005-0000-0000-000050320000}"/>
    <cellStyle name="Calculation 6 3 21" xfId="16400" xr:uid="{00000000-0005-0000-0000-000051320000}"/>
    <cellStyle name="Calculation 6 3 21 2" xfId="28869" xr:uid="{00000000-0005-0000-0000-000052320000}"/>
    <cellStyle name="Calculation 6 3 22" xfId="17023" xr:uid="{00000000-0005-0000-0000-000053320000}"/>
    <cellStyle name="Calculation 6 3 22 2" xfId="28870" xr:uid="{00000000-0005-0000-0000-000054320000}"/>
    <cellStyle name="Calculation 6 3 23" xfId="28834" xr:uid="{00000000-0005-0000-0000-000055320000}"/>
    <cellStyle name="Calculation 6 3 3" xfId="7872" xr:uid="{00000000-0005-0000-0000-000056320000}"/>
    <cellStyle name="Calculation 6 3 3 2" xfId="16412" xr:uid="{00000000-0005-0000-0000-000057320000}"/>
    <cellStyle name="Calculation 6 3 3 2 2" xfId="28872" xr:uid="{00000000-0005-0000-0000-000058320000}"/>
    <cellStyle name="Calculation 6 3 3 2 3" xfId="52955" xr:uid="{00000000-0005-0000-0000-000059320000}"/>
    <cellStyle name="Calculation 6 3 3 3" xfId="17035" xr:uid="{00000000-0005-0000-0000-00005A320000}"/>
    <cellStyle name="Calculation 6 3 3 3 2" xfId="28873" xr:uid="{00000000-0005-0000-0000-00005B320000}"/>
    <cellStyle name="Calculation 6 3 3 4" xfId="28871" xr:uid="{00000000-0005-0000-0000-00005C320000}"/>
    <cellStyle name="Calculation 6 3 3 5" xfId="52956" xr:uid="{00000000-0005-0000-0000-00005D320000}"/>
    <cellStyle name="Calculation 6 3 4" xfId="8326" xr:uid="{00000000-0005-0000-0000-00005E320000}"/>
    <cellStyle name="Calculation 6 3 4 2" xfId="16413" xr:uid="{00000000-0005-0000-0000-00005F320000}"/>
    <cellStyle name="Calculation 6 3 4 2 2" xfId="28875" xr:uid="{00000000-0005-0000-0000-000060320000}"/>
    <cellStyle name="Calculation 6 3 4 2 3" xfId="52957" xr:uid="{00000000-0005-0000-0000-000061320000}"/>
    <cellStyle name="Calculation 6 3 4 3" xfId="17036" xr:uid="{00000000-0005-0000-0000-000062320000}"/>
    <cellStyle name="Calculation 6 3 4 3 2" xfId="28876" xr:uid="{00000000-0005-0000-0000-000063320000}"/>
    <cellStyle name="Calculation 6 3 4 4" xfId="28874" xr:uid="{00000000-0005-0000-0000-000064320000}"/>
    <cellStyle name="Calculation 6 3 4 5" xfId="52958" xr:uid="{00000000-0005-0000-0000-000065320000}"/>
    <cellStyle name="Calculation 6 3 5" xfId="8768" xr:uid="{00000000-0005-0000-0000-000066320000}"/>
    <cellStyle name="Calculation 6 3 5 2" xfId="16414" xr:uid="{00000000-0005-0000-0000-000067320000}"/>
    <cellStyle name="Calculation 6 3 5 2 2" xfId="28878" xr:uid="{00000000-0005-0000-0000-000068320000}"/>
    <cellStyle name="Calculation 6 3 5 2 3" xfId="52959" xr:uid="{00000000-0005-0000-0000-000069320000}"/>
    <cellStyle name="Calculation 6 3 5 3" xfId="17037" xr:uid="{00000000-0005-0000-0000-00006A320000}"/>
    <cellStyle name="Calculation 6 3 5 3 2" xfId="28879" xr:uid="{00000000-0005-0000-0000-00006B320000}"/>
    <cellStyle name="Calculation 6 3 5 4" xfId="28877" xr:uid="{00000000-0005-0000-0000-00006C320000}"/>
    <cellStyle name="Calculation 6 3 5 5" xfId="52960" xr:uid="{00000000-0005-0000-0000-00006D320000}"/>
    <cellStyle name="Calculation 6 3 6" xfId="9230" xr:uid="{00000000-0005-0000-0000-00006E320000}"/>
    <cellStyle name="Calculation 6 3 6 2" xfId="16415" xr:uid="{00000000-0005-0000-0000-00006F320000}"/>
    <cellStyle name="Calculation 6 3 6 2 2" xfId="28881" xr:uid="{00000000-0005-0000-0000-000070320000}"/>
    <cellStyle name="Calculation 6 3 6 2 3" xfId="52961" xr:uid="{00000000-0005-0000-0000-000071320000}"/>
    <cellStyle name="Calculation 6 3 6 3" xfId="17038" xr:uid="{00000000-0005-0000-0000-000072320000}"/>
    <cellStyle name="Calculation 6 3 6 3 2" xfId="28882" xr:uid="{00000000-0005-0000-0000-000073320000}"/>
    <cellStyle name="Calculation 6 3 6 4" xfId="28880" xr:uid="{00000000-0005-0000-0000-000074320000}"/>
    <cellStyle name="Calculation 6 3 6 5" xfId="52962" xr:uid="{00000000-0005-0000-0000-000075320000}"/>
    <cellStyle name="Calculation 6 3 7" xfId="9674" xr:uid="{00000000-0005-0000-0000-000076320000}"/>
    <cellStyle name="Calculation 6 3 7 2" xfId="16416" xr:uid="{00000000-0005-0000-0000-000077320000}"/>
    <cellStyle name="Calculation 6 3 7 2 2" xfId="28884" xr:uid="{00000000-0005-0000-0000-000078320000}"/>
    <cellStyle name="Calculation 6 3 7 2 3" xfId="52963" xr:uid="{00000000-0005-0000-0000-000079320000}"/>
    <cellStyle name="Calculation 6 3 7 3" xfId="17039" xr:uid="{00000000-0005-0000-0000-00007A320000}"/>
    <cellStyle name="Calculation 6 3 7 3 2" xfId="28885" xr:uid="{00000000-0005-0000-0000-00007B320000}"/>
    <cellStyle name="Calculation 6 3 7 4" xfId="28883" xr:uid="{00000000-0005-0000-0000-00007C320000}"/>
    <cellStyle name="Calculation 6 3 7 5" xfId="52964" xr:uid="{00000000-0005-0000-0000-00007D320000}"/>
    <cellStyle name="Calculation 6 3 8" xfId="10120" xr:uid="{00000000-0005-0000-0000-00007E320000}"/>
    <cellStyle name="Calculation 6 3 8 2" xfId="16417" xr:uid="{00000000-0005-0000-0000-00007F320000}"/>
    <cellStyle name="Calculation 6 3 8 2 2" xfId="28887" xr:uid="{00000000-0005-0000-0000-000080320000}"/>
    <cellStyle name="Calculation 6 3 8 2 3" xfId="52965" xr:uid="{00000000-0005-0000-0000-000081320000}"/>
    <cellStyle name="Calculation 6 3 8 3" xfId="17040" xr:uid="{00000000-0005-0000-0000-000082320000}"/>
    <cellStyle name="Calculation 6 3 8 3 2" xfId="28888" xr:uid="{00000000-0005-0000-0000-000083320000}"/>
    <cellStyle name="Calculation 6 3 8 4" xfId="28886" xr:uid="{00000000-0005-0000-0000-000084320000}"/>
    <cellStyle name="Calculation 6 3 8 5" xfId="52966" xr:uid="{00000000-0005-0000-0000-000085320000}"/>
    <cellStyle name="Calculation 6 3 9" xfId="10539" xr:uid="{00000000-0005-0000-0000-000086320000}"/>
    <cellStyle name="Calculation 6 3 9 2" xfId="16418" xr:uid="{00000000-0005-0000-0000-000087320000}"/>
    <cellStyle name="Calculation 6 3 9 2 2" xfId="28890" xr:uid="{00000000-0005-0000-0000-000088320000}"/>
    <cellStyle name="Calculation 6 3 9 2 3" xfId="52967" xr:uid="{00000000-0005-0000-0000-000089320000}"/>
    <cellStyle name="Calculation 6 3 9 3" xfId="17041" xr:uid="{00000000-0005-0000-0000-00008A320000}"/>
    <cellStyle name="Calculation 6 3 9 3 2" xfId="28891" xr:uid="{00000000-0005-0000-0000-00008B320000}"/>
    <cellStyle name="Calculation 6 3 9 4" xfId="28889" xr:uid="{00000000-0005-0000-0000-00008C320000}"/>
    <cellStyle name="Calculation 6 3 9 5" xfId="52968" xr:uid="{00000000-0005-0000-0000-00008D320000}"/>
    <cellStyle name="Calculation 6 4" xfId="4876" xr:uid="{00000000-0005-0000-0000-00008E320000}"/>
    <cellStyle name="Calculation 6 4 2" xfId="16419" xr:uid="{00000000-0005-0000-0000-00008F320000}"/>
    <cellStyle name="Calculation 6 4 2 2" xfId="28893" xr:uid="{00000000-0005-0000-0000-000090320000}"/>
    <cellStyle name="Calculation 6 4 2 3" xfId="52969" xr:uid="{00000000-0005-0000-0000-000091320000}"/>
    <cellStyle name="Calculation 6 4 3" xfId="17042" xr:uid="{00000000-0005-0000-0000-000092320000}"/>
    <cellStyle name="Calculation 6 4 3 2" xfId="28894" xr:uid="{00000000-0005-0000-0000-000093320000}"/>
    <cellStyle name="Calculation 6 4 4" xfId="28892" xr:uid="{00000000-0005-0000-0000-000094320000}"/>
    <cellStyle name="Calculation 6 4 5" xfId="52970" xr:uid="{00000000-0005-0000-0000-000095320000}"/>
    <cellStyle name="Calculation 6 5" xfId="6860" xr:uid="{00000000-0005-0000-0000-000096320000}"/>
    <cellStyle name="Calculation 6 5 2" xfId="16420" xr:uid="{00000000-0005-0000-0000-000097320000}"/>
    <cellStyle name="Calculation 6 5 2 2" xfId="28896" xr:uid="{00000000-0005-0000-0000-000098320000}"/>
    <cellStyle name="Calculation 6 5 2 3" xfId="52971" xr:uid="{00000000-0005-0000-0000-000099320000}"/>
    <cellStyle name="Calculation 6 5 3" xfId="17043" xr:uid="{00000000-0005-0000-0000-00009A320000}"/>
    <cellStyle name="Calculation 6 5 3 2" xfId="28897" xr:uid="{00000000-0005-0000-0000-00009B320000}"/>
    <cellStyle name="Calculation 6 5 4" xfId="28895" xr:uid="{00000000-0005-0000-0000-00009C320000}"/>
    <cellStyle name="Calculation 6 5 5" xfId="52972" xr:uid="{00000000-0005-0000-0000-00009D320000}"/>
    <cellStyle name="Calculation 6 6" xfId="5049" xr:uid="{00000000-0005-0000-0000-00009E320000}"/>
    <cellStyle name="Calculation 6 6 2" xfId="16421" xr:uid="{00000000-0005-0000-0000-00009F320000}"/>
    <cellStyle name="Calculation 6 6 2 2" xfId="28899" xr:uid="{00000000-0005-0000-0000-0000A0320000}"/>
    <cellStyle name="Calculation 6 6 2 3" xfId="52973" xr:uid="{00000000-0005-0000-0000-0000A1320000}"/>
    <cellStyle name="Calculation 6 6 3" xfId="17044" xr:uid="{00000000-0005-0000-0000-0000A2320000}"/>
    <cellStyle name="Calculation 6 6 3 2" xfId="28900" xr:uid="{00000000-0005-0000-0000-0000A3320000}"/>
    <cellStyle name="Calculation 6 6 4" xfId="28898" xr:uid="{00000000-0005-0000-0000-0000A4320000}"/>
    <cellStyle name="Calculation 6 6 5" xfId="52974" xr:uid="{00000000-0005-0000-0000-0000A5320000}"/>
    <cellStyle name="Calculation 6 7" xfId="7379" xr:uid="{00000000-0005-0000-0000-0000A6320000}"/>
    <cellStyle name="Calculation 6 7 2" xfId="16422" xr:uid="{00000000-0005-0000-0000-0000A7320000}"/>
    <cellStyle name="Calculation 6 7 2 2" xfId="28902" xr:uid="{00000000-0005-0000-0000-0000A8320000}"/>
    <cellStyle name="Calculation 6 7 2 3" xfId="52975" xr:uid="{00000000-0005-0000-0000-0000A9320000}"/>
    <cellStyle name="Calculation 6 7 3" xfId="17045" xr:uid="{00000000-0005-0000-0000-0000AA320000}"/>
    <cellStyle name="Calculation 6 7 3 2" xfId="28903" xr:uid="{00000000-0005-0000-0000-0000AB320000}"/>
    <cellStyle name="Calculation 6 7 4" xfId="28901" xr:uid="{00000000-0005-0000-0000-0000AC320000}"/>
    <cellStyle name="Calculation 6 7 5" xfId="52976" xr:uid="{00000000-0005-0000-0000-0000AD320000}"/>
    <cellStyle name="Calculation 6 8" xfId="5204" xr:uid="{00000000-0005-0000-0000-0000AE320000}"/>
    <cellStyle name="Calculation 6 8 2" xfId="16423" xr:uid="{00000000-0005-0000-0000-0000AF320000}"/>
    <cellStyle name="Calculation 6 8 2 2" xfId="28905" xr:uid="{00000000-0005-0000-0000-0000B0320000}"/>
    <cellStyle name="Calculation 6 8 2 3" xfId="52977" xr:uid="{00000000-0005-0000-0000-0000B1320000}"/>
    <cellStyle name="Calculation 6 8 3" xfId="17046" xr:uid="{00000000-0005-0000-0000-0000B2320000}"/>
    <cellStyle name="Calculation 6 8 3 2" xfId="28906" xr:uid="{00000000-0005-0000-0000-0000B3320000}"/>
    <cellStyle name="Calculation 6 8 4" xfId="28904" xr:uid="{00000000-0005-0000-0000-0000B4320000}"/>
    <cellStyle name="Calculation 6 8 5" xfId="52978" xr:uid="{00000000-0005-0000-0000-0000B5320000}"/>
    <cellStyle name="Calculation 6 9" xfId="6655" xr:uid="{00000000-0005-0000-0000-0000B6320000}"/>
    <cellStyle name="Calculation 6 9 2" xfId="16424" xr:uid="{00000000-0005-0000-0000-0000B7320000}"/>
    <cellStyle name="Calculation 6 9 2 2" xfId="28908" xr:uid="{00000000-0005-0000-0000-0000B8320000}"/>
    <cellStyle name="Calculation 6 9 2 3" xfId="52979" xr:uid="{00000000-0005-0000-0000-0000B9320000}"/>
    <cellStyle name="Calculation 6 9 3" xfId="17047" xr:uid="{00000000-0005-0000-0000-0000BA320000}"/>
    <cellStyle name="Calculation 6 9 3 2" xfId="28909" xr:uid="{00000000-0005-0000-0000-0000BB320000}"/>
    <cellStyle name="Calculation 6 9 4" xfId="28907" xr:uid="{00000000-0005-0000-0000-0000BC320000}"/>
    <cellStyle name="Calculation 6 9 5" xfId="52980" xr:uid="{00000000-0005-0000-0000-0000BD320000}"/>
    <cellStyle name="Calculation 7" xfId="540" xr:uid="{00000000-0005-0000-0000-0000BE320000}"/>
    <cellStyle name="Calculation 7 10" xfId="2924" xr:uid="{00000000-0005-0000-0000-0000BF320000}"/>
    <cellStyle name="Calculation 7 10 10" xfId="5936" xr:uid="{00000000-0005-0000-0000-0000C0320000}"/>
    <cellStyle name="Calculation 7 10 10 2" xfId="16427" xr:uid="{00000000-0005-0000-0000-0000C1320000}"/>
    <cellStyle name="Calculation 7 10 10 2 2" xfId="28913" xr:uid="{00000000-0005-0000-0000-0000C2320000}"/>
    <cellStyle name="Calculation 7 10 10 2 3" xfId="52981" xr:uid="{00000000-0005-0000-0000-0000C3320000}"/>
    <cellStyle name="Calculation 7 10 10 3" xfId="17050" xr:uid="{00000000-0005-0000-0000-0000C4320000}"/>
    <cellStyle name="Calculation 7 10 10 3 2" xfId="28914" xr:uid="{00000000-0005-0000-0000-0000C5320000}"/>
    <cellStyle name="Calculation 7 10 10 4" xfId="28912" xr:uid="{00000000-0005-0000-0000-0000C6320000}"/>
    <cellStyle name="Calculation 7 10 10 5" xfId="52982" xr:uid="{00000000-0005-0000-0000-0000C7320000}"/>
    <cellStyle name="Calculation 7 10 11" xfId="5749" xr:uid="{00000000-0005-0000-0000-0000C8320000}"/>
    <cellStyle name="Calculation 7 10 11 2" xfId="16428" xr:uid="{00000000-0005-0000-0000-0000C9320000}"/>
    <cellStyle name="Calculation 7 10 11 2 2" xfId="28916" xr:uid="{00000000-0005-0000-0000-0000CA320000}"/>
    <cellStyle name="Calculation 7 10 11 2 3" xfId="52983" xr:uid="{00000000-0005-0000-0000-0000CB320000}"/>
    <cellStyle name="Calculation 7 10 11 3" xfId="17051" xr:uid="{00000000-0005-0000-0000-0000CC320000}"/>
    <cellStyle name="Calculation 7 10 11 3 2" xfId="28917" xr:uid="{00000000-0005-0000-0000-0000CD320000}"/>
    <cellStyle name="Calculation 7 10 11 4" xfId="28915" xr:uid="{00000000-0005-0000-0000-0000CE320000}"/>
    <cellStyle name="Calculation 7 10 11 5" xfId="52984" xr:uid="{00000000-0005-0000-0000-0000CF320000}"/>
    <cellStyle name="Calculation 7 10 12" xfId="6816" xr:uid="{00000000-0005-0000-0000-0000D0320000}"/>
    <cellStyle name="Calculation 7 10 12 2" xfId="16429" xr:uid="{00000000-0005-0000-0000-0000D1320000}"/>
    <cellStyle name="Calculation 7 10 12 2 2" xfId="28919" xr:uid="{00000000-0005-0000-0000-0000D2320000}"/>
    <cellStyle name="Calculation 7 10 12 2 3" xfId="52985" xr:uid="{00000000-0005-0000-0000-0000D3320000}"/>
    <cellStyle name="Calculation 7 10 12 3" xfId="17052" xr:uid="{00000000-0005-0000-0000-0000D4320000}"/>
    <cellStyle name="Calculation 7 10 12 3 2" xfId="28920" xr:uid="{00000000-0005-0000-0000-0000D5320000}"/>
    <cellStyle name="Calculation 7 10 12 4" xfId="28918" xr:uid="{00000000-0005-0000-0000-0000D6320000}"/>
    <cellStyle name="Calculation 7 10 12 5" xfId="52986" xr:uid="{00000000-0005-0000-0000-0000D7320000}"/>
    <cellStyle name="Calculation 7 10 13" xfId="9561" xr:uid="{00000000-0005-0000-0000-0000D8320000}"/>
    <cellStyle name="Calculation 7 10 13 2" xfId="16430" xr:uid="{00000000-0005-0000-0000-0000D9320000}"/>
    <cellStyle name="Calculation 7 10 13 2 2" xfId="28922" xr:uid="{00000000-0005-0000-0000-0000DA320000}"/>
    <cellStyle name="Calculation 7 10 13 2 3" xfId="52987" xr:uid="{00000000-0005-0000-0000-0000DB320000}"/>
    <cellStyle name="Calculation 7 10 13 3" xfId="17053" xr:uid="{00000000-0005-0000-0000-0000DC320000}"/>
    <cellStyle name="Calculation 7 10 13 3 2" xfId="28923" xr:uid="{00000000-0005-0000-0000-0000DD320000}"/>
    <cellStyle name="Calculation 7 10 13 4" xfId="28921" xr:uid="{00000000-0005-0000-0000-0000DE320000}"/>
    <cellStyle name="Calculation 7 10 13 5" xfId="52988" xr:uid="{00000000-0005-0000-0000-0000DF320000}"/>
    <cellStyle name="Calculation 7 10 14" xfId="10841" xr:uid="{00000000-0005-0000-0000-0000E0320000}"/>
    <cellStyle name="Calculation 7 10 14 2" xfId="16431" xr:uid="{00000000-0005-0000-0000-0000E1320000}"/>
    <cellStyle name="Calculation 7 10 14 2 2" xfId="28925" xr:uid="{00000000-0005-0000-0000-0000E2320000}"/>
    <cellStyle name="Calculation 7 10 14 2 3" xfId="52989" xr:uid="{00000000-0005-0000-0000-0000E3320000}"/>
    <cellStyle name="Calculation 7 10 14 3" xfId="17054" xr:uid="{00000000-0005-0000-0000-0000E4320000}"/>
    <cellStyle name="Calculation 7 10 14 3 2" xfId="28926" xr:uid="{00000000-0005-0000-0000-0000E5320000}"/>
    <cellStyle name="Calculation 7 10 14 4" xfId="28924" xr:uid="{00000000-0005-0000-0000-0000E6320000}"/>
    <cellStyle name="Calculation 7 10 14 5" xfId="52990" xr:uid="{00000000-0005-0000-0000-0000E7320000}"/>
    <cellStyle name="Calculation 7 10 15" xfId="5878" xr:uid="{00000000-0005-0000-0000-0000E8320000}"/>
    <cellStyle name="Calculation 7 10 15 2" xfId="16432" xr:uid="{00000000-0005-0000-0000-0000E9320000}"/>
    <cellStyle name="Calculation 7 10 15 2 2" xfId="28928" xr:uid="{00000000-0005-0000-0000-0000EA320000}"/>
    <cellStyle name="Calculation 7 10 15 2 3" xfId="52991" xr:uid="{00000000-0005-0000-0000-0000EB320000}"/>
    <cellStyle name="Calculation 7 10 15 3" xfId="17055" xr:uid="{00000000-0005-0000-0000-0000EC320000}"/>
    <cellStyle name="Calculation 7 10 15 3 2" xfId="28929" xr:uid="{00000000-0005-0000-0000-0000ED320000}"/>
    <cellStyle name="Calculation 7 10 15 4" xfId="28927" xr:uid="{00000000-0005-0000-0000-0000EE320000}"/>
    <cellStyle name="Calculation 7 10 15 5" xfId="52992" xr:uid="{00000000-0005-0000-0000-0000EF320000}"/>
    <cellStyle name="Calculation 7 10 16" xfId="5917" xr:uid="{00000000-0005-0000-0000-0000F0320000}"/>
    <cellStyle name="Calculation 7 10 16 2" xfId="16433" xr:uid="{00000000-0005-0000-0000-0000F1320000}"/>
    <cellStyle name="Calculation 7 10 16 2 2" xfId="28931" xr:uid="{00000000-0005-0000-0000-0000F2320000}"/>
    <cellStyle name="Calculation 7 10 16 2 3" xfId="52993" xr:uid="{00000000-0005-0000-0000-0000F3320000}"/>
    <cellStyle name="Calculation 7 10 16 3" xfId="17056" xr:uid="{00000000-0005-0000-0000-0000F4320000}"/>
    <cellStyle name="Calculation 7 10 16 3 2" xfId="28932" xr:uid="{00000000-0005-0000-0000-0000F5320000}"/>
    <cellStyle name="Calculation 7 10 16 4" xfId="28930" xr:uid="{00000000-0005-0000-0000-0000F6320000}"/>
    <cellStyle name="Calculation 7 10 16 5" xfId="52994" xr:uid="{00000000-0005-0000-0000-0000F7320000}"/>
    <cellStyle name="Calculation 7 10 17" xfId="12476" xr:uid="{00000000-0005-0000-0000-0000F8320000}"/>
    <cellStyle name="Calculation 7 10 17 2" xfId="16434" xr:uid="{00000000-0005-0000-0000-0000F9320000}"/>
    <cellStyle name="Calculation 7 10 17 2 2" xfId="28934" xr:uid="{00000000-0005-0000-0000-0000FA320000}"/>
    <cellStyle name="Calculation 7 10 17 2 3" xfId="52995" xr:uid="{00000000-0005-0000-0000-0000FB320000}"/>
    <cellStyle name="Calculation 7 10 17 3" xfId="17057" xr:uid="{00000000-0005-0000-0000-0000FC320000}"/>
    <cellStyle name="Calculation 7 10 17 3 2" xfId="28935" xr:uid="{00000000-0005-0000-0000-0000FD320000}"/>
    <cellStyle name="Calculation 7 10 17 4" xfId="28933" xr:uid="{00000000-0005-0000-0000-0000FE320000}"/>
    <cellStyle name="Calculation 7 10 17 5" xfId="52996" xr:uid="{00000000-0005-0000-0000-0000FF320000}"/>
    <cellStyle name="Calculation 7 10 18" xfId="7822" xr:uid="{00000000-0005-0000-0000-000000330000}"/>
    <cellStyle name="Calculation 7 10 18 2" xfId="16435" xr:uid="{00000000-0005-0000-0000-000001330000}"/>
    <cellStyle name="Calculation 7 10 18 2 2" xfId="28937" xr:uid="{00000000-0005-0000-0000-000002330000}"/>
    <cellStyle name="Calculation 7 10 18 2 3" xfId="52997" xr:uid="{00000000-0005-0000-0000-000003330000}"/>
    <cellStyle name="Calculation 7 10 18 3" xfId="17058" xr:uid="{00000000-0005-0000-0000-000004330000}"/>
    <cellStyle name="Calculation 7 10 18 3 2" xfId="28938" xr:uid="{00000000-0005-0000-0000-000005330000}"/>
    <cellStyle name="Calculation 7 10 18 4" xfId="28936" xr:uid="{00000000-0005-0000-0000-000006330000}"/>
    <cellStyle name="Calculation 7 10 18 5" xfId="52998" xr:uid="{00000000-0005-0000-0000-000007330000}"/>
    <cellStyle name="Calculation 7 10 19" xfId="12204" xr:uid="{00000000-0005-0000-0000-000008330000}"/>
    <cellStyle name="Calculation 7 10 19 2" xfId="16436" xr:uid="{00000000-0005-0000-0000-000009330000}"/>
    <cellStyle name="Calculation 7 10 19 2 2" xfId="28940" xr:uid="{00000000-0005-0000-0000-00000A330000}"/>
    <cellStyle name="Calculation 7 10 19 2 3" xfId="52999" xr:uid="{00000000-0005-0000-0000-00000B330000}"/>
    <cellStyle name="Calculation 7 10 19 3" xfId="17059" xr:uid="{00000000-0005-0000-0000-00000C330000}"/>
    <cellStyle name="Calculation 7 10 19 3 2" xfId="28941" xr:uid="{00000000-0005-0000-0000-00000D330000}"/>
    <cellStyle name="Calculation 7 10 19 4" xfId="28939" xr:uid="{00000000-0005-0000-0000-00000E330000}"/>
    <cellStyle name="Calculation 7 10 19 5" xfId="53000" xr:uid="{00000000-0005-0000-0000-00000F330000}"/>
    <cellStyle name="Calculation 7 10 2" xfId="6039" xr:uid="{00000000-0005-0000-0000-000010330000}"/>
    <cellStyle name="Calculation 7 10 2 2" xfId="16437" xr:uid="{00000000-0005-0000-0000-000011330000}"/>
    <cellStyle name="Calculation 7 10 2 2 2" xfId="28943" xr:uid="{00000000-0005-0000-0000-000012330000}"/>
    <cellStyle name="Calculation 7 10 2 2 3" xfId="53001" xr:uid="{00000000-0005-0000-0000-000013330000}"/>
    <cellStyle name="Calculation 7 10 2 3" xfId="17060" xr:uid="{00000000-0005-0000-0000-000014330000}"/>
    <cellStyle name="Calculation 7 10 2 3 2" xfId="28944" xr:uid="{00000000-0005-0000-0000-000015330000}"/>
    <cellStyle name="Calculation 7 10 2 4" xfId="28942" xr:uid="{00000000-0005-0000-0000-000016330000}"/>
    <cellStyle name="Calculation 7 10 2 5" xfId="53002" xr:uid="{00000000-0005-0000-0000-000017330000}"/>
    <cellStyle name="Calculation 7 10 20" xfId="7269" xr:uid="{00000000-0005-0000-0000-000018330000}"/>
    <cellStyle name="Calculation 7 10 20 2" xfId="28945" xr:uid="{00000000-0005-0000-0000-000019330000}"/>
    <cellStyle name="Calculation 7 10 20 2 2" xfId="53003" xr:uid="{00000000-0005-0000-0000-00001A330000}"/>
    <cellStyle name="Calculation 7 10 20 2 3" xfId="53004" xr:uid="{00000000-0005-0000-0000-00001B330000}"/>
    <cellStyle name="Calculation 7 10 20 3" xfId="53005" xr:uid="{00000000-0005-0000-0000-00001C330000}"/>
    <cellStyle name="Calculation 7 10 20 4" xfId="53006" xr:uid="{00000000-0005-0000-0000-00001D330000}"/>
    <cellStyle name="Calculation 7 10 20 5" xfId="53007" xr:uid="{00000000-0005-0000-0000-00001E330000}"/>
    <cellStyle name="Calculation 7 10 21" xfId="16426" xr:uid="{00000000-0005-0000-0000-00001F330000}"/>
    <cellStyle name="Calculation 7 10 21 2" xfId="28946" xr:uid="{00000000-0005-0000-0000-000020330000}"/>
    <cellStyle name="Calculation 7 10 22" xfId="17049" xr:uid="{00000000-0005-0000-0000-000021330000}"/>
    <cellStyle name="Calculation 7 10 22 2" xfId="28947" xr:uid="{00000000-0005-0000-0000-000022330000}"/>
    <cellStyle name="Calculation 7 10 23" xfId="28911" xr:uid="{00000000-0005-0000-0000-000023330000}"/>
    <cellStyle name="Calculation 7 10 3" xfId="5769" xr:uid="{00000000-0005-0000-0000-000024330000}"/>
    <cellStyle name="Calculation 7 10 3 2" xfId="16438" xr:uid="{00000000-0005-0000-0000-000025330000}"/>
    <cellStyle name="Calculation 7 10 3 2 2" xfId="28949" xr:uid="{00000000-0005-0000-0000-000026330000}"/>
    <cellStyle name="Calculation 7 10 3 2 3" xfId="53008" xr:uid="{00000000-0005-0000-0000-000027330000}"/>
    <cellStyle name="Calculation 7 10 3 3" xfId="17061" xr:uid="{00000000-0005-0000-0000-000028330000}"/>
    <cellStyle name="Calculation 7 10 3 3 2" xfId="28950" xr:uid="{00000000-0005-0000-0000-000029330000}"/>
    <cellStyle name="Calculation 7 10 3 4" xfId="28948" xr:uid="{00000000-0005-0000-0000-00002A330000}"/>
    <cellStyle name="Calculation 7 10 3 5" xfId="53009" xr:uid="{00000000-0005-0000-0000-00002B330000}"/>
    <cellStyle name="Calculation 7 10 4" xfId="5993" xr:uid="{00000000-0005-0000-0000-00002C330000}"/>
    <cellStyle name="Calculation 7 10 4 2" xfId="16439" xr:uid="{00000000-0005-0000-0000-00002D330000}"/>
    <cellStyle name="Calculation 7 10 4 2 2" xfId="28952" xr:uid="{00000000-0005-0000-0000-00002E330000}"/>
    <cellStyle name="Calculation 7 10 4 2 3" xfId="53010" xr:uid="{00000000-0005-0000-0000-00002F330000}"/>
    <cellStyle name="Calculation 7 10 4 3" xfId="17062" xr:uid="{00000000-0005-0000-0000-000030330000}"/>
    <cellStyle name="Calculation 7 10 4 3 2" xfId="28953" xr:uid="{00000000-0005-0000-0000-000031330000}"/>
    <cellStyle name="Calculation 7 10 4 4" xfId="28951" xr:uid="{00000000-0005-0000-0000-000032330000}"/>
    <cellStyle name="Calculation 7 10 4 5" xfId="53011" xr:uid="{00000000-0005-0000-0000-000033330000}"/>
    <cellStyle name="Calculation 7 10 5" xfId="5804" xr:uid="{00000000-0005-0000-0000-000034330000}"/>
    <cellStyle name="Calculation 7 10 5 2" xfId="16440" xr:uid="{00000000-0005-0000-0000-000035330000}"/>
    <cellStyle name="Calculation 7 10 5 2 2" xfId="28955" xr:uid="{00000000-0005-0000-0000-000036330000}"/>
    <cellStyle name="Calculation 7 10 5 2 3" xfId="53012" xr:uid="{00000000-0005-0000-0000-000037330000}"/>
    <cellStyle name="Calculation 7 10 5 3" xfId="17063" xr:uid="{00000000-0005-0000-0000-000038330000}"/>
    <cellStyle name="Calculation 7 10 5 3 2" xfId="28956" xr:uid="{00000000-0005-0000-0000-000039330000}"/>
    <cellStyle name="Calculation 7 10 5 4" xfId="28954" xr:uid="{00000000-0005-0000-0000-00003A330000}"/>
    <cellStyle name="Calculation 7 10 5 5" xfId="53013" xr:uid="{00000000-0005-0000-0000-00003B330000}"/>
    <cellStyle name="Calculation 7 10 6" xfId="6065" xr:uid="{00000000-0005-0000-0000-00003C330000}"/>
    <cellStyle name="Calculation 7 10 6 2" xfId="16441" xr:uid="{00000000-0005-0000-0000-00003D330000}"/>
    <cellStyle name="Calculation 7 10 6 2 2" xfId="28958" xr:uid="{00000000-0005-0000-0000-00003E330000}"/>
    <cellStyle name="Calculation 7 10 6 2 3" xfId="53014" xr:uid="{00000000-0005-0000-0000-00003F330000}"/>
    <cellStyle name="Calculation 7 10 6 3" xfId="17064" xr:uid="{00000000-0005-0000-0000-000040330000}"/>
    <cellStyle name="Calculation 7 10 6 3 2" xfId="28959" xr:uid="{00000000-0005-0000-0000-000041330000}"/>
    <cellStyle name="Calculation 7 10 6 4" xfId="28957" xr:uid="{00000000-0005-0000-0000-000042330000}"/>
    <cellStyle name="Calculation 7 10 6 5" xfId="53015" xr:uid="{00000000-0005-0000-0000-000043330000}"/>
    <cellStyle name="Calculation 7 10 7" xfId="8176" xr:uid="{00000000-0005-0000-0000-000044330000}"/>
    <cellStyle name="Calculation 7 10 7 2" xfId="16442" xr:uid="{00000000-0005-0000-0000-000045330000}"/>
    <cellStyle name="Calculation 7 10 7 2 2" xfId="28961" xr:uid="{00000000-0005-0000-0000-000046330000}"/>
    <cellStyle name="Calculation 7 10 7 2 3" xfId="53016" xr:uid="{00000000-0005-0000-0000-000047330000}"/>
    <cellStyle name="Calculation 7 10 7 3" xfId="17065" xr:uid="{00000000-0005-0000-0000-000048330000}"/>
    <cellStyle name="Calculation 7 10 7 3 2" xfId="28962" xr:uid="{00000000-0005-0000-0000-000049330000}"/>
    <cellStyle name="Calculation 7 10 7 4" xfId="28960" xr:uid="{00000000-0005-0000-0000-00004A330000}"/>
    <cellStyle name="Calculation 7 10 7 5" xfId="53017" xr:uid="{00000000-0005-0000-0000-00004B330000}"/>
    <cellStyle name="Calculation 7 10 8" xfId="5950" xr:uid="{00000000-0005-0000-0000-00004C330000}"/>
    <cellStyle name="Calculation 7 10 8 2" xfId="16443" xr:uid="{00000000-0005-0000-0000-00004D330000}"/>
    <cellStyle name="Calculation 7 10 8 2 2" xfId="28964" xr:uid="{00000000-0005-0000-0000-00004E330000}"/>
    <cellStyle name="Calculation 7 10 8 2 3" xfId="53018" xr:uid="{00000000-0005-0000-0000-00004F330000}"/>
    <cellStyle name="Calculation 7 10 8 3" xfId="17066" xr:uid="{00000000-0005-0000-0000-000050330000}"/>
    <cellStyle name="Calculation 7 10 8 3 2" xfId="28965" xr:uid="{00000000-0005-0000-0000-000051330000}"/>
    <cellStyle name="Calculation 7 10 8 4" xfId="28963" xr:uid="{00000000-0005-0000-0000-000052330000}"/>
    <cellStyle name="Calculation 7 10 8 5" xfId="53019" xr:uid="{00000000-0005-0000-0000-000053330000}"/>
    <cellStyle name="Calculation 7 10 9" xfId="5855" xr:uid="{00000000-0005-0000-0000-000054330000}"/>
    <cellStyle name="Calculation 7 10 9 2" xfId="16444" xr:uid="{00000000-0005-0000-0000-000055330000}"/>
    <cellStyle name="Calculation 7 10 9 2 2" xfId="28967" xr:uid="{00000000-0005-0000-0000-000056330000}"/>
    <cellStyle name="Calculation 7 10 9 2 3" xfId="53020" xr:uid="{00000000-0005-0000-0000-000057330000}"/>
    <cellStyle name="Calculation 7 10 9 3" xfId="17067" xr:uid="{00000000-0005-0000-0000-000058330000}"/>
    <cellStyle name="Calculation 7 10 9 3 2" xfId="28968" xr:uid="{00000000-0005-0000-0000-000059330000}"/>
    <cellStyle name="Calculation 7 10 9 4" xfId="28966" xr:uid="{00000000-0005-0000-0000-00005A330000}"/>
    <cellStyle name="Calculation 7 10 9 5" xfId="53021" xr:uid="{00000000-0005-0000-0000-00005B330000}"/>
    <cellStyle name="Calculation 7 11" xfId="2925" xr:uid="{00000000-0005-0000-0000-00005C330000}"/>
    <cellStyle name="Calculation 7 11 10" xfId="6810" xr:uid="{00000000-0005-0000-0000-00005D330000}"/>
    <cellStyle name="Calculation 7 11 10 2" xfId="16446" xr:uid="{00000000-0005-0000-0000-00005E330000}"/>
    <cellStyle name="Calculation 7 11 10 2 2" xfId="28971" xr:uid="{00000000-0005-0000-0000-00005F330000}"/>
    <cellStyle name="Calculation 7 11 10 2 3" xfId="53022" xr:uid="{00000000-0005-0000-0000-000060330000}"/>
    <cellStyle name="Calculation 7 11 10 3" xfId="17069" xr:uid="{00000000-0005-0000-0000-000061330000}"/>
    <cellStyle name="Calculation 7 11 10 3 2" xfId="28972" xr:uid="{00000000-0005-0000-0000-000062330000}"/>
    <cellStyle name="Calculation 7 11 10 4" xfId="28970" xr:uid="{00000000-0005-0000-0000-000063330000}"/>
    <cellStyle name="Calculation 7 11 10 5" xfId="53023" xr:uid="{00000000-0005-0000-0000-000064330000}"/>
    <cellStyle name="Calculation 7 11 11" xfId="5748" xr:uid="{00000000-0005-0000-0000-000065330000}"/>
    <cellStyle name="Calculation 7 11 11 2" xfId="16447" xr:uid="{00000000-0005-0000-0000-000066330000}"/>
    <cellStyle name="Calculation 7 11 11 2 2" xfId="28974" xr:uid="{00000000-0005-0000-0000-000067330000}"/>
    <cellStyle name="Calculation 7 11 11 2 3" xfId="53024" xr:uid="{00000000-0005-0000-0000-000068330000}"/>
    <cellStyle name="Calculation 7 11 11 3" xfId="17070" xr:uid="{00000000-0005-0000-0000-000069330000}"/>
    <cellStyle name="Calculation 7 11 11 3 2" xfId="28975" xr:uid="{00000000-0005-0000-0000-00006A330000}"/>
    <cellStyle name="Calculation 7 11 11 4" xfId="28973" xr:uid="{00000000-0005-0000-0000-00006B330000}"/>
    <cellStyle name="Calculation 7 11 11 5" xfId="53025" xr:uid="{00000000-0005-0000-0000-00006C330000}"/>
    <cellStyle name="Calculation 7 11 12" xfId="6087" xr:uid="{00000000-0005-0000-0000-00006D330000}"/>
    <cellStyle name="Calculation 7 11 12 2" xfId="16448" xr:uid="{00000000-0005-0000-0000-00006E330000}"/>
    <cellStyle name="Calculation 7 11 12 2 2" xfId="28977" xr:uid="{00000000-0005-0000-0000-00006F330000}"/>
    <cellStyle name="Calculation 7 11 12 2 3" xfId="53026" xr:uid="{00000000-0005-0000-0000-000070330000}"/>
    <cellStyle name="Calculation 7 11 12 3" xfId="17071" xr:uid="{00000000-0005-0000-0000-000071330000}"/>
    <cellStyle name="Calculation 7 11 12 3 2" xfId="28978" xr:uid="{00000000-0005-0000-0000-000072330000}"/>
    <cellStyle name="Calculation 7 11 12 4" xfId="28976" xr:uid="{00000000-0005-0000-0000-000073330000}"/>
    <cellStyle name="Calculation 7 11 12 5" xfId="53027" xr:uid="{00000000-0005-0000-0000-000074330000}"/>
    <cellStyle name="Calculation 7 11 13" xfId="10436" xr:uid="{00000000-0005-0000-0000-000075330000}"/>
    <cellStyle name="Calculation 7 11 13 2" xfId="16449" xr:uid="{00000000-0005-0000-0000-000076330000}"/>
    <cellStyle name="Calculation 7 11 13 2 2" xfId="28980" xr:uid="{00000000-0005-0000-0000-000077330000}"/>
    <cellStyle name="Calculation 7 11 13 2 3" xfId="53028" xr:uid="{00000000-0005-0000-0000-000078330000}"/>
    <cellStyle name="Calculation 7 11 13 3" xfId="17072" xr:uid="{00000000-0005-0000-0000-000079330000}"/>
    <cellStyle name="Calculation 7 11 13 3 2" xfId="28981" xr:uid="{00000000-0005-0000-0000-00007A330000}"/>
    <cellStyle name="Calculation 7 11 13 4" xfId="28979" xr:uid="{00000000-0005-0000-0000-00007B330000}"/>
    <cellStyle name="Calculation 7 11 13 5" xfId="53029" xr:uid="{00000000-0005-0000-0000-00007C330000}"/>
    <cellStyle name="Calculation 7 11 14" xfId="11379" xr:uid="{00000000-0005-0000-0000-00007D330000}"/>
    <cellStyle name="Calculation 7 11 14 2" xfId="16450" xr:uid="{00000000-0005-0000-0000-00007E330000}"/>
    <cellStyle name="Calculation 7 11 14 2 2" xfId="28983" xr:uid="{00000000-0005-0000-0000-00007F330000}"/>
    <cellStyle name="Calculation 7 11 14 2 3" xfId="53030" xr:uid="{00000000-0005-0000-0000-000080330000}"/>
    <cellStyle name="Calculation 7 11 14 3" xfId="17073" xr:uid="{00000000-0005-0000-0000-000081330000}"/>
    <cellStyle name="Calculation 7 11 14 3 2" xfId="28984" xr:uid="{00000000-0005-0000-0000-000082330000}"/>
    <cellStyle name="Calculation 7 11 14 4" xfId="28982" xr:uid="{00000000-0005-0000-0000-000083330000}"/>
    <cellStyle name="Calculation 7 11 14 5" xfId="53031" xr:uid="{00000000-0005-0000-0000-000084330000}"/>
    <cellStyle name="Calculation 7 11 15" xfId="10558" xr:uid="{00000000-0005-0000-0000-000085330000}"/>
    <cellStyle name="Calculation 7 11 15 2" xfId="16451" xr:uid="{00000000-0005-0000-0000-000086330000}"/>
    <cellStyle name="Calculation 7 11 15 2 2" xfId="28986" xr:uid="{00000000-0005-0000-0000-000087330000}"/>
    <cellStyle name="Calculation 7 11 15 2 3" xfId="53032" xr:uid="{00000000-0005-0000-0000-000088330000}"/>
    <cellStyle name="Calculation 7 11 15 3" xfId="17074" xr:uid="{00000000-0005-0000-0000-000089330000}"/>
    <cellStyle name="Calculation 7 11 15 3 2" xfId="28987" xr:uid="{00000000-0005-0000-0000-00008A330000}"/>
    <cellStyle name="Calculation 7 11 15 4" xfId="28985" xr:uid="{00000000-0005-0000-0000-00008B330000}"/>
    <cellStyle name="Calculation 7 11 15 5" xfId="53033" xr:uid="{00000000-0005-0000-0000-00008C330000}"/>
    <cellStyle name="Calculation 7 11 16" xfId="5098" xr:uid="{00000000-0005-0000-0000-00008D330000}"/>
    <cellStyle name="Calculation 7 11 16 2" xfId="16452" xr:uid="{00000000-0005-0000-0000-00008E330000}"/>
    <cellStyle name="Calculation 7 11 16 2 2" xfId="28989" xr:uid="{00000000-0005-0000-0000-00008F330000}"/>
    <cellStyle name="Calculation 7 11 16 2 3" xfId="53034" xr:uid="{00000000-0005-0000-0000-000090330000}"/>
    <cellStyle name="Calculation 7 11 16 3" xfId="17075" xr:uid="{00000000-0005-0000-0000-000091330000}"/>
    <cellStyle name="Calculation 7 11 16 3 2" xfId="28990" xr:uid="{00000000-0005-0000-0000-000092330000}"/>
    <cellStyle name="Calculation 7 11 16 4" xfId="28988" xr:uid="{00000000-0005-0000-0000-000093330000}"/>
    <cellStyle name="Calculation 7 11 16 5" xfId="53035" xr:uid="{00000000-0005-0000-0000-000094330000}"/>
    <cellStyle name="Calculation 7 11 17" xfId="9991" xr:uid="{00000000-0005-0000-0000-000095330000}"/>
    <cellStyle name="Calculation 7 11 17 2" xfId="16453" xr:uid="{00000000-0005-0000-0000-000096330000}"/>
    <cellStyle name="Calculation 7 11 17 2 2" xfId="28992" xr:uid="{00000000-0005-0000-0000-000097330000}"/>
    <cellStyle name="Calculation 7 11 17 2 3" xfId="53036" xr:uid="{00000000-0005-0000-0000-000098330000}"/>
    <cellStyle name="Calculation 7 11 17 3" xfId="17076" xr:uid="{00000000-0005-0000-0000-000099330000}"/>
    <cellStyle name="Calculation 7 11 17 3 2" xfId="28993" xr:uid="{00000000-0005-0000-0000-00009A330000}"/>
    <cellStyle name="Calculation 7 11 17 4" xfId="28991" xr:uid="{00000000-0005-0000-0000-00009B330000}"/>
    <cellStyle name="Calculation 7 11 17 5" xfId="53037" xr:uid="{00000000-0005-0000-0000-00009C330000}"/>
    <cellStyle name="Calculation 7 11 18" xfId="9998" xr:uid="{00000000-0005-0000-0000-00009D330000}"/>
    <cellStyle name="Calculation 7 11 18 2" xfId="16454" xr:uid="{00000000-0005-0000-0000-00009E330000}"/>
    <cellStyle name="Calculation 7 11 18 2 2" xfId="28995" xr:uid="{00000000-0005-0000-0000-00009F330000}"/>
    <cellStyle name="Calculation 7 11 18 2 3" xfId="53038" xr:uid="{00000000-0005-0000-0000-0000A0330000}"/>
    <cellStyle name="Calculation 7 11 18 3" xfId="17077" xr:uid="{00000000-0005-0000-0000-0000A1330000}"/>
    <cellStyle name="Calculation 7 11 18 3 2" xfId="28996" xr:uid="{00000000-0005-0000-0000-0000A2330000}"/>
    <cellStyle name="Calculation 7 11 18 4" xfId="28994" xr:uid="{00000000-0005-0000-0000-0000A3330000}"/>
    <cellStyle name="Calculation 7 11 18 5" xfId="53039" xr:uid="{00000000-0005-0000-0000-0000A4330000}"/>
    <cellStyle name="Calculation 7 11 19" xfId="11457" xr:uid="{00000000-0005-0000-0000-0000A5330000}"/>
    <cellStyle name="Calculation 7 11 19 2" xfId="16455" xr:uid="{00000000-0005-0000-0000-0000A6330000}"/>
    <cellStyle name="Calculation 7 11 19 2 2" xfId="28998" xr:uid="{00000000-0005-0000-0000-0000A7330000}"/>
    <cellStyle name="Calculation 7 11 19 2 3" xfId="53040" xr:uid="{00000000-0005-0000-0000-0000A8330000}"/>
    <cellStyle name="Calculation 7 11 19 3" xfId="17078" xr:uid="{00000000-0005-0000-0000-0000A9330000}"/>
    <cellStyle name="Calculation 7 11 19 3 2" xfId="28999" xr:uid="{00000000-0005-0000-0000-0000AA330000}"/>
    <cellStyle name="Calculation 7 11 19 4" xfId="28997" xr:uid="{00000000-0005-0000-0000-0000AB330000}"/>
    <cellStyle name="Calculation 7 11 19 5" xfId="53041" xr:uid="{00000000-0005-0000-0000-0000AC330000}"/>
    <cellStyle name="Calculation 7 11 2" xfId="6040" xr:uid="{00000000-0005-0000-0000-0000AD330000}"/>
    <cellStyle name="Calculation 7 11 2 2" xfId="16456" xr:uid="{00000000-0005-0000-0000-0000AE330000}"/>
    <cellStyle name="Calculation 7 11 2 2 2" xfId="29001" xr:uid="{00000000-0005-0000-0000-0000AF330000}"/>
    <cellStyle name="Calculation 7 11 2 2 3" xfId="53042" xr:uid="{00000000-0005-0000-0000-0000B0330000}"/>
    <cellStyle name="Calculation 7 11 2 3" xfId="17079" xr:uid="{00000000-0005-0000-0000-0000B1330000}"/>
    <cellStyle name="Calculation 7 11 2 3 2" xfId="29002" xr:uid="{00000000-0005-0000-0000-0000B2330000}"/>
    <cellStyle name="Calculation 7 11 2 4" xfId="29000" xr:uid="{00000000-0005-0000-0000-0000B3330000}"/>
    <cellStyle name="Calculation 7 11 2 5" xfId="53043" xr:uid="{00000000-0005-0000-0000-0000B4330000}"/>
    <cellStyle name="Calculation 7 11 20" xfId="7892" xr:uid="{00000000-0005-0000-0000-0000B5330000}"/>
    <cellStyle name="Calculation 7 11 20 2" xfId="29003" xr:uid="{00000000-0005-0000-0000-0000B6330000}"/>
    <cellStyle name="Calculation 7 11 20 2 2" xfId="53044" xr:uid="{00000000-0005-0000-0000-0000B7330000}"/>
    <cellStyle name="Calculation 7 11 20 2 3" xfId="53045" xr:uid="{00000000-0005-0000-0000-0000B8330000}"/>
    <cellStyle name="Calculation 7 11 20 3" xfId="53046" xr:uid="{00000000-0005-0000-0000-0000B9330000}"/>
    <cellStyle name="Calculation 7 11 20 4" xfId="53047" xr:uid="{00000000-0005-0000-0000-0000BA330000}"/>
    <cellStyle name="Calculation 7 11 20 5" xfId="53048" xr:uid="{00000000-0005-0000-0000-0000BB330000}"/>
    <cellStyle name="Calculation 7 11 21" xfId="16445" xr:uid="{00000000-0005-0000-0000-0000BC330000}"/>
    <cellStyle name="Calculation 7 11 21 2" xfId="29004" xr:uid="{00000000-0005-0000-0000-0000BD330000}"/>
    <cellStyle name="Calculation 7 11 22" xfId="17068" xr:uid="{00000000-0005-0000-0000-0000BE330000}"/>
    <cellStyle name="Calculation 7 11 22 2" xfId="29005" xr:uid="{00000000-0005-0000-0000-0000BF330000}"/>
    <cellStyle name="Calculation 7 11 23" xfId="28969" xr:uid="{00000000-0005-0000-0000-0000C0330000}"/>
    <cellStyle name="Calculation 7 11 3" xfId="5768" xr:uid="{00000000-0005-0000-0000-0000C1330000}"/>
    <cellStyle name="Calculation 7 11 3 2" xfId="16457" xr:uid="{00000000-0005-0000-0000-0000C2330000}"/>
    <cellStyle name="Calculation 7 11 3 2 2" xfId="29007" xr:uid="{00000000-0005-0000-0000-0000C3330000}"/>
    <cellStyle name="Calculation 7 11 3 2 3" xfId="53049" xr:uid="{00000000-0005-0000-0000-0000C4330000}"/>
    <cellStyle name="Calculation 7 11 3 3" xfId="17080" xr:uid="{00000000-0005-0000-0000-0000C5330000}"/>
    <cellStyle name="Calculation 7 11 3 3 2" xfId="29008" xr:uid="{00000000-0005-0000-0000-0000C6330000}"/>
    <cellStyle name="Calculation 7 11 3 4" xfId="29006" xr:uid="{00000000-0005-0000-0000-0000C7330000}"/>
    <cellStyle name="Calculation 7 11 3 5" xfId="53050" xr:uid="{00000000-0005-0000-0000-0000C8330000}"/>
    <cellStyle name="Calculation 7 11 4" xfId="5994" xr:uid="{00000000-0005-0000-0000-0000C9330000}"/>
    <cellStyle name="Calculation 7 11 4 2" xfId="16458" xr:uid="{00000000-0005-0000-0000-0000CA330000}"/>
    <cellStyle name="Calculation 7 11 4 2 2" xfId="29010" xr:uid="{00000000-0005-0000-0000-0000CB330000}"/>
    <cellStyle name="Calculation 7 11 4 2 3" xfId="53051" xr:uid="{00000000-0005-0000-0000-0000CC330000}"/>
    <cellStyle name="Calculation 7 11 4 3" xfId="17081" xr:uid="{00000000-0005-0000-0000-0000CD330000}"/>
    <cellStyle name="Calculation 7 11 4 3 2" xfId="29011" xr:uid="{00000000-0005-0000-0000-0000CE330000}"/>
    <cellStyle name="Calculation 7 11 4 4" xfId="29009" xr:uid="{00000000-0005-0000-0000-0000CF330000}"/>
    <cellStyle name="Calculation 7 11 4 5" xfId="53052" xr:uid="{00000000-0005-0000-0000-0000D0330000}"/>
    <cellStyle name="Calculation 7 11 5" xfId="5803" xr:uid="{00000000-0005-0000-0000-0000D1330000}"/>
    <cellStyle name="Calculation 7 11 5 2" xfId="16459" xr:uid="{00000000-0005-0000-0000-0000D2330000}"/>
    <cellStyle name="Calculation 7 11 5 2 2" xfId="29013" xr:uid="{00000000-0005-0000-0000-0000D3330000}"/>
    <cellStyle name="Calculation 7 11 5 2 3" xfId="53053" xr:uid="{00000000-0005-0000-0000-0000D4330000}"/>
    <cellStyle name="Calculation 7 11 5 3" xfId="17082" xr:uid="{00000000-0005-0000-0000-0000D5330000}"/>
    <cellStyle name="Calculation 7 11 5 3 2" xfId="29014" xr:uid="{00000000-0005-0000-0000-0000D6330000}"/>
    <cellStyle name="Calculation 7 11 5 4" xfId="29012" xr:uid="{00000000-0005-0000-0000-0000D7330000}"/>
    <cellStyle name="Calculation 7 11 5 5" xfId="53054" xr:uid="{00000000-0005-0000-0000-0000D8330000}"/>
    <cellStyle name="Calculation 7 11 6" xfId="6066" xr:uid="{00000000-0005-0000-0000-0000D9330000}"/>
    <cellStyle name="Calculation 7 11 6 2" xfId="16460" xr:uid="{00000000-0005-0000-0000-0000DA330000}"/>
    <cellStyle name="Calculation 7 11 6 2 2" xfId="29016" xr:uid="{00000000-0005-0000-0000-0000DB330000}"/>
    <cellStyle name="Calculation 7 11 6 2 3" xfId="53055" xr:uid="{00000000-0005-0000-0000-0000DC330000}"/>
    <cellStyle name="Calculation 7 11 6 3" xfId="17083" xr:uid="{00000000-0005-0000-0000-0000DD330000}"/>
    <cellStyle name="Calculation 7 11 6 3 2" xfId="29017" xr:uid="{00000000-0005-0000-0000-0000DE330000}"/>
    <cellStyle name="Calculation 7 11 6 4" xfId="29015" xr:uid="{00000000-0005-0000-0000-0000DF330000}"/>
    <cellStyle name="Calculation 7 11 6 5" xfId="53056" xr:uid="{00000000-0005-0000-0000-0000E0330000}"/>
    <cellStyle name="Calculation 7 11 7" xfId="5836" xr:uid="{00000000-0005-0000-0000-0000E1330000}"/>
    <cellStyle name="Calculation 7 11 7 2" xfId="16461" xr:uid="{00000000-0005-0000-0000-0000E2330000}"/>
    <cellStyle name="Calculation 7 11 7 2 2" xfId="29019" xr:uid="{00000000-0005-0000-0000-0000E3330000}"/>
    <cellStyle name="Calculation 7 11 7 2 3" xfId="53057" xr:uid="{00000000-0005-0000-0000-0000E4330000}"/>
    <cellStyle name="Calculation 7 11 7 3" xfId="17084" xr:uid="{00000000-0005-0000-0000-0000E5330000}"/>
    <cellStyle name="Calculation 7 11 7 3 2" xfId="29020" xr:uid="{00000000-0005-0000-0000-0000E6330000}"/>
    <cellStyle name="Calculation 7 11 7 4" xfId="29018" xr:uid="{00000000-0005-0000-0000-0000E7330000}"/>
    <cellStyle name="Calculation 7 11 7 5" xfId="53058" xr:uid="{00000000-0005-0000-0000-0000E8330000}"/>
    <cellStyle name="Calculation 7 11 8" xfId="5951" xr:uid="{00000000-0005-0000-0000-0000E9330000}"/>
    <cellStyle name="Calculation 7 11 8 2" xfId="16462" xr:uid="{00000000-0005-0000-0000-0000EA330000}"/>
    <cellStyle name="Calculation 7 11 8 2 2" xfId="29022" xr:uid="{00000000-0005-0000-0000-0000EB330000}"/>
    <cellStyle name="Calculation 7 11 8 2 3" xfId="53059" xr:uid="{00000000-0005-0000-0000-0000EC330000}"/>
    <cellStyle name="Calculation 7 11 8 3" xfId="17085" xr:uid="{00000000-0005-0000-0000-0000ED330000}"/>
    <cellStyle name="Calculation 7 11 8 3 2" xfId="29023" xr:uid="{00000000-0005-0000-0000-0000EE330000}"/>
    <cellStyle name="Calculation 7 11 8 4" xfId="29021" xr:uid="{00000000-0005-0000-0000-0000EF330000}"/>
    <cellStyle name="Calculation 7 11 8 5" xfId="53060" xr:uid="{00000000-0005-0000-0000-0000F0330000}"/>
    <cellStyle name="Calculation 7 11 9" xfId="5854" xr:uid="{00000000-0005-0000-0000-0000F1330000}"/>
    <cellStyle name="Calculation 7 11 9 2" xfId="16463" xr:uid="{00000000-0005-0000-0000-0000F2330000}"/>
    <cellStyle name="Calculation 7 11 9 2 2" xfId="29025" xr:uid="{00000000-0005-0000-0000-0000F3330000}"/>
    <cellStyle name="Calculation 7 11 9 2 3" xfId="53061" xr:uid="{00000000-0005-0000-0000-0000F4330000}"/>
    <cellStyle name="Calculation 7 11 9 3" xfId="17086" xr:uid="{00000000-0005-0000-0000-0000F5330000}"/>
    <cellStyle name="Calculation 7 11 9 3 2" xfId="29026" xr:uid="{00000000-0005-0000-0000-0000F6330000}"/>
    <cellStyle name="Calculation 7 11 9 4" xfId="29024" xr:uid="{00000000-0005-0000-0000-0000F7330000}"/>
    <cellStyle name="Calculation 7 11 9 5" xfId="53062" xr:uid="{00000000-0005-0000-0000-0000F8330000}"/>
    <cellStyle name="Calculation 7 12" xfId="6038" xr:uid="{00000000-0005-0000-0000-0000F9330000}"/>
    <cellStyle name="Calculation 7 12 2" xfId="16464" xr:uid="{00000000-0005-0000-0000-0000FA330000}"/>
    <cellStyle name="Calculation 7 12 2 2" xfId="29028" xr:uid="{00000000-0005-0000-0000-0000FB330000}"/>
    <cellStyle name="Calculation 7 12 2 3" xfId="53063" xr:uid="{00000000-0005-0000-0000-0000FC330000}"/>
    <cellStyle name="Calculation 7 12 3" xfId="17087" xr:uid="{00000000-0005-0000-0000-0000FD330000}"/>
    <cellStyle name="Calculation 7 12 3 2" xfId="29029" xr:uid="{00000000-0005-0000-0000-0000FE330000}"/>
    <cellStyle name="Calculation 7 12 4" xfId="29027" xr:uid="{00000000-0005-0000-0000-0000FF330000}"/>
    <cellStyle name="Calculation 7 12 5" xfId="53064" xr:uid="{00000000-0005-0000-0000-000000340000}"/>
    <cellStyle name="Calculation 7 13" xfId="5770" xr:uid="{00000000-0005-0000-0000-000001340000}"/>
    <cellStyle name="Calculation 7 13 2" xfId="16465" xr:uid="{00000000-0005-0000-0000-000002340000}"/>
    <cellStyle name="Calculation 7 13 2 2" xfId="29031" xr:uid="{00000000-0005-0000-0000-000003340000}"/>
    <cellStyle name="Calculation 7 13 2 3" xfId="53065" xr:uid="{00000000-0005-0000-0000-000004340000}"/>
    <cellStyle name="Calculation 7 13 3" xfId="17088" xr:uid="{00000000-0005-0000-0000-000005340000}"/>
    <cellStyle name="Calculation 7 13 3 2" xfId="29032" xr:uid="{00000000-0005-0000-0000-000006340000}"/>
    <cellStyle name="Calculation 7 13 4" xfId="29030" xr:uid="{00000000-0005-0000-0000-000007340000}"/>
    <cellStyle name="Calculation 7 13 5" xfId="53066" xr:uid="{00000000-0005-0000-0000-000008340000}"/>
    <cellStyle name="Calculation 7 14" xfId="5992" xr:uid="{00000000-0005-0000-0000-000009340000}"/>
    <cellStyle name="Calculation 7 14 2" xfId="16466" xr:uid="{00000000-0005-0000-0000-00000A340000}"/>
    <cellStyle name="Calculation 7 14 2 2" xfId="29034" xr:uid="{00000000-0005-0000-0000-00000B340000}"/>
    <cellStyle name="Calculation 7 14 2 3" xfId="53067" xr:uid="{00000000-0005-0000-0000-00000C340000}"/>
    <cellStyle name="Calculation 7 14 3" xfId="17089" xr:uid="{00000000-0005-0000-0000-00000D340000}"/>
    <cellStyle name="Calculation 7 14 3 2" xfId="29035" xr:uid="{00000000-0005-0000-0000-00000E340000}"/>
    <cellStyle name="Calculation 7 14 4" xfId="29033" xr:uid="{00000000-0005-0000-0000-00000F340000}"/>
    <cellStyle name="Calculation 7 14 5" xfId="53068" xr:uid="{00000000-0005-0000-0000-000010340000}"/>
    <cellStyle name="Calculation 7 15" xfId="5805" xr:uid="{00000000-0005-0000-0000-000011340000}"/>
    <cellStyle name="Calculation 7 15 2" xfId="16467" xr:uid="{00000000-0005-0000-0000-000012340000}"/>
    <cellStyle name="Calculation 7 15 2 2" xfId="29037" xr:uid="{00000000-0005-0000-0000-000013340000}"/>
    <cellStyle name="Calculation 7 15 2 3" xfId="53069" xr:uid="{00000000-0005-0000-0000-000014340000}"/>
    <cellStyle name="Calculation 7 15 3" xfId="17090" xr:uid="{00000000-0005-0000-0000-000015340000}"/>
    <cellStyle name="Calculation 7 15 3 2" xfId="29038" xr:uid="{00000000-0005-0000-0000-000016340000}"/>
    <cellStyle name="Calculation 7 15 4" xfId="29036" xr:uid="{00000000-0005-0000-0000-000017340000}"/>
    <cellStyle name="Calculation 7 15 5" xfId="53070" xr:uid="{00000000-0005-0000-0000-000018340000}"/>
    <cellStyle name="Calculation 7 16" xfId="6064" xr:uid="{00000000-0005-0000-0000-000019340000}"/>
    <cellStyle name="Calculation 7 16 2" xfId="16468" xr:uid="{00000000-0005-0000-0000-00001A340000}"/>
    <cellStyle name="Calculation 7 16 2 2" xfId="29040" xr:uid="{00000000-0005-0000-0000-00001B340000}"/>
    <cellStyle name="Calculation 7 16 2 3" xfId="53071" xr:uid="{00000000-0005-0000-0000-00001C340000}"/>
    <cellStyle name="Calculation 7 16 3" xfId="17091" xr:uid="{00000000-0005-0000-0000-00001D340000}"/>
    <cellStyle name="Calculation 7 16 3 2" xfId="29041" xr:uid="{00000000-0005-0000-0000-00001E340000}"/>
    <cellStyle name="Calculation 7 16 4" xfId="29039" xr:uid="{00000000-0005-0000-0000-00001F340000}"/>
    <cellStyle name="Calculation 7 16 5" xfId="53072" xr:uid="{00000000-0005-0000-0000-000020340000}"/>
    <cellStyle name="Calculation 7 17" xfId="4924" xr:uid="{00000000-0005-0000-0000-000021340000}"/>
    <cellStyle name="Calculation 7 17 2" xfId="16469" xr:uid="{00000000-0005-0000-0000-000022340000}"/>
    <cellStyle name="Calculation 7 17 2 2" xfId="29043" xr:uid="{00000000-0005-0000-0000-000023340000}"/>
    <cellStyle name="Calculation 7 17 2 3" xfId="53073" xr:uid="{00000000-0005-0000-0000-000024340000}"/>
    <cellStyle name="Calculation 7 17 3" xfId="17092" xr:uid="{00000000-0005-0000-0000-000025340000}"/>
    <cellStyle name="Calculation 7 17 3 2" xfId="29044" xr:uid="{00000000-0005-0000-0000-000026340000}"/>
    <cellStyle name="Calculation 7 17 4" xfId="29042" xr:uid="{00000000-0005-0000-0000-000027340000}"/>
    <cellStyle name="Calculation 7 17 5" xfId="53074" xr:uid="{00000000-0005-0000-0000-000028340000}"/>
    <cellStyle name="Calculation 7 18" xfId="5949" xr:uid="{00000000-0005-0000-0000-000029340000}"/>
    <cellStyle name="Calculation 7 18 2" xfId="16470" xr:uid="{00000000-0005-0000-0000-00002A340000}"/>
    <cellStyle name="Calculation 7 18 2 2" xfId="29046" xr:uid="{00000000-0005-0000-0000-00002B340000}"/>
    <cellStyle name="Calculation 7 18 2 3" xfId="53075" xr:uid="{00000000-0005-0000-0000-00002C340000}"/>
    <cellStyle name="Calculation 7 18 3" xfId="17093" xr:uid="{00000000-0005-0000-0000-00002D340000}"/>
    <cellStyle name="Calculation 7 18 3 2" xfId="29047" xr:uid="{00000000-0005-0000-0000-00002E340000}"/>
    <cellStyle name="Calculation 7 18 4" xfId="29045" xr:uid="{00000000-0005-0000-0000-00002F340000}"/>
    <cellStyle name="Calculation 7 18 5" xfId="53076" xr:uid="{00000000-0005-0000-0000-000030340000}"/>
    <cellStyle name="Calculation 7 19" xfId="5856" xr:uid="{00000000-0005-0000-0000-000031340000}"/>
    <cellStyle name="Calculation 7 19 2" xfId="16471" xr:uid="{00000000-0005-0000-0000-000032340000}"/>
    <cellStyle name="Calculation 7 19 2 2" xfId="29049" xr:uid="{00000000-0005-0000-0000-000033340000}"/>
    <cellStyle name="Calculation 7 19 2 3" xfId="53077" xr:uid="{00000000-0005-0000-0000-000034340000}"/>
    <cellStyle name="Calculation 7 19 3" xfId="17094" xr:uid="{00000000-0005-0000-0000-000035340000}"/>
    <cellStyle name="Calculation 7 19 3 2" xfId="29050" xr:uid="{00000000-0005-0000-0000-000036340000}"/>
    <cellStyle name="Calculation 7 19 4" xfId="29048" xr:uid="{00000000-0005-0000-0000-000037340000}"/>
    <cellStyle name="Calculation 7 19 5" xfId="53078" xr:uid="{00000000-0005-0000-0000-000038340000}"/>
    <cellStyle name="Calculation 7 2" xfId="2926" xr:uid="{00000000-0005-0000-0000-000039340000}"/>
    <cellStyle name="Calculation 7 2 10" xfId="5937" xr:uid="{00000000-0005-0000-0000-00003A340000}"/>
    <cellStyle name="Calculation 7 2 10 2" xfId="16473" xr:uid="{00000000-0005-0000-0000-00003B340000}"/>
    <cellStyle name="Calculation 7 2 10 2 2" xfId="29053" xr:uid="{00000000-0005-0000-0000-00003C340000}"/>
    <cellStyle name="Calculation 7 2 10 2 3" xfId="53079" xr:uid="{00000000-0005-0000-0000-00003D340000}"/>
    <cellStyle name="Calculation 7 2 10 3" xfId="17096" xr:uid="{00000000-0005-0000-0000-00003E340000}"/>
    <cellStyle name="Calculation 7 2 10 3 2" xfId="29054" xr:uid="{00000000-0005-0000-0000-00003F340000}"/>
    <cellStyle name="Calculation 7 2 10 4" xfId="29052" xr:uid="{00000000-0005-0000-0000-000040340000}"/>
    <cellStyle name="Calculation 7 2 10 5" xfId="53080" xr:uid="{00000000-0005-0000-0000-000041340000}"/>
    <cellStyle name="Calculation 7 2 11" xfId="5747" xr:uid="{00000000-0005-0000-0000-000042340000}"/>
    <cellStyle name="Calculation 7 2 11 2" xfId="16474" xr:uid="{00000000-0005-0000-0000-000043340000}"/>
    <cellStyle name="Calculation 7 2 11 2 2" xfId="29056" xr:uid="{00000000-0005-0000-0000-000044340000}"/>
    <cellStyle name="Calculation 7 2 11 2 3" xfId="53081" xr:uid="{00000000-0005-0000-0000-000045340000}"/>
    <cellStyle name="Calculation 7 2 11 3" xfId="17097" xr:uid="{00000000-0005-0000-0000-000046340000}"/>
    <cellStyle name="Calculation 7 2 11 3 2" xfId="29057" xr:uid="{00000000-0005-0000-0000-000047340000}"/>
    <cellStyle name="Calculation 7 2 11 4" xfId="29055" xr:uid="{00000000-0005-0000-0000-000048340000}"/>
    <cellStyle name="Calculation 7 2 11 5" xfId="53082" xr:uid="{00000000-0005-0000-0000-000049340000}"/>
    <cellStyle name="Calculation 7 2 12" xfId="6811" xr:uid="{00000000-0005-0000-0000-00004A340000}"/>
    <cellStyle name="Calculation 7 2 12 2" xfId="16475" xr:uid="{00000000-0005-0000-0000-00004B340000}"/>
    <cellStyle name="Calculation 7 2 12 2 2" xfId="29059" xr:uid="{00000000-0005-0000-0000-00004C340000}"/>
    <cellStyle name="Calculation 7 2 12 2 3" xfId="53083" xr:uid="{00000000-0005-0000-0000-00004D340000}"/>
    <cellStyle name="Calculation 7 2 12 3" xfId="17098" xr:uid="{00000000-0005-0000-0000-00004E340000}"/>
    <cellStyle name="Calculation 7 2 12 3 2" xfId="29060" xr:uid="{00000000-0005-0000-0000-00004F340000}"/>
    <cellStyle name="Calculation 7 2 12 4" xfId="29058" xr:uid="{00000000-0005-0000-0000-000050340000}"/>
    <cellStyle name="Calculation 7 2 12 5" xfId="53084" xr:uid="{00000000-0005-0000-0000-000051340000}"/>
    <cellStyle name="Calculation 7 2 13" xfId="10562" xr:uid="{00000000-0005-0000-0000-000052340000}"/>
    <cellStyle name="Calculation 7 2 13 2" xfId="16476" xr:uid="{00000000-0005-0000-0000-000053340000}"/>
    <cellStyle name="Calculation 7 2 13 2 2" xfId="29062" xr:uid="{00000000-0005-0000-0000-000054340000}"/>
    <cellStyle name="Calculation 7 2 13 2 3" xfId="53085" xr:uid="{00000000-0005-0000-0000-000055340000}"/>
    <cellStyle name="Calculation 7 2 13 3" xfId="17099" xr:uid="{00000000-0005-0000-0000-000056340000}"/>
    <cellStyle name="Calculation 7 2 13 3 2" xfId="29063" xr:uid="{00000000-0005-0000-0000-000057340000}"/>
    <cellStyle name="Calculation 7 2 13 4" xfId="29061" xr:uid="{00000000-0005-0000-0000-000058340000}"/>
    <cellStyle name="Calculation 7 2 13 5" xfId="53086" xr:uid="{00000000-0005-0000-0000-000059340000}"/>
    <cellStyle name="Calculation 7 2 14" xfId="9551" xr:uid="{00000000-0005-0000-0000-00005A340000}"/>
    <cellStyle name="Calculation 7 2 14 2" xfId="16477" xr:uid="{00000000-0005-0000-0000-00005B340000}"/>
    <cellStyle name="Calculation 7 2 14 2 2" xfId="29065" xr:uid="{00000000-0005-0000-0000-00005C340000}"/>
    <cellStyle name="Calculation 7 2 14 2 3" xfId="53087" xr:uid="{00000000-0005-0000-0000-00005D340000}"/>
    <cellStyle name="Calculation 7 2 14 3" xfId="17100" xr:uid="{00000000-0005-0000-0000-00005E340000}"/>
    <cellStyle name="Calculation 7 2 14 3 2" xfId="29066" xr:uid="{00000000-0005-0000-0000-00005F340000}"/>
    <cellStyle name="Calculation 7 2 14 4" xfId="29064" xr:uid="{00000000-0005-0000-0000-000060340000}"/>
    <cellStyle name="Calculation 7 2 14 5" xfId="53088" xr:uid="{00000000-0005-0000-0000-000061340000}"/>
    <cellStyle name="Calculation 7 2 15" xfId="9990" xr:uid="{00000000-0005-0000-0000-000062340000}"/>
    <cellStyle name="Calculation 7 2 15 2" xfId="16478" xr:uid="{00000000-0005-0000-0000-000063340000}"/>
    <cellStyle name="Calculation 7 2 15 2 2" xfId="29068" xr:uid="{00000000-0005-0000-0000-000064340000}"/>
    <cellStyle name="Calculation 7 2 15 2 3" xfId="53089" xr:uid="{00000000-0005-0000-0000-000065340000}"/>
    <cellStyle name="Calculation 7 2 15 3" xfId="17101" xr:uid="{00000000-0005-0000-0000-000066340000}"/>
    <cellStyle name="Calculation 7 2 15 3 2" xfId="29069" xr:uid="{00000000-0005-0000-0000-000067340000}"/>
    <cellStyle name="Calculation 7 2 15 4" xfId="29067" xr:uid="{00000000-0005-0000-0000-000068340000}"/>
    <cellStyle name="Calculation 7 2 15 5" xfId="53090" xr:uid="{00000000-0005-0000-0000-000069340000}"/>
    <cellStyle name="Calculation 7 2 16" xfId="10975" xr:uid="{00000000-0005-0000-0000-00006A340000}"/>
    <cellStyle name="Calculation 7 2 16 2" xfId="16479" xr:uid="{00000000-0005-0000-0000-00006B340000}"/>
    <cellStyle name="Calculation 7 2 16 2 2" xfId="29071" xr:uid="{00000000-0005-0000-0000-00006C340000}"/>
    <cellStyle name="Calculation 7 2 16 2 3" xfId="53091" xr:uid="{00000000-0005-0000-0000-00006D340000}"/>
    <cellStyle name="Calculation 7 2 16 3" xfId="17102" xr:uid="{00000000-0005-0000-0000-00006E340000}"/>
    <cellStyle name="Calculation 7 2 16 3 2" xfId="29072" xr:uid="{00000000-0005-0000-0000-00006F340000}"/>
    <cellStyle name="Calculation 7 2 16 4" xfId="29070" xr:uid="{00000000-0005-0000-0000-000070340000}"/>
    <cellStyle name="Calculation 7 2 16 5" xfId="53092" xr:uid="{00000000-0005-0000-0000-000071340000}"/>
    <cellStyle name="Calculation 7 2 17" xfId="12475" xr:uid="{00000000-0005-0000-0000-000072340000}"/>
    <cellStyle name="Calculation 7 2 17 2" xfId="16480" xr:uid="{00000000-0005-0000-0000-000073340000}"/>
    <cellStyle name="Calculation 7 2 17 2 2" xfId="29074" xr:uid="{00000000-0005-0000-0000-000074340000}"/>
    <cellStyle name="Calculation 7 2 17 2 3" xfId="53093" xr:uid="{00000000-0005-0000-0000-000075340000}"/>
    <cellStyle name="Calculation 7 2 17 3" xfId="17103" xr:uid="{00000000-0005-0000-0000-000076340000}"/>
    <cellStyle name="Calculation 7 2 17 3 2" xfId="29075" xr:uid="{00000000-0005-0000-0000-000077340000}"/>
    <cellStyle name="Calculation 7 2 17 4" xfId="29073" xr:uid="{00000000-0005-0000-0000-000078340000}"/>
    <cellStyle name="Calculation 7 2 17 5" xfId="53094" xr:uid="{00000000-0005-0000-0000-000079340000}"/>
    <cellStyle name="Calculation 7 2 18" xfId="10554" xr:uid="{00000000-0005-0000-0000-00007A340000}"/>
    <cellStyle name="Calculation 7 2 18 2" xfId="16481" xr:uid="{00000000-0005-0000-0000-00007B340000}"/>
    <cellStyle name="Calculation 7 2 18 2 2" xfId="29077" xr:uid="{00000000-0005-0000-0000-00007C340000}"/>
    <cellStyle name="Calculation 7 2 18 2 3" xfId="53095" xr:uid="{00000000-0005-0000-0000-00007D340000}"/>
    <cellStyle name="Calculation 7 2 18 3" xfId="17104" xr:uid="{00000000-0005-0000-0000-00007E340000}"/>
    <cellStyle name="Calculation 7 2 18 3 2" xfId="29078" xr:uid="{00000000-0005-0000-0000-00007F340000}"/>
    <cellStyle name="Calculation 7 2 18 4" xfId="29076" xr:uid="{00000000-0005-0000-0000-000080340000}"/>
    <cellStyle name="Calculation 7 2 18 5" xfId="53096" xr:uid="{00000000-0005-0000-0000-000081340000}"/>
    <cellStyle name="Calculation 7 2 19" xfId="7737" xr:uid="{00000000-0005-0000-0000-000082340000}"/>
    <cellStyle name="Calculation 7 2 19 2" xfId="16482" xr:uid="{00000000-0005-0000-0000-000083340000}"/>
    <cellStyle name="Calculation 7 2 19 2 2" xfId="29080" xr:uid="{00000000-0005-0000-0000-000084340000}"/>
    <cellStyle name="Calculation 7 2 19 2 3" xfId="53097" xr:uid="{00000000-0005-0000-0000-000085340000}"/>
    <cellStyle name="Calculation 7 2 19 3" xfId="17105" xr:uid="{00000000-0005-0000-0000-000086340000}"/>
    <cellStyle name="Calculation 7 2 19 3 2" xfId="29081" xr:uid="{00000000-0005-0000-0000-000087340000}"/>
    <cellStyle name="Calculation 7 2 19 4" xfId="29079" xr:uid="{00000000-0005-0000-0000-000088340000}"/>
    <cellStyle name="Calculation 7 2 19 5" xfId="53098" xr:uid="{00000000-0005-0000-0000-000089340000}"/>
    <cellStyle name="Calculation 7 2 2" xfId="6041" xr:uid="{00000000-0005-0000-0000-00008A340000}"/>
    <cellStyle name="Calculation 7 2 2 2" xfId="16483" xr:uid="{00000000-0005-0000-0000-00008B340000}"/>
    <cellStyle name="Calculation 7 2 2 2 2" xfId="29083" xr:uid="{00000000-0005-0000-0000-00008C340000}"/>
    <cellStyle name="Calculation 7 2 2 2 3" xfId="53099" xr:uid="{00000000-0005-0000-0000-00008D340000}"/>
    <cellStyle name="Calculation 7 2 2 3" xfId="17106" xr:uid="{00000000-0005-0000-0000-00008E340000}"/>
    <cellStyle name="Calculation 7 2 2 3 2" xfId="29084" xr:uid="{00000000-0005-0000-0000-00008F340000}"/>
    <cellStyle name="Calculation 7 2 2 4" xfId="29082" xr:uid="{00000000-0005-0000-0000-000090340000}"/>
    <cellStyle name="Calculation 7 2 2 5" xfId="53100" xr:uid="{00000000-0005-0000-0000-000091340000}"/>
    <cellStyle name="Calculation 7 2 20" xfId="9707" xr:uid="{00000000-0005-0000-0000-000092340000}"/>
    <cellStyle name="Calculation 7 2 20 2" xfId="29085" xr:uid="{00000000-0005-0000-0000-000093340000}"/>
    <cellStyle name="Calculation 7 2 20 2 2" xfId="53101" xr:uid="{00000000-0005-0000-0000-000094340000}"/>
    <cellStyle name="Calculation 7 2 20 2 3" xfId="53102" xr:uid="{00000000-0005-0000-0000-000095340000}"/>
    <cellStyle name="Calculation 7 2 20 3" xfId="53103" xr:uid="{00000000-0005-0000-0000-000096340000}"/>
    <cellStyle name="Calculation 7 2 20 4" xfId="53104" xr:uid="{00000000-0005-0000-0000-000097340000}"/>
    <cellStyle name="Calculation 7 2 20 5" xfId="53105" xr:uid="{00000000-0005-0000-0000-000098340000}"/>
    <cellStyle name="Calculation 7 2 21" xfId="16472" xr:uid="{00000000-0005-0000-0000-000099340000}"/>
    <cellStyle name="Calculation 7 2 21 2" xfId="29086" xr:uid="{00000000-0005-0000-0000-00009A340000}"/>
    <cellStyle name="Calculation 7 2 22" xfId="17095" xr:uid="{00000000-0005-0000-0000-00009B340000}"/>
    <cellStyle name="Calculation 7 2 22 2" xfId="29087" xr:uid="{00000000-0005-0000-0000-00009C340000}"/>
    <cellStyle name="Calculation 7 2 23" xfId="29051" xr:uid="{00000000-0005-0000-0000-00009D340000}"/>
    <cellStyle name="Calculation 7 2 3" xfId="5767" xr:uid="{00000000-0005-0000-0000-00009E340000}"/>
    <cellStyle name="Calculation 7 2 3 2" xfId="16484" xr:uid="{00000000-0005-0000-0000-00009F340000}"/>
    <cellStyle name="Calculation 7 2 3 2 2" xfId="29089" xr:uid="{00000000-0005-0000-0000-0000A0340000}"/>
    <cellStyle name="Calculation 7 2 3 2 3" xfId="53106" xr:uid="{00000000-0005-0000-0000-0000A1340000}"/>
    <cellStyle name="Calculation 7 2 3 3" xfId="17107" xr:uid="{00000000-0005-0000-0000-0000A2340000}"/>
    <cellStyle name="Calculation 7 2 3 3 2" xfId="29090" xr:uid="{00000000-0005-0000-0000-0000A3340000}"/>
    <cellStyle name="Calculation 7 2 3 4" xfId="29088" xr:uid="{00000000-0005-0000-0000-0000A4340000}"/>
    <cellStyle name="Calculation 7 2 3 5" xfId="53107" xr:uid="{00000000-0005-0000-0000-0000A5340000}"/>
    <cellStyle name="Calculation 7 2 4" xfId="5995" xr:uid="{00000000-0005-0000-0000-0000A6340000}"/>
    <cellStyle name="Calculation 7 2 4 2" xfId="16485" xr:uid="{00000000-0005-0000-0000-0000A7340000}"/>
    <cellStyle name="Calculation 7 2 4 2 2" xfId="29092" xr:uid="{00000000-0005-0000-0000-0000A8340000}"/>
    <cellStyle name="Calculation 7 2 4 2 3" xfId="53108" xr:uid="{00000000-0005-0000-0000-0000A9340000}"/>
    <cellStyle name="Calculation 7 2 4 3" xfId="17108" xr:uid="{00000000-0005-0000-0000-0000AA340000}"/>
    <cellStyle name="Calculation 7 2 4 3 2" xfId="29093" xr:uid="{00000000-0005-0000-0000-0000AB340000}"/>
    <cellStyle name="Calculation 7 2 4 4" xfId="29091" xr:uid="{00000000-0005-0000-0000-0000AC340000}"/>
    <cellStyle name="Calculation 7 2 4 5" xfId="53109" xr:uid="{00000000-0005-0000-0000-0000AD340000}"/>
    <cellStyle name="Calculation 7 2 5" xfId="5802" xr:uid="{00000000-0005-0000-0000-0000AE340000}"/>
    <cellStyle name="Calculation 7 2 5 2" xfId="16486" xr:uid="{00000000-0005-0000-0000-0000AF340000}"/>
    <cellStyle name="Calculation 7 2 5 2 2" xfId="29095" xr:uid="{00000000-0005-0000-0000-0000B0340000}"/>
    <cellStyle name="Calculation 7 2 5 2 3" xfId="53110" xr:uid="{00000000-0005-0000-0000-0000B1340000}"/>
    <cellStyle name="Calculation 7 2 5 3" xfId="17109" xr:uid="{00000000-0005-0000-0000-0000B2340000}"/>
    <cellStyle name="Calculation 7 2 5 3 2" xfId="29096" xr:uid="{00000000-0005-0000-0000-0000B3340000}"/>
    <cellStyle name="Calculation 7 2 5 4" xfId="29094" xr:uid="{00000000-0005-0000-0000-0000B4340000}"/>
    <cellStyle name="Calculation 7 2 5 5" xfId="53111" xr:uid="{00000000-0005-0000-0000-0000B5340000}"/>
    <cellStyle name="Calculation 7 2 6" xfId="6067" xr:uid="{00000000-0005-0000-0000-0000B6340000}"/>
    <cellStyle name="Calculation 7 2 6 2" xfId="16487" xr:uid="{00000000-0005-0000-0000-0000B7340000}"/>
    <cellStyle name="Calculation 7 2 6 2 2" xfId="29098" xr:uid="{00000000-0005-0000-0000-0000B8340000}"/>
    <cellStyle name="Calculation 7 2 6 2 3" xfId="53112" xr:uid="{00000000-0005-0000-0000-0000B9340000}"/>
    <cellStyle name="Calculation 7 2 6 3" xfId="17110" xr:uid="{00000000-0005-0000-0000-0000BA340000}"/>
    <cellStyle name="Calculation 7 2 6 3 2" xfId="29099" xr:uid="{00000000-0005-0000-0000-0000BB340000}"/>
    <cellStyle name="Calculation 7 2 6 4" xfId="29097" xr:uid="{00000000-0005-0000-0000-0000BC340000}"/>
    <cellStyle name="Calculation 7 2 6 5" xfId="53113" xr:uid="{00000000-0005-0000-0000-0000BD340000}"/>
    <cellStyle name="Calculation 7 2 7" xfId="8175" xr:uid="{00000000-0005-0000-0000-0000BE340000}"/>
    <cellStyle name="Calculation 7 2 7 2" xfId="16488" xr:uid="{00000000-0005-0000-0000-0000BF340000}"/>
    <cellStyle name="Calculation 7 2 7 2 2" xfId="29101" xr:uid="{00000000-0005-0000-0000-0000C0340000}"/>
    <cellStyle name="Calculation 7 2 7 2 3" xfId="53114" xr:uid="{00000000-0005-0000-0000-0000C1340000}"/>
    <cellStyle name="Calculation 7 2 7 3" xfId="17111" xr:uid="{00000000-0005-0000-0000-0000C2340000}"/>
    <cellStyle name="Calculation 7 2 7 3 2" xfId="29102" xr:uid="{00000000-0005-0000-0000-0000C3340000}"/>
    <cellStyle name="Calculation 7 2 7 4" xfId="29100" xr:uid="{00000000-0005-0000-0000-0000C4340000}"/>
    <cellStyle name="Calculation 7 2 7 5" xfId="53115" xr:uid="{00000000-0005-0000-0000-0000C5340000}"/>
    <cellStyle name="Calculation 7 2 8" xfId="5952" xr:uid="{00000000-0005-0000-0000-0000C6340000}"/>
    <cellStyle name="Calculation 7 2 8 2" xfId="16489" xr:uid="{00000000-0005-0000-0000-0000C7340000}"/>
    <cellStyle name="Calculation 7 2 8 2 2" xfId="29104" xr:uid="{00000000-0005-0000-0000-0000C8340000}"/>
    <cellStyle name="Calculation 7 2 8 2 3" xfId="53116" xr:uid="{00000000-0005-0000-0000-0000C9340000}"/>
    <cellStyle name="Calculation 7 2 8 3" xfId="17112" xr:uid="{00000000-0005-0000-0000-0000CA340000}"/>
    <cellStyle name="Calculation 7 2 8 3 2" xfId="29105" xr:uid="{00000000-0005-0000-0000-0000CB340000}"/>
    <cellStyle name="Calculation 7 2 8 4" xfId="29103" xr:uid="{00000000-0005-0000-0000-0000CC340000}"/>
    <cellStyle name="Calculation 7 2 8 5" xfId="53117" xr:uid="{00000000-0005-0000-0000-0000CD340000}"/>
    <cellStyle name="Calculation 7 2 9" xfId="5853" xr:uid="{00000000-0005-0000-0000-0000CE340000}"/>
    <cellStyle name="Calculation 7 2 9 2" xfId="16490" xr:uid="{00000000-0005-0000-0000-0000CF340000}"/>
    <cellStyle name="Calculation 7 2 9 2 2" xfId="29107" xr:uid="{00000000-0005-0000-0000-0000D0340000}"/>
    <cellStyle name="Calculation 7 2 9 2 3" xfId="53118" xr:uid="{00000000-0005-0000-0000-0000D1340000}"/>
    <cellStyle name="Calculation 7 2 9 3" xfId="17113" xr:uid="{00000000-0005-0000-0000-0000D2340000}"/>
    <cellStyle name="Calculation 7 2 9 3 2" xfId="29108" xr:uid="{00000000-0005-0000-0000-0000D3340000}"/>
    <cellStyle name="Calculation 7 2 9 4" xfId="29106" xr:uid="{00000000-0005-0000-0000-0000D4340000}"/>
    <cellStyle name="Calculation 7 2 9 5" xfId="53119" xr:uid="{00000000-0005-0000-0000-0000D5340000}"/>
    <cellStyle name="Calculation 7 20" xfId="5935" xr:uid="{00000000-0005-0000-0000-0000D6340000}"/>
    <cellStyle name="Calculation 7 20 2" xfId="16491" xr:uid="{00000000-0005-0000-0000-0000D7340000}"/>
    <cellStyle name="Calculation 7 20 2 2" xfId="29110" xr:uid="{00000000-0005-0000-0000-0000D8340000}"/>
    <cellStyle name="Calculation 7 20 2 3" xfId="53120" xr:uid="{00000000-0005-0000-0000-0000D9340000}"/>
    <cellStyle name="Calculation 7 20 3" xfId="17114" xr:uid="{00000000-0005-0000-0000-0000DA340000}"/>
    <cellStyle name="Calculation 7 20 3 2" xfId="29111" xr:uid="{00000000-0005-0000-0000-0000DB340000}"/>
    <cellStyle name="Calculation 7 20 4" xfId="29109" xr:uid="{00000000-0005-0000-0000-0000DC340000}"/>
    <cellStyle name="Calculation 7 20 5" xfId="53121" xr:uid="{00000000-0005-0000-0000-0000DD340000}"/>
    <cellStyle name="Calculation 7 21" xfId="5750" xr:uid="{00000000-0005-0000-0000-0000DE340000}"/>
    <cellStyle name="Calculation 7 21 2" xfId="16492" xr:uid="{00000000-0005-0000-0000-0000DF340000}"/>
    <cellStyle name="Calculation 7 21 2 2" xfId="29113" xr:uid="{00000000-0005-0000-0000-0000E0340000}"/>
    <cellStyle name="Calculation 7 21 2 3" xfId="53122" xr:uid="{00000000-0005-0000-0000-0000E1340000}"/>
    <cellStyle name="Calculation 7 21 3" xfId="17115" xr:uid="{00000000-0005-0000-0000-0000E2340000}"/>
    <cellStyle name="Calculation 7 21 3 2" xfId="29114" xr:uid="{00000000-0005-0000-0000-0000E3340000}"/>
    <cellStyle name="Calculation 7 21 4" xfId="29112" xr:uid="{00000000-0005-0000-0000-0000E4340000}"/>
    <cellStyle name="Calculation 7 21 5" xfId="53123" xr:uid="{00000000-0005-0000-0000-0000E5340000}"/>
    <cellStyle name="Calculation 7 22" xfId="6086" xr:uid="{00000000-0005-0000-0000-0000E6340000}"/>
    <cellStyle name="Calculation 7 22 2" xfId="16493" xr:uid="{00000000-0005-0000-0000-0000E7340000}"/>
    <cellStyle name="Calculation 7 22 2 2" xfId="29116" xr:uid="{00000000-0005-0000-0000-0000E8340000}"/>
    <cellStyle name="Calculation 7 22 2 3" xfId="53124" xr:uid="{00000000-0005-0000-0000-0000E9340000}"/>
    <cellStyle name="Calculation 7 22 3" xfId="17116" xr:uid="{00000000-0005-0000-0000-0000EA340000}"/>
    <cellStyle name="Calculation 7 22 3 2" xfId="29117" xr:uid="{00000000-0005-0000-0000-0000EB340000}"/>
    <cellStyle name="Calculation 7 22 4" xfId="29115" xr:uid="{00000000-0005-0000-0000-0000EC340000}"/>
    <cellStyle name="Calculation 7 22 5" xfId="53125" xr:uid="{00000000-0005-0000-0000-0000ED340000}"/>
    <cellStyle name="Calculation 7 23" xfId="4698" xr:uid="{00000000-0005-0000-0000-0000EE340000}"/>
    <cellStyle name="Calculation 7 23 2" xfId="16494" xr:uid="{00000000-0005-0000-0000-0000EF340000}"/>
    <cellStyle name="Calculation 7 23 2 2" xfId="29119" xr:uid="{00000000-0005-0000-0000-0000F0340000}"/>
    <cellStyle name="Calculation 7 23 2 3" xfId="53126" xr:uid="{00000000-0005-0000-0000-0000F1340000}"/>
    <cellStyle name="Calculation 7 23 3" xfId="17117" xr:uid="{00000000-0005-0000-0000-0000F2340000}"/>
    <cellStyle name="Calculation 7 23 3 2" xfId="29120" xr:uid="{00000000-0005-0000-0000-0000F3340000}"/>
    <cellStyle name="Calculation 7 23 4" xfId="29118" xr:uid="{00000000-0005-0000-0000-0000F4340000}"/>
    <cellStyle name="Calculation 7 23 5" xfId="53127" xr:uid="{00000000-0005-0000-0000-0000F5340000}"/>
    <cellStyle name="Calculation 7 24" xfId="10138" xr:uid="{00000000-0005-0000-0000-0000F6340000}"/>
    <cellStyle name="Calculation 7 24 2" xfId="16495" xr:uid="{00000000-0005-0000-0000-0000F7340000}"/>
    <cellStyle name="Calculation 7 24 2 2" xfId="29122" xr:uid="{00000000-0005-0000-0000-0000F8340000}"/>
    <cellStyle name="Calculation 7 24 2 3" xfId="53128" xr:uid="{00000000-0005-0000-0000-0000F9340000}"/>
    <cellStyle name="Calculation 7 24 3" xfId="17118" xr:uid="{00000000-0005-0000-0000-0000FA340000}"/>
    <cellStyle name="Calculation 7 24 3 2" xfId="29123" xr:uid="{00000000-0005-0000-0000-0000FB340000}"/>
    <cellStyle name="Calculation 7 24 4" xfId="29121" xr:uid="{00000000-0005-0000-0000-0000FC340000}"/>
    <cellStyle name="Calculation 7 24 5" xfId="53129" xr:uid="{00000000-0005-0000-0000-0000FD340000}"/>
    <cellStyle name="Calculation 7 25" xfId="6713" xr:uid="{00000000-0005-0000-0000-0000FE340000}"/>
    <cellStyle name="Calculation 7 25 2" xfId="16496" xr:uid="{00000000-0005-0000-0000-0000FF340000}"/>
    <cellStyle name="Calculation 7 25 2 2" xfId="29125" xr:uid="{00000000-0005-0000-0000-000000350000}"/>
    <cellStyle name="Calculation 7 25 2 3" xfId="53130" xr:uid="{00000000-0005-0000-0000-000001350000}"/>
    <cellStyle name="Calculation 7 25 3" xfId="17119" xr:uid="{00000000-0005-0000-0000-000002350000}"/>
    <cellStyle name="Calculation 7 25 3 2" xfId="29126" xr:uid="{00000000-0005-0000-0000-000003350000}"/>
    <cellStyle name="Calculation 7 25 4" xfId="29124" xr:uid="{00000000-0005-0000-0000-000004350000}"/>
    <cellStyle name="Calculation 7 25 5" xfId="53131" xr:uid="{00000000-0005-0000-0000-000005350000}"/>
    <cellStyle name="Calculation 7 26" xfId="6832" xr:uid="{00000000-0005-0000-0000-000006350000}"/>
    <cellStyle name="Calculation 7 26 2" xfId="16497" xr:uid="{00000000-0005-0000-0000-000007350000}"/>
    <cellStyle name="Calculation 7 26 2 2" xfId="29128" xr:uid="{00000000-0005-0000-0000-000008350000}"/>
    <cellStyle name="Calculation 7 26 2 3" xfId="53132" xr:uid="{00000000-0005-0000-0000-000009350000}"/>
    <cellStyle name="Calculation 7 26 3" xfId="17120" xr:uid="{00000000-0005-0000-0000-00000A350000}"/>
    <cellStyle name="Calculation 7 26 3 2" xfId="29129" xr:uid="{00000000-0005-0000-0000-00000B350000}"/>
    <cellStyle name="Calculation 7 26 4" xfId="29127" xr:uid="{00000000-0005-0000-0000-00000C350000}"/>
    <cellStyle name="Calculation 7 26 5" xfId="53133" xr:uid="{00000000-0005-0000-0000-00000D350000}"/>
    <cellStyle name="Calculation 7 27" xfId="7735" xr:uid="{00000000-0005-0000-0000-00000E350000}"/>
    <cellStyle name="Calculation 7 27 2" xfId="16498" xr:uid="{00000000-0005-0000-0000-00000F350000}"/>
    <cellStyle name="Calculation 7 27 2 2" xfId="29131" xr:uid="{00000000-0005-0000-0000-000010350000}"/>
    <cellStyle name="Calculation 7 27 2 3" xfId="53134" xr:uid="{00000000-0005-0000-0000-000011350000}"/>
    <cellStyle name="Calculation 7 27 3" xfId="17121" xr:uid="{00000000-0005-0000-0000-000012350000}"/>
    <cellStyle name="Calculation 7 27 3 2" xfId="29132" xr:uid="{00000000-0005-0000-0000-000013350000}"/>
    <cellStyle name="Calculation 7 27 4" xfId="29130" xr:uid="{00000000-0005-0000-0000-000014350000}"/>
    <cellStyle name="Calculation 7 27 5" xfId="53135" xr:uid="{00000000-0005-0000-0000-000015350000}"/>
    <cellStyle name="Calculation 7 28" xfId="11185" xr:uid="{00000000-0005-0000-0000-000016350000}"/>
    <cellStyle name="Calculation 7 28 2" xfId="16499" xr:uid="{00000000-0005-0000-0000-000017350000}"/>
    <cellStyle name="Calculation 7 28 2 2" xfId="29134" xr:uid="{00000000-0005-0000-0000-000018350000}"/>
    <cellStyle name="Calculation 7 28 2 3" xfId="53136" xr:uid="{00000000-0005-0000-0000-000019350000}"/>
    <cellStyle name="Calculation 7 28 3" xfId="17122" xr:uid="{00000000-0005-0000-0000-00001A350000}"/>
    <cellStyle name="Calculation 7 28 3 2" xfId="29135" xr:uid="{00000000-0005-0000-0000-00001B350000}"/>
    <cellStyle name="Calculation 7 28 4" xfId="29133" xr:uid="{00000000-0005-0000-0000-00001C350000}"/>
    <cellStyle name="Calculation 7 28 5" xfId="53137" xr:uid="{00000000-0005-0000-0000-00001D350000}"/>
    <cellStyle name="Calculation 7 29" xfId="5884" xr:uid="{00000000-0005-0000-0000-00001E350000}"/>
    <cellStyle name="Calculation 7 29 2" xfId="16500" xr:uid="{00000000-0005-0000-0000-00001F350000}"/>
    <cellStyle name="Calculation 7 29 2 2" xfId="29137" xr:uid="{00000000-0005-0000-0000-000020350000}"/>
    <cellStyle name="Calculation 7 29 2 3" xfId="53138" xr:uid="{00000000-0005-0000-0000-000021350000}"/>
    <cellStyle name="Calculation 7 29 3" xfId="17123" xr:uid="{00000000-0005-0000-0000-000022350000}"/>
    <cellStyle name="Calculation 7 29 3 2" xfId="29138" xr:uid="{00000000-0005-0000-0000-000023350000}"/>
    <cellStyle name="Calculation 7 29 4" xfId="29136" xr:uid="{00000000-0005-0000-0000-000024350000}"/>
    <cellStyle name="Calculation 7 29 5" xfId="53139" xr:uid="{00000000-0005-0000-0000-000025350000}"/>
    <cellStyle name="Calculation 7 3" xfId="2927" xr:uid="{00000000-0005-0000-0000-000026350000}"/>
    <cellStyle name="Calculation 7 3 10" xfId="7271" xr:uid="{00000000-0005-0000-0000-000027350000}"/>
    <cellStyle name="Calculation 7 3 10 2" xfId="16502" xr:uid="{00000000-0005-0000-0000-000028350000}"/>
    <cellStyle name="Calculation 7 3 10 2 2" xfId="29141" xr:uid="{00000000-0005-0000-0000-000029350000}"/>
    <cellStyle name="Calculation 7 3 10 2 3" xfId="53140" xr:uid="{00000000-0005-0000-0000-00002A350000}"/>
    <cellStyle name="Calculation 7 3 10 3" xfId="17125" xr:uid="{00000000-0005-0000-0000-00002B350000}"/>
    <cellStyle name="Calculation 7 3 10 3 2" xfId="29142" xr:uid="{00000000-0005-0000-0000-00002C350000}"/>
    <cellStyle name="Calculation 7 3 10 4" xfId="29140" xr:uid="{00000000-0005-0000-0000-00002D350000}"/>
    <cellStyle name="Calculation 7 3 10 5" xfId="53141" xr:uid="{00000000-0005-0000-0000-00002E350000}"/>
    <cellStyle name="Calculation 7 3 11" xfId="5746" xr:uid="{00000000-0005-0000-0000-00002F350000}"/>
    <cellStyle name="Calculation 7 3 11 2" xfId="16503" xr:uid="{00000000-0005-0000-0000-000030350000}"/>
    <cellStyle name="Calculation 7 3 11 2 2" xfId="29144" xr:uid="{00000000-0005-0000-0000-000031350000}"/>
    <cellStyle name="Calculation 7 3 11 2 3" xfId="53142" xr:uid="{00000000-0005-0000-0000-000032350000}"/>
    <cellStyle name="Calculation 7 3 11 3" xfId="17126" xr:uid="{00000000-0005-0000-0000-000033350000}"/>
    <cellStyle name="Calculation 7 3 11 3 2" xfId="29145" xr:uid="{00000000-0005-0000-0000-000034350000}"/>
    <cellStyle name="Calculation 7 3 11 4" xfId="29143" xr:uid="{00000000-0005-0000-0000-000035350000}"/>
    <cellStyle name="Calculation 7 3 11 5" xfId="53143" xr:uid="{00000000-0005-0000-0000-000036350000}"/>
    <cellStyle name="Calculation 7 3 12" xfId="7281" xr:uid="{00000000-0005-0000-0000-000037350000}"/>
    <cellStyle name="Calculation 7 3 12 2" xfId="16504" xr:uid="{00000000-0005-0000-0000-000038350000}"/>
    <cellStyle name="Calculation 7 3 12 2 2" xfId="29147" xr:uid="{00000000-0005-0000-0000-000039350000}"/>
    <cellStyle name="Calculation 7 3 12 2 3" xfId="53144" xr:uid="{00000000-0005-0000-0000-00003A350000}"/>
    <cellStyle name="Calculation 7 3 12 3" xfId="17127" xr:uid="{00000000-0005-0000-0000-00003B350000}"/>
    <cellStyle name="Calculation 7 3 12 3 2" xfId="29148" xr:uid="{00000000-0005-0000-0000-00003C350000}"/>
    <cellStyle name="Calculation 7 3 12 4" xfId="29146" xr:uid="{00000000-0005-0000-0000-00003D350000}"/>
    <cellStyle name="Calculation 7 3 12 5" xfId="53145" xr:uid="{00000000-0005-0000-0000-00003E350000}"/>
    <cellStyle name="Calculation 7 3 13" xfId="10437" xr:uid="{00000000-0005-0000-0000-00003F350000}"/>
    <cellStyle name="Calculation 7 3 13 2" xfId="16505" xr:uid="{00000000-0005-0000-0000-000040350000}"/>
    <cellStyle name="Calculation 7 3 13 2 2" xfId="29150" xr:uid="{00000000-0005-0000-0000-000041350000}"/>
    <cellStyle name="Calculation 7 3 13 2 3" xfId="53146" xr:uid="{00000000-0005-0000-0000-000042350000}"/>
    <cellStyle name="Calculation 7 3 13 3" xfId="17128" xr:uid="{00000000-0005-0000-0000-000043350000}"/>
    <cellStyle name="Calculation 7 3 13 3 2" xfId="29151" xr:uid="{00000000-0005-0000-0000-000044350000}"/>
    <cellStyle name="Calculation 7 3 13 4" xfId="29149" xr:uid="{00000000-0005-0000-0000-000045350000}"/>
    <cellStyle name="Calculation 7 3 13 5" xfId="53147" xr:uid="{00000000-0005-0000-0000-000046350000}"/>
    <cellStyle name="Calculation 7 3 14" xfId="5295" xr:uid="{00000000-0005-0000-0000-000047350000}"/>
    <cellStyle name="Calculation 7 3 14 2" xfId="16506" xr:uid="{00000000-0005-0000-0000-000048350000}"/>
    <cellStyle name="Calculation 7 3 14 2 2" xfId="29153" xr:uid="{00000000-0005-0000-0000-000049350000}"/>
    <cellStyle name="Calculation 7 3 14 2 3" xfId="53148" xr:uid="{00000000-0005-0000-0000-00004A350000}"/>
    <cellStyle name="Calculation 7 3 14 3" xfId="17129" xr:uid="{00000000-0005-0000-0000-00004B350000}"/>
    <cellStyle name="Calculation 7 3 14 3 2" xfId="29154" xr:uid="{00000000-0005-0000-0000-00004C350000}"/>
    <cellStyle name="Calculation 7 3 14 4" xfId="29152" xr:uid="{00000000-0005-0000-0000-00004D350000}"/>
    <cellStyle name="Calculation 7 3 14 5" xfId="53149" xr:uid="{00000000-0005-0000-0000-00004E350000}"/>
    <cellStyle name="Calculation 7 3 15" xfId="4780" xr:uid="{00000000-0005-0000-0000-00004F350000}"/>
    <cellStyle name="Calculation 7 3 15 2" xfId="16507" xr:uid="{00000000-0005-0000-0000-000050350000}"/>
    <cellStyle name="Calculation 7 3 15 2 2" xfId="29156" xr:uid="{00000000-0005-0000-0000-000051350000}"/>
    <cellStyle name="Calculation 7 3 15 2 3" xfId="53150" xr:uid="{00000000-0005-0000-0000-000052350000}"/>
    <cellStyle name="Calculation 7 3 15 3" xfId="17130" xr:uid="{00000000-0005-0000-0000-000053350000}"/>
    <cellStyle name="Calculation 7 3 15 3 2" xfId="29157" xr:uid="{00000000-0005-0000-0000-000054350000}"/>
    <cellStyle name="Calculation 7 3 15 4" xfId="29155" xr:uid="{00000000-0005-0000-0000-000055350000}"/>
    <cellStyle name="Calculation 7 3 15 5" xfId="53151" xr:uid="{00000000-0005-0000-0000-000056350000}"/>
    <cellStyle name="Calculation 7 3 16" xfId="10423" xr:uid="{00000000-0005-0000-0000-000057350000}"/>
    <cellStyle name="Calculation 7 3 16 2" xfId="16508" xr:uid="{00000000-0005-0000-0000-000058350000}"/>
    <cellStyle name="Calculation 7 3 16 2 2" xfId="29159" xr:uid="{00000000-0005-0000-0000-000059350000}"/>
    <cellStyle name="Calculation 7 3 16 2 3" xfId="53152" xr:uid="{00000000-0005-0000-0000-00005A350000}"/>
    <cellStyle name="Calculation 7 3 16 3" xfId="17131" xr:uid="{00000000-0005-0000-0000-00005B350000}"/>
    <cellStyle name="Calculation 7 3 16 3 2" xfId="29160" xr:uid="{00000000-0005-0000-0000-00005C350000}"/>
    <cellStyle name="Calculation 7 3 16 4" xfId="29158" xr:uid="{00000000-0005-0000-0000-00005D350000}"/>
    <cellStyle name="Calculation 7 3 16 5" xfId="53153" xr:uid="{00000000-0005-0000-0000-00005E350000}"/>
    <cellStyle name="Calculation 7 3 17" xfId="4747" xr:uid="{00000000-0005-0000-0000-00005F350000}"/>
    <cellStyle name="Calculation 7 3 17 2" xfId="16509" xr:uid="{00000000-0005-0000-0000-000060350000}"/>
    <cellStyle name="Calculation 7 3 17 2 2" xfId="29162" xr:uid="{00000000-0005-0000-0000-000061350000}"/>
    <cellStyle name="Calculation 7 3 17 2 3" xfId="53154" xr:uid="{00000000-0005-0000-0000-000062350000}"/>
    <cellStyle name="Calculation 7 3 17 3" xfId="17132" xr:uid="{00000000-0005-0000-0000-000063350000}"/>
    <cellStyle name="Calculation 7 3 17 3 2" xfId="29163" xr:uid="{00000000-0005-0000-0000-000064350000}"/>
    <cellStyle name="Calculation 7 3 17 4" xfId="29161" xr:uid="{00000000-0005-0000-0000-000065350000}"/>
    <cellStyle name="Calculation 7 3 17 5" xfId="53155" xr:uid="{00000000-0005-0000-0000-000066350000}"/>
    <cellStyle name="Calculation 7 3 18" xfId="9104" xr:uid="{00000000-0005-0000-0000-000067350000}"/>
    <cellStyle name="Calculation 7 3 18 2" xfId="16510" xr:uid="{00000000-0005-0000-0000-000068350000}"/>
    <cellStyle name="Calculation 7 3 18 2 2" xfId="29165" xr:uid="{00000000-0005-0000-0000-000069350000}"/>
    <cellStyle name="Calculation 7 3 18 2 3" xfId="53156" xr:uid="{00000000-0005-0000-0000-00006A350000}"/>
    <cellStyle name="Calculation 7 3 18 3" xfId="17133" xr:uid="{00000000-0005-0000-0000-00006B350000}"/>
    <cellStyle name="Calculation 7 3 18 3 2" xfId="29166" xr:uid="{00000000-0005-0000-0000-00006C350000}"/>
    <cellStyle name="Calculation 7 3 18 4" xfId="29164" xr:uid="{00000000-0005-0000-0000-00006D350000}"/>
    <cellStyle name="Calculation 7 3 18 5" xfId="53157" xr:uid="{00000000-0005-0000-0000-00006E350000}"/>
    <cellStyle name="Calculation 7 3 19" xfId="11456" xr:uid="{00000000-0005-0000-0000-00006F350000}"/>
    <cellStyle name="Calculation 7 3 19 2" xfId="16511" xr:uid="{00000000-0005-0000-0000-000070350000}"/>
    <cellStyle name="Calculation 7 3 19 2 2" xfId="29168" xr:uid="{00000000-0005-0000-0000-000071350000}"/>
    <cellStyle name="Calculation 7 3 19 2 3" xfId="53158" xr:uid="{00000000-0005-0000-0000-000072350000}"/>
    <cellStyle name="Calculation 7 3 19 3" xfId="17134" xr:uid="{00000000-0005-0000-0000-000073350000}"/>
    <cellStyle name="Calculation 7 3 19 3 2" xfId="29169" xr:uid="{00000000-0005-0000-0000-000074350000}"/>
    <cellStyle name="Calculation 7 3 19 4" xfId="29167" xr:uid="{00000000-0005-0000-0000-000075350000}"/>
    <cellStyle name="Calculation 7 3 19 5" xfId="53159" xr:uid="{00000000-0005-0000-0000-000076350000}"/>
    <cellStyle name="Calculation 7 3 2" xfId="6042" xr:uid="{00000000-0005-0000-0000-000077350000}"/>
    <cellStyle name="Calculation 7 3 2 2" xfId="16512" xr:uid="{00000000-0005-0000-0000-000078350000}"/>
    <cellStyle name="Calculation 7 3 2 2 2" xfId="29171" xr:uid="{00000000-0005-0000-0000-000079350000}"/>
    <cellStyle name="Calculation 7 3 2 2 3" xfId="53160" xr:uid="{00000000-0005-0000-0000-00007A350000}"/>
    <cellStyle name="Calculation 7 3 2 3" xfId="17135" xr:uid="{00000000-0005-0000-0000-00007B350000}"/>
    <cellStyle name="Calculation 7 3 2 3 2" xfId="29172" xr:uid="{00000000-0005-0000-0000-00007C350000}"/>
    <cellStyle name="Calculation 7 3 2 4" xfId="29170" xr:uid="{00000000-0005-0000-0000-00007D350000}"/>
    <cellStyle name="Calculation 7 3 2 5" xfId="53161" xr:uid="{00000000-0005-0000-0000-00007E350000}"/>
    <cellStyle name="Calculation 7 3 20" xfId="9268" xr:uid="{00000000-0005-0000-0000-00007F350000}"/>
    <cellStyle name="Calculation 7 3 20 2" xfId="29173" xr:uid="{00000000-0005-0000-0000-000080350000}"/>
    <cellStyle name="Calculation 7 3 20 2 2" xfId="53162" xr:uid="{00000000-0005-0000-0000-000081350000}"/>
    <cellStyle name="Calculation 7 3 20 2 3" xfId="53163" xr:uid="{00000000-0005-0000-0000-000082350000}"/>
    <cellStyle name="Calculation 7 3 20 3" xfId="53164" xr:uid="{00000000-0005-0000-0000-000083350000}"/>
    <cellStyle name="Calculation 7 3 20 4" xfId="53165" xr:uid="{00000000-0005-0000-0000-000084350000}"/>
    <cellStyle name="Calculation 7 3 20 5" xfId="53166" xr:uid="{00000000-0005-0000-0000-000085350000}"/>
    <cellStyle name="Calculation 7 3 21" xfId="16501" xr:uid="{00000000-0005-0000-0000-000086350000}"/>
    <cellStyle name="Calculation 7 3 21 2" xfId="29174" xr:uid="{00000000-0005-0000-0000-000087350000}"/>
    <cellStyle name="Calculation 7 3 22" xfId="17124" xr:uid="{00000000-0005-0000-0000-000088350000}"/>
    <cellStyle name="Calculation 7 3 22 2" xfId="29175" xr:uid="{00000000-0005-0000-0000-000089350000}"/>
    <cellStyle name="Calculation 7 3 23" xfId="29139" xr:uid="{00000000-0005-0000-0000-00008A350000}"/>
    <cellStyle name="Calculation 7 3 3" xfId="5766" xr:uid="{00000000-0005-0000-0000-00008B350000}"/>
    <cellStyle name="Calculation 7 3 3 2" xfId="16513" xr:uid="{00000000-0005-0000-0000-00008C350000}"/>
    <cellStyle name="Calculation 7 3 3 2 2" xfId="29177" xr:uid="{00000000-0005-0000-0000-00008D350000}"/>
    <cellStyle name="Calculation 7 3 3 2 3" xfId="53167" xr:uid="{00000000-0005-0000-0000-00008E350000}"/>
    <cellStyle name="Calculation 7 3 3 3" xfId="17136" xr:uid="{00000000-0005-0000-0000-00008F350000}"/>
    <cellStyle name="Calculation 7 3 3 3 2" xfId="29178" xr:uid="{00000000-0005-0000-0000-000090350000}"/>
    <cellStyle name="Calculation 7 3 3 4" xfId="29176" xr:uid="{00000000-0005-0000-0000-000091350000}"/>
    <cellStyle name="Calculation 7 3 3 5" xfId="53168" xr:uid="{00000000-0005-0000-0000-000092350000}"/>
    <cellStyle name="Calculation 7 3 4" xfId="5996" xr:uid="{00000000-0005-0000-0000-000093350000}"/>
    <cellStyle name="Calculation 7 3 4 2" xfId="16514" xr:uid="{00000000-0005-0000-0000-000094350000}"/>
    <cellStyle name="Calculation 7 3 4 2 2" xfId="29180" xr:uid="{00000000-0005-0000-0000-000095350000}"/>
    <cellStyle name="Calculation 7 3 4 2 3" xfId="53169" xr:uid="{00000000-0005-0000-0000-000096350000}"/>
    <cellStyle name="Calculation 7 3 4 3" xfId="17137" xr:uid="{00000000-0005-0000-0000-000097350000}"/>
    <cellStyle name="Calculation 7 3 4 3 2" xfId="29181" xr:uid="{00000000-0005-0000-0000-000098350000}"/>
    <cellStyle name="Calculation 7 3 4 4" xfId="29179" xr:uid="{00000000-0005-0000-0000-000099350000}"/>
    <cellStyle name="Calculation 7 3 4 5" xfId="53170" xr:uid="{00000000-0005-0000-0000-00009A350000}"/>
    <cellStyle name="Calculation 7 3 5" xfId="5801" xr:uid="{00000000-0005-0000-0000-00009B350000}"/>
    <cellStyle name="Calculation 7 3 5 2" xfId="16515" xr:uid="{00000000-0005-0000-0000-00009C350000}"/>
    <cellStyle name="Calculation 7 3 5 2 2" xfId="29183" xr:uid="{00000000-0005-0000-0000-00009D350000}"/>
    <cellStyle name="Calculation 7 3 5 2 3" xfId="53171" xr:uid="{00000000-0005-0000-0000-00009E350000}"/>
    <cellStyle name="Calculation 7 3 5 3" xfId="17138" xr:uid="{00000000-0005-0000-0000-00009F350000}"/>
    <cellStyle name="Calculation 7 3 5 3 2" xfId="29184" xr:uid="{00000000-0005-0000-0000-0000A0350000}"/>
    <cellStyle name="Calculation 7 3 5 4" xfId="29182" xr:uid="{00000000-0005-0000-0000-0000A1350000}"/>
    <cellStyle name="Calculation 7 3 5 5" xfId="53172" xr:uid="{00000000-0005-0000-0000-0000A2350000}"/>
    <cellStyle name="Calculation 7 3 6" xfId="6068" xr:uid="{00000000-0005-0000-0000-0000A3350000}"/>
    <cellStyle name="Calculation 7 3 6 2" xfId="16516" xr:uid="{00000000-0005-0000-0000-0000A4350000}"/>
    <cellStyle name="Calculation 7 3 6 2 2" xfId="29186" xr:uid="{00000000-0005-0000-0000-0000A5350000}"/>
    <cellStyle name="Calculation 7 3 6 2 3" xfId="53173" xr:uid="{00000000-0005-0000-0000-0000A6350000}"/>
    <cellStyle name="Calculation 7 3 6 3" xfId="17139" xr:uid="{00000000-0005-0000-0000-0000A7350000}"/>
    <cellStyle name="Calculation 7 3 6 3 2" xfId="29187" xr:uid="{00000000-0005-0000-0000-0000A8350000}"/>
    <cellStyle name="Calculation 7 3 6 4" xfId="29185" xr:uid="{00000000-0005-0000-0000-0000A9350000}"/>
    <cellStyle name="Calculation 7 3 6 5" xfId="53174" xr:uid="{00000000-0005-0000-0000-0000AA350000}"/>
    <cellStyle name="Calculation 7 3 7" xfId="4744" xr:uid="{00000000-0005-0000-0000-0000AB350000}"/>
    <cellStyle name="Calculation 7 3 7 2" xfId="16517" xr:uid="{00000000-0005-0000-0000-0000AC350000}"/>
    <cellStyle name="Calculation 7 3 7 2 2" xfId="29189" xr:uid="{00000000-0005-0000-0000-0000AD350000}"/>
    <cellStyle name="Calculation 7 3 7 2 3" xfId="53175" xr:uid="{00000000-0005-0000-0000-0000AE350000}"/>
    <cellStyle name="Calculation 7 3 7 3" xfId="17140" xr:uid="{00000000-0005-0000-0000-0000AF350000}"/>
    <cellStyle name="Calculation 7 3 7 3 2" xfId="29190" xr:uid="{00000000-0005-0000-0000-0000B0350000}"/>
    <cellStyle name="Calculation 7 3 7 4" xfId="29188" xr:uid="{00000000-0005-0000-0000-0000B1350000}"/>
    <cellStyle name="Calculation 7 3 7 5" xfId="53176" xr:uid="{00000000-0005-0000-0000-0000B2350000}"/>
    <cellStyle name="Calculation 7 3 8" xfId="8348" xr:uid="{00000000-0005-0000-0000-0000B3350000}"/>
    <cellStyle name="Calculation 7 3 8 2" xfId="16518" xr:uid="{00000000-0005-0000-0000-0000B4350000}"/>
    <cellStyle name="Calculation 7 3 8 2 2" xfId="29192" xr:uid="{00000000-0005-0000-0000-0000B5350000}"/>
    <cellStyle name="Calculation 7 3 8 2 3" xfId="53177" xr:uid="{00000000-0005-0000-0000-0000B6350000}"/>
    <cellStyle name="Calculation 7 3 8 3" xfId="17141" xr:uid="{00000000-0005-0000-0000-0000B7350000}"/>
    <cellStyle name="Calculation 7 3 8 3 2" xfId="29193" xr:uid="{00000000-0005-0000-0000-0000B8350000}"/>
    <cellStyle name="Calculation 7 3 8 4" xfId="29191" xr:uid="{00000000-0005-0000-0000-0000B9350000}"/>
    <cellStyle name="Calculation 7 3 8 5" xfId="53178" xr:uid="{00000000-0005-0000-0000-0000BA350000}"/>
    <cellStyle name="Calculation 7 3 9" xfId="5852" xr:uid="{00000000-0005-0000-0000-0000BB350000}"/>
    <cellStyle name="Calculation 7 3 9 2" xfId="16519" xr:uid="{00000000-0005-0000-0000-0000BC350000}"/>
    <cellStyle name="Calculation 7 3 9 2 2" xfId="29195" xr:uid="{00000000-0005-0000-0000-0000BD350000}"/>
    <cellStyle name="Calculation 7 3 9 2 3" xfId="53179" xr:uid="{00000000-0005-0000-0000-0000BE350000}"/>
    <cellStyle name="Calculation 7 3 9 3" xfId="17142" xr:uid="{00000000-0005-0000-0000-0000BF350000}"/>
    <cellStyle name="Calculation 7 3 9 3 2" xfId="29196" xr:uid="{00000000-0005-0000-0000-0000C0350000}"/>
    <cellStyle name="Calculation 7 3 9 4" xfId="29194" xr:uid="{00000000-0005-0000-0000-0000C1350000}"/>
    <cellStyle name="Calculation 7 3 9 5" xfId="53180" xr:uid="{00000000-0005-0000-0000-0000C2350000}"/>
    <cellStyle name="Calculation 7 30" xfId="6888" xr:uid="{00000000-0005-0000-0000-0000C3350000}"/>
    <cellStyle name="Calculation 7 30 2" xfId="29197" xr:uid="{00000000-0005-0000-0000-0000C4350000}"/>
    <cellStyle name="Calculation 7 30 2 2" xfId="53181" xr:uid="{00000000-0005-0000-0000-0000C5350000}"/>
    <cellStyle name="Calculation 7 30 2 3" xfId="53182" xr:uid="{00000000-0005-0000-0000-0000C6350000}"/>
    <cellStyle name="Calculation 7 30 3" xfId="53183" xr:uid="{00000000-0005-0000-0000-0000C7350000}"/>
    <cellStyle name="Calculation 7 30 4" xfId="53184" xr:uid="{00000000-0005-0000-0000-0000C8350000}"/>
    <cellStyle name="Calculation 7 30 5" xfId="53185" xr:uid="{00000000-0005-0000-0000-0000C9350000}"/>
    <cellStyle name="Calculation 7 31" xfId="16425" xr:uid="{00000000-0005-0000-0000-0000CA350000}"/>
    <cellStyle name="Calculation 7 31 2" xfId="29198" xr:uid="{00000000-0005-0000-0000-0000CB350000}"/>
    <cellStyle name="Calculation 7 32" xfId="17048" xr:uid="{00000000-0005-0000-0000-0000CC350000}"/>
    <cellStyle name="Calculation 7 32 2" xfId="29199" xr:uid="{00000000-0005-0000-0000-0000CD350000}"/>
    <cellStyle name="Calculation 7 33" xfId="28910" xr:uid="{00000000-0005-0000-0000-0000CE350000}"/>
    <cellStyle name="Calculation 7 34" xfId="2923" xr:uid="{00000000-0005-0000-0000-0000CF350000}"/>
    <cellStyle name="Calculation 7 4" xfId="2928" xr:uid="{00000000-0005-0000-0000-0000D0350000}"/>
    <cellStyle name="Calculation 7 4 10" xfId="5380" xr:uid="{00000000-0005-0000-0000-0000D1350000}"/>
    <cellStyle name="Calculation 7 4 10 2" xfId="16521" xr:uid="{00000000-0005-0000-0000-0000D2350000}"/>
    <cellStyle name="Calculation 7 4 10 2 2" xfId="29202" xr:uid="{00000000-0005-0000-0000-0000D3350000}"/>
    <cellStyle name="Calculation 7 4 10 2 3" xfId="53186" xr:uid="{00000000-0005-0000-0000-0000D4350000}"/>
    <cellStyle name="Calculation 7 4 10 3" xfId="17144" xr:uid="{00000000-0005-0000-0000-0000D5350000}"/>
    <cellStyle name="Calculation 7 4 10 3 2" xfId="29203" xr:uid="{00000000-0005-0000-0000-0000D6350000}"/>
    <cellStyle name="Calculation 7 4 10 4" xfId="29201" xr:uid="{00000000-0005-0000-0000-0000D7350000}"/>
    <cellStyle name="Calculation 7 4 10 5" xfId="53187" xr:uid="{00000000-0005-0000-0000-0000D8350000}"/>
    <cellStyle name="Calculation 7 4 11" xfId="5745" xr:uid="{00000000-0005-0000-0000-0000D9350000}"/>
    <cellStyle name="Calculation 7 4 11 2" xfId="16522" xr:uid="{00000000-0005-0000-0000-0000DA350000}"/>
    <cellStyle name="Calculation 7 4 11 2 2" xfId="29205" xr:uid="{00000000-0005-0000-0000-0000DB350000}"/>
    <cellStyle name="Calculation 7 4 11 2 3" xfId="53188" xr:uid="{00000000-0005-0000-0000-0000DC350000}"/>
    <cellStyle name="Calculation 7 4 11 3" xfId="17145" xr:uid="{00000000-0005-0000-0000-0000DD350000}"/>
    <cellStyle name="Calculation 7 4 11 3 2" xfId="29206" xr:uid="{00000000-0005-0000-0000-0000DE350000}"/>
    <cellStyle name="Calculation 7 4 11 4" xfId="29204" xr:uid="{00000000-0005-0000-0000-0000DF350000}"/>
    <cellStyle name="Calculation 7 4 11 5" xfId="53189" xr:uid="{00000000-0005-0000-0000-0000E0350000}"/>
    <cellStyle name="Calculation 7 4 12" xfId="8196" xr:uid="{00000000-0005-0000-0000-0000E1350000}"/>
    <cellStyle name="Calculation 7 4 12 2" xfId="16523" xr:uid="{00000000-0005-0000-0000-0000E2350000}"/>
    <cellStyle name="Calculation 7 4 12 2 2" xfId="29208" xr:uid="{00000000-0005-0000-0000-0000E3350000}"/>
    <cellStyle name="Calculation 7 4 12 2 3" xfId="53190" xr:uid="{00000000-0005-0000-0000-0000E4350000}"/>
    <cellStyle name="Calculation 7 4 12 3" xfId="17146" xr:uid="{00000000-0005-0000-0000-0000E5350000}"/>
    <cellStyle name="Calculation 7 4 12 3 2" xfId="29209" xr:uid="{00000000-0005-0000-0000-0000E6350000}"/>
    <cellStyle name="Calculation 7 4 12 4" xfId="29207" xr:uid="{00000000-0005-0000-0000-0000E7350000}"/>
    <cellStyle name="Calculation 7 4 12 5" xfId="53191" xr:uid="{00000000-0005-0000-0000-0000E8350000}"/>
    <cellStyle name="Calculation 7 4 13" xfId="5155" xr:uid="{00000000-0005-0000-0000-0000E9350000}"/>
    <cellStyle name="Calculation 7 4 13 2" xfId="16524" xr:uid="{00000000-0005-0000-0000-0000EA350000}"/>
    <cellStyle name="Calculation 7 4 13 2 2" xfId="29211" xr:uid="{00000000-0005-0000-0000-0000EB350000}"/>
    <cellStyle name="Calculation 7 4 13 2 3" xfId="53192" xr:uid="{00000000-0005-0000-0000-0000EC350000}"/>
    <cellStyle name="Calculation 7 4 13 3" xfId="17147" xr:uid="{00000000-0005-0000-0000-0000ED350000}"/>
    <cellStyle name="Calculation 7 4 13 3 2" xfId="29212" xr:uid="{00000000-0005-0000-0000-0000EE350000}"/>
    <cellStyle name="Calculation 7 4 13 4" xfId="29210" xr:uid="{00000000-0005-0000-0000-0000EF350000}"/>
    <cellStyle name="Calculation 7 4 13 5" xfId="53193" xr:uid="{00000000-0005-0000-0000-0000F0350000}"/>
    <cellStyle name="Calculation 7 4 14" xfId="11190" xr:uid="{00000000-0005-0000-0000-0000F1350000}"/>
    <cellStyle name="Calculation 7 4 14 2" xfId="16525" xr:uid="{00000000-0005-0000-0000-0000F2350000}"/>
    <cellStyle name="Calculation 7 4 14 2 2" xfId="29214" xr:uid="{00000000-0005-0000-0000-0000F3350000}"/>
    <cellStyle name="Calculation 7 4 14 2 3" xfId="53194" xr:uid="{00000000-0005-0000-0000-0000F4350000}"/>
    <cellStyle name="Calculation 7 4 14 3" xfId="17148" xr:uid="{00000000-0005-0000-0000-0000F5350000}"/>
    <cellStyle name="Calculation 7 4 14 3 2" xfId="29215" xr:uid="{00000000-0005-0000-0000-0000F6350000}"/>
    <cellStyle name="Calculation 7 4 14 4" xfId="29213" xr:uid="{00000000-0005-0000-0000-0000F7350000}"/>
    <cellStyle name="Calculation 7 4 14 5" xfId="53195" xr:uid="{00000000-0005-0000-0000-0000F8350000}"/>
    <cellStyle name="Calculation 7 4 15" xfId="10988" xr:uid="{00000000-0005-0000-0000-0000F9350000}"/>
    <cellStyle name="Calculation 7 4 15 2" xfId="16526" xr:uid="{00000000-0005-0000-0000-0000FA350000}"/>
    <cellStyle name="Calculation 7 4 15 2 2" xfId="29217" xr:uid="{00000000-0005-0000-0000-0000FB350000}"/>
    <cellStyle name="Calculation 7 4 15 2 3" xfId="53196" xr:uid="{00000000-0005-0000-0000-0000FC350000}"/>
    <cellStyle name="Calculation 7 4 15 3" xfId="17149" xr:uid="{00000000-0005-0000-0000-0000FD350000}"/>
    <cellStyle name="Calculation 7 4 15 3 2" xfId="29218" xr:uid="{00000000-0005-0000-0000-0000FE350000}"/>
    <cellStyle name="Calculation 7 4 15 4" xfId="29216" xr:uid="{00000000-0005-0000-0000-0000FF350000}"/>
    <cellStyle name="Calculation 7 4 15 5" xfId="53197" xr:uid="{00000000-0005-0000-0000-000000360000}"/>
    <cellStyle name="Calculation 7 4 16" xfId="4838" xr:uid="{00000000-0005-0000-0000-000001360000}"/>
    <cellStyle name="Calculation 7 4 16 2" xfId="16527" xr:uid="{00000000-0005-0000-0000-000002360000}"/>
    <cellStyle name="Calculation 7 4 16 2 2" xfId="29220" xr:uid="{00000000-0005-0000-0000-000003360000}"/>
    <cellStyle name="Calculation 7 4 16 2 3" xfId="53198" xr:uid="{00000000-0005-0000-0000-000004360000}"/>
    <cellStyle name="Calculation 7 4 16 3" xfId="17150" xr:uid="{00000000-0005-0000-0000-000005360000}"/>
    <cellStyle name="Calculation 7 4 16 3 2" xfId="29221" xr:uid="{00000000-0005-0000-0000-000006360000}"/>
    <cellStyle name="Calculation 7 4 16 4" xfId="29219" xr:uid="{00000000-0005-0000-0000-000007360000}"/>
    <cellStyle name="Calculation 7 4 16 5" xfId="53199" xr:uid="{00000000-0005-0000-0000-000008360000}"/>
    <cellStyle name="Calculation 7 4 17" xfId="8485" xr:uid="{00000000-0005-0000-0000-000009360000}"/>
    <cellStyle name="Calculation 7 4 17 2" xfId="16528" xr:uid="{00000000-0005-0000-0000-00000A360000}"/>
    <cellStyle name="Calculation 7 4 17 2 2" xfId="29223" xr:uid="{00000000-0005-0000-0000-00000B360000}"/>
    <cellStyle name="Calculation 7 4 17 2 3" xfId="53200" xr:uid="{00000000-0005-0000-0000-00000C360000}"/>
    <cellStyle name="Calculation 7 4 17 3" xfId="17151" xr:uid="{00000000-0005-0000-0000-00000D360000}"/>
    <cellStyle name="Calculation 7 4 17 3 2" xfId="29224" xr:uid="{00000000-0005-0000-0000-00000E360000}"/>
    <cellStyle name="Calculation 7 4 17 4" xfId="29222" xr:uid="{00000000-0005-0000-0000-00000F360000}"/>
    <cellStyle name="Calculation 7 4 17 5" xfId="53201" xr:uid="{00000000-0005-0000-0000-000010360000}"/>
    <cellStyle name="Calculation 7 4 18" xfId="10128" xr:uid="{00000000-0005-0000-0000-000011360000}"/>
    <cellStyle name="Calculation 7 4 18 2" xfId="16529" xr:uid="{00000000-0005-0000-0000-000012360000}"/>
    <cellStyle name="Calculation 7 4 18 2 2" xfId="29226" xr:uid="{00000000-0005-0000-0000-000013360000}"/>
    <cellStyle name="Calculation 7 4 18 2 3" xfId="53202" xr:uid="{00000000-0005-0000-0000-000014360000}"/>
    <cellStyle name="Calculation 7 4 18 3" xfId="17152" xr:uid="{00000000-0005-0000-0000-000015360000}"/>
    <cellStyle name="Calculation 7 4 18 3 2" xfId="29227" xr:uid="{00000000-0005-0000-0000-000016360000}"/>
    <cellStyle name="Calculation 7 4 18 4" xfId="29225" xr:uid="{00000000-0005-0000-0000-000017360000}"/>
    <cellStyle name="Calculation 7 4 18 5" xfId="53203" xr:uid="{00000000-0005-0000-0000-000018360000}"/>
    <cellStyle name="Calculation 7 4 19" xfId="12104" xr:uid="{00000000-0005-0000-0000-000019360000}"/>
    <cellStyle name="Calculation 7 4 19 2" xfId="16530" xr:uid="{00000000-0005-0000-0000-00001A360000}"/>
    <cellStyle name="Calculation 7 4 19 2 2" xfId="29229" xr:uid="{00000000-0005-0000-0000-00001B360000}"/>
    <cellStyle name="Calculation 7 4 19 2 3" xfId="53204" xr:uid="{00000000-0005-0000-0000-00001C360000}"/>
    <cellStyle name="Calculation 7 4 19 3" xfId="17153" xr:uid="{00000000-0005-0000-0000-00001D360000}"/>
    <cellStyle name="Calculation 7 4 19 3 2" xfId="29230" xr:uid="{00000000-0005-0000-0000-00001E360000}"/>
    <cellStyle name="Calculation 7 4 19 4" xfId="29228" xr:uid="{00000000-0005-0000-0000-00001F360000}"/>
    <cellStyle name="Calculation 7 4 19 5" xfId="53205" xr:uid="{00000000-0005-0000-0000-000020360000}"/>
    <cellStyle name="Calculation 7 4 2" xfId="6043" xr:uid="{00000000-0005-0000-0000-000021360000}"/>
    <cellStyle name="Calculation 7 4 2 2" xfId="16531" xr:uid="{00000000-0005-0000-0000-000022360000}"/>
    <cellStyle name="Calculation 7 4 2 2 2" xfId="29232" xr:uid="{00000000-0005-0000-0000-000023360000}"/>
    <cellStyle name="Calculation 7 4 2 2 3" xfId="53206" xr:uid="{00000000-0005-0000-0000-000024360000}"/>
    <cellStyle name="Calculation 7 4 2 3" xfId="17154" xr:uid="{00000000-0005-0000-0000-000025360000}"/>
    <cellStyle name="Calculation 7 4 2 3 2" xfId="29233" xr:uid="{00000000-0005-0000-0000-000026360000}"/>
    <cellStyle name="Calculation 7 4 2 4" xfId="29231" xr:uid="{00000000-0005-0000-0000-000027360000}"/>
    <cellStyle name="Calculation 7 4 2 5" xfId="53207" xr:uid="{00000000-0005-0000-0000-000028360000}"/>
    <cellStyle name="Calculation 7 4 20" xfId="7734" xr:uid="{00000000-0005-0000-0000-000029360000}"/>
    <cellStyle name="Calculation 7 4 20 2" xfId="29234" xr:uid="{00000000-0005-0000-0000-00002A360000}"/>
    <cellStyle name="Calculation 7 4 20 2 2" xfId="53208" xr:uid="{00000000-0005-0000-0000-00002B360000}"/>
    <cellStyle name="Calculation 7 4 20 2 3" xfId="53209" xr:uid="{00000000-0005-0000-0000-00002C360000}"/>
    <cellStyle name="Calculation 7 4 20 3" xfId="53210" xr:uid="{00000000-0005-0000-0000-00002D360000}"/>
    <cellStyle name="Calculation 7 4 20 4" xfId="53211" xr:uid="{00000000-0005-0000-0000-00002E360000}"/>
    <cellStyle name="Calculation 7 4 20 5" xfId="53212" xr:uid="{00000000-0005-0000-0000-00002F360000}"/>
    <cellStyle name="Calculation 7 4 21" xfId="16520" xr:uid="{00000000-0005-0000-0000-000030360000}"/>
    <cellStyle name="Calculation 7 4 21 2" xfId="29235" xr:uid="{00000000-0005-0000-0000-000031360000}"/>
    <cellStyle name="Calculation 7 4 22" xfId="17143" xr:uid="{00000000-0005-0000-0000-000032360000}"/>
    <cellStyle name="Calculation 7 4 22 2" xfId="29236" xr:uid="{00000000-0005-0000-0000-000033360000}"/>
    <cellStyle name="Calculation 7 4 23" xfId="29200" xr:uid="{00000000-0005-0000-0000-000034360000}"/>
    <cellStyle name="Calculation 7 4 3" xfId="5765" xr:uid="{00000000-0005-0000-0000-000035360000}"/>
    <cellStyle name="Calculation 7 4 3 2" xfId="16533" xr:uid="{00000000-0005-0000-0000-000036360000}"/>
    <cellStyle name="Calculation 7 4 3 2 2" xfId="29238" xr:uid="{00000000-0005-0000-0000-000037360000}"/>
    <cellStyle name="Calculation 7 4 3 2 3" xfId="53213" xr:uid="{00000000-0005-0000-0000-000038360000}"/>
    <cellStyle name="Calculation 7 4 3 3" xfId="17155" xr:uid="{00000000-0005-0000-0000-000039360000}"/>
    <cellStyle name="Calculation 7 4 3 3 2" xfId="29239" xr:uid="{00000000-0005-0000-0000-00003A360000}"/>
    <cellStyle name="Calculation 7 4 3 4" xfId="29237" xr:uid="{00000000-0005-0000-0000-00003B360000}"/>
    <cellStyle name="Calculation 7 4 3 5" xfId="53214" xr:uid="{00000000-0005-0000-0000-00003C360000}"/>
    <cellStyle name="Calculation 7 4 4" xfId="5997" xr:uid="{00000000-0005-0000-0000-00003D360000}"/>
    <cellStyle name="Calculation 7 4 4 2" xfId="16534" xr:uid="{00000000-0005-0000-0000-00003E360000}"/>
    <cellStyle name="Calculation 7 4 4 2 2" xfId="29241" xr:uid="{00000000-0005-0000-0000-00003F360000}"/>
    <cellStyle name="Calculation 7 4 4 2 3" xfId="53215" xr:uid="{00000000-0005-0000-0000-000040360000}"/>
    <cellStyle name="Calculation 7 4 4 3" xfId="17156" xr:uid="{00000000-0005-0000-0000-000041360000}"/>
    <cellStyle name="Calculation 7 4 4 3 2" xfId="29242" xr:uid="{00000000-0005-0000-0000-000042360000}"/>
    <cellStyle name="Calculation 7 4 4 4" xfId="29240" xr:uid="{00000000-0005-0000-0000-000043360000}"/>
    <cellStyle name="Calculation 7 4 4 5" xfId="53216" xr:uid="{00000000-0005-0000-0000-000044360000}"/>
    <cellStyle name="Calculation 7 4 5" xfId="6821" xr:uid="{00000000-0005-0000-0000-000045360000}"/>
    <cellStyle name="Calculation 7 4 5 2" xfId="16535" xr:uid="{00000000-0005-0000-0000-000046360000}"/>
    <cellStyle name="Calculation 7 4 5 2 2" xfId="29244" xr:uid="{00000000-0005-0000-0000-000047360000}"/>
    <cellStyle name="Calculation 7 4 5 2 3" xfId="53217" xr:uid="{00000000-0005-0000-0000-000048360000}"/>
    <cellStyle name="Calculation 7 4 5 3" xfId="17157" xr:uid="{00000000-0005-0000-0000-000049360000}"/>
    <cellStyle name="Calculation 7 4 5 3 2" xfId="29245" xr:uid="{00000000-0005-0000-0000-00004A360000}"/>
    <cellStyle name="Calculation 7 4 5 4" xfId="29243" xr:uid="{00000000-0005-0000-0000-00004B360000}"/>
    <cellStyle name="Calculation 7 4 5 5" xfId="53218" xr:uid="{00000000-0005-0000-0000-00004C360000}"/>
    <cellStyle name="Calculation 7 4 6" xfId="6069" xr:uid="{00000000-0005-0000-0000-00004D360000}"/>
    <cellStyle name="Calculation 7 4 6 2" xfId="16536" xr:uid="{00000000-0005-0000-0000-00004E360000}"/>
    <cellStyle name="Calculation 7 4 6 2 2" xfId="29247" xr:uid="{00000000-0005-0000-0000-00004F360000}"/>
    <cellStyle name="Calculation 7 4 6 2 3" xfId="53219" xr:uid="{00000000-0005-0000-0000-000050360000}"/>
    <cellStyle name="Calculation 7 4 6 3" xfId="17158" xr:uid="{00000000-0005-0000-0000-000051360000}"/>
    <cellStyle name="Calculation 7 4 6 3 2" xfId="29248" xr:uid="{00000000-0005-0000-0000-000052360000}"/>
    <cellStyle name="Calculation 7 4 6 4" xfId="29246" xr:uid="{00000000-0005-0000-0000-000053360000}"/>
    <cellStyle name="Calculation 7 4 6 5" xfId="53220" xr:uid="{00000000-0005-0000-0000-000054360000}"/>
    <cellStyle name="Calculation 7 4 7" xfId="6669" xr:uid="{00000000-0005-0000-0000-000055360000}"/>
    <cellStyle name="Calculation 7 4 7 2" xfId="16537" xr:uid="{00000000-0005-0000-0000-000056360000}"/>
    <cellStyle name="Calculation 7 4 7 2 2" xfId="29250" xr:uid="{00000000-0005-0000-0000-000057360000}"/>
    <cellStyle name="Calculation 7 4 7 2 3" xfId="53221" xr:uid="{00000000-0005-0000-0000-000058360000}"/>
    <cellStyle name="Calculation 7 4 7 3" xfId="17159" xr:uid="{00000000-0005-0000-0000-000059360000}"/>
    <cellStyle name="Calculation 7 4 7 3 2" xfId="29251" xr:uid="{00000000-0005-0000-0000-00005A360000}"/>
    <cellStyle name="Calculation 7 4 7 4" xfId="29249" xr:uid="{00000000-0005-0000-0000-00005B360000}"/>
    <cellStyle name="Calculation 7 4 7 5" xfId="53222" xr:uid="{00000000-0005-0000-0000-00005C360000}"/>
    <cellStyle name="Calculation 7 4 8" xfId="7728" xr:uid="{00000000-0005-0000-0000-00005D360000}"/>
    <cellStyle name="Calculation 7 4 8 2" xfId="16538" xr:uid="{00000000-0005-0000-0000-00005E360000}"/>
    <cellStyle name="Calculation 7 4 8 2 2" xfId="29253" xr:uid="{00000000-0005-0000-0000-00005F360000}"/>
    <cellStyle name="Calculation 7 4 8 2 3" xfId="53223" xr:uid="{00000000-0005-0000-0000-000060360000}"/>
    <cellStyle name="Calculation 7 4 8 3" xfId="17160" xr:uid="{00000000-0005-0000-0000-000061360000}"/>
    <cellStyle name="Calculation 7 4 8 3 2" xfId="29254" xr:uid="{00000000-0005-0000-0000-000062360000}"/>
    <cellStyle name="Calculation 7 4 8 4" xfId="29252" xr:uid="{00000000-0005-0000-0000-000063360000}"/>
    <cellStyle name="Calculation 7 4 8 5" xfId="53224" xr:uid="{00000000-0005-0000-0000-000064360000}"/>
    <cellStyle name="Calculation 7 4 9" xfId="4791" xr:uid="{00000000-0005-0000-0000-000065360000}"/>
    <cellStyle name="Calculation 7 4 9 2" xfId="16539" xr:uid="{00000000-0005-0000-0000-000066360000}"/>
    <cellStyle name="Calculation 7 4 9 2 2" xfId="29256" xr:uid="{00000000-0005-0000-0000-000067360000}"/>
    <cellStyle name="Calculation 7 4 9 2 3" xfId="53225" xr:uid="{00000000-0005-0000-0000-000068360000}"/>
    <cellStyle name="Calculation 7 4 9 3" xfId="17161" xr:uid="{00000000-0005-0000-0000-000069360000}"/>
    <cellStyle name="Calculation 7 4 9 3 2" xfId="29257" xr:uid="{00000000-0005-0000-0000-00006A360000}"/>
    <cellStyle name="Calculation 7 4 9 4" xfId="29255" xr:uid="{00000000-0005-0000-0000-00006B360000}"/>
    <cellStyle name="Calculation 7 4 9 5" xfId="53226" xr:uid="{00000000-0005-0000-0000-00006C360000}"/>
    <cellStyle name="Calculation 7 5" xfId="2929" xr:uid="{00000000-0005-0000-0000-00006D360000}"/>
    <cellStyle name="Calculation 7 5 10" xfId="4784" xr:uid="{00000000-0005-0000-0000-00006E360000}"/>
    <cellStyle name="Calculation 7 5 10 2" xfId="16541" xr:uid="{00000000-0005-0000-0000-00006F360000}"/>
    <cellStyle name="Calculation 7 5 10 2 2" xfId="29260" xr:uid="{00000000-0005-0000-0000-000070360000}"/>
    <cellStyle name="Calculation 7 5 10 2 3" xfId="53227" xr:uid="{00000000-0005-0000-0000-000071360000}"/>
    <cellStyle name="Calculation 7 5 10 3" xfId="17163" xr:uid="{00000000-0005-0000-0000-000072360000}"/>
    <cellStyle name="Calculation 7 5 10 3 2" xfId="29261" xr:uid="{00000000-0005-0000-0000-000073360000}"/>
    <cellStyle name="Calculation 7 5 10 4" xfId="29259" xr:uid="{00000000-0005-0000-0000-000074360000}"/>
    <cellStyle name="Calculation 7 5 10 5" xfId="53228" xr:uid="{00000000-0005-0000-0000-000075360000}"/>
    <cellStyle name="Calculation 7 5 11" xfId="5744" xr:uid="{00000000-0005-0000-0000-000076360000}"/>
    <cellStyle name="Calculation 7 5 11 2" xfId="16542" xr:uid="{00000000-0005-0000-0000-000077360000}"/>
    <cellStyle name="Calculation 7 5 11 2 2" xfId="29263" xr:uid="{00000000-0005-0000-0000-000078360000}"/>
    <cellStyle name="Calculation 7 5 11 2 3" xfId="53229" xr:uid="{00000000-0005-0000-0000-000079360000}"/>
    <cellStyle name="Calculation 7 5 11 3" xfId="17164" xr:uid="{00000000-0005-0000-0000-00007A360000}"/>
    <cellStyle name="Calculation 7 5 11 3 2" xfId="29264" xr:uid="{00000000-0005-0000-0000-00007B360000}"/>
    <cellStyle name="Calculation 7 5 11 4" xfId="29262" xr:uid="{00000000-0005-0000-0000-00007C360000}"/>
    <cellStyle name="Calculation 7 5 11 5" xfId="53230" xr:uid="{00000000-0005-0000-0000-00007D360000}"/>
    <cellStyle name="Calculation 7 5 12" xfId="8351" xr:uid="{00000000-0005-0000-0000-00007E360000}"/>
    <cellStyle name="Calculation 7 5 12 2" xfId="16543" xr:uid="{00000000-0005-0000-0000-00007F360000}"/>
    <cellStyle name="Calculation 7 5 12 2 2" xfId="29266" xr:uid="{00000000-0005-0000-0000-000080360000}"/>
    <cellStyle name="Calculation 7 5 12 2 3" xfId="53231" xr:uid="{00000000-0005-0000-0000-000081360000}"/>
    <cellStyle name="Calculation 7 5 12 3" xfId="17165" xr:uid="{00000000-0005-0000-0000-000082360000}"/>
    <cellStyle name="Calculation 7 5 12 3 2" xfId="29267" xr:uid="{00000000-0005-0000-0000-000083360000}"/>
    <cellStyle name="Calculation 7 5 12 4" xfId="29265" xr:uid="{00000000-0005-0000-0000-000084360000}"/>
    <cellStyle name="Calculation 7 5 12 5" xfId="53232" xr:uid="{00000000-0005-0000-0000-000085360000}"/>
    <cellStyle name="Calculation 7 5 13" xfId="10438" xr:uid="{00000000-0005-0000-0000-000086360000}"/>
    <cellStyle name="Calculation 7 5 13 2" xfId="16544" xr:uid="{00000000-0005-0000-0000-000087360000}"/>
    <cellStyle name="Calculation 7 5 13 2 2" xfId="29269" xr:uid="{00000000-0005-0000-0000-000088360000}"/>
    <cellStyle name="Calculation 7 5 13 2 3" xfId="53233" xr:uid="{00000000-0005-0000-0000-000089360000}"/>
    <cellStyle name="Calculation 7 5 13 3" xfId="17166" xr:uid="{00000000-0005-0000-0000-00008A360000}"/>
    <cellStyle name="Calculation 7 5 13 3 2" xfId="29270" xr:uid="{00000000-0005-0000-0000-00008B360000}"/>
    <cellStyle name="Calculation 7 5 13 4" xfId="29268" xr:uid="{00000000-0005-0000-0000-00008C360000}"/>
    <cellStyle name="Calculation 7 5 13 5" xfId="53234" xr:uid="{00000000-0005-0000-0000-00008D360000}"/>
    <cellStyle name="Calculation 7 5 14" xfId="5907" xr:uid="{00000000-0005-0000-0000-00008E360000}"/>
    <cellStyle name="Calculation 7 5 14 2" xfId="16545" xr:uid="{00000000-0005-0000-0000-00008F360000}"/>
    <cellStyle name="Calculation 7 5 14 2 2" xfId="29272" xr:uid="{00000000-0005-0000-0000-000090360000}"/>
    <cellStyle name="Calculation 7 5 14 2 3" xfId="53235" xr:uid="{00000000-0005-0000-0000-000091360000}"/>
    <cellStyle name="Calculation 7 5 14 3" xfId="17167" xr:uid="{00000000-0005-0000-0000-000092360000}"/>
    <cellStyle name="Calculation 7 5 14 3 2" xfId="29273" xr:uid="{00000000-0005-0000-0000-000093360000}"/>
    <cellStyle name="Calculation 7 5 14 4" xfId="29271" xr:uid="{00000000-0005-0000-0000-000094360000}"/>
    <cellStyle name="Calculation 7 5 14 5" xfId="53236" xr:uid="{00000000-0005-0000-0000-000095360000}"/>
    <cellStyle name="Calculation 7 5 15" xfId="6286" xr:uid="{00000000-0005-0000-0000-000096360000}"/>
    <cellStyle name="Calculation 7 5 15 2" xfId="16546" xr:uid="{00000000-0005-0000-0000-000097360000}"/>
    <cellStyle name="Calculation 7 5 15 2 2" xfId="29275" xr:uid="{00000000-0005-0000-0000-000098360000}"/>
    <cellStyle name="Calculation 7 5 15 2 3" xfId="53237" xr:uid="{00000000-0005-0000-0000-000099360000}"/>
    <cellStyle name="Calculation 7 5 15 3" xfId="17168" xr:uid="{00000000-0005-0000-0000-00009A360000}"/>
    <cellStyle name="Calculation 7 5 15 3 2" xfId="29276" xr:uid="{00000000-0005-0000-0000-00009B360000}"/>
    <cellStyle name="Calculation 7 5 15 4" xfId="29274" xr:uid="{00000000-0005-0000-0000-00009C360000}"/>
    <cellStyle name="Calculation 7 5 15 5" xfId="53238" xr:uid="{00000000-0005-0000-0000-00009D360000}"/>
    <cellStyle name="Calculation 7 5 16" xfId="5918" xr:uid="{00000000-0005-0000-0000-00009E360000}"/>
    <cellStyle name="Calculation 7 5 16 2" xfId="16547" xr:uid="{00000000-0005-0000-0000-00009F360000}"/>
    <cellStyle name="Calculation 7 5 16 2 2" xfId="29278" xr:uid="{00000000-0005-0000-0000-0000A0360000}"/>
    <cellStyle name="Calculation 7 5 16 2 3" xfId="53239" xr:uid="{00000000-0005-0000-0000-0000A1360000}"/>
    <cellStyle name="Calculation 7 5 16 3" xfId="17169" xr:uid="{00000000-0005-0000-0000-0000A2360000}"/>
    <cellStyle name="Calculation 7 5 16 3 2" xfId="29279" xr:uid="{00000000-0005-0000-0000-0000A3360000}"/>
    <cellStyle name="Calculation 7 5 16 4" xfId="29277" xr:uid="{00000000-0005-0000-0000-0000A4360000}"/>
    <cellStyle name="Calculation 7 5 16 5" xfId="53240" xr:uid="{00000000-0005-0000-0000-0000A5360000}"/>
    <cellStyle name="Calculation 7 5 17" xfId="6731" xr:uid="{00000000-0005-0000-0000-0000A6360000}"/>
    <cellStyle name="Calculation 7 5 17 2" xfId="16548" xr:uid="{00000000-0005-0000-0000-0000A7360000}"/>
    <cellStyle name="Calculation 7 5 17 2 2" xfId="29281" xr:uid="{00000000-0005-0000-0000-0000A8360000}"/>
    <cellStyle name="Calculation 7 5 17 2 3" xfId="53241" xr:uid="{00000000-0005-0000-0000-0000A9360000}"/>
    <cellStyle name="Calculation 7 5 17 3" xfId="17170" xr:uid="{00000000-0005-0000-0000-0000AA360000}"/>
    <cellStyle name="Calculation 7 5 17 3 2" xfId="29282" xr:uid="{00000000-0005-0000-0000-0000AB360000}"/>
    <cellStyle name="Calculation 7 5 17 4" xfId="29280" xr:uid="{00000000-0005-0000-0000-0000AC360000}"/>
    <cellStyle name="Calculation 7 5 17 5" xfId="53242" xr:uid="{00000000-0005-0000-0000-0000AD360000}"/>
    <cellStyle name="Calculation 7 5 18" xfId="11398" xr:uid="{00000000-0005-0000-0000-0000AE360000}"/>
    <cellStyle name="Calculation 7 5 18 2" xfId="16549" xr:uid="{00000000-0005-0000-0000-0000AF360000}"/>
    <cellStyle name="Calculation 7 5 18 2 2" xfId="29284" xr:uid="{00000000-0005-0000-0000-0000B0360000}"/>
    <cellStyle name="Calculation 7 5 18 2 3" xfId="53243" xr:uid="{00000000-0005-0000-0000-0000B1360000}"/>
    <cellStyle name="Calculation 7 5 18 3" xfId="17171" xr:uid="{00000000-0005-0000-0000-0000B2360000}"/>
    <cellStyle name="Calculation 7 5 18 3 2" xfId="29285" xr:uid="{00000000-0005-0000-0000-0000B3360000}"/>
    <cellStyle name="Calculation 7 5 18 4" xfId="29283" xr:uid="{00000000-0005-0000-0000-0000B4360000}"/>
    <cellStyle name="Calculation 7 5 18 5" xfId="53244" xr:uid="{00000000-0005-0000-0000-0000B5360000}"/>
    <cellStyle name="Calculation 7 5 19" xfId="12474" xr:uid="{00000000-0005-0000-0000-0000B6360000}"/>
    <cellStyle name="Calculation 7 5 19 2" xfId="16550" xr:uid="{00000000-0005-0000-0000-0000B7360000}"/>
    <cellStyle name="Calculation 7 5 19 2 2" xfId="29287" xr:uid="{00000000-0005-0000-0000-0000B8360000}"/>
    <cellStyle name="Calculation 7 5 19 2 3" xfId="53245" xr:uid="{00000000-0005-0000-0000-0000B9360000}"/>
    <cellStyle name="Calculation 7 5 19 3" xfId="17172" xr:uid="{00000000-0005-0000-0000-0000BA360000}"/>
    <cellStyle name="Calculation 7 5 19 3 2" xfId="29288" xr:uid="{00000000-0005-0000-0000-0000BB360000}"/>
    <cellStyle name="Calculation 7 5 19 4" xfId="29286" xr:uid="{00000000-0005-0000-0000-0000BC360000}"/>
    <cellStyle name="Calculation 7 5 19 5" xfId="53246" xr:uid="{00000000-0005-0000-0000-0000BD360000}"/>
    <cellStyle name="Calculation 7 5 2" xfId="6044" xr:uid="{00000000-0005-0000-0000-0000BE360000}"/>
    <cellStyle name="Calculation 7 5 2 2" xfId="16551" xr:uid="{00000000-0005-0000-0000-0000BF360000}"/>
    <cellStyle name="Calculation 7 5 2 2 2" xfId="29290" xr:uid="{00000000-0005-0000-0000-0000C0360000}"/>
    <cellStyle name="Calculation 7 5 2 2 3" xfId="53247" xr:uid="{00000000-0005-0000-0000-0000C1360000}"/>
    <cellStyle name="Calculation 7 5 2 3" xfId="17173" xr:uid="{00000000-0005-0000-0000-0000C2360000}"/>
    <cellStyle name="Calculation 7 5 2 3 2" xfId="29291" xr:uid="{00000000-0005-0000-0000-0000C3360000}"/>
    <cellStyle name="Calculation 7 5 2 4" xfId="29289" xr:uid="{00000000-0005-0000-0000-0000C4360000}"/>
    <cellStyle name="Calculation 7 5 2 5" xfId="53248" xr:uid="{00000000-0005-0000-0000-0000C5360000}"/>
    <cellStyle name="Calculation 7 5 20" xfId="10139" xr:uid="{00000000-0005-0000-0000-0000C6360000}"/>
    <cellStyle name="Calculation 7 5 20 2" xfId="29292" xr:uid="{00000000-0005-0000-0000-0000C7360000}"/>
    <cellStyle name="Calculation 7 5 20 2 2" xfId="53249" xr:uid="{00000000-0005-0000-0000-0000C8360000}"/>
    <cellStyle name="Calculation 7 5 20 2 3" xfId="53250" xr:uid="{00000000-0005-0000-0000-0000C9360000}"/>
    <cellStyle name="Calculation 7 5 20 3" xfId="53251" xr:uid="{00000000-0005-0000-0000-0000CA360000}"/>
    <cellStyle name="Calculation 7 5 20 4" xfId="53252" xr:uid="{00000000-0005-0000-0000-0000CB360000}"/>
    <cellStyle name="Calculation 7 5 20 5" xfId="53253" xr:uid="{00000000-0005-0000-0000-0000CC360000}"/>
    <cellStyle name="Calculation 7 5 21" xfId="16540" xr:uid="{00000000-0005-0000-0000-0000CD360000}"/>
    <cellStyle name="Calculation 7 5 21 2" xfId="29293" xr:uid="{00000000-0005-0000-0000-0000CE360000}"/>
    <cellStyle name="Calculation 7 5 22" xfId="17162" xr:uid="{00000000-0005-0000-0000-0000CF360000}"/>
    <cellStyle name="Calculation 7 5 22 2" xfId="29294" xr:uid="{00000000-0005-0000-0000-0000D0360000}"/>
    <cellStyle name="Calculation 7 5 23" xfId="29258" xr:uid="{00000000-0005-0000-0000-0000D1360000}"/>
    <cellStyle name="Calculation 7 5 3" xfId="5764" xr:uid="{00000000-0005-0000-0000-0000D2360000}"/>
    <cellStyle name="Calculation 7 5 3 2" xfId="16552" xr:uid="{00000000-0005-0000-0000-0000D3360000}"/>
    <cellStyle name="Calculation 7 5 3 2 2" xfId="29296" xr:uid="{00000000-0005-0000-0000-0000D4360000}"/>
    <cellStyle name="Calculation 7 5 3 2 3" xfId="53254" xr:uid="{00000000-0005-0000-0000-0000D5360000}"/>
    <cellStyle name="Calculation 7 5 3 3" xfId="17174" xr:uid="{00000000-0005-0000-0000-0000D6360000}"/>
    <cellStyle name="Calculation 7 5 3 3 2" xfId="29297" xr:uid="{00000000-0005-0000-0000-0000D7360000}"/>
    <cellStyle name="Calculation 7 5 3 4" xfId="29295" xr:uid="{00000000-0005-0000-0000-0000D8360000}"/>
    <cellStyle name="Calculation 7 5 3 5" xfId="53255" xr:uid="{00000000-0005-0000-0000-0000D9360000}"/>
    <cellStyle name="Calculation 7 5 4" xfId="5998" xr:uid="{00000000-0005-0000-0000-0000DA360000}"/>
    <cellStyle name="Calculation 7 5 4 2" xfId="16553" xr:uid="{00000000-0005-0000-0000-0000DB360000}"/>
    <cellStyle name="Calculation 7 5 4 2 2" xfId="29299" xr:uid="{00000000-0005-0000-0000-0000DC360000}"/>
    <cellStyle name="Calculation 7 5 4 2 3" xfId="53256" xr:uid="{00000000-0005-0000-0000-0000DD360000}"/>
    <cellStyle name="Calculation 7 5 4 3" xfId="17175" xr:uid="{00000000-0005-0000-0000-0000DE360000}"/>
    <cellStyle name="Calculation 7 5 4 3 2" xfId="29300" xr:uid="{00000000-0005-0000-0000-0000DF360000}"/>
    <cellStyle name="Calculation 7 5 4 4" xfId="29298" xr:uid="{00000000-0005-0000-0000-0000E0360000}"/>
    <cellStyle name="Calculation 7 5 4 5" xfId="53257" xr:uid="{00000000-0005-0000-0000-0000E1360000}"/>
    <cellStyle name="Calculation 7 5 5" xfId="4932" xr:uid="{00000000-0005-0000-0000-0000E2360000}"/>
    <cellStyle name="Calculation 7 5 5 2" xfId="16554" xr:uid="{00000000-0005-0000-0000-0000E3360000}"/>
    <cellStyle name="Calculation 7 5 5 2 2" xfId="29302" xr:uid="{00000000-0005-0000-0000-0000E4360000}"/>
    <cellStyle name="Calculation 7 5 5 2 3" xfId="53258" xr:uid="{00000000-0005-0000-0000-0000E5360000}"/>
    <cellStyle name="Calculation 7 5 5 3" xfId="17176" xr:uid="{00000000-0005-0000-0000-0000E6360000}"/>
    <cellStyle name="Calculation 7 5 5 3 2" xfId="29303" xr:uid="{00000000-0005-0000-0000-0000E7360000}"/>
    <cellStyle name="Calculation 7 5 5 4" xfId="29301" xr:uid="{00000000-0005-0000-0000-0000E8360000}"/>
    <cellStyle name="Calculation 7 5 5 5" xfId="53259" xr:uid="{00000000-0005-0000-0000-0000E9360000}"/>
    <cellStyle name="Calculation 7 5 6" xfId="6070" xr:uid="{00000000-0005-0000-0000-0000EA360000}"/>
    <cellStyle name="Calculation 7 5 6 2" xfId="16555" xr:uid="{00000000-0005-0000-0000-0000EB360000}"/>
    <cellStyle name="Calculation 7 5 6 2 2" xfId="29305" xr:uid="{00000000-0005-0000-0000-0000EC360000}"/>
    <cellStyle name="Calculation 7 5 6 2 3" xfId="53260" xr:uid="{00000000-0005-0000-0000-0000ED360000}"/>
    <cellStyle name="Calculation 7 5 6 3" xfId="17177" xr:uid="{00000000-0005-0000-0000-0000EE360000}"/>
    <cellStyle name="Calculation 7 5 6 3 2" xfId="29306" xr:uid="{00000000-0005-0000-0000-0000EF360000}"/>
    <cellStyle name="Calculation 7 5 6 4" xfId="29304" xr:uid="{00000000-0005-0000-0000-0000F0360000}"/>
    <cellStyle name="Calculation 7 5 6 5" xfId="53261" xr:uid="{00000000-0005-0000-0000-0000F1360000}"/>
    <cellStyle name="Calculation 7 5 7" xfId="5835" xr:uid="{00000000-0005-0000-0000-0000F2360000}"/>
    <cellStyle name="Calculation 7 5 7 2" xfId="16556" xr:uid="{00000000-0005-0000-0000-0000F3360000}"/>
    <cellStyle name="Calculation 7 5 7 2 2" xfId="29308" xr:uid="{00000000-0005-0000-0000-0000F4360000}"/>
    <cellStyle name="Calculation 7 5 7 2 3" xfId="53262" xr:uid="{00000000-0005-0000-0000-0000F5360000}"/>
    <cellStyle name="Calculation 7 5 7 3" xfId="17178" xr:uid="{00000000-0005-0000-0000-0000F6360000}"/>
    <cellStyle name="Calculation 7 5 7 3 2" xfId="29309" xr:uid="{00000000-0005-0000-0000-0000F7360000}"/>
    <cellStyle name="Calculation 7 5 7 4" xfId="29307" xr:uid="{00000000-0005-0000-0000-0000F8360000}"/>
    <cellStyle name="Calculation 7 5 7 5" xfId="53263" xr:uid="{00000000-0005-0000-0000-0000F9360000}"/>
    <cellStyle name="Calculation 7 5 8" xfId="5233" xr:uid="{00000000-0005-0000-0000-0000FA360000}"/>
    <cellStyle name="Calculation 7 5 8 2" xfId="16557" xr:uid="{00000000-0005-0000-0000-0000FB360000}"/>
    <cellStyle name="Calculation 7 5 8 2 2" xfId="29311" xr:uid="{00000000-0005-0000-0000-0000FC360000}"/>
    <cellStyle name="Calculation 7 5 8 2 3" xfId="53264" xr:uid="{00000000-0005-0000-0000-0000FD360000}"/>
    <cellStyle name="Calculation 7 5 8 3" xfId="17179" xr:uid="{00000000-0005-0000-0000-0000FE360000}"/>
    <cellStyle name="Calculation 7 5 8 3 2" xfId="29312" xr:uid="{00000000-0005-0000-0000-0000FF360000}"/>
    <cellStyle name="Calculation 7 5 8 4" xfId="29310" xr:uid="{00000000-0005-0000-0000-000000370000}"/>
    <cellStyle name="Calculation 7 5 8 5" xfId="53265" xr:uid="{00000000-0005-0000-0000-000001370000}"/>
    <cellStyle name="Calculation 7 5 9" xfId="5165" xr:uid="{00000000-0005-0000-0000-000002370000}"/>
    <cellStyle name="Calculation 7 5 9 2" xfId="16558" xr:uid="{00000000-0005-0000-0000-000003370000}"/>
    <cellStyle name="Calculation 7 5 9 2 2" xfId="29314" xr:uid="{00000000-0005-0000-0000-000004370000}"/>
    <cellStyle name="Calculation 7 5 9 2 3" xfId="53266" xr:uid="{00000000-0005-0000-0000-000005370000}"/>
    <cellStyle name="Calculation 7 5 9 3" xfId="17180" xr:uid="{00000000-0005-0000-0000-000006370000}"/>
    <cellStyle name="Calculation 7 5 9 3 2" xfId="29315" xr:uid="{00000000-0005-0000-0000-000007370000}"/>
    <cellStyle name="Calculation 7 5 9 4" xfId="29313" xr:uid="{00000000-0005-0000-0000-000008370000}"/>
    <cellStyle name="Calculation 7 5 9 5" xfId="53267" xr:uid="{00000000-0005-0000-0000-000009370000}"/>
    <cellStyle name="Calculation 7 6" xfId="2930" xr:uid="{00000000-0005-0000-0000-00000A370000}"/>
    <cellStyle name="Calculation 7 6 10" xfId="8195" xr:uid="{00000000-0005-0000-0000-00000B370000}"/>
    <cellStyle name="Calculation 7 6 10 2" xfId="16560" xr:uid="{00000000-0005-0000-0000-00000C370000}"/>
    <cellStyle name="Calculation 7 6 10 2 2" xfId="29318" xr:uid="{00000000-0005-0000-0000-00000D370000}"/>
    <cellStyle name="Calculation 7 6 10 2 3" xfId="53268" xr:uid="{00000000-0005-0000-0000-00000E370000}"/>
    <cellStyle name="Calculation 7 6 10 3" xfId="17182" xr:uid="{00000000-0005-0000-0000-00000F370000}"/>
    <cellStyle name="Calculation 7 6 10 3 2" xfId="29319" xr:uid="{00000000-0005-0000-0000-000010370000}"/>
    <cellStyle name="Calculation 7 6 10 4" xfId="29317" xr:uid="{00000000-0005-0000-0000-000011370000}"/>
    <cellStyle name="Calculation 7 6 10 5" xfId="53269" xr:uid="{00000000-0005-0000-0000-000012370000}"/>
    <cellStyle name="Calculation 7 6 11" xfId="5743" xr:uid="{00000000-0005-0000-0000-000013370000}"/>
    <cellStyle name="Calculation 7 6 11 2" xfId="16561" xr:uid="{00000000-0005-0000-0000-000014370000}"/>
    <cellStyle name="Calculation 7 6 11 2 2" xfId="29321" xr:uid="{00000000-0005-0000-0000-000015370000}"/>
    <cellStyle name="Calculation 7 6 11 2 3" xfId="53270" xr:uid="{00000000-0005-0000-0000-000016370000}"/>
    <cellStyle name="Calculation 7 6 11 3" xfId="17183" xr:uid="{00000000-0005-0000-0000-000017370000}"/>
    <cellStyle name="Calculation 7 6 11 3 2" xfId="29322" xr:uid="{00000000-0005-0000-0000-000018370000}"/>
    <cellStyle name="Calculation 7 6 11 4" xfId="29320" xr:uid="{00000000-0005-0000-0000-000019370000}"/>
    <cellStyle name="Calculation 7 6 11 5" xfId="53271" xr:uid="{00000000-0005-0000-0000-00001A370000}"/>
    <cellStyle name="Calculation 7 6 12" xfId="8197" xr:uid="{00000000-0005-0000-0000-00001B370000}"/>
    <cellStyle name="Calculation 7 6 12 2" xfId="16562" xr:uid="{00000000-0005-0000-0000-00001C370000}"/>
    <cellStyle name="Calculation 7 6 12 2 2" xfId="29324" xr:uid="{00000000-0005-0000-0000-00001D370000}"/>
    <cellStyle name="Calculation 7 6 12 2 3" xfId="53272" xr:uid="{00000000-0005-0000-0000-00001E370000}"/>
    <cellStyle name="Calculation 7 6 12 3" xfId="17184" xr:uid="{00000000-0005-0000-0000-00001F370000}"/>
    <cellStyle name="Calculation 7 6 12 3 2" xfId="29325" xr:uid="{00000000-0005-0000-0000-000020370000}"/>
    <cellStyle name="Calculation 7 6 12 4" xfId="29323" xr:uid="{00000000-0005-0000-0000-000021370000}"/>
    <cellStyle name="Calculation 7 6 12 5" xfId="53273" xr:uid="{00000000-0005-0000-0000-000022370000}"/>
    <cellStyle name="Calculation 7 6 13" xfId="10970" xr:uid="{00000000-0005-0000-0000-000023370000}"/>
    <cellStyle name="Calculation 7 6 13 2" xfId="16563" xr:uid="{00000000-0005-0000-0000-000024370000}"/>
    <cellStyle name="Calculation 7 6 13 2 2" xfId="29327" xr:uid="{00000000-0005-0000-0000-000025370000}"/>
    <cellStyle name="Calculation 7 6 13 2 3" xfId="53274" xr:uid="{00000000-0005-0000-0000-000026370000}"/>
    <cellStyle name="Calculation 7 6 13 3" xfId="17185" xr:uid="{00000000-0005-0000-0000-000027370000}"/>
    <cellStyle name="Calculation 7 6 13 3 2" xfId="29328" xr:uid="{00000000-0005-0000-0000-000028370000}"/>
    <cellStyle name="Calculation 7 6 13 4" xfId="29326" xr:uid="{00000000-0005-0000-0000-000029370000}"/>
    <cellStyle name="Calculation 7 6 13 5" xfId="53275" xr:uid="{00000000-0005-0000-0000-00002A370000}"/>
    <cellStyle name="Calculation 7 6 14" xfId="5908" xr:uid="{00000000-0005-0000-0000-00002B370000}"/>
    <cellStyle name="Calculation 7 6 14 2" xfId="16564" xr:uid="{00000000-0005-0000-0000-00002C370000}"/>
    <cellStyle name="Calculation 7 6 14 2 2" xfId="29330" xr:uid="{00000000-0005-0000-0000-00002D370000}"/>
    <cellStyle name="Calculation 7 6 14 2 3" xfId="53276" xr:uid="{00000000-0005-0000-0000-00002E370000}"/>
    <cellStyle name="Calculation 7 6 14 3" xfId="17186" xr:uid="{00000000-0005-0000-0000-00002F370000}"/>
    <cellStyle name="Calculation 7 6 14 3 2" xfId="29331" xr:uid="{00000000-0005-0000-0000-000030370000}"/>
    <cellStyle name="Calculation 7 6 14 4" xfId="29329" xr:uid="{00000000-0005-0000-0000-000031370000}"/>
    <cellStyle name="Calculation 7 6 14 5" xfId="53277" xr:uid="{00000000-0005-0000-0000-000032370000}"/>
    <cellStyle name="Calculation 7 6 15" xfId="9562" xr:uid="{00000000-0005-0000-0000-000033370000}"/>
    <cellStyle name="Calculation 7 6 15 2" xfId="16565" xr:uid="{00000000-0005-0000-0000-000034370000}"/>
    <cellStyle name="Calculation 7 6 15 2 2" xfId="29333" xr:uid="{00000000-0005-0000-0000-000035370000}"/>
    <cellStyle name="Calculation 7 6 15 2 3" xfId="53278" xr:uid="{00000000-0005-0000-0000-000036370000}"/>
    <cellStyle name="Calculation 7 6 15 3" xfId="17187" xr:uid="{00000000-0005-0000-0000-000037370000}"/>
    <cellStyle name="Calculation 7 6 15 3 2" xfId="29334" xr:uid="{00000000-0005-0000-0000-000038370000}"/>
    <cellStyle name="Calculation 7 6 15 4" xfId="29332" xr:uid="{00000000-0005-0000-0000-000039370000}"/>
    <cellStyle name="Calculation 7 6 15 5" xfId="53279" xr:uid="{00000000-0005-0000-0000-00003A370000}"/>
    <cellStyle name="Calculation 7 6 16" xfId="5919" xr:uid="{00000000-0005-0000-0000-00003B370000}"/>
    <cellStyle name="Calculation 7 6 16 2" xfId="16566" xr:uid="{00000000-0005-0000-0000-00003C370000}"/>
    <cellStyle name="Calculation 7 6 16 2 2" xfId="29336" xr:uid="{00000000-0005-0000-0000-00003D370000}"/>
    <cellStyle name="Calculation 7 6 16 2 3" xfId="53280" xr:uid="{00000000-0005-0000-0000-00003E370000}"/>
    <cellStyle name="Calculation 7 6 16 3" xfId="17188" xr:uid="{00000000-0005-0000-0000-00003F370000}"/>
    <cellStyle name="Calculation 7 6 16 3 2" xfId="29337" xr:uid="{00000000-0005-0000-0000-000040370000}"/>
    <cellStyle name="Calculation 7 6 16 4" xfId="29335" xr:uid="{00000000-0005-0000-0000-000041370000}"/>
    <cellStyle name="Calculation 7 6 16 5" xfId="53281" xr:uid="{00000000-0005-0000-0000-000042370000}"/>
    <cellStyle name="Calculation 7 6 17" xfId="12203" xr:uid="{00000000-0005-0000-0000-000043370000}"/>
    <cellStyle name="Calculation 7 6 17 2" xfId="16567" xr:uid="{00000000-0005-0000-0000-000044370000}"/>
    <cellStyle name="Calculation 7 6 17 2 2" xfId="29339" xr:uid="{00000000-0005-0000-0000-000045370000}"/>
    <cellStyle name="Calculation 7 6 17 2 3" xfId="53282" xr:uid="{00000000-0005-0000-0000-000046370000}"/>
    <cellStyle name="Calculation 7 6 17 3" xfId="17189" xr:uid="{00000000-0005-0000-0000-000047370000}"/>
    <cellStyle name="Calculation 7 6 17 3 2" xfId="29340" xr:uid="{00000000-0005-0000-0000-000048370000}"/>
    <cellStyle name="Calculation 7 6 17 4" xfId="29338" xr:uid="{00000000-0005-0000-0000-000049370000}"/>
    <cellStyle name="Calculation 7 6 17 5" xfId="53283" xr:uid="{00000000-0005-0000-0000-00004A370000}"/>
    <cellStyle name="Calculation 7 6 18" xfId="7670" xr:uid="{00000000-0005-0000-0000-00004B370000}"/>
    <cellStyle name="Calculation 7 6 18 2" xfId="16568" xr:uid="{00000000-0005-0000-0000-00004C370000}"/>
    <cellStyle name="Calculation 7 6 18 2 2" xfId="29342" xr:uid="{00000000-0005-0000-0000-00004D370000}"/>
    <cellStyle name="Calculation 7 6 18 2 3" xfId="53284" xr:uid="{00000000-0005-0000-0000-00004E370000}"/>
    <cellStyle name="Calculation 7 6 18 3" xfId="17190" xr:uid="{00000000-0005-0000-0000-00004F370000}"/>
    <cellStyle name="Calculation 7 6 18 3 2" xfId="29343" xr:uid="{00000000-0005-0000-0000-000050370000}"/>
    <cellStyle name="Calculation 7 6 18 4" xfId="29341" xr:uid="{00000000-0005-0000-0000-000051370000}"/>
    <cellStyle name="Calculation 7 6 18 5" xfId="53285" xr:uid="{00000000-0005-0000-0000-000052370000}"/>
    <cellStyle name="Calculation 7 6 19" xfId="8344" xr:uid="{00000000-0005-0000-0000-000053370000}"/>
    <cellStyle name="Calculation 7 6 19 2" xfId="16569" xr:uid="{00000000-0005-0000-0000-000054370000}"/>
    <cellStyle name="Calculation 7 6 19 2 2" xfId="29345" xr:uid="{00000000-0005-0000-0000-000055370000}"/>
    <cellStyle name="Calculation 7 6 19 2 3" xfId="53286" xr:uid="{00000000-0005-0000-0000-000056370000}"/>
    <cellStyle name="Calculation 7 6 19 3" xfId="17191" xr:uid="{00000000-0005-0000-0000-000057370000}"/>
    <cellStyle name="Calculation 7 6 19 3 2" xfId="29346" xr:uid="{00000000-0005-0000-0000-000058370000}"/>
    <cellStyle name="Calculation 7 6 19 4" xfId="29344" xr:uid="{00000000-0005-0000-0000-000059370000}"/>
    <cellStyle name="Calculation 7 6 19 5" xfId="53287" xr:uid="{00000000-0005-0000-0000-00005A370000}"/>
    <cellStyle name="Calculation 7 6 2" xfId="6045" xr:uid="{00000000-0005-0000-0000-00005B370000}"/>
    <cellStyle name="Calculation 7 6 2 2" xfId="16570" xr:uid="{00000000-0005-0000-0000-00005C370000}"/>
    <cellStyle name="Calculation 7 6 2 2 2" xfId="29348" xr:uid="{00000000-0005-0000-0000-00005D370000}"/>
    <cellStyle name="Calculation 7 6 2 2 3" xfId="53288" xr:uid="{00000000-0005-0000-0000-00005E370000}"/>
    <cellStyle name="Calculation 7 6 2 3" xfId="17192" xr:uid="{00000000-0005-0000-0000-00005F370000}"/>
    <cellStyle name="Calculation 7 6 2 3 2" xfId="29349" xr:uid="{00000000-0005-0000-0000-000060370000}"/>
    <cellStyle name="Calculation 7 6 2 4" xfId="29347" xr:uid="{00000000-0005-0000-0000-000061370000}"/>
    <cellStyle name="Calculation 7 6 2 5" xfId="53289" xr:uid="{00000000-0005-0000-0000-000062370000}"/>
    <cellStyle name="Calculation 7 6 20" xfId="9550" xr:uid="{00000000-0005-0000-0000-000063370000}"/>
    <cellStyle name="Calculation 7 6 20 2" xfId="29350" xr:uid="{00000000-0005-0000-0000-000064370000}"/>
    <cellStyle name="Calculation 7 6 20 2 2" xfId="53290" xr:uid="{00000000-0005-0000-0000-000065370000}"/>
    <cellStyle name="Calculation 7 6 20 2 3" xfId="53291" xr:uid="{00000000-0005-0000-0000-000066370000}"/>
    <cellStyle name="Calculation 7 6 20 3" xfId="53292" xr:uid="{00000000-0005-0000-0000-000067370000}"/>
    <cellStyle name="Calculation 7 6 20 4" xfId="53293" xr:uid="{00000000-0005-0000-0000-000068370000}"/>
    <cellStyle name="Calculation 7 6 20 5" xfId="53294" xr:uid="{00000000-0005-0000-0000-000069370000}"/>
    <cellStyle name="Calculation 7 6 21" xfId="16559" xr:uid="{00000000-0005-0000-0000-00006A370000}"/>
    <cellStyle name="Calculation 7 6 21 2" xfId="29351" xr:uid="{00000000-0005-0000-0000-00006B370000}"/>
    <cellStyle name="Calculation 7 6 22" xfId="17181" xr:uid="{00000000-0005-0000-0000-00006C370000}"/>
    <cellStyle name="Calculation 7 6 22 2" xfId="29352" xr:uid="{00000000-0005-0000-0000-00006D370000}"/>
    <cellStyle name="Calculation 7 6 23" xfId="29316" xr:uid="{00000000-0005-0000-0000-00006E370000}"/>
    <cellStyle name="Calculation 7 6 3" xfId="5763" xr:uid="{00000000-0005-0000-0000-00006F370000}"/>
    <cellStyle name="Calculation 7 6 3 2" xfId="16571" xr:uid="{00000000-0005-0000-0000-000070370000}"/>
    <cellStyle name="Calculation 7 6 3 2 2" xfId="29354" xr:uid="{00000000-0005-0000-0000-000071370000}"/>
    <cellStyle name="Calculation 7 6 3 2 3" xfId="53295" xr:uid="{00000000-0005-0000-0000-000072370000}"/>
    <cellStyle name="Calculation 7 6 3 3" xfId="17193" xr:uid="{00000000-0005-0000-0000-000073370000}"/>
    <cellStyle name="Calculation 7 6 3 3 2" xfId="29355" xr:uid="{00000000-0005-0000-0000-000074370000}"/>
    <cellStyle name="Calculation 7 6 3 4" xfId="29353" xr:uid="{00000000-0005-0000-0000-000075370000}"/>
    <cellStyle name="Calculation 7 6 3 5" xfId="53296" xr:uid="{00000000-0005-0000-0000-000076370000}"/>
    <cellStyle name="Calculation 7 6 4" xfId="4912" xr:uid="{00000000-0005-0000-0000-000077370000}"/>
    <cellStyle name="Calculation 7 6 4 2" xfId="16572" xr:uid="{00000000-0005-0000-0000-000078370000}"/>
    <cellStyle name="Calculation 7 6 4 2 2" xfId="29357" xr:uid="{00000000-0005-0000-0000-000079370000}"/>
    <cellStyle name="Calculation 7 6 4 2 3" xfId="53297" xr:uid="{00000000-0005-0000-0000-00007A370000}"/>
    <cellStyle name="Calculation 7 6 4 3" xfId="17194" xr:uid="{00000000-0005-0000-0000-00007B370000}"/>
    <cellStyle name="Calculation 7 6 4 3 2" xfId="29358" xr:uid="{00000000-0005-0000-0000-00007C370000}"/>
    <cellStyle name="Calculation 7 6 4 4" xfId="29356" xr:uid="{00000000-0005-0000-0000-00007D370000}"/>
    <cellStyle name="Calculation 7 6 4 5" xfId="53298" xr:uid="{00000000-0005-0000-0000-00007E370000}"/>
    <cellStyle name="Calculation 7 6 5" xfId="5757" xr:uid="{00000000-0005-0000-0000-00007F370000}"/>
    <cellStyle name="Calculation 7 6 5 2" xfId="16573" xr:uid="{00000000-0005-0000-0000-000080370000}"/>
    <cellStyle name="Calculation 7 6 5 2 2" xfId="29360" xr:uid="{00000000-0005-0000-0000-000081370000}"/>
    <cellStyle name="Calculation 7 6 5 2 3" xfId="53299" xr:uid="{00000000-0005-0000-0000-000082370000}"/>
    <cellStyle name="Calculation 7 6 5 3" xfId="17195" xr:uid="{00000000-0005-0000-0000-000083370000}"/>
    <cellStyle name="Calculation 7 6 5 3 2" xfId="29361" xr:uid="{00000000-0005-0000-0000-000084370000}"/>
    <cellStyle name="Calculation 7 6 5 4" xfId="29359" xr:uid="{00000000-0005-0000-0000-000085370000}"/>
    <cellStyle name="Calculation 7 6 5 5" xfId="53300" xr:uid="{00000000-0005-0000-0000-000086370000}"/>
    <cellStyle name="Calculation 7 6 6" xfId="6071" xr:uid="{00000000-0005-0000-0000-000087370000}"/>
    <cellStyle name="Calculation 7 6 6 2" xfId="16574" xr:uid="{00000000-0005-0000-0000-000088370000}"/>
    <cellStyle name="Calculation 7 6 6 2 2" xfId="29363" xr:uid="{00000000-0005-0000-0000-000089370000}"/>
    <cellStyle name="Calculation 7 6 6 2 3" xfId="53301" xr:uid="{00000000-0005-0000-0000-00008A370000}"/>
    <cellStyle name="Calculation 7 6 6 3" xfId="17196" xr:uid="{00000000-0005-0000-0000-00008B370000}"/>
    <cellStyle name="Calculation 7 6 6 3 2" xfId="29364" xr:uid="{00000000-0005-0000-0000-00008C370000}"/>
    <cellStyle name="Calculation 7 6 6 4" xfId="29362" xr:uid="{00000000-0005-0000-0000-00008D370000}"/>
    <cellStyle name="Calculation 7 6 6 5" xfId="53302" xr:uid="{00000000-0005-0000-0000-00008E370000}"/>
    <cellStyle name="Calculation 7 6 7" xfId="4743" xr:uid="{00000000-0005-0000-0000-00008F370000}"/>
    <cellStyle name="Calculation 7 6 7 2" xfId="16575" xr:uid="{00000000-0005-0000-0000-000090370000}"/>
    <cellStyle name="Calculation 7 6 7 2 2" xfId="29366" xr:uid="{00000000-0005-0000-0000-000091370000}"/>
    <cellStyle name="Calculation 7 6 7 2 3" xfId="53303" xr:uid="{00000000-0005-0000-0000-000092370000}"/>
    <cellStyle name="Calculation 7 6 7 3" xfId="17197" xr:uid="{00000000-0005-0000-0000-000093370000}"/>
    <cellStyle name="Calculation 7 6 7 3 2" xfId="29367" xr:uid="{00000000-0005-0000-0000-000094370000}"/>
    <cellStyle name="Calculation 7 6 7 4" xfId="29365" xr:uid="{00000000-0005-0000-0000-000095370000}"/>
    <cellStyle name="Calculation 7 6 7 5" xfId="53304" xr:uid="{00000000-0005-0000-0000-000096370000}"/>
    <cellStyle name="Calculation 7 6 8" xfId="8557" xr:uid="{00000000-0005-0000-0000-000097370000}"/>
    <cellStyle name="Calculation 7 6 8 2" xfId="16576" xr:uid="{00000000-0005-0000-0000-000098370000}"/>
    <cellStyle name="Calculation 7 6 8 2 2" xfId="29369" xr:uid="{00000000-0005-0000-0000-000099370000}"/>
    <cellStyle name="Calculation 7 6 8 2 3" xfId="53305" xr:uid="{00000000-0005-0000-0000-00009A370000}"/>
    <cellStyle name="Calculation 7 6 8 3" xfId="17198" xr:uid="{00000000-0005-0000-0000-00009B370000}"/>
    <cellStyle name="Calculation 7 6 8 3 2" xfId="29370" xr:uid="{00000000-0005-0000-0000-00009C370000}"/>
    <cellStyle name="Calculation 7 6 8 4" xfId="29368" xr:uid="{00000000-0005-0000-0000-00009D370000}"/>
    <cellStyle name="Calculation 7 6 8 5" xfId="53306" xr:uid="{00000000-0005-0000-0000-00009E370000}"/>
    <cellStyle name="Calculation 7 6 9" xfId="5831" xr:uid="{00000000-0005-0000-0000-00009F370000}"/>
    <cellStyle name="Calculation 7 6 9 2" xfId="16577" xr:uid="{00000000-0005-0000-0000-0000A0370000}"/>
    <cellStyle name="Calculation 7 6 9 2 2" xfId="29372" xr:uid="{00000000-0005-0000-0000-0000A1370000}"/>
    <cellStyle name="Calculation 7 6 9 2 3" xfId="53307" xr:uid="{00000000-0005-0000-0000-0000A2370000}"/>
    <cellStyle name="Calculation 7 6 9 3" xfId="17199" xr:uid="{00000000-0005-0000-0000-0000A3370000}"/>
    <cellStyle name="Calculation 7 6 9 3 2" xfId="29373" xr:uid="{00000000-0005-0000-0000-0000A4370000}"/>
    <cellStyle name="Calculation 7 6 9 4" xfId="29371" xr:uid="{00000000-0005-0000-0000-0000A5370000}"/>
    <cellStyle name="Calculation 7 6 9 5" xfId="53308" xr:uid="{00000000-0005-0000-0000-0000A6370000}"/>
    <cellStyle name="Calculation 7 7" xfId="2931" xr:uid="{00000000-0005-0000-0000-0000A7370000}"/>
    <cellStyle name="Calculation 7 7 10" xfId="6081" xr:uid="{00000000-0005-0000-0000-0000A8370000}"/>
    <cellStyle name="Calculation 7 7 10 2" xfId="16579" xr:uid="{00000000-0005-0000-0000-0000A9370000}"/>
    <cellStyle name="Calculation 7 7 10 2 2" xfId="29376" xr:uid="{00000000-0005-0000-0000-0000AA370000}"/>
    <cellStyle name="Calculation 7 7 10 2 3" xfId="53309" xr:uid="{00000000-0005-0000-0000-0000AB370000}"/>
    <cellStyle name="Calculation 7 7 10 3" xfId="17201" xr:uid="{00000000-0005-0000-0000-0000AC370000}"/>
    <cellStyle name="Calculation 7 7 10 3 2" xfId="29377" xr:uid="{00000000-0005-0000-0000-0000AD370000}"/>
    <cellStyle name="Calculation 7 7 10 4" xfId="29375" xr:uid="{00000000-0005-0000-0000-0000AE370000}"/>
    <cellStyle name="Calculation 7 7 10 5" xfId="53310" xr:uid="{00000000-0005-0000-0000-0000AF370000}"/>
    <cellStyle name="Calculation 7 7 11" xfId="5742" xr:uid="{00000000-0005-0000-0000-0000B0370000}"/>
    <cellStyle name="Calculation 7 7 11 2" xfId="16580" xr:uid="{00000000-0005-0000-0000-0000B1370000}"/>
    <cellStyle name="Calculation 7 7 11 2 2" xfId="29379" xr:uid="{00000000-0005-0000-0000-0000B2370000}"/>
    <cellStyle name="Calculation 7 7 11 2 3" xfId="53311" xr:uid="{00000000-0005-0000-0000-0000B3370000}"/>
    <cellStyle name="Calculation 7 7 11 3" xfId="17202" xr:uid="{00000000-0005-0000-0000-0000B4370000}"/>
    <cellStyle name="Calculation 7 7 11 3 2" xfId="29380" xr:uid="{00000000-0005-0000-0000-0000B5370000}"/>
    <cellStyle name="Calculation 7 7 11 4" xfId="29378" xr:uid="{00000000-0005-0000-0000-0000B6370000}"/>
    <cellStyle name="Calculation 7 7 11 5" xfId="53312" xr:uid="{00000000-0005-0000-0000-0000B7370000}"/>
    <cellStyle name="Calculation 7 7 12" xfId="4808" xr:uid="{00000000-0005-0000-0000-0000B8370000}"/>
    <cellStyle name="Calculation 7 7 12 2" xfId="16581" xr:uid="{00000000-0005-0000-0000-0000B9370000}"/>
    <cellStyle name="Calculation 7 7 12 2 2" xfId="29382" xr:uid="{00000000-0005-0000-0000-0000BA370000}"/>
    <cellStyle name="Calculation 7 7 12 2 3" xfId="53313" xr:uid="{00000000-0005-0000-0000-0000BB370000}"/>
    <cellStyle name="Calculation 7 7 12 3" xfId="17203" xr:uid="{00000000-0005-0000-0000-0000BC370000}"/>
    <cellStyle name="Calculation 7 7 12 3 2" xfId="29383" xr:uid="{00000000-0005-0000-0000-0000BD370000}"/>
    <cellStyle name="Calculation 7 7 12 4" xfId="29381" xr:uid="{00000000-0005-0000-0000-0000BE370000}"/>
    <cellStyle name="Calculation 7 7 12 5" xfId="53314" xr:uid="{00000000-0005-0000-0000-0000BF370000}"/>
    <cellStyle name="Calculation 7 7 13" xfId="9699" xr:uid="{00000000-0005-0000-0000-0000C0370000}"/>
    <cellStyle name="Calculation 7 7 13 2" xfId="16582" xr:uid="{00000000-0005-0000-0000-0000C1370000}"/>
    <cellStyle name="Calculation 7 7 13 2 2" xfId="29385" xr:uid="{00000000-0005-0000-0000-0000C2370000}"/>
    <cellStyle name="Calculation 7 7 13 2 3" xfId="53315" xr:uid="{00000000-0005-0000-0000-0000C3370000}"/>
    <cellStyle name="Calculation 7 7 13 3" xfId="17204" xr:uid="{00000000-0005-0000-0000-0000C4370000}"/>
    <cellStyle name="Calculation 7 7 13 3 2" xfId="29386" xr:uid="{00000000-0005-0000-0000-0000C5370000}"/>
    <cellStyle name="Calculation 7 7 13 4" xfId="29384" xr:uid="{00000000-0005-0000-0000-0000C6370000}"/>
    <cellStyle name="Calculation 7 7 13 5" xfId="53316" xr:uid="{00000000-0005-0000-0000-0000C7370000}"/>
    <cellStyle name="Calculation 7 7 14" xfId="5909" xr:uid="{00000000-0005-0000-0000-0000C8370000}"/>
    <cellStyle name="Calculation 7 7 14 2" xfId="16583" xr:uid="{00000000-0005-0000-0000-0000C9370000}"/>
    <cellStyle name="Calculation 7 7 14 2 2" xfId="29388" xr:uid="{00000000-0005-0000-0000-0000CA370000}"/>
    <cellStyle name="Calculation 7 7 14 2 3" xfId="53317" xr:uid="{00000000-0005-0000-0000-0000CB370000}"/>
    <cellStyle name="Calculation 7 7 14 3" xfId="17205" xr:uid="{00000000-0005-0000-0000-0000CC370000}"/>
    <cellStyle name="Calculation 7 7 14 3 2" xfId="29389" xr:uid="{00000000-0005-0000-0000-0000CD370000}"/>
    <cellStyle name="Calculation 7 7 14 4" xfId="29387" xr:uid="{00000000-0005-0000-0000-0000CE370000}"/>
    <cellStyle name="Calculation 7 7 14 5" xfId="53318" xr:uid="{00000000-0005-0000-0000-0000CF370000}"/>
    <cellStyle name="Calculation 7 7 15" xfId="9930" xr:uid="{00000000-0005-0000-0000-0000D0370000}"/>
    <cellStyle name="Calculation 7 7 15 2" xfId="16584" xr:uid="{00000000-0005-0000-0000-0000D1370000}"/>
    <cellStyle name="Calculation 7 7 15 2 2" xfId="29391" xr:uid="{00000000-0005-0000-0000-0000D2370000}"/>
    <cellStyle name="Calculation 7 7 15 2 3" xfId="53319" xr:uid="{00000000-0005-0000-0000-0000D3370000}"/>
    <cellStyle name="Calculation 7 7 15 3" xfId="17206" xr:uid="{00000000-0005-0000-0000-0000D4370000}"/>
    <cellStyle name="Calculation 7 7 15 3 2" xfId="29392" xr:uid="{00000000-0005-0000-0000-0000D5370000}"/>
    <cellStyle name="Calculation 7 7 15 4" xfId="29390" xr:uid="{00000000-0005-0000-0000-0000D6370000}"/>
    <cellStyle name="Calculation 7 7 15 5" xfId="53320" xr:uid="{00000000-0005-0000-0000-0000D7370000}"/>
    <cellStyle name="Calculation 7 7 16" xfId="5920" xr:uid="{00000000-0005-0000-0000-0000D8370000}"/>
    <cellStyle name="Calculation 7 7 16 2" xfId="16585" xr:uid="{00000000-0005-0000-0000-0000D9370000}"/>
    <cellStyle name="Calculation 7 7 16 2 2" xfId="29394" xr:uid="{00000000-0005-0000-0000-0000DA370000}"/>
    <cellStyle name="Calculation 7 7 16 2 3" xfId="53321" xr:uid="{00000000-0005-0000-0000-0000DB370000}"/>
    <cellStyle name="Calculation 7 7 16 3" xfId="17207" xr:uid="{00000000-0005-0000-0000-0000DC370000}"/>
    <cellStyle name="Calculation 7 7 16 3 2" xfId="29395" xr:uid="{00000000-0005-0000-0000-0000DD370000}"/>
    <cellStyle name="Calculation 7 7 16 4" xfId="29393" xr:uid="{00000000-0005-0000-0000-0000DE370000}"/>
    <cellStyle name="Calculation 7 7 16 5" xfId="53322" xr:uid="{00000000-0005-0000-0000-0000DF370000}"/>
    <cellStyle name="Calculation 7 7 17" xfId="11458" xr:uid="{00000000-0005-0000-0000-0000E0370000}"/>
    <cellStyle name="Calculation 7 7 17 2" xfId="16586" xr:uid="{00000000-0005-0000-0000-0000E1370000}"/>
    <cellStyle name="Calculation 7 7 17 2 2" xfId="29397" xr:uid="{00000000-0005-0000-0000-0000E2370000}"/>
    <cellStyle name="Calculation 7 7 17 2 3" xfId="53323" xr:uid="{00000000-0005-0000-0000-0000E3370000}"/>
    <cellStyle name="Calculation 7 7 17 3" xfId="17208" xr:uid="{00000000-0005-0000-0000-0000E4370000}"/>
    <cellStyle name="Calculation 7 7 17 3 2" xfId="29398" xr:uid="{00000000-0005-0000-0000-0000E5370000}"/>
    <cellStyle name="Calculation 7 7 17 4" xfId="29396" xr:uid="{00000000-0005-0000-0000-0000E6370000}"/>
    <cellStyle name="Calculation 7 7 17 5" xfId="53324" xr:uid="{00000000-0005-0000-0000-0000E7370000}"/>
    <cellStyle name="Calculation 7 7 18" xfId="7282" xr:uid="{00000000-0005-0000-0000-0000E8370000}"/>
    <cellStyle name="Calculation 7 7 18 2" xfId="16587" xr:uid="{00000000-0005-0000-0000-0000E9370000}"/>
    <cellStyle name="Calculation 7 7 18 2 2" xfId="29400" xr:uid="{00000000-0005-0000-0000-0000EA370000}"/>
    <cellStyle name="Calculation 7 7 18 2 3" xfId="53325" xr:uid="{00000000-0005-0000-0000-0000EB370000}"/>
    <cellStyle name="Calculation 7 7 18 3" xfId="17209" xr:uid="{00000000-0005-0000-0000-0000EC370000}"/>
    <cellStyle name="Calculation 7 7 18 3 2" xfId="29401" xr:uid="{00000000-0005-0000-0000-0000ED370000}"/>
    <cellStyle name="Calculation 7 7 18 4" xfId="29399" xr:uid="{00000000-0005-0000-0000-0000EE370000}"/>
    <cellStyle name="Calculation 7 7 18 5" xfId="53326" xr:uid="{00000000-0005-0000-0000-0000EF370000}"/>
    <cellStyle name="Calculation 7 7 19" xfId="5091" xr:uid="{00000000-0005-0000-0000-0000F0370000}"/>
    <cellStyle name="Calculation 7 7 19 2" xfId="16588" xr:uid="{00000000-0005-0000-0000-0000F1370000}"/>
    <cellStyle name="Calculation 7 7 19 2 2" xfId="29403" xr:uid="{00000000-0005-0000-0000-0000F2370000}"/>
    <cellStyle name="Calculation 7 7 19 2 3" xfId="53327" xr:uid="{00000000-0005-0000-0000-0000F3370000}"/>
    <cellStyle name="Calculation 7 7 19 3" xfId="17210" xr:uid="{00000000-0005-0000-0000-0000F4370000}"/>
    <cellStyle name="Calculation 7 7 19 3 2" xfId="29404" xr:uid="{00000000-0005-0000-0000-0000F5370000}"/>
    <cellStyle name="Calculation 7 7 19 4" xfId="29402" xr:uid="{00000000-0005-0000-0000-0000F6370000}"/>
    <cellStyle name="Calculation 7 7 19 5" xfId="53328" xr:uid="{00000000-0005-0000-0000-0000F7370000}"/>
    <cellStyle name="Calculation 7 7 2" xfId="6046" xr:uid="{00000000-0005-0000-0000-0000F8370000}"/>
    <cellStyle name="Calculation 7 7 2 2" xfId="16589" xr:uid="{00000000-0005-0000-0000-0000F9370000}"/>
    <cellStyle name="Calculation 7 7 2 2 2" xfId="29406" xr:uid="{00000000-0005-0000-0000-0000FA370000}"/>
    <cellStyle name="Calculation 7 7 2 2 3" xfId="53329" xr:uid="{00000000-0005-0000-0000-0000FB370000}"/>
    <cellStyle name="Calculation 7 7 2 3" xfId="17211" xr:uid="{00000000-0005-0000-0000-0000FC370000}"/>
    <cellStyle name="Calculation 7 7 2 3 2" xfId="29407" xr:uid="{00000000-0005-0000-0000-0000FD370000}"/>
    <cellStyle name="Calculation 7 7 2 4" xfId="29405" xr:uid="{00000000-0005-0000-0000-0000FE370000}"/>
    <cellStyle name="Calculation 7 7 2 5" xfId="53330" xr:uid="{00000000-0005-0000-0000-0000FF370000}"/>
    <cellStyle name="Calculation 7 7 20" xfId="5024" xr:uid="{00000000-0005-0000-0000-000000380000}"/>
    <cellStyle name="Calculation 7 7 20 2" xfId="29408" xr:uid="{00000000-0005-0000-0000-000001380000}"/>
    <cellStyle name="Calculation 7 7 20 2 2" xfId="53331" xr:uid="{00000000-0005-0000-0000-000002380000}"/>
    <cellStyle name="Calculation 7 7 20 2 3" xfId="53332" xr:uid="{00000000-0005-0000-0000-000003380000}"/>
    <cellStyle name="Calculation 7 7 20 3" xfId="53333" xr:uid="{00000000-0005-0000-0000-000004380000}"/>
    <cellStyle name="Calculation 7 7 20 4" xfId="53334" xr:uid="{00000000-0005-0000-0000-000005380000}"/>
    <cellStyle name="Calculation 7 7 20 5" xfId="53335" xr:uid="{00000000-0005-0000-0000-000006380000}"/>
    <cellStyle name="Calculation 7 7 21" xfId="16578" xr:uid="{00000000-0005-0000-0000-000007380000}"/>
    <cellStyle name="Calculation 7 7 21 2" xfId="29409" xr:uid="{00000000-0005-0000-0000-000008380000}"/>
    <cellStyle name="Calculation 7 7 22" xfId="17200" xr:uid="{00000000-0005-0000-0000-000009380000}"/>
    <cellStyle name="Calculation 7 7 22 2" xfId="29410" xr:uid="{00000000-0005-0000-0000-00000A380000}"/>
    <cellStyle name="Calculation 7 7 23" xfId="29374" xr:uid="{00000000-0005-0000-0000-00000B380000}"/>
    <cellStyle name="Calculation 7 7 3" xfId="5762" xr:uid="{00000000-0005-0000-0000-00000C380000}"/>
    <cellStyle name="Calculation 7 7 3 2" xfId="16590" xr:uid="{00000000-0005-0000-0000-00000D380000}"/>
    <cellStyle name="Calculation 7 7 3 2 2" xfId="29412" xr:uid="{00000000-0005-0000-0000-00000E380000}"/>
    <cellStyle name="Calculation 7 7 3 2 3" xfId="53336" xr:uid="{00000000-0005-0000-0000-00000F380000}"/>
    <cellStyle name="Calculation 7 7 3 3" xfId="17212" xr:uid="{00000000-0005-0000-0000-000010380000}"/>
    <cellStyle name="Calculation 7 7 3 3 2" xfId="29413" xr:uid="{00000000-0005-0000-0000-000011380000}"/>
    <cellStyle name="Calculation 7 7 3 4" xfId="29411" xr:uid="{00000000-0005-0000-0000-000012380000}"/>
    <cellStyle name="Calculation 7 7 3 5" xfId="53337" xr:uid="{00000000-0005-0000-0000-000013380000}"/>
    <cellStyle name="Calculation 7 7 4" xfId="4762" xr:uid="{00000000-0005-0000-0000-000014380000}"/>
    <cellStyle name="Calculation 7 7 4 2" xfId="16591" xr:uid="{00000000-0005-0000-0000-000015380000}"/>
    <cellStyle name="Calculation 7 7 4 2 2" xfId="29415" xr:uid="{00000000-0005-0000-0000-000016380000}"/>
    <cellStyle name="Calculation 7 7 4 2 3" xfId="53338" xr:uid="{00000000-0005-0000-0000-000017380000}"/>
    <cellStyle name="Calculation 7 7 4 3" xfId="17213" xr:uid="{00000000-0005-0000-0000-000018380000}"/>
    <cellStyle name="Calculation 7 7 4 3 2" xfId="29416" xr:uid="{00000000-0005-0000-0000-000019380000}"/>
    <cellStyle name="Calculation 7 7 4 4" xfId="29414" xr:uid="{00000000-0005-0000-0000-00001A380000}"/>
    <cellStyle name="Calculation 7 7 4 5" xfId="53339" xr:uid="{00000000-0005-0000-0000-00001B380000}"/>
    <cellStyle name="Calculation 7 7 5" xfId="5756" xr:uid="{00000000-0005-0000-0000-00001C380000}"/>
    <cellStyle name="Calculation 7 7 5 2" xfId="16592" xr:uid="{00000000-0005-0000-0000-00001D380000}"/>
    <cellStyle name="Calculation 7 7 5 2 2" xfId="29418" xr:uid="{00000000-0005-0000-0000-00001E380000}"/>
    <cellStyle name="Calculation 7 7 5 2 3" xfId="53340" xr:uid="{00000000-0005-0000-0000-00001F380000}"/>
    <cellStyle name="Calculation 7 7 5 3" xfId="17214" xr:uid="{00000000-0005-0000-0000-000020380000}"/>
    <cellStyle name="Calculation 7 7 5 3 2" xfId="29419" xr:uid="{00000000-0005-0000-0000-000021380000}"/>
    <cellStyle name="Calculation 7 7 5 4" xfId="29417" xr:uid="{00000000-0005-0000-0000-000022380000}"/>
    <cellStyle name="Calculation 7 7 5 5" xfId="53341" xr:uid="{00000000-0005-0000-0000-000023380000}"/>
    <cellStyle name="Calculation 7 7 6" xfId="6072" xr:uid="{00000000-0005-0000-0000-000024380000}"/>
    <cellStyle name="Calculation 7 7 6 2" xfId="16593" xr:uid="{00000000-0005-0000-0000-000025380000}"/>
    <cellStyle name="Calculation 7 7 6 2 2" xfId="29421" xr:uid="{00000000-0005-0000-0000-000026380000}"/>
    <cellStyle name="Calculation 7 7 6 2 3" xfId="53342" xr:uid="{00000000-0005-0000-0000-000027380000}"/>
    <cellStyle name="Calculation 7 7 6 3" xfId="17215" xr:uid="{00000000-0005-0000-0000-000028380000}"/>
    <cellStyle name="Calculation 7 7 6 3 2" xfId="29422" xr:uid="{00000000-0005-0000-0000-000029380000}"/>
    <cellStyle name="Calculation 7 7 6 4" xfId="29420" xr:uid="{00000000-0005-0000-0000-00002A380000}"/>
    <cellStyle name="Calculation 7 7 6 5" xfId="53343" xr:uid="{00000000-0005-0000-0000-00002B380000}"/>
    <cellStyle name="Calculation 7 7 7" xfId="5834" xr:uid="{00000000-0005-0000-0000-00002C380000}"/>
    <cellStyle name="Calculation 7 7 7 2" xfId="16594" xr:uid="{00000000-0005-0000-0000-00002D380000}"/>
    <cellStyle name="Calculation 7 7 7 2 2" xfId="29424" xr:uid="{00000000-0005-0000-0000-00002E380000}"/>
    <cellStyle name="Calculation 7 7 7 2 3" xfId="53344" xr:uid="{00000000-0005-0000-0000-00002F380000}"/>
    <cellStyle name="Calculation 7 7 7 3" xfId="17216" xr:uid="{00000000-0005-0000-0000-000030380000}"/>
    <cellStyle name="Calculation 7 7 7 3 2" xfId="29425" xr:uid="{00000000-0005-0000-0000-000031380000}"/>
    <cellStyle name="Calculation 7 7 7 4" xfId="29423" xr:uid="{00000000-0005-0000-0000-000032380000}"/>
    <cellStyle name="Calculation 7 7 7 5" xfId="53345" xr:uid="{00000000-0005-0000-0000-000033380000}"/>
    <cellStyle name="Calculation 7 7 8" xfId="6076" xr:uid="{00000000-0005-0000-0000-000034380000}"/>
    <cellStyle name="Calculation 7 7 8 2" xfId="16595" xr:uid="{00000000-0005-0000-0000-000035380000}"/>
    <cellStyle name="Calculation 7 7 8 2 2" xfId="29427" xr:uid="{00000000-0005-0000-0000-000036380000}"/>
    <cellStyle name="Calculation 7 7 8 2 3" xfId="53346" xr:uid="{00000000-0005-0000-0000-000037380000}"/>
    <cellStyle name="Calculation 7 7 8 3" xfId="17217" xr:uid="{00000000-0005-0000-0000-000038380000}"/>
    <cellStyle name="Calculation 7 7 8 3 2" xfId="29428" xr:uid="{00000000-0005-0000-0000-000039380000}"/>
    <cellStyle name="Calculation 7 7 8 4" xfId="29426" xr:uid="{00000000-0005-0000-0000-00003A380000}"/>
    <cellStyle name="Calculation 7 7 8 5" xfId="53347" xr:uid="{00000000-0005-0000-0000-00003B380000}"/>
    <cellStyle name="Calculation 7 7 9" xfId="5830" xr:uid="{00000000-0005-0000-0000-00003C380000}"/>
    <cellStyle name="Calculation 7 7 9 2" xfId="16596" xr:uid="{00000000-0005-0000-0000-00003D380000}"/>
    <cellStyle name="Calculation 7 7 9 2 2" xfId="29430" xr:uid="{00000000-0005-0000-0000-00003E380000}"/>
    <cellStyle name="Calculation 7 7 9 2 3" xfId="53348" xr:uid="{00000000-0005-0000-0000-00003F380000}"/>
    <cellStyle name="Calculation 7 7 9 3" xfId="17218" xr:uid="{00000000-0005-0000-0000-000040380000}"/>
    <cellStyle name="Calculation 7 7 9 3 2" xfId="29431" xr:uid="{00000000-0005-0000-0000-000041380000}"/>
    <cellStyle name="Calculation 7 7 9 4" xfId="29429" xr:uid="{00000000-0005-0000-0000-000042380000}"/>
    <cellStyle name="Calculation 7 7 9 5" xfId="53349" xr:uid="{00000000-0005-0000-0000-000043380000}"/>
    <cellStyle name="Calculation 7 8" xfId="2932" xr:uid="{00000000-0005-0000-0000-000044380000}"/>
    <cellStyle name="Calculation 7 8 10" xfId="6082" xr:uid="{00000000-0005-0000-0000-000045380000}"/>
    <cellStyle name="Calculation 7 8 10 2" xfId="16598" xr:uid="{00000000-0005-0000-0000-000046380000}"/>
    <cellStyle name="Calculation 7 8 10 2 2" xfId="29434" xr:uid="{00000000-0005-0000-0000-000047380000}"/>
    <cellStyle name="Calculation 7 8 10 2 3" xfId="53350" xr:uid="{00000000-0005-0000-0000-000048380000}"/>
    <cellStyle name="Calculation 7 8 10 3" xfId="17220" xr:uid="{00000000-0005-0000-0000-000049380000}"/>
    <cellStyle name="Calculation 7 8 10 3 2" xfId="29435" xr:uid="{00000000-0005-0000-0000-00004A380000}"/>
    <cellStyle name="Calculation 7 8 10 4" xfId="29433" xr:uid="{00000000-0005-0000-0000-00004B380000}"/>
    <cellStyle name="Calculation 7 8 10 5" xfId="53351" xr:uid="{00000000-0005-0000-0000-00004C380000}"/>
    <cellStyle name="Calculation 7 8 11" xfId="5741" xr:uid="{00000000-0005-0000-0000-00004D380000}"/>
    <cellStyle name="Calculation 7 8 11 2" xfId="16599" xr:uid="{00000000-0005-0000-0000-00004E380000}"/>
    <cellStyle name="Calculation 7 8 11 2 2" xfId="29437" xr:uid="{00000000-0005-0000-0000-00004F380000}"/>
    <cellStyle name="Calculation 7 8 11 2 3" xfId="53352" xr:uid="{00000000-0005-0000-0000-000050380000}"/>
    <cellStyle name="Calculation 7 8 11 3" xfId="17221" xr:uid="{00000000-0005-0000-0000-000051380000}"/>
    <cellStyle name="Calculation 7 8 11 3 2" xfId="29438" xr:uid="{00000000-0005-0000-0000-000052380000}"/>
    <cellStyle name="Calculation 7 8 11 4" xfId="29436" xr:uid="{00000000-0005-0000-0000-000053380000}"/>
    <cellStyle name="Calculation 7 8 11 5" xfId="53353" xr:uid="{00000000-0005-0000-0000-000054380000}"/>
    <cellStyle name="Calculation 7 8 12" xfId="9114" xr:uid="{00000000-0005-0000-0000-000055380000}"/>
    <cellStyle name="Calculation 7 8 12 2" xfId="16600" xr:uid="{00000000-0005-0000-0000-000056380000}"/>
    <cellStyle name="Calculation 7 8 12 2 2" xfId="29440" xr:uid="{00000000-0005-0000-0000-000057380000}"/>
    <cellStyle name="Calculation 7 8 12 2 3" xfId="53354" xr:uid="{00000000-0005-0000-0000-000058380000}"/>
    <cellStyle name="Calculation 7 8 12 3" xfId="17222" xr:uid="{00000000-0005-0000-0000-000059380000}"/>
    <cellStyle name="Calculation 7 8 12 3 2" xfId="29441" xr:uid="{00000000-0005-0000-0000-00005A380000}"/>
    <cellStyle name="Calculation 7 8 12 4" xfId="29439" xr:uid="{00000000-0005-0000-0000-00005B380000}"/>
    <cellStyle name="Calculation 7 8 12 5" xfId="53355" xr:uid="{00000000-0005-0000-0000-00005C380000}"/>
    <cellStyle name="Calculation 7 8 13" xfId="11384" xr:uid="{00000000-0005-0000-0000-00005D380000}"/>
    <cellStyle name="Calculation 7 8 13 2" xfId="16601" xr:uid="{00000000-0005-0000-0000-00005E380000}"/>
    <cellStyle name="Calculation 7 8 13 2 2" xfId="29443" xr:uid="{00000000-0005-0000-0000-00005F380000}"/>
    <cellStyle name="Calculation 7 8 13 2 3" xfId="53356" xr:uid="{00000000-0005-0000-0000-000060380000}"/>
    <cellStyle name="Calculation 7 8 13 3" xfId="17223" xr:uid="{00000000-0005-0000-0000-000061380000}"/>
    <cellStyle name="Calculation 7 8 13 3 2" xfId="29444" xr:uid="{00000000-0005-0000-0000-000062380000}"/>
    <cellStyle name="Calculation 7 8 13 4" xfId="29442" xr:uid="{00000000-0005-0000-0000-000063380000}"/>
    <cellStyle name="Calculation 7 8 13 5" xfId="53357" xr:uid="{00000000-0005-0000-0000-000064380000}"/>
    <cellStyle name="Calculation 7 8 14" xfId="8284" xr:uid="{00000000-0005-0000-0000-000065380000}"/>
    <cellStyle name="Calculation 7 8 14 2" xfId="16602" xr:uid="{00000000-0005-0000-0000-000066380000}"/>
    <cellStyle name="Calculation 7 8 14 2 2" xfId="29446" xr:uid="{00000000-0005-0000-0000-000067380000}"/>
    <cellStyle name="Calculation 7 8 14 2 3" xfId="53358" xr:uid="{00000000-0005-0000-0000-000068380000}"/>
    <cellStyle name="Calculation 7 8 14 3" xfId="17224" xr:uid="{00000000-0005-0000-0000-000069380000}"/>
    <cellStyle name="Calculation 7 8 14 3 2" xfId="29447" xr:uid="{00000000-0005-0000-0000-00006A380000}"/>
    <cellStyle name="Calculation 7 8 14 4" xfId="29445" xr:uid="{00000000-0005-0000-0000-00006B380000}"/>
    <cellStyle name="Calculation 7 8 14 5" xfId="53359" xr:uid="{00000000-0005-0000-0000-00006C380000}"/>
    <cellStyle name="Calculation 7 8 15" xfId="9042" xr:uid="{00000000-0005-0000-0000-00006D380000}"/>
    <cellStyle name="Calculation 7 8 15 2" xfId="16603" xr:uid="{00000000-0005-0000-0000-00006E380000}"/>
    <cellStyle name="Calculation 7 8 15 2 2" xfId="29449" xr:uid="{00000000-0005-0000-0000-00006F380000}"/>
    <cellStyle name="Calculation 7 8 15 2 3" xfId="53360" xr:uid="{00000000-0005-0000-0000-000070380000}"/>
    <cellStyle name="Calculation 7 8 15 3" xfId="17225" xr:uid="{00000000-0005-0000-0000-000071380000}"/>
    <cellStyle name="Calculation 7 8 15 3 2" xfId="29450" xr:uid="{00000000-0005-0000-0000-000072380000}"/>
    <cellStyle name="Calculation 7 8 15 4" xfId="29448" xr:uid="{00000000-0005-0000-0000-000073380000}"/>
    <cellStyle name="Calculation 7 8 15 5" xfId="53361" xr:uid="{00000000-0005-0000-0000-000074380000}"/>
    <cellStyle name="Calculation 7 8 16" xfId="10094" xr:uid="{00000000-0005-0000-0000-000075380000}"/>
    <cellStyle name="Calculation 7 8 16 2" xfId="16604" xr:uid="{00000000-0005-0000-0000-000076380000}"/>
    <cellStyle name="Calculation 7 8 16 2 2" xfId="29452" xr:uid="{00000000-0005-0000-0000-000077380000}"/>
    <cellStyle name="Calculation 7 8 16 2 3" xfId="53362" xr:uid="{00000000-0005-0000-0000-000078380000}"/>
    <cellStyle name="Calculation 7 8 16 3" xfId="17226" xr:uid="{00000000-0005-0000-0000-000079380000}"/>
    <cellStyle name="Calculation 7 8 16 3 2" xfId="29453" xr:uid="{00000000-0005-0000-0000-00007A380000}"/>
    <cellStyle name="Calculation 7 8 16 4" xfId="29451" xr:uid="{00000000-0005-0000-0000-00007B380000}"/>
    <cellStyle name="Calculation 7 8 16 5" xfId="53363" xr:uid="{00000000-0005-0000-0000-00007C380000}"/>
    <cellStyle name="Calculation 7 8 17" xfId="7435" xr:uid="{00000000-0005-0000-0000-00007D380000}"/>
    <cellStyle name="Calculation 7 8 17 2" xfId="16605" xr:uid="{00000000-0005-0000-0000-00007E380000}"/>
    <cellStyle name="Calculation 7 8 17 2 2" xfId="29455" xr:uid="{00000000-0005-0000-0000-00007F380000}"/>
    <cellStyle name="Calculation 7 8 17 2 3" xfId="53364" xr:uid="{00000000-0005-0000-0000-000080380000}"/>
    <cellStyle name="Calculation 7 8 17 3" xfId="17227" xr:uid="{00000000-0005-0000-0000-000081380000}"/>
    <cellStyle name="Calculation 7 8 17 3 2" xfId="29456" xr:uid="{00000000-0005-0000-0000-000082380000}"/>
    <cellStyle name="Calculation 7 8 17 4" xfId="29454" xr:uid="{00000000-0005-0000-0000-000083380000}"/>
    <cellStyle name="Calculation 7 8 17 5" xfId="53365" xr:uid="{00000000-0005-0000-0000-000084380000}"/>
    <cellStyle name="Calculation 7 8 18" xfId="10005" xr:uid="{00000000-0005-0000-0000-000085380000}"/>
    <cellStyle name="Calculation 7 8 18 2" xfId="16606" xr:uid="{00000000-0005-0000-0000-000086380000}"/>
    <cellStyle name="Calculation 7 8 18 2 2" xfId="29458" xr:uid="{00000000-0005-0000-0000-000087380000}"/>
    <cellStyle name="Calculation 7 8 18 2 3" xfId="53366" xr:uid="{00000000-0005-0000-0000-000088380000}"/>
    <cellStyle name="Calculation 7 8 18 3" xfId="17228" xr:uid="{00000000-0005-0000-0000-000089380000}"/>
    <cellStyle name="Calculation 7 8 18 3 2" xfId="29459" xr:uid="{00000000-0005-0000-0000-00008A380000}"/>
    <cellStyle name="Calculation 7 8 18 4" xfId="29457" xr:uid="{00000000-0005-0000-0000-00008B380000}"/>
    <cellStyle name="Calculation 7 8 18 5" xfId="53367" xr:uid="{00000000-0005-0000-0000-00008C380000}"/>
    <cellStyle name="Calculation 7 8 19" xfId="7833" xr:uid="{00000000-0005-0000-0000-00008D380000}"/>
    <cellStyle name="Calculation 7 8 19 2" xfId="16607" xr:uid="{00000000-0005-0000-0000-00008E380000}"/>
    <cellStyle name="Calculation 7 8 19 2 2" xfId="29461" xr:uid="{00000000-0005-0000-0000-00008F380000}"/>
    <cellStyle name="Calculation 7 8 19 2 3" xfId="53368" xr:uid="{00000000-0005-0000-0000-000090380000}"/>
    <cellStyle name="Calculation 7 8 19 3" xfId="17229" xr:uid="{00000000-0005-0000-0000-000091380000}"/>
    <cellStyle name="Calculation 7 8 19 3 2" xfId="29462" xr:uid="{00000000-0005-0000-0000-000092380000}"/>
    <cellStyle name="Calculation 7 8 19 4" xfId="29460" xr:uid="{00000000-0005-0000-0000-000093380000}"/>
    <cellStyle name="Calculation 7 8 19 5" xfId="53369" xr:uid="{00000000-0005-0000-0000-000094380000}"/>
    <cellStyle name="Calculation 7 8 2" xfId="6047" xr:uid="{00000000-0005-0000-0000-000095380000}"/>
    <cellStyle name="Calculation 7 8 2 2" xfId="16608" xr:uid="{00000000-0005-0000-0000-000096380000}"/>
    <cellStyle name="Calculation 7 8 2 2 2" xfId="29464" xr:uid="{00000000-0005-0000-0000-000097380000}"/>
    <cellStyle name="Calculation 7 8 2 2 3" xfId="53370" xr:uid="{00000000-0005-0000-0000-000098380000}"/>
    <cellStyle name="Calculation 7 8 2 3" xfId="17230" xr:uid="{00000000-0005-0000-0000-000099380000}"/>
    <cellStyle name="Calculation 7 8 2 3 2" xfId="29465" xr:uid="{00000000-0005-0000-0000-00009A380000}"/>
    <cellStyle name="Calculation 7 8 2 4" xfId="29463" xr:uid="{00000000-0005-0000-0000-00009B380000}"/>
    <cellStyle name="Calculation 7 8 2 5" xfId="53371" xr:uid="{00000000-0005-0000-0000-00009C380000}"/>
    <cellStyle name="Calculation 7 8 20" xfId="9549" xr:uid="{00000000-0005-0000-0000-00009D380000}"/>
    <cellStyle name="Calculation 7 8 20 2" xfId="29466" xr:uid="{00000000-0005-0000-0000-00009E380000}"/>
    <cellStyle name="Calculation 7 8 20 2 2" xfId="53372" xr:uid="{00000000-0005-0000-0000-00009F380000}"/>
    <cellStyle name="Calculation 7 8 20 2 3" xfId="53373" xr:uid="{00000000-0005-0000-0000-0000A0380000}"/>
    <cellStyle name="Calculation 7 8 20 3" xfId="53374" xr:uid="{00000000-0005-0000-0000-0000A1380000}"/>
    <cellStyle name="Calculation 7 8 20 4" xfId="53375" xr:uid="{00000000-0005-0000-0000-0000A2380000}"/>
    <cellStyle name="Calculation 7 8 20 5" xfId="53376" xr:uid="{00000000-0005-0000-0000-0000A3380000}"/>
    <cellStyle name="Calculation 7 8 21" xfId="16597" xr:uid="{00000000-0005-0000-0000-0000A4380000}"/>
    <cellStyle name="Calculation 7 8 21 2" xfId="29467" xr:uid="{00000000-0005-0000-0000-0000A5380000}"/>
    <cellStyle name="Calculation 7 8 22" xfId="17219" xr:uid="{00000000-0005-0000-0000-0000A6380000}"/>
    <cellStyle name="Calculation 7 8 22 2" xfId="29468" xr:uid="{00000000-0005-0000-0000-0000A7380000}"/>
    <cellStyle name="Calculation 7 8 23" xfId="29432" xr:uid="{00000000-0005-0000-0000-0000A8380000}"/>
    <cellStyle name="Calculation 7 8 3" xfId="5761" xr:uid="{00000000-0005-0000-0000-0000A9380000}"/>
    <cellStyle name="Calculation 7 8 3 2" xfId="16609" xr:uid="{00000000-0005-0000-0000-0000AA380000}"/>
    <cellStyle name="Calculation 7 8 3 2 2" xfId="29470" xr:uid="{00000000-0005-0000-0000-0000AB380000}"/>
    <cellStyle name="Calculation 7 8 3 2 3" xfId="53377" xr:uid="{00000000-0005-0000-0000-0000AC380000}"/>
    <cellStyle name="Calculation 7 8 3 3" xfId="17231" xr:uid="{00000000-0005-0000-0000-0000AD380000}"/>
    <cellStyle name="Calculation 7 8 3 3 2" xfId="29471" xr:uid="{00000000-0005-0000-0000-0000AE380000}"/>
    <cellStyle name="Calculation 7 8 3 4" xfId="29469" xr:uid="{00000000-0005-0000-0000-0000AF380000}"/>
    <cellStyle name="Calculation 7 8 3 5" xfId="53378" xr:uid="{00000000-0005-0000-0000-0000B0380000}"/>
    <cellStyle name="Calculation 7 8 4" xfId="6051" xr:uid="{00000000-0005-0000-0000-0000B1380000}"/>
    <cellStyle name="Calculation 7 8 4 2" xfId="16610" xr:uid="{00000000-0005-0000-0000-0000B2380000}"/>
    <cellStyle name="Calculation 7 8 4 2 2" xfId="29473" xr:uid="{00000000-0005-0000-0000-0000B3380000}"/>
    <cellStyle name="Calculation 7 8 4 2 3" xfId="53379" xr:uid="{00000000-0005-0000-0000-0000B4380000}"/>
    <cellStyle name="Calculation 7 8 4 3" xfId="17232" xr:uid="{00000000-0005-0000-0000-0000B5380000}"/>
    <cellStyle name="Calculation 7 8 4 3 2" xfId="29474" xr:uid="{00000000-0005-0000-0000-0000B6380000}"/>
    <cellStyle name="Calculation 7 8 4 4" xfId="29472" xr:uid="{00000000-0005-0000-0000-0000B7380000}"/>
    <cellStyle name="Calculation 7 8 4 5" xfId="53380" xr:uid="{00000000-0005-0000-0000-0000B8380000}"/>
    <cellStyle name="Calculation 7 8 5" xfId="5755" xr:uid="{00000000-0005-0000-0000-0000B9380000}"/>
    <cellStyle name="Calculation 7 8 5 2" xfId="16611" xr:uid="{00000000-0005-0000-0000-0000BA380000}"/>
    <cellStyle name="Calculation 7 8 5 2 2" xfId="29476" xr:uid="{00000000-0005-0000-0000-0000BB380000}"/>
    <cellStyle name="Calculation 7 8 5 2 3" xfId="53381" xr:uid="{00000000-0005-0000-0000-0000BC380000}"/>
    <cellStyle name="Calculation 7 8 5 3" xfId="17233" xr:uid="{00000000-0005-0000-0000-0000BD380000}"/>
    <cellStyle name="Calculation 7 8 5 3 2" xfId="29477" xr:uid="{00000000-0005-0000-0000-0000BE380000}"/>
    <cellStyle name="Calculation 7 8 5 4" xfId="29475" xr:uid="{00000000-0005-0000-0000-0000BF380000}"/>
    <cellStyle name="Calculation 7 8 5 5" xfId="53382" xr:uid="{00000000-0005-0000-0000-0000C0380000}"/>
    <cellStyle name="Calculation 7 8 6" xfId="6073" xr:uid="{00000000-0005-0000-0000-0000C1380000}"/>
    <cellStyle name="Calculation 7 8 6 2" xfId="16612" xr:uid="{00000000-0005-0000-0000-0000C2380000}"/>
    <cellStyle name="Calculation 7 8 6 2 2" xfId="29479" xr:uid="{00000000-0005-0000-0000-0000C3380000}"/>
    <cellStyle name="Calculation 7 8 6 2 3" xfId="53383" xr:uid="{00000000-0005-0000-0000-0000C4380000}"/>
    <cellStyle name="Calculation 7 8 6 3" xfId="17234" xr:uid="{00000000-0005-0000-0000-0000C5380000}"/>
    <cellStyle name="Calculation 7 8 6 3 2" xfId="29480" xr:uid="{00000000-0005-0000-0000-0000C6380000}"/>
    <cellStyle name="Calculation 7 8 6 4" xfId="29478" xr:uid="{00000000-0005-0000-0000-0000C7380000}"/>
    <cellStyle name="Calculation 7 8 6 5" xfId="53384" xr:uid="{00000000-0005-0000-0000-0000C8380000}"/>
    <cellStyle name="Calculation 7 8 7" xfId="4742" xr:uid="{00000000-0005-0000-0000-0000C9380000}"/>
    <cellStyle name="Calculation 7 8 7 2" xfId="16613" xr:uid="{00000000-0005-0000-0000-0000CA380000}"/>
    <cellStyle name="Calculation 7 8 7 2 2" xfId="29482" xr:uid="{00000000-0005-0000-0000-0000CB380000}"/>
    <cellStyle name="Calculation 7 8 7 2 3" xfId="53385" xr:uid="{00000000-0005-0000-0000-0000CC380000}"/>
    <cellStyle name="Calculation 7 8 7 3" xfId="17235" xr:uid="{00000000-0005-0000-0000-0000CD380000}"/>
    <cellStyle name="Calculation 7 8 7 3 2" xfId="29483" xr:uid="{00000000-0005-0000-0000-0000CE380000}"/>
    <cellStyle name="Calculation 7 8 7 4" xfId="29481" xr:uid="{00000000-0005-0000-0000-0000CF380000}"/>
    <cellStyle name="Calculation 7 8 7 5" xfId="53386" xr:uid="{00000000-0005-0000-0000-0000D0380000}"/>
    <cellStyle name="Calculation 7 8 8" xfId="6077" xr:uid="{00000000-0005-0000-0000-0000D1380000}"/>
    <cellStyle name="Calculation 7 8 8 2" xfId="16614" xr:uid="{00000000-0005-0000-0000-0000D2380000}"/>
    <cellStyle name="Calculation 7 8 8 2 2" xfId="29485" xr:uid="{00000000-0005-0000-0000-0000D3380000}"/>
    <cellStyle name="Calculation 7 8 8 2 3" xfId="53387" xr:uid="{00000000-0005-0000-0000-0000D4380000}"/>
    <cellStyle name="Calculation 7 8 8 3" xfId="17236" xr:uid="{00000000-0005-0000-0000-0000D5380000}"/>
    <cellStyle name="Calculation 7 8 8 3 2" xfId="29486" xr:uid="{00000000-0005-0000-0000-0000D6380000}"/>
    <cellStyle name="Calculation 7 8 8 4" xfId="29484" xr:uid="{00000000-0005-0000-0000-0000D7380000}"/>
    <cellStyle name="Calculation 7 8 8 5" xfId="53388" xr:uid="{00000000-0005-0000-0000-0000D8380000}"/>
    <cellStyle name="Calculation 7 8 9" xfId="5829" xr:uid="{00000000-0005-0000-0000-0000D9380000}"/>
    <cellStyle name="Calculation 7 8 9 2" xfId="16615" xr:uid="{00000000-0005-0000-0000-0000DA380000}"/>
    <cellStyle name="Calculation 7 8 9 2 2" xfId="29488" xr:uid="{00000000-0005-0000-0000-0000DB380000}"/>
    <cellStyle name="Calculation 7 8 9 2 3" xfId="53389" xr:uid="{00000000-0005-0000-0000-0000DC380000}"/>
    <cellStyle name="Calculation 7 8 9 3" xfId="17237" xr:uid="{00000000-0005-0000-0000-0000DD380000}"/>
    <cellStyle name="Calculation 7 8 9 3 2" xfId="29489" xr:uid="{00000000-0005-0000-0000-0000DE380000}"/>
    <cellStyle name="Calculation 7 8 9 4" xfId="29487" xr:uid="{00000000-0005-0000-0000-0000DF380000}"/>
    <cellStyle name="Calculation 7 8 9 5" xfId="53390" xr:uid="{00000000-0005-0000-0000-0000E0380000}"/>
    <cellStyle name="Calculation 7 9" xfId="2933" xr:uid="{00000000-0005-0000-0000-0000E1380000}"/>
    <cellStyle name="Calculation 7 9 10" xfId="6083" xr:uid="{00000000-0005-0000-0000-0000E2380000}"/>
    <cellStyle name="Calculation 7 9 10 2" xfId="16617" xr:uid="{00000000-0005-0000-0000-0000E3380000}"/>
    <cellStyle name="Calculation 7 9 10 2 2" xfId="29492" xr:uid="{00000000-0005-0000-0000-0000E4380000}"/>
    <cellStyle name="Calculation 7 9 10 2 3" xfId="53391" xr:uid="{00000000-0005-0000-0000-0000E5380000}"/>
    <cellStyle name="Calculation 7 9 10 3" xfId="17239" xr:uid="{00000000-0005-0000-0000-0000E6380000}"/>
    <cellStyle name="Calculation 7 9 10 3 2" xfId="29493" xr:uid="{00000000-0005-0000-0000-0000E7380000}"/>
    <cellStyle name="Calculation 7 9 10 4" xfId="29491" xr:uid="{00000000-0005-0000-0000-0000E8380000}"/>
    <cellStyle name="Calculation 7 9 10 5" xfId="53392" xr:uid="{00000000-0005-0000-0000-0000E9380000}"/>
    <cellStyle name="Calculation 7 9 11" xfId="8651" xr:uid="{00000000-0005-0000-0000-0000EA380000}"/>
    <cellStyle name="Calculation 7 9 11 2" xfId="16618" xr:uid="{00000000-0005-0000-0000-0000EB380000}"/>
    <cellStyle name="Calculation 7 9 11 2 2" xfId="29495" xr:uid="{00000000-0005-0000-0000-0000EC380000}"/>
    <cellStyle name="Calculation 7 9 11 2 3" xfId="53393" xr:uid="{00000000-0005-0000-0000-0000ED380000}"/>
    <cellStyle name="Calculation 7 9 11 3" xfId="17240" xr:uid="{00000000-0005-0000-0000-0000EE380000}"/>
    <cellStyle name="Calculation 7 9 11 3 2" xfId="29496" xr:uid="{00000000-0005-0000-0000-0000EF380000}"/>
    <cellStyle name="Calculation 7 9 11 4" xfId="29494" xr:uid="{00000000-0005-0000-0000-0000F0380000}"/>
    <cellStyle name="Calculation 7 9 11 5" xfId="53394" xr:uid="{00000000-0005-0000-0000-0000F1380000}"/>
    <cellStyle name="Calculation 7 9 12" xfId="10848" xr:uid="{00000000-0005-0000-0000-0000F2380000}"/>
    <cellStyle name="Calculation 7 9 12 2" xfId="16619" xr:uid="{00000000-0005-0000-0000-0000F3380000}"/>
    <cellStyle name="Calculation 7 9 12 2 2" xfId="29498" xr:uid="{00000000-0005-0000-0000-0000F4380000}"/>
    <cellStyle name="Calculation 7 9 12 2 3" xfId="53395" xr:uid="{00000000-0005-0000-0000-0000F5380000}"/>
    <cellStyle name="Calculation 7 9 12 3" xfId="17241" xr:uid="{00000000-0005-0000-0000-0000F6380000}"/>
    <cellStyle name="Calculation 7 9 12 3 2" xfId="29499" xr:uid="{00000000-0005-0000-0000-0000F7380000}"/>
    <cellStyle name="Calculation 7 9 12 4" xfId="29497" xr:uid="{00000000-0005-0000-0000-0000F8380000}"/>
    <cellStyle name="Calculation 7 9 12 5" xfId="53396" xr:uid="{00000000-0005-0000-0000-0000F9380000}"/>
    <cellStyle name="Calculation 7 9 13" xfId="10767" xr:uid="{00000000-0005-0000-0000-0000FA380000}"/>
    <cellStyle name="Calculation 7 9 13 2" xfId="16620" xr:uid="{00000000-0005-0000-0000-0000FB380000}"/>
    <cellStyle name="Calculation 7 9 13 2 2" xfId="29501" xr:uid="{00000000-0005-0000-0000-0000FC380000}"/>
    <cellStyle name="Calculation 7 9 13 2 3" xfId="53397" xr:uid="{00000000-0005-0000-0000-0000FD380000}"/>
    <cellStyle name="Calculation 7 9 13 3" xfId="17242" xr:uid="{00000000-0005-0000-0000-0000FE380000}"/>
    <cellStyle name="Calculation 7 9 13 3 2" xfId="29502" xr:uid="{00000000-0005-0000-0000-0000FF380000}"/>
    <cellStyle name="Calculation 7 9 13 4" xfId="29500" xr:uid="{00000000-0005-0000-0000-000000390000}"/>
    <cellStyle name="Calculation 7 9 13 5" xfId="53398" xr:uid="{00000000-0005-0000-0000-000001390000}"/>
    <cellStyle name="Calculation 7 9 14" xfId="10842" xr:uid="{00000000-0005-0000-0000-000002390000}"/>
    <cellStyle name="Calculation 7 9 14 2" xfId="16621" xr:uid="{00000000-0005-0000-0000-000003390000}"/>
    <cellStyle name="Calculation 7 9 14 2 2" xfId="29504" xr:uid="{00000000-0005-0000-0000-000004390000}"/>
    <cellStyle name="Calculation 7 9 14 2 3" xfId="53399" xr:uid="{00000000-0005-0000-0000-000005390000}"/>
    <cellStyle name="Calculation 7 9 14 3" xfId="17243" xr:uid="{00000000-0005-0000-0000-000006390000}"/>
    <cellStyle name="Calculation 7 9 14 3 2" xfId="29505" xr:uid="{00000000-0005-0000-0000-000007390000}"/>
    <cellStyle name="Calculation 7 9 14 4" xfId="29503" xr:uid="{00000000-0005-0000-0000-000008390000}"/>
    <cellStyle name="Calculation 7 9 14 5" xfId="53400" xr:uid="{00000000-0005-0000-0000-000009390000}"/>
    <cellStyle name="Calculation 7 9 15" xfId="9221" xr:uid="{00000000-0005-0000-0000-00000A390000}"/>
    <cellStyle name="Calculation 7 9 15 2" xfId="16622" xr:uid="{00000000-0005-0000-0000-00000B390000}"/>
    <cellStyle name="Calculation 7 9 15 2 2" xfId="29507" xr:uid="{00000000-0005-0000-0000-00000C390000}"/>
    <cellStyle name="Calculation 7 9 15 2 3" xfId="53401" xr:uid="{00000000-0005-0000-0000-00000D390000}"/>
    <cellStyle name="Calculation 7 9 15 3" xfId="17244" xr:uid="{00000000-0005-0000-0000-00000E390000}"/>
    <cellStyle name="Calculation 7 9 15 3 2" xfId="29508" xr:uid="{00000000-0005-0000-0000-00000F390000}"/>
    <cellStyle name="Calculation 7 9 15 4" xfId="29506" xr:uid="{00000000-0005-0000-0000-000010390000}"/>
    <cellStyle name="Calculation 7 9 15 5" xfId="53402" xr:uid="{00000000-0005-0000-0000-000011390000}"/>
    <cellStyle name="Calculation 7 9 16" xfId="5012" xr:uid="{00000000-0005-0000-0000-000012390000}"/>
    <cellStyle name="Calculation 7 9 16 2" xfId="16623" xr:uid="{00000000-0005-0000-0000-000013390000}"/>
    <cellStyle name="Calculation 7 9 16 2 2" xfId="29510" xr:uid="{00000000-0005-0000-0000-000014390000}"/>
    <cellStyle name="Calculation 7 9 16 2 3" xfId="53403" xr:uid="{00000000-0005-0000-0000-000015390000}"/>
    <cellStyle name="Calculation 7 9 16 3" xfId="17245" xr:uid="{00000000-0005-0000-0000-000016390000}"/>
    <cellStyle name="Calculation 7 9 16 3 2" xfId="29511" xr:uid="{00000000-0005-0000-0000-000017390000}"/>
    <cellStyle name="Calculation 7 9 16 4" xfId="29509" xr:uid="{00000000-0005-0000-0000-000018390000}"/>
    <cellStyle name="Calculation 7 9 16 5" xfId="53404" xr:uid="{00000000-0005-0000-0000-000019390000}"/>
    <cellStyle name="Calculation 7 9 17" xfId="7736" xr:uid="{00000000-0005-0000-0000-00001A390000}"/>
    <cellStyle name="Calculation 7 9 17 2" xfId="16624" xr:uid="{00000000-0005-0000-0000-00001B390000}"/>
    <cellStyle name="Calculation 7 9 17 2 2" xfId="29513" xr:uid="{00000000-0005-0000-0000-00001C390000}"/>
    <cellStyle name="Calculation 7 9 17 2 3" xfId="53405" xr:uid="{00000000-0005-0000-0000-00001D390000}"/>
    <cellStyle name="Calculation 7 9 17 3" xfId="17246" xr:uid="{00000000-0005-0000-0000-00001E390000}"/>
    <cellStyle name="Calculation 7 9 17 3 2" xfId="29514" xr:uid="{00000000-0005-0000-0000-00001F390000}"/>
    <cellStyle name="Calculation 7 9 17 4" xfId="29512" xr:uid="{00000000-0005-0000-0000-000020390000}"/>
    <cellStyle name="Calculation 7 9 17 5" xfId="53406" xr:uid="{00000000-0005-0000-0000-000021390000}"/>
    <cellStyle name="Calculation 7 9 18" xfId="7669" xr:uid="{00000000-0005-0000-0000-000022390000}"/>
    <cellStyle name="Calculation 7 9 18 2" xfId="16625" xr:uid="{00000000-0005-0000-0000-000023390000}"/>
    <cellStyle name="Calculation 7 9 18 2 2" xfId="29516" xr:uid="{00000000-0005-0000-0000-000024390000}"/>
    <cellStyle name="Calculation 7 9 18 2 3" xfId="53407" xr:uid="{00000000-0005-0000-0000-000025390000}"/>
    <cellStyle name="Calculation 7 9 18 3" xfId="17247" xr:uid="{00000000-0005-0000-0000-000026390000}"/>
    <cellStyle name="Calculation 7 9 18 3 2" xfId="29517" xr:uid="{00000000-0005-0000-0000-000027390000}"/>
    <cellStyle name="Calculation 7 9 18 4" xfId="29515" xr:uid="{00000000-0005-0000-0000-000028390000}"/>
    <cellStyle name="Calculation 7 9 18 5" xfId="53408" xr:uid="{00000000-0005-0000-0000-000029390000}"/>
    <cellStyle name="Calculation 7 9 19" xfId="6241" xr:uid="{00000000-0005-0000-0000-00002A390000}"/>
    <cellStyle name="Calculation 7 9 19 2" xfId="16626" xr:uid="{00000000-0005-0000-0000-00002B390000}"/>
    <cellStyle name="Calculation 7 9 19 2 2" xfId="29519" xr:uid="{00000000-0005-0000-0000-00002C390000}"/>
    <cellStyle name="Calculation 7 9 19 2 3" xfId="53409" xr:uid="{00000000-0005-0000-0000-00002D390000}"/>
    <cellStyle name="Calculation 7 9 19 3" xfId="17248" xr:uid="{00000000-0005-0000-0000-00002E390000}"/>
    <cellStyle name="Calculation 7 9 19 3 2" xfId="29520" xr:uid="{00000000-0005-0000-0000-00002F390000}"/>
    <cellStyle name="Calculation 7 9 19 4" xfId="29518" xr:uid="{00000000-0005-0000-0000-000030390000}"/>
    <cellStyle name="Calculation 7 9 19 5" xfId="53410" xr:uid="{00000000-0005-0000-0000-000031390000}"/>
    <cellStyle name="Calculation 7 9 2" xfId="6048" xr:uid="{00000000-0005-0000-0000-000032390000}"/>
    <cellStyle name="Calculation 7 9 2 2" xfId="16627" xr:uid="{00000000-0005-0000-0000-000033390000}"/>
    <cellStyle name="Calculation 7 9 2 2 2" xfId="29522" xr:uid="{00000000-0005-0000-0000-000034390000}"/>
    <cellStyle name="Calculation 7 9 2 2 3" xfId="53411" xr:uid="{00000000-0005-0000-0000-000035390000}"/>
    <cellStyle name="Calculation 7 9 2 3" xfId="17249" xr:uid="{00000000-0005-0000-0000-000036390000}"/>
    <cellStyle name="Calculation 7 9 2 3 2" xfId="29523" xr:uid="{00000000-0005-0000-0000-000037390000}"/>
    <cellStyle name="Calculation 7 9 2 4" xfId="29521" xr:uid="{00000000-0005-0000-0000-000038390000}"/>
    <cellStyle name="Calculation 7 9 2 5" xfId="53412" xr:uid="{00000000-0005-0000-0000-000039390000}"/>
    <cellStyle name="Calculation 7 9 20" xfId="9995" xr:uid="{00000000-0005-0000-0000-00003A390000}"/>
    <cellStyle name="Calculation 7 9 20 2" xfId="29524" xr:uid="{00000000-0005-0000-0000-00003B390000}"/>
    <cellStyle name="Calculation 7 9 20 2 2" xfId="53413" xr:uid="{00000000-0005-0000-0000-00003C390000}"/>
    <cellStyle name="Calculation 7 9 20 2 3" xfId="53414" xr:uid="{00000000-0005-0000-0000-00003D390000}"/>
    <cellStyle name="Calculation 7 9 20 3" xfId="53415" xr:uid="{00000000-0005-0000-0000-00003E390000}"/>
    <cellStyle name="Calculation 7 9 20 4" xfId="53416" xr:uid="{00000000-0005-0000-0000-00003F390000}"/>
    <cellStyle name="Calculation 7 9 20 5" xfId="53417" xr:uid="{00000000-0005-0000-0000-000040390000}"/>
    <cellStyle name="Calculation 7 9 21" xfId="16616" xr:uid="{00000000-0005-0000-0000-000041390000}"/>
    <cellStyle name="Calculation 7 9 21 2" xfId="29525" xr:uid="{00000000-0005-0000-0000-000042390000}"/>
    <cellStyle name="Calculation 7 9 22" xfId="17238" xr:uid="{00000000-0005-0000-0000-000043390000}"/>
    <cellStyle name="Calculation 7 9 22 2" xfId="29526" xr:uid="{00000000-0005-0000-0000-000044390000}"/>
    <cellStyle name="Calculation 7 9 23" xfId="29490" xr:uid="{00000000-0005-0000-0000-000045390000}"/>
    <cellStyle name="Calculation 7 9 3" xfId="5760" xr:uid="{00000000-0005-0000-0000-000046390000}"/>
    <cellStyle name="Calculation 7 9 3 2" xfId="16628" xr:uid="{00000000-0005-0000-0000-000047390000}"/>
    <cellStyle name="Calculation 7 9 3 2 2" xfId="29528" xr:uid="{00000000-0005-0000-0000-000048390000}"/>
    <cellStyle name="Calculation 7 9 3 2 3" xfId="53418" xr:uid="{00000000-0005-0000-0000-000049390000}"/>
    <cellStyle name="Calculation 7 9 3 3" xfId="17250" xr:uid="{00000000-0005-0000-0000-00004A390000}"/>
    <cellStyle name="Calculation 7 9 3 3 2" xfId="29529" xr:uid="{00000000-0005-0000-0000-00004B390000}"/>
    <cellStyle name="Calculation 7 9 3 4" xfId="29527" xr:uid="{00000000-0005-0000-0000-00004C390000}"/>
    <cellStyle name="Calculation 7 9 3 5" xfId="53419" xr:uid="{00000000-0005-0000-0000-00004D390000}"/>
    <cellStyle name="Calculation 7 9 4" xfId="6052" xr:uid="{00000000-0005-0000-0000-00004E390000}"/>
    <cellStyle name="Calculation 7 9 4 2" xfId="16629" xr:uid="{00000000-0005-0000-0000-00004F390000}"/>
    <cellStyle name="Calculation 7 9 4 2 2" xfId="29531" xr:uid="{00000000-0005-0000-0000-000050390000}"/>
    <cellStyle name="Calculation 7 9 4 2 3" xfId="53420" xr:uid="{00000000-0005-0000-0000-000051390000}"/>
    <cellStyle name="Calculation 7 9 4 3" xfId="17251" xr:uid="{00000000-0005-0000-0000-000052390000}"/>
    <cellStyle name="Calculation 7 9 4 3 2" xfId="29532" xr:uid="{00000000-0005-0000-0000-000053390000}"/>
    <cellStyle name="Calculation 7 9 4 4" xfId="29530" xr:uid="{00000000-0005-0000-0000-000054390000}"/>
    <cellStyle name="Calculation 7 9 4 5" xfId="53421" xr:uid="{00000000-0005-0000-0000-000055390000}"/>
    <cellStyle name="Calculation 7 9 5" xfId="5754" xr:uid="{00000000-0005-0000-0000-000056390000}"/>
    <cellStyle name="Calculation 7 9 5 2" xfId="16630" xr:uid="{00000000-0005-0000-0000-000057390000}"/>
    <cellStyle name="Calculation 7 9 5 2 2" xfId="29534" xr:uid="{00000000-0005-0000-0000-000058390000}"/>
    <cellStyle name="Calculation 7 9 5 2 3" xfId="53422" xr:uid="{00000000-0005-0000-0000-000059390000}"/>
    <cellStyle name="Calculation 7 9 5 3" xfId="17252" xr:uid="{00000000-0005-0000-0000-00005A390000}"/>
    <cellStyle name="Calculation 7 9 5 3 2" xfId="29535" xr:uid="{00000000-0005-0000-0000-00005B390000}"/>
    <cellStyle name="Calculation 7 9 5 4" xfId="29533" xr:uid="{00000000-0005-0000-0000-00005C390000}"/>
    <cellStyle name="Calculation 7 9 5 5" xfId="53423" xr:uid="{00000000-0005-0000-0000-00005D390000}"/>
    <cellStyle name="Calculation 7 9 6" xfId="6074" xr:uid="{00000000-0005-0000-0000-00005E390000}"/>
    <cellStyle name="Calculation 7 9 6 2" xfId="16631" xr:uid="{00000000-0005-0000-0000-00005F390000}"/>
    <cellStyle name="Calculation 7 9 6 2 2" xfId="29537" xr:uid="{00000000-0005-0000-0000-000060390000}"/>
    <cellStyle name="Calculation 7 9 6 2 3" xfId="53424" xr:uid="{00000000-0005-0000-0000-000061390000}"/>
    <cellStyle name="Calculation 7 9 6 3" xfId="17253" xr:uid="{00000000-0005-0000-0000-000062390000}"/>
    <cellStyle name="Calculation 7 9 6 3 2" xfId="29538" xr:uid="{00000000-0005-0000-0000-000063390000}"/>
    <cellStyle name="Calculation 7 9 6 4" xfId="29536" xr:uid="{00000000-0005-0000-0000-000064390000}"/>
    <cellStyle name="Calculation 7 9 6 5" xfId="53425" xr:uid="{00000000-0005-0000-0000-000065390000}"/>
    <cellStyle name="Calculation 7 9 7" xfId="7427" xr:uid="{00000000-0005-0000-0000-000066390000}"/>
    <cellStyle name="Calculation 7 9 7 2" xfId="16632" xr:uid="{00000000-0005-0000-0000-000067390000}"/>
    <cellStyle name="Calculation 7 9 7 2 2" xfId="29540" xr:uid="{00000000-0005-0000-0000-000068390000}"/>
    <cellStyle name="Calculation 7 9 7 2 3" xfId="53426" xr:uid="{00000000-0005-0000-0000-000069390000}"/>
    <cellStyle name="Calculation 7 9 7 3" xfId="17254" xr:uid="{00000000-0005-0000-0000-00006A390000}"/>
    <cellStyle name="Calculation 7 9 7 3 2" xfId="29541" xr:uid="{00000000-0005-0000-0000-00006B390000}"/>
    <cellStyle name="Calculation 7 9 7 4" xfId="29539" xr:uid="{00000000-0005-0000-0000-00006C390000}"/>
    <cellStyle name="Calculation 7 9 7 5" xfId="53427" xr:uid="{00000000-0005-0000-0000-00006D390000}"/>
    <cellStyle name="Calculation 7 9 8" xfId="6078" xr:uid="{00000000-0005-0000-0000-00006E390000}"/>
    <cellStyle name="Calculation 7 9 8 2" xfId="16633" xr:uid="{00000000-0005-0000-0000-00006F390000}"/>
    <cellStyle name="Calculation 7 9 8 2 2" xfId="29543" xr:uid="{00000000-0005-0000-0000-000070390000}"/>
    <cellStyle name="Calculation 7 9 8 2 3" xfId="53428" xr:uid="{00000000-0005-0000-0000-000071390000}"/>
    <cellStyle name="Calculation 7 9 8 3" xfId="17255" xr:uid="{00000000-0005-0000-0000-000072390000}"/>
    <cellStyle name="Calculation 7 9 8 3 2" xfId="29544" xr:uid="{00000000-0005-0000-0000-000073390000}"/>
    <cellStyle name="Calculation 7 9 8 4" xfId="29542" xr:uid="{00000000-0005-0000-0000-000074390000}"/>
    <cellStyle name="Calculation 7 9 8 5" xfId="53429" xr:uid="{00000000-0005-0000-0000-000075390000}"/>
    <cellStyle name="Calculation 7 9 9" xfId="4845" xr:uid="{00000000-0005-0000-0000-000076390000}"/>
    <cellStyle name="Calculation 7 9 9 2" xfId="16634" xr:uid="{00000000-0005-0000-0000-000077390000}"/>
    <cellStyle name="Calculation 7 9 9 2 2" xfId="29546" xr:uid="{00000000-0005-0000-0000-000078390000}"/>
    <cellStyle name="Calculation 7 9 9 2 3" xfId="53430" xr:uid="{00000000-0005-0000-0000-000079390000}"/>
    <cellStyle name="Calculation 7 9 9 3" xfId="17256" xr:uid="{00000000-0005-0000-0000-00007A390000}"/>
    <cellStyle name="Calculation 7 9 9 3 2" xfId="29547" xr:uid="{00000000-0005-0000-0000-00007B390000}"/>
    <cellStyle name="Calculation 7 9 9 4" xfId="29545" xr:uid="{00000000-0005-0000-0000-00007C390000}"/>
    <cellStyle name="Calculation 7 9 9 5" xfId="53431" xr:uid="{00000000-0005-0000-0000-00007D390000}"/>
    <cellStyle name="Calculation 8" xfId="659" xr:uid="{00000000-0005-0000-0000-00007E390000}"/>
    <cellStyle name="Calculation 8 10" xfId="6084" xr:uid="{00000000-0005-0000-0000-00007F390000}"/>
    <cellStyle name="Calculation 8 10 2" xfId="16636" xr:uid="{00000000-0005-0000-0000-000080390000}"/>
    <cellStyle name="Calculation 8 10 2 2" xfId="29550" xr:uid="{00000000-0005-0000-0000-000081390000}"/>
    <cellStyle name="Calculation 8 10 2 3" xfId="53432" xr:uid="{00000000-0005-0000-0000-000082390000}"/>
    <cellStyle name="Calculation 8 10 3" xfId="17258" xr:uid="{00000000-0005-0000-0000-000083390000}"/>
    <cellStyle name="Calculation 8 10 3 2" xfId="29551" xr:uid="{00000000-0005-0000-0000-000084390000}"/>
    <cellStyle name="Calculation 8 10 4" xfId="29549" xr:uid="{00000000-0005-0000-0000-000085390000}"/>
    <cellStyle name="Calculation 8 10 5" xfId="53433" xr:uid="{00000000-0005-0000-0000-000086390000}"/>
    <cellStyle name="Calculation 8 11" xfId="5740" xr:uid="{00000000-0005-0000-0000-000087390000}"/>
    <cellStyle name="Calculation 8 11 2" xfId="16637" xr:uid="{00000000-0005-0000-0000-000088390000}"/>
    <cellStyle name="Calculation 8 11 2 2" xfId="29553" xr:uid="{00000000-0005-0000-0000-000089390000}"/>
    <cellStyle name="Calculation 8 11 2 3" xfId="53434" xr:uid="{00000000-0005-0000-0000-00008A390000}"/>
    <cellStyle name="Calculation 8 11 3" xfId="17259" xr:uid="{00000000-0005-0000-0000-00008B390000}"/>
    <cellStyle name="Calculation 8 11 3 2" xfId="29554" xr:uid="{00000000-0005-0000-0000-00008C390000}"/>
    <cellStyle name="Calculation 8 11 4" xfId="29552" xr:uid="{00000000-0005-0000-0000-00008D390000}"/>
    <cellStyle name="Calculation 8 11 5" xfId="53435" xr:uid="{00000000-0005-0000-0000-00008E390000}"/>
    <cellStyle name="Calculation 8 12" xfId="8198" xr:uid="{00000000-0005-0000-0000-00008F390000}"/>
    <cellStyle name="Calculation 8 12 2" xfId="16638" xr:uid="{00000000-0005-0000-0000-000090390000}"/>
    <cellStyle name="Calculation 8 12 2 2" xfId="29556" xr:uid="{00000000-0005-0000-0000-000091390000}"/>
    <cellStyle name="Calculation 8 12 2 3" xfId="53436" xr:uid="{00000000-0005-0000-0000-000092390000}"/>
    <cellStyle name="Calculation 8 12 3" xfId="17260" xr:uid="{00000000-0005-0000-0000-000093390000}"/>
    <cellStyle name="Calculation 8 12 3 2" xfId="29557" xr:uid="{00000000-0005-0000-0000-000094390000}"/>
    <cellStyle name="Calculation 8 12 4" xfId="29555" xr:uid="{00000000-0005-0000-0000-000095390000}"/>
    <cellStyle name="Calculation 8 12 5" xfId="53437" xr:uid="{00000000-0005-0000-0000-000096390000}"/>
    <cellStyle name="Calculation 8 13" xfId="10099" xr:uid="{00000000-0005-0000-0000-000097390000}"/>
    <cellStyle name="Calculation 8 13 2" xfId="16639" xr:uid="{00000000-0005-0000-0000-000098390000}"/>
    <cellStyle name="Calculation 8 13 2 2" xfId="29559" xr:uid="{00000000-0005-0000-0000-000099390000}"/>
    <cellStyle name="Calculation 8 13 2 3" xfId="53438" xr:uid="{00000000-0005-0000-0000-00009A390000}"/>
    <cellStyle name="Calculation 8 13 3" xfId="17261" xr:uid="{00000000-0005-0000-0000-00009B390000}"/>
    <cellStyle name="Calculation 8 13 3 2" xfId="29560" xr:uid="{00000000-0005-0000-0000-00009C390000}"/>
    <cellStyle name="Calculation 8 13 4" xfId="29558" xr:uid="{00000000-0005-0000-0000-00009D390000}"/>
    <cellStyle name="Calculation 8 13 5" xfId="53439" xr:uid="{00000000-0005-0000-0000-00009E390000}"/>
    <cellStyle name="Calculation 8 14" xfId="11378" xr:uid="{00000000-0005-0000-0000-00009F390000}"/>
    <cellStyle name="Calculation 8 14 2" xfId="16640" xr:uid="{00000000-0005-0000-0000-0000A0390000}"/>
    <cellStyle name="Calculation 8 14 2 2" xfId="29562" xr:uid="{00000000-0005-0000-0000-0000A1390000}"/>
    <cellStyle name="Calculation 8 14 2 3" xfId="53440" xr:uid="{00000000-0005-0000-0000-0000A2390000}"/>
    <cellStyle name="Calculation 8 14 3" xfId="17262" xr:uid="{00000000-0005-0000-0000-0000A3390000}"/>
    <cellStyle name="Calculation 8 14 3 2" xfId="29563" xr:uid="{00000000-0005-0000-0000-0000A4390000}"/>
    <cellStyle name="Calculation 8 14 4" xfId="29561" xr:uid="{00000000-0005-0000-0000-0000A5390000}"/>
    <cellStyle name="Calculation 8 14 5" xfId="53441" xr:uid="{00000000-0005-0000-0000-0000A6390000}"/>
    <cellStyle name="Calculation 8 15" xfId="11385" xr:uid="{00000000-0005-0000-0000-0000A7390000}"/>
    <cellStyle name="Calculation 8 15 2" xfId="16641" xr:uid="{00000000-0005-0000-0000-0000A8390000}"/>
    <cellStyle name="Calculation 8 15 2 2" xfId="29565" xr:uid="{00000000-0005-0000-0000-0000A9390000}"/>
    <cellStyle name="Calculation 8 15 2 3" xfId="53442" xr:uid="{00000000-0005-0000-0000-0000AA390000}"/>
    <cellStyle name="Calculation 8 15 3" xfId="17263" xr:uid="{00000000-0005-0000-0000-0000AB390000}"/>
    <cellStyle name="Calculation 8 15 3 2" xfId="29566" xr:uid="{00000000-0005-0000-0000-0000AC390000}"/>
    <cellStyle name="Calculation 8 15 4" xfId="29564" xr:uid="{00000000-0005-0000-0000-0000AD390000}"/>
    <cellStyle name="Calculation 8 15 5" xfId="53443" xr:uid="{00000000-0005-0000-0000-0000AE390000}"/>
    <cellStyle name="Calculation 8 16" xfId="11119" xr:uid="{00000000-0005-0000-0000-0000AF390000}"/>
    <cellStyle name="Calculation 8 16 2" xfId="16642" xr:uid="{00000000-0005-0000-0000-0000B0390000}"/>
    <cellStyle name="Calculation 8 16 2 2" xfId="29568" xr:uid="{00000000-0005-0000-0000-0000B1390000}"/>
    <cellStyle name="Calculation 8 16 2 3" xfId="53444" xr:uid="{00000000-0005-0000-0000-0000B2390000}"/>
    <cellStyle name="Calculation 8 16 3" xfId="17264" xr:uid="{00000000-0005-0000-0000-0000B3390000}"/>
    <cellStyle name="Calculation 8 16 3 2" xfId="29569" xr:uid="{00000000-0005-0000-0000-0000B4390000}"/>
    <cellStyle name="Calculation 8 16 4" xfId="29567" xr:uid="{00000000-0005-0000-0000-0000B5390000}"/>
    <cellStyle name="Calculation 8 16 5" xfId="53445" xr:uid="{00000000-0005-0000-0000-0000B6390000}"/>
    <cellStyle name="Calculation 8 17" xfId="9694" xr:uid="{00000000-0005-0000-0000-0000B7390000}"/>
    <cellStyle name="Calculation 8 17 2" xfId="16643" xr:uid="{00000000-0005-0000-0000-0000B8390000}"/>
    <cellStyle name="Calculation 8 17 2 2" xfId="29571" xr:uid="{00000000-0005-0000-0000-0000B9390000}"/>
    <cellStyle name="Calculation 8 17 2 3" xfId="53446" xr:uid="{00000000-0005-0000-0000-0000BA390000}"/>
    <cellStyle name="Calculation 8 17 3" xfId="17265" xr:uid="{00000000-0005-0000-0000-0000BB390000}"/>
    <cellStyle name="Calculation 8 17 3 2" xfId="29572" xr:uid="{00000000-0005-0000-0000-0000BC390000}"/>
    <cellStyle name="Calculation 8 17 4" xfId="29570" xr:uid="{00000000-0005-0000-0000-0000BD390000}"/>
    <cellStyle name="Calculation 8 17 5" xfId="53447" xr:uid="{00000000-0005-0000-0000-0000BE390000}"/>
    <cellStyle name="Calculation 8 18" xfId="6089" xr:uid="{00000000-0005-0000-0000-0000BF390000}"/>
    <cellStyle name="Calculation 8 18 2" xfId="16644" xr:uid="{00000000-0005-0000-0000-0000C0390000}"/>
    <cellStyle name="Calculation 8 18 2 2" xfId="29574" xr:uid="{00000000-0005-0000-0000-0000C1390000}"/>
    <cellStyle name="Calculation 8 18 2 3" xfId="53448" xr:uid="{00000000-0005-0000-0000-0000C2390000}"/>
    <cellStyle name="Calculation 8 18 3" xfId="17266" xr:uid="{00000000-0005-0000-0000-0000C3390000}"/>
    <cellStyle name="Calculation 8 18 3 2" xfId="29575" xr:uid="{00000000-0005-0000-0000-0000C4390000}"/>
    <cellStyle name="Calculation 8 18 4" xfId="29573" xr:uid="{00000000-0005-0000-0000-0000C5390000}"/>
    <cellStyle name="Calculation 8 18 5" xfId="53449" xr:uid="{00000000-0005-0000-0000-0000C6390000}"/>
    <cellStyle name="Calculation 8 19" xfId="4746" xr:uid="{00000000-0005-0000-0000-0000C7390000}"/>
    <cellStyle name="Calculation 8 19 2" xfId="16645" xr:uid="{00000000-0005-0000-0000-0000C8390000}"/>
    <cellStyle name="Calculation 8 19 2 2" xfId="29577" xr:uid="{00000000-0005-0000-0000-0000C9390000}"/>
    <cellStyle name="Calculation 8 19 2 3" xfId="53450" xr:uid="{00000000-0005-0000-0000-0000CA390000}"/>
    <cellStyle name="Calculation 8 19 3" xfId="17267" xr:uid="{00000000-0005-0000-0000-0000CB390000}"/>
    <cellStyle name="Calculation 8 19 3 2" xfId="29578" xr:uid="{00000000-0005-0000-0000-0000CC390000}"/>
    <cellStyle name="Calculation 8 19 4" xfId="29576" xr:uid="{00000000-0005-0000-0000-0000CD390000}"/>
    <cellStyle name="Calculation 8 19 5" xfId="53451" xr:uid="{00000000-0005-0000-0000-0000CE390000}"/>
    <cellStyle name="Calculation 8 2" xfId="6049" xr:uid="{00000000-0005-0000-0000-0000CF390000}"/>
    <cellStyle name="Calculation 8 2 2" xfId="16646" xr:uid="{00000000-0005-0000-0000-0000D0390000}"/>
    <cellStyle name="Calculation 8 2 2 2" xfId="29580" xr:uid="{00000000-0005-0000-0000-0000D1390000}"/>
    <cellStyle name="Calculation 8 2 2 3" xfId="53452" xr:uid="{00000000-0005-0000-0000-0000D2390000}"/>
    <cellStyle name="Calculation 8 2 3" xfId="17268" xr:uid="{00000000-0005-0000-0000-0000D3390000}"/>
    <cellStyle name="Calculation 8 2 3 2" xfId="29581" xr:uid="{00000000-0005-0000-0000-0000D4390000}"/>
    <cellStyle name="Calculation 8 2 4" xfId="29579" xr:uid="{00000000-0005-0000-0000-0000D5390000}"/>
    <cellStyle name="Calculation 8 2 5" xfId="53453" xr:uid="{00000000-0005-0000-0000-0000D6390000}"/>
    <cellStyle name="Calculation 8 20" xfId="10424" xr:uid="{00000000-0005-0000-0000-0000D7390000}"/>
    <cellStyle name="Calculation 8 20 2" xfId="29582" xr:uid="{00000000-0005-0000-0000-0000D8390000}"/>
    <cellStyle name="Calculation 8 20 2 2" xfId="53454" xr:uid="{00000000-0005-0000-0000-0000D9390000}"/>
    <cellStyle name="Calculation 8 20 2 3" xfId="53455" xr:uid="{00000000-0005-0000-0000-0000DA390000}"/>
    <cellStyle name="Calculation 8 20 3" xfId="53456" xr:uid="{00000000-0005-0000-0000-0000DB390000}"/>
    <cellStyle name="Calculation 8 20 4" xfId="53457" xr:uid="{00000000-0005-0000-0000-0000DC390000}"/>
    <cellStyle name="Calculation 8 20 5" xfId="53458" xr:uid="{00000000-0005-0000-0000-0000DD390000}"/>
    <cellStyle name="Calculation 8 21" xfId="16635" xr:uid="{00000000-0005-0000-0000-0000DE390000}"/>
    <cellStyle name="Calculation 8 21 2" xfId="29583" xr:uid="{00000000-0005-0000-0000-0000DF390000}"/>
    <cellStyle name="Calculation 8 22" xfId="17257" xr:uid="{00000000-0005-0000-0000-0000E0390000}"/>
    <cellStyle name="Calculation 8 22 2" xfId="29584" xr:uid="{00000000-0005-0000-0000-0000E1390000}"/>
    <cellStyle name="Calculation 8 23" xfId="29548" xr:uid="{00000000-0005-0000-0000-0000E2390000}"/>
    <cellStyle name="Calculation 8 24" xfId="2934" xr:uid="{00000000-0005-0000-0000-0000E3390000}"/>
    <cellStyle name="Calculation 8 3" xfId="5759" xr:uid="{00000000-0005-0000-0000-0000E4390000}"/>
    <cellStyle name="Calculation 8 3 2" xfId="16647" xr:uid="{00000000-0005-0000-0000-0000E5390000}"/>
    <cellStyle name="Calculation 8 3 2 2" xfId="29586" xr:uid="{00000000-0005-0000-0000-0000E6390000}"/>
    <cellStyle name="Calculation 8 3 2 3" xfId="53459" xr:uid="{00000000-0005-0000-0000-0000E7390000}"/>
    <cellStyle name="Calculation 8 3 3" xfId="17269" xr:uid="{00000000-0005-0000-0000-0000E8390000}"/>
    <cellStyle name="Calculation 8 3 3 2" xfId="29587" xr:uid="{00000000-0005-0000-0000-0000E9390000}"/>
    <cellStyle name="Calculation 8 3 4" xfId="29585" xr:uid="{00000000-0005-0000-0000-0000EA390000}"/>
    <cellStyle name="Calculation 8 3 5" xfId="53460" xr:uid="{00000000-0005-0000-0000-0000EB390000}"/>
    <cellStyle name="Calculation 8 4" xfId="6053" xr:uid="{00000000-0005-0000-0000-0000EC390000}"/>
    <cellStyle name="Calculation 8 4 2" xfId="16648" xr:uid="{00000000-0005-0000-0000-0000ED390000}"/>
    <cellStyle name="Calculation 8 4 2 2" xfId="29589" xr:uid="{00000000-0005-0000-0000-0000EE390000}"/>
    <cellStyle name="Calculation 8 4 2 3" xfId="53461" xr:uid="{00000000-0005-0000-0000-0000EF390000}"/>
    <cellStyle name="Calculation 8 4 3" xfId="17270" xr:uid="{00000000-0005-0000-0000-0000F0390000}"/>
    <cellStyle name="Calculation 8 4 3 2" xfId="29590" xr:uid="{00000000-0005-0000-0000-0000F1390000}"/>
    <cellStyle name="Calculation 8 4 4" xfId="29588" xr:uid="{00000000-0005-0000-0000-0000F2390000}"/>
    <cellStyle name="Calculation 8 4 5" xfId="53462" xr:uid="{00000000-0005-0000-0000-0000F3390000}"/>
    <cellStyle name="Calculation 8 5" xfId="5753" xr:uid="{00000000-0005-0000-0000-0000F4390000}"/>
    <cellStyle name="Calculation 8 5 2" xfId="16649" xr:uid="{00000000-0005-0000-0000-0000F5390000}"/>
    <cellStyle name="Calculation 8 5 2 2" xfId="29592" xr:uid="{00000000-0005-0000-0000-0000F6390000}"/>
    <cellStyle name="Calculation 8 5 2 3" xfId="53463" xr:uid="{00000000-0005-0000-0000-0000F7390000}"/>
    <cellStyle name="Calculation 8 5 3" xfId="17271" xr:uid="{00000000-0005-0000-0000-0000F8390000}"/>
    <cellStyle name="Calculation 8 5 3 2" xfId="29593" xr:uid="{00000000-0005-0000-0000-0000F9390000}"/>
    <cellStyle name="Calculation 8 5 4" xfId="29591" xr:uid="{00000000-0005-0000-0000-0000FA390000}"/>
    <cellStyle name="Calculation 8 5 5" xfId="53464" xr:uid="{00000000-0005-0000-0000-0000FB390000}"/>
    <cellStyle name="Calculation 8 6" xfId="6075" xr:uid="{00000000-0005-0000-0000-0000FC390000}"/>
    <cellStyle name="Calculation 8 6 2" xfId="16650" xr:uid="{00000000-0005-0000-0000-0000FD390000}"/>
    <cellStyle name="Calculation 8 6 2 2" xfId="29595" xr:uid="{00000000-0005-0000-0000-0000FE390000}"/>
    <cellStyle name="Calculation 8 6 2 3" xfId="53465" xr:uid="{00000000-0005-0000-0000-0000FF390000}"/>
    <cellStyle name="Calculation 8 6 3" xfId="17272" xr:uid="{00000000-0005-0000-0000-0000003A0000}"/>
    <cellStyle name="Calculation 8 6 3 2" xfId="29596" xr:uid="{00000000-0005-0000-0000-0000013A0000}"/>
    <cellStyle name="Calculation 8 6 4" xfId="29594" xr:uid="{00000000-0005-0000-0000-0000023A0000}"/>
    <cellStyle name="Calculation 8 6 5" xfId="53466" xr:uid="{00000000-0005-0000-0000-0000033A0000}"/>
    <cellStyle name="Calculation 8 7" xfId="5833" xr:uid="{00000000-0005-0000-0000-0000043A0000}"/>
    <cellStyle name="Calculation 8 7 2" xfId="16651" xr:uid="{00000000-0005-0000-0000-0000053A0000}"/>
    <cellStyle name="Calculation 8 7 2 2" xfId="29598" xr:uid="{00000000-0005-0000-0000-0000063A0000}"/>
    <cellStyle name="Calculation 8 7 2 3" xfId="53467" xr:uid="{00000000-0005-0000-0000-0000073A0000}"/>
    <cellStyle name="Calculation 8 7 3" xfId="17273" xr:uid="{00000000-0005-0000-0000-0000083A0000}"/>
    <cellStyle name="Calculation 8 7 3 2" xfId="29599" xr:uid="{00000000-0005-0000-0000-0000093A0000}"/>
    <cellStyle name="Calculation 8 7 4" xfId="29597" xr:uid="{00000000-0005-0000-0000-00000A3A0000}"/>
    <cellStyle name="Calculation 8 7 5" xfId="53468" xr:uid="{00000000-0005-0000-0000-00000B3A0000}"/>
    <cellStyle name="Calculation 8 8" xfId="6079" xr:uid="{00000000-0005-0000-0000-00000C3A0000}"/>
    <cellStyle name="Calculation 8 8 2" xfId="16652" xr:uid="{00000000-0005-0000-0000-00000D3A0000}"/>
    <cellStyle name="Calculation 8 8 2 2" xfId="29601" xr:uid="{00000000-0005-0000-0000-00000E3A0000}"/>
    <cellStyle name="Calculation 8 8 2 3" xfId="53469" xr:uid="{00000000-0005-0000-0000-00000F3A0000}"/>
    <cellStyle name="Calculation 8 8 3" xfId="17274" xr:uid="{00000000-0005-0000-0000-0000103A0000}"/>
    <cellStyle name="Calculation 8 8 3 2" xfId="29602" xr:uid="{00000000-0005-0000-0000-0000113A0000}"/>
    <cellStyle name="Calculation 8 8 4" xfId="29600" xr:uid="{00000000-0005-0000-0000-0000123A0000}"/>
    <cellStyle name="Calculation 8 8 5" xfId="53470" xr:uid="{00000000-0005-0000-0000-0000133A0000}"/>
    <cellStyle name="Calculation 8 9" xfId="4741" xr:uid="{00000000-0005-0000-0000-0000143A0000}"/>
    <cellStyle name="Calculation 8 9 2" xfId="16653" xr:uid="{00000000-0005-0000-0000-0000153A0000}"/>
    <cellStyle name="Calculation 8 9 2 2" xfId="29604" xr:uid="{00000000-0005-0000-0000-0000163A0000}"/>
    <cellStyle name="Calculation 8 9 2 3" xfId="53471" xr:uid="{00000000-0005-0000-0000-0000173A0000}"/>
    <cellStyle name="Calculation 8 9 3" xfId="17275" xr:uid="{00000000-0005-0000-0000-0000183A0000}"/>
    <cellStyle name="Calculation 8 9 3 2" xfId="29605" xr:uid="{00000000-0005-0000-0000-0000193A0000}"/>
    <cellStyle name="Calculation 8 9 4" xfId="29603" xr:uid="{00000000-0005-0000-0000-00001A3A0000}"/>
    <cellStyle name="Calculation 8 9 5" xfId="53472" xr:uid="{00000000-0005-0000-0000-00001B3A0000}"/>
    <cellStyle name="Calculation 9" xfId="777" xr:uid="{00000000-0005-0000-0000-00001C3A0000}"/>
    <cellStyle name="Calculation 9 10" xfId="7433" xr:uid="{00000000-0005-0000-0000-00001D3A0000}"/>
    <cellStyle name="Calculation 9 10 2" xfId="16655" xr:uid="{00000000-0005-0000-0000-00001E3A0000}"/>
    <cellStyle name="Calculation 9 10 2 2" xfId="29608" xr:uid="{00000000-0005-0000-0000-00001F3A0000}"/>
    <cellStyle name="Calculation 9 10 2 3" xfId="53473" xr:uid="{00000000-0005-0000-0000-0000203A0000}"/>
    <cellStyle name="Calculation 9 10 3" xfId="17277" xr:uid="{00000000-0005-0000-0000-0000213A0000}"/>
    <cellStyle name="Calculation 9 10 3 2" xfId="29609" xr:uid="{00000000-0005-0000-0000-0000223A0000}"/>
    <cellStyle name="Calculation 9 10 4" xfId="29607" xr:uid="{00000000-0005-0000-0000-0000233A0000}"/>
    <cellStyle name="Calculation 9 10 5" xfId="53474" xr:uid="{00000000-0005-0000-0000-0000243A0000}"/>
    <cellStyle name="Calculation 9 11" xfId="5739" xr:uid="{00000000-0005-0000-0000-0000253A0000}"/>
    <cellStyle name="Calculation 9 11 2" xfId="16656" xr:uid="{00000000-0005-0000-0000-0000263A0000}"/>
    <cellStyle name="Calculation 9 11 2 2" xfId="29611" xr:uid="{00000000-0005-0000-0000-0000273A0000}"/>
    <cellStyle name="Calculation 9 11 2 3" xfId="53475" xr:uid="{00000000-0005-0000-0000-0000283A0000}"/>
    <cellStyle name="Calculation 9 11 3" xfId="17278" xr:uid="{00000000-0005-0000-0000-0000293A0000}"/>
    <cellStyle name="Calculation 9 11 3 2" xfId="29612" xr:uid="{00000000-0005-0000-0000-00002A3A0000}"/>
    <cellStyle name="Calculation 9 11 4" xfId="29610" xr:uid="{00000000-0005-0000-0000-00002B3A0000}"/>
    <cellStyle name="Calculation 9 11 5" xfId="53476" xr:uid="{00000000-0005-0000-0000-00002C3A0000}"/>
    <cellStyle name="Calculation 9 12" xfId="8784" xr:uid="{00000000-0005-0000-0000-00002D3A0000}"/>
    <cellStyle name="Calculation 9 12 2" xfId="16657" xr:uid="{00000000-0005-0000-0000-00002E3A0000}"/>
    <cellStyle name="Calculation 9 12 2 2" xfId="29614" xr:uid="{00000000-0005-0000-0000-00002F3A0000}"/>
    <cellStyle name="Calculation 9 12 2 3" xfId="53477" xr:uid="{00000000-0005-0000-0000-0000303A0000}"/>
    <cellStyle name="Calculation 9 12 3" xfId="17279" xr:uid="{00000000-0005-0000-0000-0000313A0000}"/>
    <cellStyle name="Calculation 9 12 3 2" xfId="29615" xr:uid="{00000000-0005-0000-0000-0000323A0000}"/>
    <cellStyle name="Calculation 9 12 4" xfId="29613" xr:uid="{00000000-0005-0000-0000-0000333A0000}"/>
    <cellStyle name="Calculation 9 12 5" xfId="53478" xr:uid="{00000000-0005-0000-0000-0000343A0000}"/>
    <cellStyle name="Calculation 9 13" xfId="9931" xr:uid="{00000000-0005-0000-0000-0000353A0000}"/>
    <cellStyle name="Calculation 9 13 2" xfId="16658" xr:uid="{00000000-0005-0000-0000-0000363A0000}"/>
    <cellStyle name="Calculation 9 13 2 2" xfId="29617" xr:uid="{00000000-0005-0000-0000-0000373A0000}"/>
    <cellStyle name="Calculation 9 13 2 3" xfId="53479" xr:uid="{00000000-0005-0000-0000-0000383A0000}"/>
    <cellStyle name="Calculation 9 13 3" xfId="17280" xr:uid="{00000000-0005-0000-0000-0000393A0000}"/>
    <cellStyle name="Calculation 9 13 3 2" xfId="29618" xr:uid="{00000000-0005-0000-0000-00003A3A0000}"/>
    <cellStyle name="Calculation 9 13 4" xfId="29616" xr:uid="{00000000-0005-0000-0000-00003B3A0000}"/>
    <cellStyle name="Calculation 9 13 5" xfId="53480" xr:uid="{00000000-0005-0000-0000-00003C3A0000}"/>
    <cellStyle name="Calculation 9 14" xfId="8345" xr:uid="{00000000-0005-0000-0000-00003D3A0000}"/>
    <cellStyle name="Calculation 9 14 2" xfId="16659" xr:uid="{00000000-0005-0000-0000-00003E3A0000}"/>
    <cellStyle name="Calculation 9 14 2 2" xfId="29620" xr:uid="{00000000-0005-0000-0000-00003F3A0000}"/>
    <cellStyle name="Calculation 9 14 2 3" xfId="53481" xr:uid="{00000000-0005-0000-0000-0000403A0000}"/>
    <cellStyle name="Calculation 9 14 3" xfId="17281" xr:uid="{00000000-0005-0000-0000-0000413A0000}"/>
    <cellStyle name="Calculation 9 14 3 2" xfId="29621" xr:uid="{00000000-0005-0000-0000-0000423A0000}"/>
    <cellStyle name="Calculation 9 14 4" xfId="29619" xr:uid="{00000000-0005-0000-0000-0000433A0000}"/>
    <cellStyle name="Calculation 9 14 5" xfId="53482" xr:uid="{00000000-0005-0000-0000-0000443A0000}"/>
    <cellStyle name="Calculation 9 15" xfId="10765" xr:uid="{00000000-0005-0000-0000-0000453A0000}"/>
    <cellStyle name="Calculation 9 15 2" xfId="16660" xr:uid="{00000000-0005-0000-0000-0000463A0000}"/>
    <cellStyle name="Calculation 9 15 2 2" xfId="29623" xr:uid="{00000000-0005-0000-0000-0000473A0000}"/>
    <cellStyle name="Calculation 9 15 2 3" xfId="53483" xr:uid="{00000000-0005-0000-0000-0000483A0000}"/>
    <cellStyle name="Calculation 9 15 3" xfId="17282" xr:uid="{00000000-0005-0000-0000-0000493A0000}"/>
    <cellStyle name="Calculation 9 15 3 2" xfId="29624" xr:uid="{00000000-0005-0000-0000-00004A3A0000}"/>
    <cellStyle name="Calculation 9 15 4" xfId="29622" xr:uid="{00000000-0005-0000-0000-00004B3A0000}"/>
    <cellStyle name="Calculation 9 15 5" xfId="53484" xr:uid="{00000000-0005-0000-0000-00004C3A0000}"/>
    <cellStyle name="Calculation 9 16" xfId="6088" xr:uid="{00000000-0005-0000-0000-00004D3A0000}"/>
    <cellStyle name="Calculation 9 16 2" xfId="16661" xr:uid="{00000000-0005-0000-0000-00004E3A0000}"/>
    <cellStyle name="Calculation 9 16 2 2" xfId="29626" xr:uid="{00000000-0005-0000-0000-00004F3A0000}"/>
    <cellStyle name="Calculation 9 16 2 3" xfId="53485" xr:uid="{00000000-0005-0000-0000-0000503A0000}"/>
    <cellStyle name="Calculation 9 16 3" xfId="17283" xr:uid="{00000000-0005-0000-0000-0000513A0000}"/>
    <cellStyle name="Calculation 9 16 3 2" xfId="29627" xr:uid="{00000000-0005-0000-0000-0000523A0000}"/>
    <cellStyle name="Calculation 9 16 4" xfId="29625" xr:uid="{00000000-0005-0000-0000-0000533A0000}"/>
    <cellStyle name="Calculation 9 16 5" xfId="53486" xr:uid="{00000000-0005-0000-0000-0000543A0000}"/>
    <cellStyle name="Calculation 9 17" xfId="9102" xr:uid="{00000000-0005-0000-0000-0000553A0000}"/>
    <cellStyle name="Calculation 9 17 2" xfId="16662" xr:uid="{00000000-0005-0000-0000-0000563A0000}"/>
    <cellStyle name="Calculation 9 17 2 2" xfId="29629" xr:uid="{00000000-0005-0000-0000-0000573A0000}"/>
    <cellStyle name="Calculation 9 17 2 3" xfId="53487" xr:uid="{00000000-0005-0000-0000-0000583A0000}"/>
    <cellStyle name="Calculation 9 17 3" xfId="17284" xr:uid="{00000000-0005-0000-0000-0000593A0000}"/>
    <cellStyle name="Calculation 9 17 3 2" xfId="29630" xr:uid="{00000000-0005-0000-0000-00005A3A0000}"/>
    <cellStyle name="Calculation 9 17 4" xfId="29628" xr:uid="{00000000-0005-0000-0000-00005B3A0000}"/>
    <cellStyle name="Calculation 9 17 5" xfId="53488" xr:uid="{00000000-0005-0000-0000-00005C3A0000}"/>
    <cellStyle name="Calculation 9 18" xfId="12489" xr:uid="{00000000-0005-0000-0000-00005D3A0000}"/>
    <cellStyle name="Calculation 9 18 2" xfId="16663" xr:uid="{00000000-0005-0000-0000-00005E3A0000}"/>
    <cellStyle name="Calculation 9 18 2 2" xfId="29632" xr:uid="{00000000-0005-0000-0000-00005F3A0000}"/>
    <cellStyle name="Calculation 9 18 2 3" xfId="53489" xr:uid="{00000000-0005-0000-0000-0000603A0000}"/>
    <cellStyle name="Calculation 9 18 3" xfId="17285" xr:uid="{00000000-0005-0000-0000-0000613A0000}"/>
    <cellStyle name="Calculation 9 18 3 2" xfId="29633" xr:uid="{00000000-0005-0000-0000-0000623A0000}"/>
    <cellStyle name="Calculation 9 18 4" xfId="29631" xr:uid="{00000000-0005-0000-0000-0000633A0000}"/>
    <cellStyle name="Calculation 9 18 5" xfId="53490" xr:uid="{00000000-0005-0000-0000-0000643A0000}"/>
    <cellStyle name="Calculation 9 19" xfId="5883" xr:uid="{00000000-0005-0000-0000-0000653A0000}"/>
    <cellStyle name="Calculation 9 19 2" xfId="16664" xr:uid="{00000000-0005-0000-0000-0000663A0000}"/>
    <cellStyle name="Calculation 9 19 2 2" xfId="29635" xr:uid="{00000000-0005-0000-0000-0000673A0000}"/>
    <cellStyle name="Calculation 9 19 2 3" xfId="53491" xr:uid="{00000000-0005-0000-0000-0000683A0000}"/>
    <cellStyle name="Calculation 9 19 3" xfId="17286" xr:uid="{00000000-0005-0000-0000-0000693A0000}"/>
    <cellStyle name="Calculation 9 19 3 2" xfId="29636" xr:uid="{00000000-0005-0000-0000-00006A3A0000}"/>
    <cellStyle name="Calculation 9 19 4" xfId="29634" xr:uid="{00000000-0005-0000-0000-00006B3A0000}"/>
    <cellStyle name="Calculation 9 19 5" xfId="53492" xr:uid="{00000000-0005-0000-0000-00006C3A0000}"/>
    <cellStyle name="Calculation 9 2" xfId="6050" xr:uid="{00000000-0005-0000-0000-00006D3A0000}"/>
    <cellStyle name="Calculation 9 2 2" xfId="16665" xr:uid="{00000000-0005-0000-0000-00006E3A0000}"/>
    <cellStyle name="Calculation 9 2 2 2" xfId="29638" xr:uid="{00000000-0005-0000-0000-00006F3A0000}"/>
    <cellStyle name="Calculation 9 2 2 3" xfId="53493" xr:uid="{00000000-0005-0000-0000-0000703A0000}"/>
    <cellStyle name="Calculation 9 2 3" xfId="17287" xr:uid="{00000000-0005-0000-0000-0000713A0000}"/>
    <cellStyle name="Calculation 9 2 3 2" xfId="29639" xr:uid="{00000000-0005-0000-0000-0000723A0000}"/>
    <cellStyle name="Calculation 9 2 4" xfId="29637" xr:uid="{00000000-0005-0000-0000-0000733A0000}"/>
    <cellStyle name="Calculation 9 2 5" xfId="53494" xr:uid="{00000000-0005-0000-0000-0000743A0000}"/>
    <cellStyle name="Calculation 9 20" xfId="5910" xr:uid="{00000000-0005-0000-0000-0000753A0000}"/>
    <cellStyle name="Calculation 9 20 2" xfId="29640" xr:uid="{00000000-0005-0000-0000-0000763A0000}"/>
    <cellStyle name="Calculation 9 20 2 2" xfId="53495" xr:uid="{00000000-0005-0000-0000-0000773A0000}"/>
    <cellStyle name="Calculation 9 20 2 3" xfId="53496" xr:uid="{00000000-0005-0000-0000-0000783A0000}"/>
    <cellStyle name="Calculation 9 20 3" xfId="53497" xr:uid="{00000000-0005-0000-0000-0000793A0000}"/>
    <cellStyle name="Calculation 9 20 4" xfId="53498" xr:uid="{00000000-0005-0000-0000-00007A3A0000}"/>
    <cellStyle name="Calculation 9 20 5" xfId="53499" xr:uid="{00000000-0005-0000-0000-00007B3A0000}"/>
    <cellStyle name="Calculation 9 21" xfId="16654" xr:uid="{00000000-0005-0000-0000-00007C3A0000}"/>
    <cellStyle name="Calculation 9 21 2" xfId="29641" xr:uid="{00000000-0005-0000-0000-00007D3A0000}"/>
    <cellStyle name="Calculation 9 22" xfId="17276" xr:uid="{00000000-0005-0000-0000-00007E3A0000}"/>
    <cellStyle name="Calculation 9 22 2" xfId="29642" xr:uid="{00000000-0005-0000-0000-00007F3A0000}"/>
    <cellStyle name="Calculation 9 23" xfId="29606" xr:uid="{00000000-0005-0000-0000-0000803A0000}"/>
    <cellStyle name="Calculation 9 24" xfId="2935" xr:uid="{00000000-0005-0000-0000-0000813A0000}"/>
    <cellStyle name="Calculation 9 3" xfId="5758" xr:uid="{00000000-0005-0000-0000-0000823A0000}"/>
    <cellStyle name="Calculation 9 3 2" xfId="16666" xr:uid="{00000000-0005-0000-0000-0000833A0000}"/>
    <cellStyle name="Calculation 9 3 2 2" xfId="29644" xr:uid="{00000000-0005-0000-0000-0000843A0000}"/>
    <cellStyle name="Calculation 9 3 2 3" xfId="53500" xr:uid="{00000000-0005-0000-0000-0000853A0000}"/>
    <cellStyle name="Calculation 9 3 3" xfId="17288" xr:uid="{00000000-0005-0000-0000-0000863A0000}"/>
    <cellStyle name="Calculation 9 3 3 2" xfId="29645" xr:uid="{00000000-0005-0000-0000-0000873A0000}"/>
    <cellStyle name="Calculation 9 3 4" xfId="29643" xr:uid="{00000000-0005-0000-0000-0000883A0000}"/>
    <cellStyle name="Calculation 9 3 5" xfId="53501" xr:uid="{00000000-0005-0000-0000-0000893A0000}"/>
    <cellStyle name="Calculation 9 4" xfId="6054" xr:uid="{00000000-0005-0000-0000-00008A3A0000}"/>
    <cellStyle name="Calculation 9 4 2" xfId="16667" xr:uid="{00000000-0005-0000-0000-00008B3A0000}"/>
    <cellStyle name="Calculation 9 4 2 2" xfId="29647" xr:uid="{00000000-0005-0000-0000-00008C3A0000}"/>
    <cellStyle name="Calculation 9 4 2 3" xfId="53502" xr:uid="{00000000-0005-0000-0000-00008D3A0000}"/>
    <cellStyle name="Calculation 9 4 3" xfId="17289" xr:uid="{00000000-0005-0000-0000-00008E3A0000}"/>
    <cellStyle name="Calculation 9 4 3 2" xfId="29648" xr:uid="{00000000-0005-0000-0000-00008F3A0000}"/>
    <cellStyle name="Calculation 9 4 4" xfId="29646" xr:uid="{00000000-0005-0000-0000-0000903A0000}"/>
    <cellStyle name="Calculation 9 4 5" xfId="53503" xr:uid="{00000000-0005-0000-0000-0000913A0000}"/>
    <cellStyle name="Calculation 9 5" xfId="5752" xr:uid="{00000000-0005-0000-0000-0000923A0000}"/>
    <cellStyle name="Calculation 9 5 2" xfId="16668" xr:uid="{00000000-0005-0000-0000-0000933A0000}"/>
    <cellStyle name="Calculation 9 5 2 2" xfId="29650" xr:uid="{00000000-0005-0000-0000-0000943A0000}"/>
    <cellStyle name="Calculation 9 5 2 3" xfId="53504" xr:uid="{00000000-0005-0000-0000-0000953A0000}"/>
    <cellStyle name="Calculation 9 5 3" xfId="17290" xr:uid="{00000000-0005-0000-0000-0000963A0000}"/>
    <cellStyle name="Calculation 9 5 3 2" xfId="29651" xr:uid="{00000000-0005-0000-0000-0000973A0000}"/>
    <cellStyle name="Calculation 9 5 4" xfId="29649" xr:uid="{00000000-0005-0000-0000-0000983A0000}"/>
    <cellStyle name="Calculation 9 5 5" xfId="53505" xr:uid="{00000000-0005-0000-0000-0000993A0000}"/>
    <cellStyle name="Calculation 9 6" xfId="7280" xr:uid="{00000000-0005-0000-0000-00009A3A0000}"/>
    <cellStyle name="Calculation 9 6 2" xfId="16669" xr:uid="{00000000-0005-0000-0000-00009B3A0000}"/>
    <cellStyle name="Calculation 9 6 2 2" xfId="29653" xr:uid="{00000000-0005-0000-0000-00009C3A0000}"/>
    <cellStyle name="Calculation 9 6 2 3" xfId="53506" xr:uid="{00000000-0005-0000-0000-00009D3A0000}"/>
    <cellStyle name="Calculation 9 6 3" xfId="17291" xr:uid="{00000000-0005-0000-0000-00009E3A0000}"/>
    <cellStyle name="Calculation 9 6 3 2" xfId="29654" xr:uid="{00000000-0005-0000-0000-00009F3A0000}"/>
    <cellStyle name="Calculation 9 6 4" xfId="29652" xr:uid="{00000000-0005-0000-0000-0000A03A0000}"/>
    <cellStyle name="Calculation 9 6 5" xfId="53507" xr:uid="{00000000-0005-0000-0000-0000A13A0000}"/>
    <cellStyle name="Calculation 9 7" xfId="5832" xr:uid="{00000000-0005-0000-0000-0000A23A0000}"/>
    <cellStyle name="Calculation 9 7 2" xfId="16670" xr:uid="{00000000-0005-0000-0000-0000A33A0000}"/>
    <cellStyle name="Calculation 9 7 2 2" xfId="29656" xr:uid="{00000000-0005-0000-0000-0000A43A0000}"/>
    <cellStyle name="Calculation 9 7 2 3" xfId="53508" xr:uid="{00000000-0005-0000-0000-0000A53A0000}"/>
    <cellStyle name="Calculation 9 7 3" xfId="17292" xr:uid="{00000000-0005-0000-0000-0000A63A0000}"/>
    <cellStyle name="Calculation 9 7 3 2" xfId="29657" xr:uid="{00000000-0005-0000-0000-0000A73A0000}"/>
    <cellStyle name="Calculation 9 7 4" xfId="29655" xr:uid="{00000000-0005-0000-0000-0000A83A0000}"/>
    <cellStyle name="Calculation 9 7 5" xfId="53509" xr:uid="{00000000-0005-0000-0000-0000A93A0000}"/>
    <cellStyle name="Calculation 9 8" xfId="6080" xr:uid="{00000000-0005-0000-0000-0000AA3A0000}"/>
    <cellStyle name="Calculation 9 8 2" xfId="16671" xr:uid="{00000000-0005-0000-0000-0000AB3A0000}"/>
    <cellStyle name="Calculation 9 8 2 2" xfId="29659" xr:uid="{00000000-0005-0000-0000-0000AC3A0000}"/>
    <cellStyle name="Calculation 9 8 2 3" xfId="53510" xr:uid="{00000000-0005-0000-0000-0000AD3A0000}"/>
    <cellStyle name="Calculation 9 8 3" xfId="17293" xr:uid="{00000000-0005-0000-0000-0000AE3A0000}"/>
    <cellStyle name="Calculation 9 8 3 2" xfId="29660" xr:uid="{00000000-0005-0000-0000-0000AF3A0000}"/>
    <cellStyle name="Calculation 9 8 4" xfId="29658" xr:uid="{00000000-0005-0000-0000-0000B03A0000}"/>
    <cellStyle name="Calculation 9 8 5" xfId="53511" xr:uid="{00000000-0005-0000-0000-0000B13A0000}"/>
    <cellStyle name="Calculation 9 9" xfId="7426" xr:uid="{00000000-0005-0000-0000-0000B23A0000}"/>
    <cellStyle name="Calculation 9 9 2" xfId="16672" xr:uid="{00000000-0005-0000-0000-0000B33A0000}"/>
    <cellStyle name="Calculation 9 9 2 2" xfId="29662" xr:uid="{00000000-0005-0000-0000-0000B43A0000}"/>
    <cellStyle name="Calculation 9 9 2 3" xfId="53512" xr:uid="{00000000-0005-0000-0000-0000B53A0000}"/>
    <cellStyle name="Calculation 9 9 3" xfId="17294" xr:uid="{00000000-0005-0000-0000-0000B63A0000}"/>
    <cellStyle name="Calculation 9 9 3 2" xfId="29663" xr:uid="{00000000-0005-0000-0000-0000B73A0000}"/>
    <cellStyle name="Calculation 9 9 4" xfId="29661" xr:uid="{00000000-0005-0000-0000-0000B83A0000}"/>
    <cellStyle name="Calculation 9 9 5" xfId="53513" xr:uid="{00000000-0005-0000-0000-0000B93A0000}"/>
    <cellStyle name="cells" xfId="1191" xr:uid="{00000000-0005-0000-0000-0000BA3A0000}"/>
    <cellStyle name="cells 2" xfId="29664" xr:uid="{00000000-0005-0000-0000-0000BB3A0000}"/>
    <cellStyle name="Check Cell 10" xfId="895" xr:uid="{00000000-0005-0000-0000-0000BC3A0000}"/>
    <cellStyle name="Check Cell 10 2" xfId="29666" xr:uid="{00000000-0005-0000-0000-0000BD3A0000}"/>
    <cellStyle name="Check Cell 11" xfId="1012" xr:uid="{00000000-0005-0000-0000-0000BE3A0000}"/>
    <cellStyle name="Check Cell 11 2" xfId="29667" xr:uid="{00000000-0005-0000-0000-0000BF3A0000}"/>
    <cellStyle name="Check Cell 12" xfId="2936" xr:uid="{00000000-0005-0000-0000-0000C03A0000}"/>
    <cellStyle name="Check Cell 12 10" xfId="2937" xr:uid="{00000000-0005-0000-0000-0000C13A0000}"/>
    <cellStyle name="Check Cell 12 10 2" xfId="29669" xr:uid="{00000000-0005-0000-0000-0000C23A0000}"/>
    <cellStyle name="Check Cell 12 11" xfId="2938" xr:uid="{00000000-0005-0000-0000-0000C33A0000}"/>
    <cellStyle name="Check Cell 12 11 2" xfId="29670" xr:uid="{00000000-0005-0000-0000-0000C43A0000}"/>
    <cellStyle name="Check Cell 12 12" xfId="2939" xr:uid="{00000000-0005-0000-0000-0000C53A0000}"/>
    <cellStyle name="Check Cell 12 12 2" xfId="29671" xr:uid="{00000000-0005-0000-0000-0000C63A0000}"/>
    <cellStyle name="Check Cell 12 13" xfId="2940" xr:uid="{00000000-0005-0000-0000-0000C73A0000}"/>
    <cellStyle name="Check Cell 12 13 2" xfId="29672" xr:uid="{00000000-0005-0000-0000-0000C83A0000}"/>
    <cellStyle name="Check Cell 12 14" xfId="2941" xr:uid="{00000000-0005-0000-0000-0000C93A0000}"/>
    <cellStyle name="Check Cell 12 14 2" xfId="29673" xr:uid="{00000000-0005-0000-0000-0000CA3A0000}"/>
    <cellStyle name="Check Cell 12 15" xfId="2942" xr:uid="{00000000-0005-0000-0000-0000CB3A0000}"/>
    <cellStyle name="Check Cell 12 15 2" xfId="29674" xr:uid="{00000000-0005-0000-0000-0000CC3A0000}"/>
    <cellStyle name="Check Cell 12 16" xfId="2943" xr:uid="{00000000-0005-0000-0000-0000CD3A0000}"/>
    <cellStyle name="Check Cell 12 16 2" xfId="29675" xr:uid="{00000000-0005-0000-0000-0000CE3A0000}"/>
    <cellStyle name="Check Cell 12 17" xfId="2944" xr:uid="{00000000-0005-0000-0000-0000CF3A0000}"/>
    <cellStyle name="Check Cell 12 17 2" xfId="29676" xr:uid="{00000000-0005-0000-0000-0000D03A0000}"/>
    <cellStyle name="Check Cell 12 18" xfId="2945" xr:uid="{00000000-0005-0000-0000-0000D13A0000}"/>
    <cellStyle name="Check Cell 12 18 2" xfId="29677" xr:uid="{00000000-0005-0000-0000-0000D23A0000}"/>
    <cellStyle name="Check Cell 12 19" xfId="2946" xr:uid="{00000000-0005-0000-0000-0000D33A0000}"/>
    <cellStyle name="Check Cell 12 19 2" xfId="29678" xr:uid="{00000000-0005-0000-0000-0000D43A0000}"/>
    <cellStyle name="Check Cell 12 2" xfId="2947" xr:uid="{00000000-0005-0000-0000-0000D53A0000}"/>
    <cellStyle name="Check Cell 12 2 2" xfId="29679" xr:uid="{00000000-0005-0000-0000-0000D63A0000}"/>
    <cellStyle name="Check Cell 12 20" xfId="2948" xr:uid="{00000000-0005-0000-0000-0000D73A0000}"/>
    <cellStyle name="Check Cell 12 20 2" xfId="29680" xr:uid="{00000000-0005-0000-0000-0000D83A0000}"/>
    <cellStyle name="Check Cell 12 21" xfId="2949" xr:uid="{00000000-0005-0000-0000-0000D93A0000}"/>
    <cellStyle name="Check Cell 12 21 2" xfId="29681" xr:uid="{00000000-0005-0000-0000-0000DA3A0000}"/>
    <cellStyle name="Check Cell 12 22" xfId="2950" xr:uid="{00000000-0005-0000-0000-0000DB3A0000}"/>
    <cellStyle name="Check Cell 12 22 2" xfId="29682" xr:uid="{00000000-0005-0000-0000-0000DC3A0000}"/>
    <cellStyle name="Check Cell 12 23" xfId="2951" xr:uid="{00000000-0005-0000-0000-0000DD3A0000}"/>
    <cellStyle name="Check Cell 12 23 2" xfId="29683" xr:uid="{00000000-0005-0000-0000-0000DE3A0000}"/>
    <cellStyle name="Check Cell 12 24" xfId="2952" xr:uid="{00000000-0005-0000-0000-0000DF3A0000}"/>
    <cellStyle name="Check Cell 12 24 2" xfId="29684" xr:uid="{00000000-0005-0000-0000-0000E03A0000}"/>
    <cellStyle name="Check Cell 12 25" xfId="2953" xr:uid="{00000000-0005-0000-0000-0000E13A0000}"/>
    <cellStyle name="Check Cell 12 25 2" xfId="29685" xr:uid="{00000000-0005-0000-0000-0000E23A0000}"/>
    <cellStyle name="Check Cell 12 26" xfId="2954" xr:uid="{00000000-0005-0000-0000-0000E33A0000}"/>
    <cellStyle name="Check Cell 12 26 2" xfId="29686" xr:uid="{00000000-0005-0000-0000-0000E43A0000}"/>
    <cellStyle name="Check Cell 12 27" xfId="2955" xr:uid="{00000000-0005-0000-0000-0000E53A0000}"/>
    <cellStyle name="Check Cell 12 27 2" xfId="29687" xr:uid="{00000000-0005-0000-0000-0000E63A0000}"/>
    <cellStyle name="Check Cell 12 28" xfId="2956" xr:uid="{00000000-0005-0000-0000-0000E73A0000}"/>
    <cellStyle name="Check Cell 12 28 2" xfId="29688" xr:uid="{00000000-0005-0000-0000-0000E83A0000}"/>
    <cellStyle name="Check Cell 12 29" xfId="2957" xr:uid="{00000000-0005-0000-0000-0000E93A0000}"/>
    <cellStyle name="Check Cell 12 29 2" xfId="29689" xr:uid="{00000000-0005-0000-0000-0000EA3A0000}"/>
    <cellStyle name="Check Cell 12 3" xfId="2958" xr:uid="{00000000-0005-0000-0000-0000EB3A0000}"/>
    <cellStyle name="Check Cell 12 3 2" xfId="29690" xr:uid="{00000000-0005-0000-0000-0000EC3A0000}"/>
    <cellStyle name="Check Cell 12 30" xfId="2959" xr:uid="{00000000-0005-0000-0000-0000ED3A0000}"/>
    <cellStyle name="Check Cell 12 30 2" xfId="29691" xr:uid="{00000000-0005-0000-0000-0000EE3A0000}"/>
    <cellStyle name="Check Cell 12 31" xfId="29668" xr:uid="{00000000-0005-0000-0000-0000EF3A0000}"/>
    <cellStyle name="Check Cell 12 4" xfId="2960" xr:uid="{00000000-0005-0000-0000-0000F03A0000}"/>
    <cellStyle name="Check Cell 12 4 2" xfId="29692" xr:uid="{00000000-0005-0000-0000-0000F13A0000}"/>
    <cellStyle name="Check Cell 12 5" xfId="2961" xr:uid="{00000000-0005-0000-0000-0000F23A0000}"/>
    <cellStyle name="Check Cell 12 5 2" xfId="29693" xr:uid="{00000000-0005-0000-0000-0000F33A0000}"/>
    <cellStyle name="Check Cell 12 6" xfId="2962" xr:uid="{00000000-0005-0000-0000-0000F43A0000}"/>
    <cellStyle name="Check Cell 12 6 2" xfId="29694" xr:uid="{00000000-0005-0000-0000-0000F53A0000}"/>
    <cellStyle name="Check Cell 12 7" xfId="2963" xr:uid="{00000000-0005-0000-0000-0000F63A0000}"/>
    <cellStyle name="Check Cell 12 7 2" xfId="29695" xr:uid="{00000000-0005-0000-0000-0000F73A0000}"/>
    <cellStyle name="Check Cell 12 8" xfId="2964" xr:uid="{00000000-0005-0000-0000-0000F83A0000}"/>
    <cellStyle name="Check Cell 12 8 2" xfId="29696" xr:uid="{00000000-0005-0000-0000-0000F93A0000}"/>
    <cellStyle name="Check Cell 12 9" xfId="2965" xr:uid="{00000000-0005-0000-0000-0000FA3A0000}"/>
    <cellStyle name="Check Cell 12 9 2" xfId="29697" xr:uid="{00000000-0005-0000-0000-0000FB3A0000}"/>
    <cellStyle name="Check Cell 13" xfId="2966" xr:uid="{00000000-0005-0000-0000-0000FC3A0000}"/>
    <cellStyle name="Check Cell 13 2" xfId="29698" xr:uid="{00000000-0005-0000-0000-0000FD3A0000}"/>
    <cellStyle name="Check Cell 14" xfId="2967" xr:uid="{00000000-0005-0000-0000-0000FE3A0000}"/>
    <cellStyle name="Check Cell 14 2" xfId="29699" xr:uid="{00000000-0005-0000-0000-0000FF3A0000}"/>
    <cellStyle name="Check Cell 15" xfId="4651" xr:uid="{00000000-0005-0000-0000-0000003B0000}"/>
    <cellStyle name="Check Cell 15 2" xfId="29700" xr:uid="{00000000-0005-0000-0000-0000013B0000}"/>
    <cellStyle name="Check Cell 16" xfId="17346" xr:uid="{00000000-0005-0000-0000-0000023B0000}"/>
    <cellStyle name="Check Cell 16 2" xfId="29701" xr:uid="{00000000-0005-0000-0000-0000033B0000}"/>
    <cellStyle name="Check Cell 17" xfId="29702" xr:uid="{00000000-0005-0000-0000-0000043B0000}"/>
    <cellStyle name="Check Cell 18" xfId="29665" xr:uid="{00000000-0005-0000-0000-0000053B0000}"/>
    <cellStyle name="Check Cell 19" xfId="53514" xr:uid="{00000000-0005-0000-0000-0000063B0000}"/>
    <cellStyle name="Check Cell 2" xfId="27" xr:uid="{00000000-0005-0000-0000-0000073B0000}"/>
    <cellStyle name="Check Cell 2 10" xfId="1022" xr:uid="{00000000-0005-0000-0000-0000083B0000}"/>
    <cellStyle name="Check Cell 2 10 2" xfId="29703" xr:uid="{00000000-0005-0000-0000-0000093B0000}"/>
    <cellStyle name="Check Cell 2 11" xfId="1116" xr:uid="{00000000-0005-0000-0000-00000A3B0000}"/>
    <cellStyle name="Check Cell 2 12" xfId="53515" xr:uid="{00000000-0005-0000-0000-00000B3B0000}"/>
    <cellStyle name="Check Cell 2 13" xfId="53516" xr:uid="{00000000-0005-0000-0000-00000C3B0000}"/>
    <cellStyle name="Check Cell 2 14" xfId="53517" xr:uid="{00000000-0005-0000-0000-00000D3B0000}"/>
    <cellStyle name="Check Cell 2 15" xfId="53518" xr:uid="{00000000-0005-0000-0000-00000E3B0000}"/>
    <cellStyle name="Check Cell 2 16" xfId="53519" xr:uid="{00000000-0005-0000-0000-00000F3B0000}"/>
    <cellStyle name="Check Cell 2 17" xfId="53520" xr:uid="{00000000-0005-0000-0000-0000103B0000}"/>
    <cellStyle name="Check Cell 2 18" xfId="53521" xr:uid="{00000000-0005-0000-0000-0000113B0000}"/>
    <cellStyle name="Check Cell 2 19" xfId="53522" xr:uid="{00000000-0005-0000-0000-0000123B0000}"/>
    <cellStyle name="Check Cell 2 2" xfId="93" xr:uid="{00000000-0005-0000-0000-0000133B0000}"/>
    <cellStyle name="Check Cell 2 2 2" xfId="29704" xr:uid="{00000000-0005-0000-0000-0000143B0000}"/>
    <cellStyle name="Check Cell 2 20" xfId="53523" xr:uid="{00000000-0005-0000-0000-0000153B0000}"/>
    <cellStyle name="Check Cell 2 21" xfId="53524" xr:uid="{00000000-0005-0000-0000-0000163B0000}"/>
    <cellStyle name="Check Cell 2 22" xfId="53525" xr:uid="{00000000-0005-0000-0000-0000173B0000}"/>
    <cellStyle name="Check Cell 2 23" xfId="53526" xr:uid="{00000000-0005-0000-0000-0000183B0000}"/>
    <cellStyle name="Check Cell 2 24" xfId="53527" xr:uid="{00000000-0005-0000-0000-0000193B0000}"/>
    <cellStyle name="Check Cell 2 3" xfId="255" xr:uid="{00000000-0005-0000-0000-00001A3B0000}"/>
    <cellStyle name="Check Cell 2 3 2" xfId="29705" xr:uid="{00000000-0005-0000-0000-00001B3B0000}"/>
    <cellStyle name="Check Cell 2 4" xfId="343" xr:uid="{00000000-0005-0000-0000-00001C3B0000}"/>
    <cellStyle name="Check Cell 2 4 2" xfId="29706" xr:uid="{00000000-0005-0000-0000-00001D3B0000}"/>
    <cellStyle name="Check Cell 2 5" xfId="431" xr:uid="{00000000-0005-0000-0000-00001E3B0000}"/>
    <cellStyle name="Check Cell 2 5 2" xfId="29707" xr:uid="{00000000-0005-0000-0000-00001F3B0000}"/>
    <cellStyle name="Check Cell 2 6" xfId="550" xr:uid="{00000000-0005-0000-0000-0000203B0000}"/>
    <cellStyle name="Check Cell 2 6 2" xfId="29708" xr:uid="{00000000-0005-0000-0000-0000213B0000}"/>
    <cellStyle name="Check Cell 2 7" xfId="669" xr:uid="{00000000-0005-0000-0000-0000223B0000}"/>
    <cellStyle name="Check Cell 2 7 2" xfId="29709" xr:uid="{00000000-0005-0000-0000-0000233B0000}"/>
    <cellStyle name="Check Cell 2 8" xfId="787" xr:uid="{00000000-0005-0000-0000-0000243B0000}"/>
    <cellStyle name="Check Cell 2 8 2" xfId="29710" xr:uid="{00000000-0005-0000-0000-0000253B0000}"/>
    <cellStyle name="Check Cell 2 9" xfId="905" xr:uid="{00000000-0005-0000-0000-0000263B0000}"/>
    <cellStyle name="Check Cell 2 9 2" xfId="29711" xr:uid="{00000000-0005-0000-0000-0000273B0000}"/>
    <cellStyle name="Check Cell 20" xfId="53528" xr:uid="{00000000-0005-0000-0000-0000283B0000}"/>
    <cellStyle name="Check Cell 21" xfId="53529" xr:uid="{00000000-0005-0000-0000-0000293B0000}"/>
    <cellStyle name="Check Cell 22" xfId="53530" xr:uid="{00000000-0005-0000-0000-00002A3B0000}"/>
    <cellStyle name="Check Cell 23" xfId="53531" xr:uid="{00000000-0005-0000-0000-00002B3B0000}"/>
    <cellStyle name="Check Cell 24" xfId="53532" xr:uid="{00000000-0005-0000-0000-00002C3B0000}"/>
    <cellStyle name="Check Cell 25" xfId="53533" xr:uid="{00000000-0005-0000-0000-00002D3B0000}"/>
    <cellStyle name="Check Cell 26" xfId="53534" xr:uid="{00000000-0005-0000-0000-00002E3B0000}"/>
    <cellStyle name="Check Cell 27" xfId="53535" xr:uid="{00000000-0005-0000-0000-00002F3B0000}"/>
    <cellStyle name="Check Cell 28" xfId="53536" xr:uid="{00000000-0005-0000-0000-0000303B0000}"/>
    <cellStyle name="Check Cell 29" xfId="53537" xr:uid="{00000000-0005-0000-0000-0000313B0000}"/>
    <cellStyle name="Check Cell 3" xfId="188" xr:uid="{00000000-0005-0000-0000-0000323B0000}"/>
    <cellStyle name="Check Cell 3 2" xfId="2968" xr:uid="{00000000-0005-0000-0000-0000333B0000}"/>
    <cellStyle name="Check Cell 3 2 2" xfId="29713" xr:uid="{00000000-0005-0000-0000-0000343B0000}"/>
    <cellStyle name="Check Cell 3 3" xfId="29712" xr:uid="{00000000-0005-0000-0000-0000353B0000}"/>
    <cellStyle name="Check Cell 4" xfId="288" xr:uid="{00000000-0005-0000-0000-0000363B0000}"/>
    <cellStyle name="Check Cell 4 2" xfId="2969" xr:uid="{00000000-0005-0000-0000-0000373B0000}"/>
    <cellStyle name="Check Cell 4 2 2" xfId="29715" xr:uid="{00000000-0005-0000-0000-0000383B0000}"/>
    <cellStyle name="Check Cell 4 3" xfId="29714" xr:uid="{00000000-0005-0000-0000-0000393B0000}"/>
    <cellStyle name="Check Cell 5" xfId="376" xr:uid="{00000000-0005-0000-0000-00003A3B0000}"/>
    <cellStyle name="Check Cell 5 2" xfId="2970" xr:uid="{00000000-0005-0000-0000-00003B3B0000}"/>
    <cellStyle name="Check Cell 5 2 2" xfId="29717" xr:uid="{00000000-0005-0000-0000-00003C3B0000}"/>
    <cellStyle name="Check Cell 5 3" xfId="29716" xr:uid="{00000000-0005-0000-0000-00003D3B0000}"/>
    <cellStyle name="Check Cell 6" xfId="415" xr:uid="{00000000-0005-0000-0000-00003E3B0000}"/>
    <cellStyle name="Check Cell 6 2" xfId="2971" xr:uid="{00000000-0005-0000-0000-00003F3B0000}"/>
    <cellStyle name="Check Cell 6 2 2" xfId="29719" xr:uid="{00000000-0005-0000-0000-0000403B0000}"/>
    <cellStyle name="Check Cell 6 3" xfId="16673" xr:uid="{00000000-0005-0000-0000-0000413B0000}"/>
    <cellStyle name="Check Cell 6 3 2" xfId="29720" xr:uid="{00000000-0005-0000-0000-0000423B0000}"/>
    <cellStyle name="Check Cell 6 4" xfId="17295" xr:uid="{00000000-0005-0000-0000-0000433B0000}"/>
    <cellStyle name="Check Cell 6 4 2" xfId="29721" xr:uid="{00000000-0005-0000-0000-0000443B0000}"/>
    <cellStyle name="Check Cell 6 5" xfId="29718" xr:uid="{00000000-0005-0000-0000-0000453B0000}"/>
    <cellStyle name="Check Cell 6 6" xfId="1590" xr:uid="{00000000-0005-0000-0000-0000463B0000}"/>
    <cellStyle name="Check Cell 7" xfId="538" xr:uid="{00000000-0005-0000-0000-0000473B0000}"/>
    <cellStyle name="Check Cell 7 10" xfId="2972" xr:uid="{00000000-0005-0000-0000-0000483B0000}"/>
    <cellStyle name="Check Cell 7 10 2" xfId="29723" xr:uid="{00000000-0005-0000-0000-0000493B0000}"/>
    <cellStyle name="Check Cell 7 11" xfId="2973" xr:uid="{00000000-0005-0000-0000-00004A3B0000}"/>
    <cellStyle name="Check Cell 7 11 2" xfId="29724" xr:uid="{00000000-0005-0000-0000-00004B3B0000}"/>
    <cellStyle name="Check Cell 7 12" xfId="29722" xr:uid="{00000000-0005-0000-0000-00004C3B0000}"/>
    <cellStyle name="Check Cell 7 2" xfId="2974" xr:uid="{00000000-0005-0000-0000-00004D3B0000}"/>
    <cellStyle name="Check Cell 7 2 2" xfId="29725" xr:uid="{00000000-0005-0000-0000-00004E3B0000}"/>
    <cellStyle name="Check Cell 7 3" xfId="2975" xr:uid="{00000000-0005-0000-0000-00004F3B0000}"/>
    <cellStyle name="Check Cell 7 3 2" xfId="29726" xr:uid="{00000000-0005-0000-0000-0000503B0000}"/>
    <cellStyle name="Check Cell 7 4" xfId="2976" xr:uid="{00000000-0005-0000-0000-0000513B0000}"/>
    <cellStyle name="Check Cell 7 4 2" xfId="29727" xr:uid="{00000000-0005-0000-0000-0000523B0000}"/>
    <cellStyle name="Check Cell 7 5" xfId="2977" xr:uid="{00000000-0005-0000-0000-0000533B0000}"/>
    <cellStyle name="Check Cell 7 5 2" xfId="29728" xr:uid="{00000000-0005-0000-0000-0000543B0000}"/>
    <cellStyle name="Check Cell 7 6" xfId="2978" xr:uid="{00000000-0005-0000-0000-0000553B0000}"/>
    <cellStyle name="Check Cell 7 6 2" xfId="29729" xr:uid="{00000000-0005-0000-0000-0000563B0000}"/>
    <cellStyle name="Check Cell 7 7" xfId="2979" xr:uid="{00000000-0005-0000-0000-0000573B0000}"/>
    <cellStyle name="Check Cell 7 7 2" xfId="29730" xr:uid="{00000000-0005-0000-0000-0000583B0000}"/>
    <cellStyle name="Check Cell 7 8" xfId="2980" xr:uid="{00000000-0005-0000-0000-0000593B0000}"/>
    <cellStyle name="Check Cell 7 8 2" xfId="29731" xr:uid="{00000000-0005-0000-0000-00005A3B0000}"/>
    <cellStyle name="Check Cell 7 9" xfId="2981" xr:uid="{00000000-0005-0000-0000-00005B3B0000}"/>
    <cellStyle name="Check Cell 7 9 2" xfId="29732" xr:uid="{00000000-0005-0000-0000-00005C3B0000}"/>
    <cellStyle name="Check Cell 8" xfId="657" xr:uid="{00000000-0005-0000-0000-00005D3B0000}"/>
    <cellStyle name="Check Cell 8 2" xfId="29733" xr:uid="{00000000-0005-0000-0000-00005E3B0000}"/>
    <cellStyle name="Check Cell 9" xfId="775" xr:uid="{00000000-0005-0000-0000-00005F3B0000}"/>
    <cellStyle name="Check Cell 9 2" xfId="29734" xr:uid="{00000000-0005-0000-0000-0000603B0000}"/>
    <cellStyle name="column field" xfId="1193" xr:uid="{00000000-0005-0000-0000-0000613B0000}"/>
    <cellStyle name="column field 2" xfId="1262" xr:uid="{00000000-0005-0000-0000-0000623B0000}"/>
    <cellStyle name="column field 2 2" xfId="29735" xr:uid="{00000000-0005-0000-0000-0000633B0000}"/>
    <cellStyle name="Comma" xfId="1166" builtinId="3"/>
    <cellStyle name="Comma 10" xfId="63420" xr:uid="{1C2ABB2F-B9F0-4B0D-88CC-7221749E4E03}"/>
    <cellStyle name="Comma 11" xfId="63422" xr:uid="{373404C4-ABB5-4B99-9961-BFD6135F7ED1}"/>
    <cellStyle name="Comma 2" xfId="1168" xr:uid="{00000000-0005-0000-0000-0000653B0000}"/>
    <cellStyle name="Comma 2 10" xfId="1023" xr:uid="{00000000-0005-0000-0000-0000663B0000}"/>
    <cellStyle name="Comma 2 10 2" xfId="2983" xr:uid="{00000000-0005-0000-0000-0000673B0000}"/>
    <cellStyle name="Comma 2 10 2 2" xfId="29738" xr:uid="{00000000-0005-0000-0000-0000683B0000}"/>
    <cellStyle name="Comma 2 10 3" xfId="2984" xr:uid="{00000000-0005-0000-0000-0000693B0000}"/>
    <cellStyle name="Comma 2 10 3 2" xfId="29739" xr:uid="{00000000-0005-0000-0000-00006A3B0000}"/>
    <cellStyle name="Comma 2 10 4" xfId="29737" xr:uid="{00000000-0005-0000-0000-00006B3B0000}"/>
    <cellStyle name="Comma 2 10 5" xfId="2982" xr:uid="{00000000-0005-0000-0000-00006C3B0000}"/>
    <cellStyle name="Comma 2 11" xfId="1117" xr:uid="{00000000-0005-0000-0000-00006D3B0000}"/>
    <cellStyle name="Comma 2 11 2" xfId="2986" xr:uid="{00000000-0005-0000-0000-00006E3B0000}"/>
    <cellStyle name="Comma 2 11 2 2" xfId="29741" xr:uid="{00000000-0005-0000-0000-00006F3B0000}"/>
    <cellStyle name="Comma 2 11 3" xfId="2987" xr:uid="{00000000-0005-0000-0000-0000703B0000}"/>
    <cellStyle name="Comma 2 11 3 2" xfId="29742" xr:uid="{00000000-0005-0000-0000-0000713B0000}"/>
    <cellStyle name="Comma 2 11 4" xfId="29740" xr:uid="{00000000-0005-0000-0000-0000723B0000}"/>
    <cellStyle name="Comma 2 11 5" xfId="2985" xr:uid="{00000000-0005-0000-0000-0000733B0000}"/>
    <cellStyle name="Comma 2 12" xfId="1195" xr:uid="{00000000-0005-0000-0000-0000743B0000}"/>
    <cellStyle name="Comma 2 12 2" xfId="2989" xr:uid="{00000000-0005-0000-0000-0000753B0000}"/>
    <cellStyle name="Comma 2 12 2 2" xfId="29744" xr:uid="{00000000-0005-0000-0000-0000763B0000}"/>
    <cellStyle name="Comma 2 12 3" xfId="2990" xr:uid="{00000000-0005-0000-0000-0000773B0000}"/>
    <cellStyle name="Comma 2 12 3 2" xfId="29745" xr:uid="{00000000-0005-0000-0000-0000783B0000}"/>
    <cellStyle name="Comma 2 12 4" xfId="29743" xr:uid="{00000000-0005-0000-0000-0000793B0000}"/>
    <cellStyle name="Comma 2 12 5" xfId="2988" xr:uid="{00000000-0005-0000-0000-00007A3B0000}"/>
    <cellStyle name="Comma 2 13" xfId="2991" xr:uid="{00000000-0005-0000-0000-00007B3B0000}"/>
    <cellStyle name="Comma 2 13 2" xfId="2992" xr:uid="{00000000-0005-0000-0000-00007C3B0000}"/>
    <cellStyle name="Comma 2 13 2 2" xfId="29747" xr:uid="{00000000-0005-0000-0000-00007D3B0000}"/>
    <cellStyle name="Comma 2 13 3" xfId="2993" xr:uid="{00000000-0005-0000-0000-00007E3B0000}"/>
    <cellStyle name="Comma 2 13 3 2" xfId="29748" xr:uid="{00000000-0005-0000-0000-00007F3B0000}"/>
    <cellStyle name="Comma 2 13 4" xfId="29746" xr:uid="{00000000-0005-0000-0000-0000803B0000}"/>
    <cellStyle name="Comma 2 14" xfId="2994" xr:uid="{00000000-0005-0000-0000-0000813B0000}"/>
    <cellStyle name="Comma 2 14 2" xfId="2995" xr:uid="{00000000-0005-0000-0000-0000823B0000}"/>
    <cellStyle name="Comma 2 14 2 2" xfId="29750" xr:uid="{00000000-0005-0000-0000-0000833B0000}"/>
    <cellStyle name="Comma 2 14 3" xfId="2996" xr:uid="{00000000-0005-0000-0000-0000843B0000}"/>
    <cellStyle name="Comma 2 14 3 2" xfId="29751" xr:uid="{00000000-0005-0000-0000-0000853B0000}"/>
    <cellStyle name="Comma 2 14 4" xfId="29749" xr:uid="{00000000-0005-0000-0000-0000863B0000}"/>
    <cellStyle name="Comma 2 15" xfId="2997" xr:uid="{00000000-0005-0000-0000-0000873B0000}"/>
    <cellStyle name="Comma 2 15 2" xfId="2998" xr:uid="{00000000-0005-0000-0000-0000883B0000}"/>
    <cellStyle name="Comma 2 15 2 2" xfId="29753" xr:uid="{00000000-0005-0000-0000-0000893B0000}"/>
    <cellStyle name="Comma 2 15 3" xfId="2999" xr:uid="{00000000-0005-0000-0000-00008A3B0000}"/>
    <cellStyle name="Comma 2 15 3 2" xfId="29754" xr:uid="{00000000-0005-0000-0000-00008B3B0000}"/>
    <cellStyle name="Comma 2 15 4" xfId="29752" xr:uid="{00000000-0005-0000-0000-00008C3B0000}"/>
    <cellStyle name="Comma 2 16" xfId="3000" xr:uid="{00000000-0005-0000-0000-00008D3B0000}"/>
    <cellStyle name="Comma 2 16 2" xfId="3001" xr:uid="{00000000-0005-0000-0000-00008E3B0000}"/>
    <cellStyle name="Comma 2 16 2 2" xfId="29756" xr:uid="{00000000-0005-0000-0000-00008F3B0000}"/>
    <cellStyle name="Comma 2 16 3" xfId="3002" xr:uid="{00000000-0005-0000-0000-0000903B0000}"/>
    <cellStyle name="Comma 2 16 3 2" xfId="29757" xr:uid="{00000000-0005-0000-0000-0000913B0000}"/>
    <cellStyle name="Comma 2 16 4" xfId="29755" xr:uid="{00000000-0005-0000-0000-0000923B0000}"/>
    <cellStyle name="Comma 2 17" xfId="3003" xr:uid="{00000000-0005-0000-0000-0000933B0000}"/>
    <cellStyle name="Comma 2 17 2" xfId="3004" xr:uid="{00000000-0005-0000-0000-0000943B0000}"/>
    <cellStyle name="Comma 2 17 2 2" xfId="29759" xr:uid="{00000000-0005-0000-0000-0000953B0000}"/>
    <cellStyle name="Comma 2 17 3" xfId="3005" xr:uid="{00000000-0005-0000-0000-0000963B0000}"/>
    <cellStyle name="Comma 2 17 3 2" xfId="29760" xr:uid="{00000000-0005-0000-0000-0000973B0000}"/>
    <cellStyle name="Comma 2 17 4" xfId="29758" xr:uid="{00000000-0005-0000-0000-0000983B0000}"/>
    <cellStyle name="Comma 2 18" xfId="3006" xr:uid="{00000000-0005-0000-0000-0000993B0000}"/>
    <cellStyle name="Comma 2 18 2" xfId="3007" xr:uid="{00000000-0005-0000-0000-00009A3B0000}"/>
    <cellStyle name="Comma 2 18 2 2" xfId="29762" xr:uid="{00000000-0005-0000-0000-00009B3B0000}"/>
    <cellStyle name="Comma 2 18 3" xfId="3008" xr:uid="{00000000-0005-0000-0000-00009C3B0000}"/>
    <cellStyle name="Comma 2 18 3 2" xfId="29763" xr:uid="{00000000-0005-0000-0000-00009D3B0000}"/>
    <cellStyle name="Comma 2 18 4" xfId="29761" xr:uid="{00000000-0005-0000-0000-00009E3B0000}"/>
    <cellStyle name="Comma 2 19" xfId="3009" xr:uid="{00000000-0005-0000-0000-00009F3B0000}"/>
    <cellStyle name="Comma 2 19 2" xfId="3010" xr:uid="{00000000-0005-0000-0000-0000A03B0000}"/>
    <cellStyle name="Comma 2 19 2 2" xfId="29765" xr:uid="{00000000-0005-0000-0000-0000A13B0000}"/>
    <cellStyle name="Comma 2 19 3" xfId="3011" xr:uid="{00000000-0005-0000-0000-0000A23B0000}"/>
    <cellStyle name="Comma 2 19 3 2" xfId="29766" xr:uid="{00000000-0005-0000-0000-0000A33B0000}"/>
    <cellStyle name="Comma 2 19 4" xfId="29764" xr:uid="{00000000-0005-0000-0000-0000A43B0000}"/>
    <cellStyle name="Comma 2 2" xfId="94" xr:uid="{00000000-0005-0000-0000-0000A53B0000}"/>
    <cellStyle name="Comma 2 2 10" xfId="3013" xr:uid="{00000000-0005-0000-0000-0000A63B0000}"/>
    <cellStyle name="Comma 2 2 10 2" xfId="3014" xr:uid="{00000000-0005-0000-0000-0000A73B0000}"/>
    <cellStyle name="Comma 2 2 10 2 2" xfId="29769" xr:uid="{00000000-0005-0000-0000-0000A83B0000}"/>
    <cellStyle name="Comma 2 2 10 3" xfId="3015" xr:uid="{00000000-0005-0000-0000-0000A93B0000}"/>
    <cellStyle name="Comma 2 2 10 3 2" xfId="29770" xr:uid="{00000000-0005-0000-0000-0000AA3B0000}"/>
    <cellStyle name="Comma 2 2 10 4" xfId="29768" xr:uid="{00000000-0005-0000-0000-0000AB3B0000}"/>
    <cellStyle name="Comma 2 2 11" xfId="3016" xr:uid="{00000000-0005-0000-0000-0000AC3B0000}"/>
    <cellStyle name="Comma 2 2 11 2" xfId="3017" xr:uid="{00000000-0005-0000-0000-0000AD3B0000}"/>
    <cellStyle name="Comma 2 2 11 2 2" xfId="29772" xr:uid="{00000000-0005-0000-0000-0000AE3B0000}"/>
    <cellStyle name="Comma 2 2 11 3" xfId="3018" xr:uid="{00000000-0005-0000-0000-0000AF3B0000}"/>
    <cellStyle name="Comma 2 2 11 3 2" xfId="29773" xr:uid="{00000000-0005-0000-0000-0000B03B0000}"/>
    <cellStyle name="Comma 2 2 11 4" xfId="29771" xr:uid="{00000000-0005-0000-0000-0000B13B0000}"/>
    <cellStyle name="Comma 2 2 12" xfId="3019" xr:uid="{00000000-0005-0000-0000-0000B23B0000}"/>
    <cellStyle name="Comma 2 2 12 2" xfId="3020" xr:uid="{00000000-0005-0000-0000-0000B33B0000}"/>
    <cellStyle name="Comma 2 2 12 2 2" xfId="29775" xr:uid="{00000000-0005-0000-0000-0000B43B0000}"/>
    <cellStyle name="Comma 2 2 12 3" xfId="3021" xr:uid="{00000000-0005-0000-0000-0000B53B0000}"/>
    <cellStyle name="Comma 2 2 12 3 2" xfId="29776" xr:uid="{00000000-0005-0000-0000-0000B63B0000}"/>
    <cellStyle name="Comma 2 2 12 4" xfId="29774" xr:uid="{00000000-0005-0000-0000-0000B73B0000}"/>
    <cellStyle name="Comma 2 2 13" xfId="3022" xr:uid="{00000000-0005-0000-0000-0000B83B0000}"/>
    <cellStyle name="Comma 2 2 13 2" xfId="29777" xr:uid="{00000000-0005-0000-0000-0000B93B0000}"/>
    <cellStyle name="Comma 2 2 14" xfId="29767" xr:uid="{00000000-0005-0000-0000-0000BA3B0000}"/>
    <cellStyle name="Comma 2 2 15" xfId="3012" xr:uid="{00000000-0005-0000-0000-0000BB3B0000}"/>
    <cellStyle name="Comma 2 2 2" xfId="3023" xr:uid="{00000000-0005-0000-0000-0000BC3B0000}"/>
    <cellStyle name="Comma 2 2 2 10" xfId="3024" xr:uid="{00000000-0005-0000-0000-0000BD3B0000}"/>
    <cellStyle name="Comma 2 2 2 10 2" xfId="3025" xr:uid="{00000000-0005-0000-0000-0000BE3B0000}"/>
    <cellStyle name="Comma 2 2 2 10 2 2" xfId="29780" xr:uid="{00000000-0005-0000-0000-0000BF3B0000}"/>
    <cellStyle name="Comma 2 2 2 10 3" xfId="3026" xr:uid="{00000000-0005-0000-0000-0000C03B0000}"/>
    <cellStyle name="Comma 2 2 2 10 3 2" xfId="29781" xr:uid="{00000000-0005-0000-0000-0000C13B0000}"/>
    <cellStyle name="Comma 2 2 2 10 4" xfId="29779" xr:uid="{00000000-0005-0000-0000-0000C23B0000}"/>
    <cellStyle name="Comma 2 2 2 11" xfId="3027" xr:uid="{00000000-0005-0000-0000-0000C33B0000}"/>
    <cellStyle name="Comma 2 2 2 11 2" xfId="3028" xr:uid="{00000000-0005-0000-0000-0000C43B0000}"/>
    <cellStyle name="Comma 2 2 2 11 2 2" xfId="29783" xr:uid="{00000000-0005-0000-0000-0000C53B0000}"/>
    <cellStyle name="Comma 2 2 2 11 3" xfId="3029" xr:uid="{00000000-0005-0000-0000-0000C63B0000}"/>
    <cellStyle name="Comma 2 2 2 11 3 2" xfId="29784" xr:uid="{00000000-0005-0000-0000-0000C73B0000}"/>
    <cellStyle name="Comma 2 2 2 11 4" xfId="29782" xr:uid="{00000000-0005-0000-0000-0000C83B0000}"/>
    <cellStyle name="Comma 2 2 2 12" xfId="3030" xr:uid="{00000000-0005-0000-0000-0000C93B0000}"/>
    <cellStyle name="Comma 2 2 2 12 2" xfId="3031" xr:uid="{00000000-0005-0000-0000-0000CA3B0000}"/>
    <cellStyle name="Comma 2 2 2 12 2 2" xfId="29786" xr:uid="{00000000-0005-0000-0000-0000CB3B0000}"/>
    <cellStyle name="Comma 2 2 2 12 3" xfId="3032" xr:uid="{00000000-0005-0000-0000-0000CC3B0000}"/>
    <cellStyle name="Comma 2 2 2 12 3 2" xfId="29787" xr:uid="{00000000-0005-0000-0000-0000CD3B0000}"/>
    <cellStyle name="Comma 2 2 2 12 4" xfId="29785" xr:uid="{00000000-0005-0000-0000-0000CE3B0000}"/>
    <cellStyle name="Comma 2 2 2 13" xfId="3033" xr:uid="{00000000-0005-0000-0000-0000CF3B0000}"/>
    <cellStyle name="Comma 2 2 2 13 2" xfId="29788" xr:uid="{00000000-0005-0000-0000-0000D03B0000}"/>
    <cellStyle name="Comma 2 2 2 14" xfId="3034" xr:uid="{00000000-0005-0000-0000-0000D13B0000}"/>
    <cellStyle name="Comma 2 2 2 14 2" xfId="29789" xr:uid="{00000000-0005-0000-0000-0000D23B0000}"/>
    <cellStyle name="Comma 2 2 2 15" xfId="3035" xr:uid="{00000000-0005-0000-0000-0000D33B0000}"/>
    <cellStyle name="Comma 2 2 2 15 2" xfId="29790" xr:uid="{00000000-0005-0000-0000-0000D43B0000}"/>
    <cellStyle name="Comma 2 2 2 16" xfId="29778" xr:uid="{00000000-0005-0000-0000-0000D53B0000}"/>
    <cellStyle name="Comma 2 2 2 2" xfId="3036" xr:uid="{00000000-0005-0000-0000-0000D63B0000}"/>
    <cellStyle name="Comma 2 2 2 2 2" xfId="3037" xr:uid="{00000000-0005-0000-0000-0000D73B0000}"/>
    <cellStyle name="Comma 2 2 2 2 2 2" xfId="3038" xr:uid="{00000000-0005-0000-0000-0000D83B0000}"/>
    <cellStyle name="Comma 2 2 2 2 2 2 2" xfId="29793" xr:uid="{00000000-0005-0000-0000-0000D93B0000}"/>
    <cellStyle name="Comma 2 2 2 2 2 3" xfId="3039" xr:uid="{00000000-0005-0000-0000-0000DA3B0000}"/>
    <cellStyle name="Comma 2 2 2 2 2 3 2" xfId="29794" xr:uid="{00000000-0005-0000-0000-0000DB3B0000}"/>
    <cellStyle name="Comma 2 2 2 2 2 4" xfId="3040" xr:uid="{00000000-0005-0000-0000-0000DC3B0000}"/>
    <cellStyle name="Comma 2 2 2 2 2 4 2" xfId="29795" xr:uid="{00000000-0005-0000-0000-0000DD3B0000}"/>
    <cellStyle name="Comma 2 2 2 2 2 5" xfId="29792" xr:uid="{00000000-0005-0000-0000-0000DE3B0000}"/>
    <cellStyle name="Comma 2 2 2 2 3" xfId="29791" xr:uid="{00000000-0005-0000-0000-0000DF3B0000}"/>
    <cellStyle name="Comma 2 2 2 3" xfId="3041" xr:uid="{00000000-0005-0000-0000-0000E03B0000}"/>
    <cellStyle name="Comma 2 2 2 3 2" xfId="3042" xr:uid="{00000000-0005-0000-0000-0000E13B0000}"/>
    <cellStyle name="Comma 2 2 2 3 2 2" xfId="29797" xr:uid="{00000000-0005-0000-0000-0000E23B0000}"/>
    <cellStyle name="Comma 2 2 2 3 3" xfId="3043" xr:uid="{00000000-0005-0000-0000-0000E33B0000}"/>
    <cellStyle name="Comma 2 2 2 3 3 2" xfId="29798" xr:uid="{00000000-0005-0000-0000-0000E43B0000}"/>
    <cellStyle name="Comma 2 2 2 3 4" xfId="29796" xr:uid="{00000000-0005-0000-0000-0000E53B0000}"/>
    <cellStyle name="Comma 2 2 2 4" xfId="3044" xr:uid="{00000000-0005-0000-0000-0000E63B0000}"/>
    <cellStyle name="Comma 2 2 2 4 2" xfId="3045" xr:uid="{00000000-0005-0000-0000-0000E73B0000}"/>
    <cellStyle name="Comma 2 2 2 4 2 2" xfId="29800" xr:uid="{00000000-0005-0000-0000-0000E83B0000}"/>
    <cellStyle name="Comma 2 2 2 4 3" xfId="3046" xr:uid="{00000000-0005-0000-0000-0000E93B0000}"/>
    <cellStyle name="Comma 2 2 2 4 3 2" xfId="29801" xr:uid="{00000000-0005-0000-0000-0000EA3B0000}"/>
    <cellStyle name="Comma 2 2 2 4 4" xfId="29799" xr:uid="{00000000-0005-0000-0000-0000EB3B0000}"/>
    <cellStyle name="Comma 2 2 2 5" xfId="3047" xr:uid="{00000000-0005-0000-0000-0000EC3B0000}"/>
    <cellStyle name="Comma 2 2 2 5 2" xfId="3048" xr:uid="{00000000-0005-0000-0000-0000ED3B0000}"/>
    <cellStyle name="Comma 2 2 2 5 2 2" xfId="29803" xr:uid="{00000000-0005-0000-0000-0000EE3B0000}"/>
    <cellStyle name="Comma 2 2 2 5 3" xfId="3049" xr:uid="{00000000-0005-0000-0000-0000EF3B0000}"/>
    <cellStyle name="Comma 2 2 2 5 3 2" xfId="29804" xr:uid="{00000000-0005-0000-0000-0000F03B0000}"/>
    <cellStyle name="Comma 2 2 2 5 4" xfId="29802" xr:uid="{00000000-0005-0000-0000-0000F13B0000}"/>
    <cellStyle name="Comma 2 2 2 6" xfId="3050" xr:uid="{00000000-0005-0000-0000-0000F23B0000}"/>
    <cellStyle name="Comma 2 2 2 6 2" xfId="3051" xr:uid="{00000000-0005-0000-0000-0000F33B0000}"/>
    <cellStyle name="Comma 2 2 2 6 2 2" xfId="29806" xr:uid="{00000000-0005-0000-0000-0000F43B0000}"/>
    <cellStyle name="Comma 2 2 2 6 3" xfId="3052" xr:uid="{00000000-0005-0000-0000-0000F53B0000}"/>
    <cellStyle name="Comma 2 2 2 6 3 2" xfId="29807" xr:uid="{00000000-0005-0000-0000-0000F63B0000}"/>
    <cellStyle name="Comma 2 2 2 6 4" xfId="29805" xr:uid="{00000000-0005-0000-0000-0000F73B0000}"/>
    <cellStyle name="Comma 2 2 2 7" xfId="3053" xr:uid="{00000000-0005-0000-0000-0000F83B0000}"/>
    <cellStyle name="Comma 2 2 2 7 2" xfId="3054" xr:uid="{00000000-0005-0000-0000-0000F93B0000}"/>
    <cellStyle name="Comma 2 2 2 7 2 2" xfId="29809" xr:uid="{00000000-0005-0000-0000-0000FA3B0000}"/>
    <cellStyle name="Comma 2 2 2 7 3" xfId="3055" xr:uid="{00000000-0005-0000-0000-0000FB3B0000}"/>
    <cellStyle name="Comma 2 2 2 7 3 2" xfId="29810" xr:uid="{00000000-0005-0000-0000-0000FC3B0000}"/>
    <cellStyle name="Comma 2 2 2 7 4" xfId="29808" xr:uid="{00000000-0005-0000-0000-0000FD3B0000}"/>
    <cellStyle name="Comma 2 2 2 8" xfId="3056" xr:uid="{00000000-0005-0000-0000-0000FE3B0000}"/>
    <cellStyle name="Comma 2 2 2 8 2" xfId="3057" xr:uid="{00000000-0005-0000-0000-0000FF3B0000}"/>
    <cellStyle name="Comma 2 2 2 8 2 2" xfId="29812" xr:uid="{00000000-0005-0000-0000-0000003C0000}"/>
    <cellStyle name="Comma 2 2 2 8 3" xfId="3058" xr:uid="{00000000-0005-0000-0000-0000013C0000}"/>
    <cellStyle name="Comma 2 2 2 8 3 2" xfId="29813" xr:uid="{00000000-0005-0000-0000-0000023C0000}"/>
    <cellStyle name="Comma 2 2 2 8 4" xfId="29811" xr:uid="{00000000-0005-0000-0000-0000033C0000}"/>
    <cellStyle name="Comma 2 2 2 9" xfId="3059" xr:uid="{00000000-0005-0000-0000-0000043C0000}"/>
    <cellStyle name="Comma 2 2 2 9 2" xfId="3060" xr:uid="{00000000-0005-0000-0000-0000053C0000}"/>
    <cellStyle name="Comma 2 2 2 9 2 2" xfId="29815" xr:uid="{00000000-0005-0000-0000-0000063C0000}"/>
    <cellStyle name="Comma 2 2 2 9 3" xfId="3061" xr:uid="{00000000-0005-0000-0000-0000073C0000}"/>
    <cellStyle name="Comma 2 2 2 9 3 2" xfId="29816" xr:uid="{00000000-0005-0000-0000-0000083C0000}"/>
    <cellStyle name="Comma 2 2 2 9 4" xfId="29814" xr:uid="{00000000-0005-0000-0000-0000093C0000}"/>
    <cellStyle name="Comma 2 2 3" xfId="3062" xr:uid="{00000000-0005-0000-0000-00000A3C0000}"/>
    <cellStyle name="Comma 2 2 3 2" xfId="3063" xr:uid="{00000000-0005-0000-0000-00000B3C0000}"/>
    <cellStyle name="Comma 2 2 3 2 2" xfId="3064" xr:uid="{00000000-0005-0000-0000-00000C3C0000}"/>
    <cellStyle name="Comma 2 2 3 2 2 2" xfId="29819" xr:uid="{00000000-0005-0000-0000-00000D3C0000}"/>
    <cellStyle name="Comma 2 2 3 2 3" xfId="29818" xr:uid="{00000000-0005-0000-0000-00000E3C0000}"/>
    <cellStyle name="Comma 2 2 3 3" xfId="3065" xr:uid="{00000000-0005-0000-0000-00000F3C0000}"/>
    <cellStyle name="Comma 2 2 3 3 2" xfId="29820" xr:uid="{00000000-0005-0000-0000-0000103C0000}"/>
    <cellStyle name="Comma 2 2 3 4" xfId="3066" xr:uid="{00000000-0005-0000-0000-0000113C0000}"/>
    <cellStyle name="Comma 2 2 3 4 2" xfId="29821" xr:uid="{00000000-0005-0000-0000-0000123C0000}"/>
    <cellStyle name="Comma 2 2 3 5" xfId="29817" xr:uid="{00000000-0005-0000-0000-0000133C0000}"/>
    <cellStyle name="Comma 2 2 4" xfId="3067" xr:uid="{00000000-0005-0000-0000-0000143C0000}"/>
    <cellStyle name="Comma 2 2 4 2" xfId="3068" xr:uid="{00000000-0005-0000-0000-0000153C0000}"/>
    <cellStyle name="Comma 2 2 4 2 2" xfId="29823" xr:uid="{00000000-0005-0000-0000-0000163C0000}"/>
    <cellStyle name="Comma 2 2 4 3" xfId="3069" xr:uid="{00000000-0005-0000-0000-0000173C0000}"/>
    <cellStyle name="Comma 2 2 4 3 2" xfId="29824" xr:uid="{00000000-0005-0000-0000-0000183C0000}"/>
    <cellStyle name="Comma 2 2 4 4" xfId="29822" xr:uid="{00000000-0005-0000-0000-0000193C0000}"/>
    <cellStyle name="Comma 2 2 5" xfId="3070" xr:uid="{00000000-0005-0000-0000-00001A3C0000}"/>
    <cellStyle name="Comma 2 2 5 2" xfId="3071" xr:uid="{00000000-0005-0000-0000-00001B3C0000}"/>
    <cellStyle name="Comma 2 2 5 2 2" xfId="29826" xr:uid="{00000000-0005-0000-0000-00001C3C0000}"/>
    <cellStyle name="Comma 2 2 5 3" xfId="3072" xr:uid="{00000000-0005-0000-0000-00001D3C0000}"/>
    <cellStyle name="Comma 2 2 5 3 2" xfId="29827" xr:uid="{00000000-0005-0000-0000-00001E3C0000}"/>
    <cellStyle name="Comma 2 2 5 4" xfId="29825" xr:uid="{00000000-0005-0000-0000-00001F3C0000}"/>
    <cellStyle name="Comma 2 2 6" xfId="3073" xr:uid="{00000000-0005-0000-0000-0000203C0000}"/>
    <cellStyle name="Comma 2 2 6 2" xfId="3074" xr:uid="{00000000-0005-0000-0000-0000213C0000}"/>
    <cellStyle name="Comma 2 2 6 2 2" xfId="29829" xr:uid="{00000000-0005-0000-0000-0000223C0000}"/>
    <cellStyle name="Comma 2 2 6 3" xfId="3075" xr:uid="{00000000-0005-0000-0000-0000233C0000}"/>
    <cellStyle name="Comma 2 2 6 3 2" xfId="29830" xr:uid="{00000000-0005-0000-0000-0000243C0000}"/>
    <cellStyle name="Comma 2 2 6 4" xfId="29828" xr:uid="{00000000-0005-0000-0000-0000253C0000}"/>
    <cellStyle name="Comma 2 2 7" xfId="3076" xr:uid="{00000000-0005-0000-0000-0000263C0000}"/>
    <cellStyle name="Comma 2 2 7 2" xfId="3077" xr:uid="{00000000-0005-0000-0000-0000273C0000}"/>
    <cellStyle name="Comma 2 2 7 2 2" xfId="29832" xr:uid="{00000000-0005-0000-0000-0000283C0000}"/>
    <cellStyle name="Comma 2 2 7 3" xfId="3078" xr:uid="{00000000-0005-0000-0000-0000293C0000}"/>
    <cellStyle name="Comma 2 2 7 3 2" xfId="29833" xr:uid="{00000000-0005-0000-0000-00002A3C0000}"/>
    <cellStyle name="Comma 2 2 7 4" xfId="29831" xr:uid="{00000000-0005-0000-0000-00002B3C0000}"/>
    <cellStyle name="Comma 2 2 8" xfId="3079" xr:uid="{00000000-0005-0000-0000-00002C3C0000}"/>
    <cellStyle name="Comma 2 2 8 2" xfId="3080" xr:uid="{00000000-0005-0000-0000-00002D3C0000}"/>
    <cellStyle name="Comma 2 2 8 2 2" xfId="29835" xr:uid="{00000000-0005-0000-0000-00002E3C0000}"/>
    <cellStyle name="Comma 2 2 8 3" xfId="3081" xr:uid="{00000000-0005-0000-0000-00002F3C0000}"/>
    <cellStyle name="Comma 2 2 8 3 2" xfId="29836" xr:uid="{00000000-0005-0000-0000-0000303C0000}"/>
    <cellStyle name="Comma 2 2 8 4" xfId="29834" xr:uid="{00000000-0005-0000-0000-0000313C0000}"/>
    <cellStyle name="Comma 2 2 9" xfId="3082" xr:uid="{00000000-0005-0000-0000-0000323C0000}"/>
    <cellStyle name="Comma 2 2 9 2" xfId="3083" xr:uid="{00000000-0005-0000-0000-0000333C0000}"/>
    <cellStyle name="Comma 2 2 9 2 2" xfId="29838" xr:uid="{00000000-0005-0000-0000-0000343C0000}"/>
    <cellStyle name="Comma 2 2 9 3" xfId="3084" xr:uid="{00000000-0005-0000-0000-0000353C0000}"/>
    <cellStyle name="Comma 2 2 9 3 2" xfId="29839" xr:uid="{00000000-0005-0000-0000-0000363C0000}"/>
    <cellStyle name="Comma 2 2 9 4" xfId="29837" xr:uid="{00000000-0005-0000-0000-0000373C0000}"/>
    <cellStyle name="Comma 2 20" xfId="3085" xr:uid="{00000000-0005-0000-0000-0000383C0000}"/>
    <cellStyle name="Comma 2 20 2" xfId="3086" xr:uid="{00000000-0005-0000-0000-0000393C0000}"/>
    <cellStyle name="Comma 2 20 2 2" xfId="29841" xr:uid="{00000000-0005-0000-0000-00003A3C0000}"/>
    <cellStyle name="Comma 2 20 3" xfId="3087" xr:uid="{00000000-0005-0000-0000-00003B3C0000}"/>
    <cellStyle name="Comma 2 20 3 2" xfId="29842" xr:uid="{00000000-0005-0000-0000-00003C3C0000}"/>
    <cellStyle name="Comma 2 20 4" xfId="29840" xr:uid="{00000000-0005-0000-0000-00003D3C0000}"/>
    <cellStyle name="Comma 2 21" xfId="3088" xr:uid="{00000000-0005-0000-0000-00003E3C0000}"/>
    <cellStyle name="Comma 2 21 2" xfId="3089" xr:uid="{00000000-0005-0000-0000-00003F3C0000}"/>
    <cellStyle name="Comma 2 21 2 2" xfId="29844" xr:uid="{00000000-0005-0000-0000-0000403C0000}"/>
    <cellStyle name="Comma 2 21 3" xfId="3090" xr:uid="{00000000-0005-0000-0000-0000413C0000}"/>
    <cellStyle name="Comma 2 21 3 2" xfId="29845" xr:uid="{00000000-0005-0000-0000-0000423C0000}"/>
    <cellStyle name="Comma 2 21 4" xfId="29843" xr:uid="{00000000-0005-0000-0000-0000433C0000}"/>
    <cellStyle name="Comma 2 22" xfId="3091" xr:uid="{00000000-0005-0000-0000-0000443C0000}"/>
    <cellStyle name="Comma 2 22 2" xfId="3092" xr:uid="{00000000-0005-0000-0000-0000453C0000}"/>
    <cellStyle name="Comma 2 22 2 2" xfId="29847" xr:uid="{00000000-0005-0000-0000-0000463C0000}"/>
    <cellStyle name="Comma 2 22 3" xfId="3093" xr:uid="{00000000-0005-0000-0000-0000473C0000}"/>
    <cellStyle name="Comma 2 22 3 2" xfId="29848" xr:uid="{00000000-0005-0000-0000-0000483C0000}"/>
    <cellStyle name="Comma 2 22 4" xfId="29846" xr:uid="{00000000-0005-0000-0000-0000493C0000}"/>
    <cellStyle name="Comma 2 23" xfId="3094" xr:uid="{00000000-0005-0000-0000-00004A3C0000}"/>
    <cellStyle name="Comma 2 23 2" xfId="3095" xr:uid="{00000000-0005-0000-0000-00004B3C0000}"/>
    <cellStyle name="Comma 2 23 2 2" xfId="29850" xr:uid="{00000000-0005-0000-0000-00004C3C0000}"/>
    <cellStyle name="Comma 2 23 3" xfId="3096" xr:uid="{00000000-0005-0000-0000-00004D3C0000}"/>
    <cellStyle name="Comma 2 23 3 2" xfId="29851" xr:uid="{00000000-0005-0000-0000-00004E3C0000}"/>
    <cellStyle name="Comma 2 23 4" xfId="29849" xr:uid="{00000000-0005-0000-0000-00004F3C0000}"/>
    <cellStyle name="Comma 2 24" xfId="3097" xr:uid="{00000000-0005-0000-0000-0000503C0000}"/>
    <cellStyle name="Comma 2 24 2" xfId="3098" xr:uid="{00000000-0005-0000-0000-0000513C0000}"/>
    <cellStyle name="Comma 2 24 2 2" xfId="29853" xr:uid="{00000000-0005-0000-0000-0000523C0000}"/>
    <cellStyle name="Comma 2 24 3" xfId="3099" xr:uid="{00000000-0005-0000-0000-0000533C0000}"/>
    <cellStyle name="Comma 2 24 3 2" xfId="29854" xr:uid="{00000000-0005-0000-0000-0000543C0000}"/>
    <cellStyle name="Comma 2 24 4" xfId="29852" xr:uid="{00000000-0005-0000-0000-0000553C0000}"/>
    <cellStyle name="Comma 2 25" xfId="3100" xr:uid="{00000000-0005-0000-0000-0000563C0000}"/>
    <cellStyle name="Comma 2 25 2" xfId="3101" xr:uid="{00000000-0005-0000-0000-0000573C0000}"/>
    <cellStyle name="Comma 2 25 2 2" xfId="29856" xr:uid="{00000000-0005-0000-0000-0000583C0000}"/>
    <cellStyle name="Comma 2 25 3" xfId="3102" xr:uid="{00000000-0005-0000-0000-0000593C0000}"/>
    <cellStyle name="Comma 2 25 3 2" xfId="29857" xr:uid="{00000000-0005-0000-0000-00005A3C0000}"/>
    <cellStyle name="Comma 2 25 4" xfId="29855" xr:uid="{00000000-0005-0000-0000-00005B3C0000}"/>
    <cellStyle name="Comma 2 26" xfId="3103" xr:uid="{00000000-0005-0000-0000-00005C3C0000}"/>
    <cellStyle name="Comma 2 26 2" xfId="3104" xr:uid="{00000000-0005-0000-0000-00005D3C0000}"/>
    <cellStyle name="Comma 2 26 2 2" xfId="29859" xr:uid="{00000000-0005-0000-0000-00005E3C0000}"/>
    <cellStyle name="Comma 2 26 3" xfId="3105" xr:uid="{00000000-0005-0000-0000-00005F3C0000}"/>
    <cellStyle name="Comma 2 26 3 2" xfId="29860" xr:uid="{00000000-0005-0000-0000-0000603C0000}"/>
    <cellStyle name="Comma 2 26 4" xfId="29858" xr:uid="{00000000-0005-0000-0000-0000613C0000}"/>
    <cellStyle name="Comma 2 27" xfId="3106" xr:uid="{00000000-0005-0000-0000-0000623C0000}"/>
    <cellStyle name="Comma 2 27 2" xfId="3107" xr:uid="{00000000-0005-0000-0000-0000633C0000}"/>
    <cellStyle name="Comma 2 27 2 2" xfId="29862" xr:uid="{00000000-0005-0000-0000-0000643C0000}"/>
    <cellStyle name="Comma 2 27 3" xfId="3108" xr:uid="{00000000-0005-0000-0000-0000653C0000}"/>
    <cellStyle name="Comma 2 27 3 2" xfId="29863" xr:uid="{00000000-0005-0000-0000-0000663C0000}"/>
    <cellStyle name="Comma 2 27 4" xfId="29861" xr:uid="{00000000-0005-0000-0000-0000673C0000}"/>
    <cellStyle name="Comma 2 28" xfId="3109" xr:uid="{00000000-0005-0000-0000-0000683C0000}"/>
    <cellStyle name="Comma 2 28 2" xfId="3110" xr:uid="{00000000-0005-0000-0000-0000693C0000}"/>
    <cellStyle name="Comma 2 28 2 2" xfId="3111" xr:uid="{00000000-0005-0000-0000-00006A3C0000}"/>
    <cellStyle name="Comma 2 28 2 2 2" xfId="29866" xr:uid="{00000000-0005-0000-0000-00006B3C0000}"/>
    <cellStyle name="Comma 2 28 2 3" xfId="3112" xr:uid="{00000000-0005-0000-0000-00006C3C0000}"/>
    <cellStyle name="Comma 2 28 2 3 2" xfId="29867" xr:uid="{00000000-0005-0000-0000-00006D3C0000}"/>
    <cellStyle name="Comma 2 28 2 4" xfId="3113" xr:uid="{00000000-0005-0000-0000-00006E3C0000}"/>
    <cellStyle name="Comma 2 28 2 4 2" xfId="29868" xr:uid="{00000000-0005-0000-0000-00006F3C0000}"/>
    <cellStyle name="Comma 2 28 2 5" xfId="29865" xr:uid="{00000000-0005-0000-0000-0000703C0000}"/>
    <cellStyle name="Comma 2 28 3" xfId="29864" xr:uid="{00000000-0005-0000-0000-0000713C0000}"/>
    <cellStyle name="Comma 2 29" xfId="3114" xr:uid="{00000000-0005-0000-0000-0000723C0000}"/>
    <cellStyle name="Comma 2 29 2" xfId="3115" xr:uid="{00000000-0005-0000-0000-0000733C0000}"/>
    <cellStyle name="Comma 2 29 2 2" xfId="29870" xr:uid="{00000000-0005-0000-0000-0000743C0000}"/>
    <cellStyle name="Comma 2 29 3" xfId="3116" xr:uid="{00000000-0005-0000-0000-0000753C0000}"/>
    <cellStyle name="Comma 2 29 3 2" xfId="29871" xr:uid="{00000000-0005-0000-0000-0000763C0000}"/>
    <cellStyle name="Comma 2 29 4" xfId="29869" xr:uid="{00000000-0005-0000-0000-0000773C0000}"/>
    <cellStyle name="Comma 2 3" xfId="256" xr:uid="{00000000-0005-0000-0000-0000783C0000}"/>
    <cellStyle name="Comma 2 3 2" xfId="3118" xr:uid="{00000000-0005-0000-0000-0000793C0000}"/>
    <cellStyle name="Comma 2 3 2 2" xfId="29873" xr:uid="{00000000-0005-0000-0000-00007A3C0000}"/>
    <cellStyle name="Comma 2 3 3" xfId="3119" xr:uid="{00000000-0005-0000-0000-00007B3C0000}"/>
    <cellStyle name="Comma 2 3 3 2" xfId="29874" xr:uid="{00000000-0005-0000-0000-00007C3C0000}"/>
    <cellStyle name="Comma 2 3 4" xfId="29872" xr:uid="{00000000-0005-0000-0000-00007D3C0000}"/>
    <cellStyle name="Comma 2 3 5" xfId="3117" xr:uid="{00000000-0005-0000-0000-00007E3C0000}"/>
    <cellStyle name="Comma 2 30" xfId="3120" xr:uid="{00000000-0005-0000-0000-00007F3C0000}"/>
    <cellStyle name="Comma 2 30 2" xfId="3121" xr:uid="{00000000-0005-0000-0000-0000803C0000}"/>
    <cellStyle name="Comma 2 30 2 2" xfId="29876" xr:uid="{00000000-0005-0000-0000-0000813C0000}"/>
    <cellStyle name="Comma 2 30 3" xfId="3122" xr:uid="{00000000-0005-0000-0000-0000823C0000}"/>
    <cellStyle name="Comma 2 30 3 2" xfId="29877" xr:uid="{00000000-0005-0000-0000-0000833C0000}"/>
    <cellStyle name="Comma 2 30 4" xfId="29875" xr:uid="{00000000-0005-0000-0000-0000843C0000}"/>
    <cellStyle name="Comma 2 31" xfId="3123" xr:uid="{00000000-0005-0000-0000-0000853C0000}"/>
    <cellStyle name="Comma 2 31 2" xfId="3124" xr:uid="{00000000-0005-0000-0000-0000863C0000}"/>
    <cellStyle name="Comma 2 31 2 2" xfId="29879" xr:uid="{00000000-0005-0000-0000-0000873C0000}"/>
    <cellStyle name="Comma 2 31 3" xfId="3125" xr:uid="{00000000-0005-0000-0000-0000883C0000}"/>
    <cellStyle name="Comma 2 31 3 2" xfId="29880" xr:uid="{00000000-0005-0000-0000-0000893C0000}"/>
    <cellStyle name="Comma 2 31 4" xfId="29878" xr:uid="{00000000-0005-0000-0000-00008A3C0000}"/>
    <cellStyle name="Comma 2 32" xfId="3126" xr:uid="{00000000-0005-0000-0000-00008B3C0000}"/>
    <cellStyle name="Comma 2 32 2" xfId="3127" xr:uid="{00000000-0005-0000-0000-00008C3C0000}"/>
    <cellStyle name="Comma 2 32 2 2" xfId="29882" xr:uid="{00000000-0005-0000-0000-00008D3C0000}"/>
    <cellStyle name="Comma 2 32 3" xfId="3128" xr:uid="{00000000-0005-0000-0000-00008E3C0000}"/>
    <cellStyle name="Comma 2 32 3 2" xfId="29883" xr:uid="{00000000-0005-0000-0000-00008F3C0000}"/>
    <cellStyle name="Comma 2 32 4" xfId="29881" xr:uid="{00000000-0005-0000-0000-0000903C0000}"/>
    <cellStyle name="Comma 2 33" xfId="3129" xr:uid="{00000000-0005-0000-0000-0000913C0000}"/>
    <cellStyle name="Comma 2 33 2" xfId="3130" xr:uid="{00000000-0005-0000-0000-0000923C0000}"/>
    <cellStyle name="Comma 2 33 2 2" xfId="29885" xr:uid="{00000000-0005-0000-0000-0000933C0000}"/>
    <cellStyle name="Comma 2 33 3" xfId="3131" xr:uid="{00000000-0005-0000-0000-0000943C0000}"/>
    <cellStyle name="Comma 2 33 3 2" xfId="29886" xr:uid="{00000000-0005-0000-0000-0000953C0000}"/>
    <cellStyle name="Comma 2 33 4" xfId="29884" xr:uid="{00000000-0005-0000-0000-0000963C0000}"/>
    <cellStyle name="Comma 2 34" xfId="3132" xr:uid="{00000000-0005-0000-0000-0000973C0000}"/>
    <cellStyle name="Comma 2 34 2" xfId="3133" xr:uid="{00000000-0005-0000-0000-0000983C0000}"/>
    <cellStyle name="Comma 2 34 2 2" xfId="29888" xr:uid="{00000000-0005-0000-0000-0000993C0000}"/>
    <cellStyle name="Comma 2 34 3" xfId="3134" xr:uid="{00000000-0005-0000-0000-00009A3C0000}"/>
    <cellStyle name="Comma 2 34 3 2" xfId="29889" xr:uid="{00000000-0005-0000-0000-00009B3C0000}"/>
    <cellStyle name="Comma 2 34 4" xfId="29887" xr:uid="{00000000-0005-0000-0000-00009C3C0000}"/>
    <cellStyle name="Comma 2 35" xfId="3135" xr:uid="{00000000-0005-0000-0000-00009D3C0000}"/>
    <cellStyle name="Comma 2 35 2" xfId="3136" xr:uid="{00000000-0005-0000-0000-00009E3C0000}"/>
    <cellStyle name="Comma 2 35 2 2" xfId="29891" xr:uid="{00000000-0005-0000-0000-00009F3C0000}"/>
    <cellStyle name="Comma 2 35 3" xfId="3137" xr:uid="{00000000-0005-0000-0000-0000A03C0000}"/>
    <cellStyle name="Comma 2 35 3 2" xfId="29892" xr:uid="{00000000-0005-0000-0000-0000A13C0000}"/>
    <cellStyle name="Comma 2 35 4" xfId="29890" xr:uid="{00000000-0005-0000-0000-0000A23C0000}"/>
    <cellStyle name="Comma 2 36" xfId="3138" xr:uid="{00000000-0005-0000-0000-0000A33C0000}"/>
    <cellStyle name="Comma 2 36 2" xfId="3139" xr:uid="{00000000-0005-0000-0000-0000A43C0000}"/>
    <cellStyle name="Comma 2 36 2 2" xfId="29894" xr:uid="{00000000-0005-0000-0000-0000A53C0000}"/>
    <cellStyle name="Comma 2 36 3" xfId="3140" xr:uid="{00000000-0005-0000-0000-0000A63C0000}"/>
    <cellStyle name="Comma 2 36 3 2" xfId="29895" xr:uid="{00000000-0005-0000-0000-0000A73C0000}"/>
    <cellStyle name="Comma 2 36 4" xfId="29893" xr:uid="{00000000-0005-0000-0000-0000A83C0000}"/>
    <cellStyle name="Comma 2 37" xfId="3141" xr:uid="{00000000-0005-0000-0000-0000A93C0000}"/>
    <cellStyle name="Comma 2 37 2" xfId="3142" xr:uid="{00000000-0005-0000-0000-0000AA3C0000}"/>
    <cellStyle name="Comma 2 37 2 2" xfId="29897" xr:uid="{00000000-0005-0000-0000-0000AB3C0000}"/>
    <cellStyle name="Comma 2 37 3" xfId="3143" xr:uid="{00000000-0005-0000-0000-0000AC3C0000}"/>
    <cellStyle name="Comma 2 37 3 2" xfId="29898" xr:uid="{00000000-0005-0000-0000-0000AD3C0000}"/>
    <cellStyle name="Comma 2 37 4" xfId="29896" xr:uid="{00000000-0005-0000-0000-0000AE3C0000}"/>
    <cellStyle name="Comma 2 38" xfId="3144" xr:uid="{00000000-0005-0000-0000-0000AF3C0000}"/>
    <cellStyle name="Comma 2 38 2" xfId="3145" xr:uid="{00000000-0005-0000-0000-0000B03C0000}"/>
    <cellStyle name="Comma 2 38 2 2" xfId="29900" xr:uid="{00000000-0005-0000-0000-0000B13C0000}"/>
    <cellStyle name="Comma 2 38 3" xfId="3146" xr:uid="{00000000-0005-0000-0000-0000B23C0000}"/>
    <cellStyle name="Comma 2 38 3 2" xfId="29901" xr:uid="{00000000-0005-0000-0000-0000B33C0000}"/>
    <cellStyle name="Comma 2 38 4" xfId="29899" xr:uid="{00000000-0005-0000-0000-0000B43C0000}"/>
    <cellStyle name="Comma 2 39" xfId="3147" xr:uid="{00000000-0005-0000-0000-0000B53C0000}"/>
    <cellStyle name="Comma 2 39 2" xfId="29902" xr:uid="{00000000-0005-0000-0000-0000B63C0000}"/>
    <cellStyle name="Comma 2 4" xfId="344" xr:uid="{00000000-0005-0000-0000-0000B73C0000}"/>
    <cellStyle name="Comma 2 4 2" xfId="3149" xr:uid="{00000000-0005-0000-0000-0000B83C0000}"/>
    <cellStyle name="Comma 2 4 2 2" xfId="29904" xr:uid="{00000000-0005-0000-0000-0000B93C0000}"/>
    <cellStyle name="Comma 2 4 3" xfId="3150" xr:uid="{00000000-0005-0000-0000-0000BA3C0000}"/>
    <cellStyle name="Comma 2 4 3 2" xfId="29905" xr:uid="{00000000-0005-0000-0000-0000BB3C0000}"/>
    <cellStyle name="Comma 2 4 4" xfId="29903" xr:uid="{00000000-0005-0000-0000-0000BC3C0000}"/>
    <cellStyle name="Comma 2 4 5" xfId="3148" xr:uid="{00000000-0005-0000-0000-0000BD3C0000}"/>
    <cellStyle name="Comma 2 40" xfId="3151" xr:uid="{00000000-0005-0000-0000-0000BE3C0000}"/>
    <cellStyle name="Comma 2 40 2" xfId="29906" xr:uid="{00000000-0005-0000-0000-0000BF3C0000}"/>
    <cellStyle name="Comma 2 41" xfId="3152" xr:uid="{00000000-0005-0000-0000-0000C03C0000}"/>
    <cellStyle name="Comma 2 41 2" xfId="29907" xr:uid="{00000000-0005-0000-0000-0000C13C0000}"/>
    <cellStyle name="Comma 2 42" xfId="29736" xr:uid="{00000000-0005-0000-0000-0000C23C0000}"/>
    <cellStyle name="Comma 2 5" xfId="432" xr:uid="{00000000-0005-0000-0000-0000C33C0000}"/>
    <cellStyle name="Comma 2 5 2" xfId="3154" xr:uid="{00000000-0005-0000-0000-0000C43C0000}"/>
    <cellStyle name="Comma 2 5 2 2" xfId="29909" xr:uid="{00000000-0005-0000-0000-0000C53C0000}"/>
    <cellStyle name="Comma 2 5 3" xfId="3155" xr:uid="{00000000-0005-0000-0000-0000C63C0000}"/>
    <cellStyle name="Comma 2 5 3 2" xfId="29910" xr:uid="{00000000-0005-0000-0000-0000C73C0000}"/>
    <cellStyle name="Comma 2 5 4" xfId="29908" xr:uid="{00000000-0005-0000-0000-0000C83C0000}"/>
    <cellStyle name="Comma 2 5 5" xfId="3153" xr:uid="{00000000-0005-0000-0000-0000C93C0000}"/>
    <cellStyle name="Comma 2 6" xfId="551" xr:uid="{00000000-0005-0000-0000-0000CA3C0000}"/>
    <cellStyle name="Comma 2 6 2" xfId="3157" xr:uid="{00000000-0005-0000-0000-0000CB3C0000}"/>
    <cellStyle name="Comma 2 6 2 2" xfId="29912" xr:uid="{00000000-0005-0000-0000-0000CC3C0000}"/>
    <cellStyle name="Comma 2 6 3" xfId="3158" xr:uid="{00000000-0005-0000-0000-0000CD3C0000}"/>
    <cellStyle name="Comma 2 6 3 2" xfId="29913" xr:uid="{00000000-0005-0000-0000-0000CE3C0000}"/>
    <cellStyle name="Comma 2 6 4" xfId="29911" xr:uid="{00000000-0005-0000-0000-0000CF3C0000}"/>
    <cellStyle name="Comma 2 6 5" xfId="3156" xr:uid="{00000000-0005-0000-0000-0000D03C0000}"/>
    <cellStyle name="Comma 2 7" xfId="670" xr:uid="{00000000-0005-0000-0000-0000D13C0000}"/>
    <cellStyle name="Comma 2 7 2" xfId="3160" xr:uid="{00000000-0005-0000-0000-0000D23C0000}"/>
    <cellStyle name="Comma 2 7 2 2" xfId="29915" xr:uid="{00000000-0005-0000-0000-0000D33C0000}"/>
    <cellStyle name="Comma 2 7 3" xfId="3161" xr:uid="{00000000-0005-0000-0000-0000D43C0000}"/>
    <cellStyle name="Comma 2 7 3 2" xfId="29916" xr:uid="{00000000-0005-0000-0000-0000D53C0000}"/>
    <cellStyle name="Comma 2 7 4" xfId="29914" xr:uid="{00000000-0005-0000-0000-0000D63C0000}"/>
    <cellStyle name="Comma 2 7 5" xfId="3159" xr:uid="{00000000-0005-0000-0000-0000D73C0000}"/>
    <cellStyle name="Comma 2 8" xfId="788" xr:uid="{00000000-0005-0000-0000-0000D83C0000}"/>
    <cellStyle name="Comma 2 8 2" xfId="3163" xr:uid="{00000000-0005-0000-0000-0000D93C0000}"/>
    <cellStyle name="Comma 2 8 2 2" xfId="29918" xr:uid="{00000000-0005-0000-0000-0000DA3C0000}"/>
    <cellStyle name="Comma 2 8 3" xfId="3164" xr:uid="{00000000-0005-0000-0000-0000DB3C0000}"/>
    <cellStyle name="Comma 2 8 3 2" xfId="29919" xr:uid="{00000000-0005-0000-0000-0000DC3C0000}"/>
    <cellStyle name="Comma 2 8 4" xfId="29917" xr:uid="{00000000-0005-0000-0000-0000DD3C0000}"/>
    <cellStyle name="Comma 2 8 5" xfId="3162" xr:uid="{00000000-0005-0000-0000-0000DE3C0000}"/>
    <cellStyle name="Comma 2 9" xfId="906" xr:uid="{00000000-0005-0000-0000-0000DF3C0000}"/>
    <cellStyle name="Comma 2 9 2" xfId="3166" xr:uid="{00000000-0005-0000-0000-0000E03C0000}"/>
    <cellStyle name="Comma 2 9 2 2" xfId="29921" xr:uid="{00000000-0005-0000-0000-0000E13C0000}"/>
    <cellStyle name="Comma 2 9 3" xfId="3167" xr:uid="{00000000-0005-0000-0000-0000E23C0000}"/>
    <cellStyle name="Comma 2 9 3 2" xfId="29922" xr:uid="{00000000-0005-0000-0000-0000E33C0000}"/>
    <cellStyle name="Comma 2 9 4" xfId="29920" xr:uid="{00000000-0005-0000-0000-0000E43C0000}"/>
    <cellStyle name="Comma 2 9 5" xfId="3165" xr:uid="{00000000-0005-0000-0000-0000E53C0000}"/>
    <cellStyle name="Comma 3" xfId="1169" xr:uid="{00000000-0005-0000-0000-0000E63C0000}"/>
    <cellStyle name="Comma 3 10" xfId="3168" xr:uid="{00000000-0005-0000-0000-0000E73C0000}"/>
    <cellStyle name="Comma 3 10 2" xfId="3169" xr:uid="{00000000-0005-0000-0000-0000E83C0000}"/>
    <cellStyle name="Comma 3 10 2 2" xfId="29925" xr:uid="{00000000-0005-0000-0000-0000E93C0000}"/>
    <cellStyle name="Comma 3 10 3" xfId="3170" xr:uid="{00000000-0005-0000-0000-0000EA3C0000}"/>
    <cellStyle name="Comma 3 10 3 2" xfId="29926" xr:uid="{00000000-0005-0000-0000-0000EB3C0000}"/>
    <cellStyle name="Comma 3 10 4" xfId="29924" xr:uid="{00000000-0005-0000-0000-0000EC3C0000}"/>
    <cellStyle name="Comma 3 11" xfId="3171" xr:uid="{00000000-0005-0000-0000-0000ED3C0000}"/>
    <cellStyle name="Comma 3 11 2" xfId="3172" xr:uid="{00000000-0005-0000-0000-0000EE3C0000}"/>
    <cellStyle name="Comma 3 11 2 2" xfId="29928" xr:uid="{00000000-0005-0000-0000-0000EF3C0000}"/>
    <cellStyle name="Comma 3 11 3" xfId="3173" xr:uid="{00000000-0005-0000-0000-0000F03C0000}"/>
    <cellStyle name="Comma 3 11 3 2" xfId="29929" xr:uid="{00000000-0005-0000-0000-0000F13C0000}"/>
    <cellStyle name="Comma 3 11 4" xfId="29927" xr:uid="{00000000-0005-0000-0000-0000F23C0000}"/>
    <cellStyle name="Comma 3 12" xfId="3174" xr:uid="{00000000-0005-0000-0000-0000F33C0000}"/>
    <cellStyle name="Comma 3 12 2" xfId="3175" xr:uid="{00000000-0005-0000-0000-0000F43C0000}"/>
    <cellStyle name="Comma 3 12 2 2" xfId="29931" xr:uid="{00000000-0005-0000-0000-0000F53C0000}"/>
    <cellStyle name="Comma 3 12 3" xfId="3176" xr:uid="{00000000-0005-0000-0000-0000F63C0000}"/>
    <cellStyle name="Comma 3 12 3 2" xfId="29932" xr:uid="{00000000-0005-0000-0000-0000F73C0000}"/>
    <cellStyle name="Comma 3 12 4" xfId="29930" xr:uid="{00000000-0005-0000-0000-0000F83C0000}"/>
    <cellStyle name="Comma 3 13" xfId="3177" xr:uid="{00000000-0005-0000-0000-0000F93C0000}"/>
    <cellStyle name="Comma 3 13 2" xfId="3178" xr:uid="{00000000-0005-0000-0000-0000FA3C0000}"/>
    <cellStyle name="Comma 3 13 2 2" xfId="29934" xr:uid="{00000000-0005-0000-0000-0000FB3C0000}"/>
    <cellStyle name="Comma 3 13 3" xfId="3179" xr:uid="{00000000-0005-0000-0000-0000FC3C0000}"/>
    <cellStyle name="Comma 3 13 3 2" xfId="29935" xr:uid="{00000000-0005-0000-0000-0000FD3C0000}"/>
    <cellStyle name="Comma 3 13 4" xfId="29933" xr:uid="{00000000-0005-0000-0000-0000FE3C0000}"/>
    <cellStyle name="Comma 3 14" xfId="3180" xr:uid="{00000000-0005-0000-0000-0000FF3C0000}"/>
    <cellStyle name="Comma 3 14 2" xfId="3181" xr:uid="{00000000-0005-0000-0000-0000003D0000}"/>
    <cellStyle name="Comma 3 14 2 2" xfId="29937" xr:uid="{00000000-0005-0000-0000-0000013D0000}"/>
    <cellStyle name="Comma 3 14 3" xfId="3182" xr:uid="{00000000-0005-0000-0000-0000023D0000}"/>
    <cellStyle name="Comma 3 14 3 2" xfId="29938" xr:uid="{00000000-0005-0000-0000-0000033D0000}"/>
    <cellStyle name="Comma 3 14 4" xfId="29936" xr:uid="{00000000-0005-0000-0000-0000043D0000}"/>
    <cellStyle name="Comma 3 15" xfId="3183" xr:uid="{00000000-0005-0000-0000-0000053D0000}"/>
    <cellStyle name="Comma 3 15 2" xfId="3184" xr:uid="{00000000-0005-0000-0000-0000063D0000}"/>
    <cellStyle name="Comma 3 15 2 2" xfId="29940" xr:uid="{00000000-0005-0000-0000-0000073D0000}"/>
    <cellStyle name="Comma 3 15 3" xfId="3185" xr:uid="{00000000-0005-0000-0000-0000083D0000}"/>
    <cellStyle name="Comma 3 15 3 2" xfId="29941" xr:uid="{00000000-0005-0000-0000-0000093D0000}"/>
    <cellStyle name="Comma 3 15 4" xfId="29939" xr:uid="{00000000-0005-0000-0000-00000A3D0000}"/>
    <cellStyle name="Comma 3 16" xfId="3186" xr:uid="{00000000-0005-0000-0000-00000B3D0000}"/>
    <cellStyle name="Comma 3 16 2" xfId="3187" xr:uid="{00000000-0005-0000-0000-00000C3D0000}"/>
    <cellStyle name="Comma 3 16 2 2" xfId="29943" xr:uid="{00000000-0005-0000-0000-00000D3D0000}"/>
    <cellStyle name="Comma 3 16 3" xfId="3188" xr:uid="{00000000-0005-0000-0000-00000E3D0000}"/>
    <cellStyle name="Comma 3 16 3 2" xfId="29944" xr:uid="{00000000-0005-0000-0000-00000F3D0000}"/>
    <cellStyle name="Comma 3 16 4" xfId="29942" xr:uid="{00000000-0005-0000-0000-0000103D0000}"/>
    <cellStyle name="Comma 3 17" xfId="3189" xr:uid="{00000000-0005-0000-0000-0000113D0000}"/>
    <cellStyle name="Comma 3 17 2" xfId="3190" xr:uid="{00000000-0005-0000-0000-0000123D0000}"/>
    <cellStyle name="Comma 3 17 2 2" xfId="29946" xr:uid="{00000000-0005-0000-0000-0000133D0000}"/>
    <cellStyle name="Comma 3 17 3" xfId="3191" xr:uid="{00000000-0005-0000-0000-0000143D0000}"/>
    <cellStyle name="Comma 3 17 3 2" xfId="29947" xr:uid="{00000000-0005-0000-0000-0000153D0000}"/>
    <cellStyle name="Comma 3 17 4" xfId="29945" xr:uid="{00000000-0005-0000-0000-0000163D0000}"/>
    <cellStyle name="Comma 3 18" xfId="3192" xr:uid="{00000000-0005-0000-0000-0000173D0000}"/>
    <cellStyle name="Comma 3 18 2" xfId="3193" xr:uid="{00000000-0005-0000-0000-0000183D0000}"/>
    <cellStyle name="Comma 3 18 2 2" xfId="29949" xr:uid="{00000000-0005-0000-0000-0000193D0000}"/>
    <cellStyle name="Comma 3 18 3" xfId="3194" xr:uid="{00000000-0005-0000-0000-00001A3D0000}"/>
    <cellStyle name="Comma 3 18 3 2" xfId="29950" xr:uid="{00000000-0005-0000-0000-00001B3D0000}"/>
    <cellStyle name="Comma 3 18 4" xfId="29948" xr:uid="{00000000-0005-0000-0000-00001C3D0000}"/>
    <cellStyle name="Comma 3 19" xfId="3195" xr:uid="{00000000-0005-0000-0000-00001D3D0000}"/>
    <cellStyle name="Comma 3 19 2" xfId="3196" xr:uid="{00000000-0005-0000-0000-00001E3D0000}"/>
    <cellStyle name="Comma 3 19 2 2" xfId="29952" xr:uid="{00000000-0005-0000-0000-00001F3D0000}"/>
    <cellStyle name="Comma 3 19 3" xfId="3197" xr:uid="{00000000-0005-0000-0000-0000203D0000}"/>
    <cellStyle name="Comma 3 19 3 2" xfId="29953" xr:uid="{00000000-0005-0000-0000-0000213D0000}"/>
    <cellStyle name="Comma 3 19 4" xfId="29951" xr:uid="{00000000-0005-0000-0000-0000223D0000}"/>
    <cellStyle name="Comma 3 2" xfId="3198" xr:uid="{00000000-0005-0000-0000-0000233D0000}"/>
    <cellStyle name="Comma 3 2 10" xfId="3199" xr:uid="{00000000-0005-0000-0000-0000243D0000}"/>
    <cellStyle name="Comma 3 2 10 2" xfId="3200" xr:uid="{00000000-0005-0000-0000-0000253D0000}"/>
    <cellStyle name="Comma 3 2 10 2 2" xfId="29956" xr:uid="{00000000-0005-0000-0000-0000263D0000}"/>
    <cellStyle name="Comma 3 2 10 3" xfId="3201" xr:uid="{00000000-0005-0000-0000-0000273D0000}"/>
    <cellStyle name="Comma 3 2 10 3 2" xfId="29957" xr:uid="{00000000-0005-0000-0000-0000283D0000}"/>
    <cellStyle name="Comma 3 2 10 4" xfId="29955" xr:uid="{00000000-0005-0000-0000-0000293D0000}"/>
    <cellStyle name="Comma 3 2 11" xfId="3202" xr:uid="{00000000-0005-0000-0000-00002A3D0000}"/>
    <cellStyle name="Comma 3 2 11 2" xfId="3203" xr:uid="{00000000-0005-0000-0000-00002B3D0000}"/>
    <cellStyle name="Comma 3 2 11 2 2" xfId="29959" xr:uid="{00000000-0005-0000-0000-00002C3D0000}"/>
    <cellStyle name="Comma 3 2 11 3" xfId="3204" xr:uid="{00000000-0005-0000-0000-00002D3D0000}"/>
    <cellStyle name="Comma 3 2 11 3 2" xfId="29960" xr:uid="{00000000-0005-0000-0000-00002E3D0000}"/>
    <cellStyle name="Comma 3 2 11 4" xfId="29958" xr:uid="{00000000-0005-0000-0000-00002F3D0000}"/>
    <cellStyle name="Comma 3 2 12" xfId="3205" xr:uid="{00000000-0005-0000-0000-0000303D0000}"/>
    <cellStyle name="Comma 3 2 12 2" xfId="3206" xr:uid="{00000000-0005-0000-0000-0000313D0000}"/>
    <cellStyle name="Comma 3 2 12 2 2" xfId="29962" xr:uid="{00000000-0005-0000-0000-0000323D0000}"/>
    <cellStyle name="Comma 3 2 12 3" xfId="3207" xr:uid="{00000000-0005-0000-0000-0000333D0000}"/>
    <cellStyle name="Comma 3 2 12 3 2" xfId="29963" xr:uid="{00000000-0005-0000-0000-0000343D0000}"/>
    <cellStyle name="Comma 3 2 12 4" xfId="29961" xr:uid="{00000000-0005-0000-0000-0000353D0000}"/>
    <cellStyle name="Comma 3 2 13" xfId="3208" xr:uid="{00000000-0005-0000-0000-0000363D0000}"/>
    <cellStyle name="Comma 3 2 13 2" xfId="29964" xr:uid="{00000000-0005-0000-0000-0000373D0000}"/>
    <cellStyle name="Comma 3 2 14" xfId="29954" xr:uid="{00000000-0005-0000-0000-0000383D0000}"/>
    <cellStyle name="Comma 3 2 2" xfId="3209" xr:uid="{00000000-0005-0000-0000-0000393D0000}"/>
    <cellStyle name="Comma 3 2 2 10" xfId="3210" xr:uid="{00000000-0005-0000-0000-00003A3D0000}"/>
    <cellStyle name="Comma 3 2 2 10 2" xfId="3211" xr:uid="{00000000-0005-0000-0000-00003B3D0000}"/>
    <cellStyle name="Comma 3 2 2 10 2 2" xfId="29967" xr:uid="{00000000-0005-0000-0000-00003C3D0000}"/>
    <cellStyle name="Comma 3 2 2 10 3" xfId="3212" xr:uid="{00000000-0005-0000-0000-00003D3D0000}"/>
    <cellStyle name="Comma 3 2 2 10 3 2" xfId="29968" xr:uid="{00000000-0005-0000-0000-00003E3D0000}"/>
    <cellStyle name="Comma 3 2 2 10 4" xfId="29966" xr:uid="{00000000-0005-0000-0000-00003F3D0000}"/>
    <cellStyle name="Comma 3 2 2 11" xfId="3213" xr:uid="{00000000-0005-0000-0000-0000403D0000}"/>
    <cellStyle name="Comma 3 2 2 11 2" xfId="3214" xr:uid="{00000000-0005-0000-0000-0000413D0000}"/>
    <cellStyle name="Comma 3 2 2 11 2 2" xfId="29970" xr:uid="{00000000-0005-0000-0000-0000423D0000}"/>
    <cellStyle name="Comma 3 2 2 11 3" xfId="3215" xr:uid="{00000000-0005-0000-0000-0000433D0000}"/>
    <cellStyle name="Comma 3 2 2 11 3 2" xfId="29971" xr:uid="{00000000-0005-0000-0000-0000443D0000}"/>
    <cellStyle name="Comma 3 2 2 11 4" xfId="29969" xr:uid="{00000000-0005-0000-0000-0000453D0000}"/>
    <cellStyle name="Comma 3 2 2 12" xfId="3216" xr:uid="{00000000-0005-0000-0000-0000463D0000}"/>
    <cellStyle name="Comma 3 2 2 12 2" xfId="3217" xr:uid="{00000000-0005-0000-0000-0000473D0000}"/>
    <cellStyle name="Comma 3 2 2 12 2 2" xfId="29973" xr:uid="{00000000-0005-0000-0000-0000483D0000}"/>
    <cellStyle name="Comma 3 2 2 12 3" xfId="3218" xr:uid="{00000000-0005-0000-0000-0000493D0000}"/>
    <cellStyle name="Comma 3 2 2 12 3 2" xfId="29974" xr:uid="{00000000-0005-0000-0000-00004A3D0000}"/>
    <cellStyle name="Comma 3 2 2 12 4" xfId="29972" xr:uid="{00000000-0005-0000-0000-00004B3D0000}"/>
    <cellStyle name="Comma 3 2 2 13" xfId="3219" xr:uid="{00000000-0005-0000-0000-00004C3D0000}"/>
    <cellStyle name="Comma 3 2 2 13 2" xfId="29975" xr:uid="{00000000-0005-0000-0000-00004D3D0000}"/>
    <cellStyle name="Comma 3 2 2 14" xfId="3220" xr:uid="{00000000-0005-0000-0000-00004E3D0000}"/>
    <cellStyle name="Comma 3 2 2 14 2" xfId="29976" xr:uid="{00000000-0005-0000-0000-00004F3D0000}"/>
    <cellStyle name="Comma 3 2 2 15" xfId="3221" xr:uid="{00000000-0005-0000-0000-0000503D0000}"/>
    <cellStyle name="Comma 3 2 2 15 2" xfId="29977" xr:uid="{00000000-0005-0000-0000-0000513D0000}"/>
    <cellStyle name="Comma 3 2 2 16" xfId="29965" xr:uid="{00000000-0005-0000-0000-0000523D0000}"/>
    <cellStyle name="Comma 3 2 2 2" xfId="3222" xr:uid="{00000000-0005-0000-0000-0000533D0000}"/>
    <cellStyle name="Comma 3 2 2 2 2" xfId="3223" xr:uid="{00000000-0005-0000-0000-0000543D0000}"/>
    <cellStyle name="Comma 3 2 2 2 2 2" xfId="3224" xr:uid="{00000000-0005-0000-0000-0000553D0000}"/>
    <cellStyle name="Comma 3 2 2 2 2 2 2" xfId="29980" xr:uid="{00000000-0005-0000-0000-0000563D0000}"/>
    <cellStyle name="Comma 3 2 2 2 2 3" xfId="3225" xr:uid="{00000000-0005-0000-0000-0000573D0000}"/>
    <cellStyle name="Comma 3 2 2 2 2 3 2" xfId="29981" xr:uid="{00000000-0005-0000-0000-0000583D0000}"/>
    <cellStyle name="Comma 3 2 2 2 2 4" xfId="3226" xr:uid="{00000000-0005-0000-0000-0000593D0000}"/>
    <cellStyle name="Comma 3 2 2 2 2 4 2" xfId="29982" xr:uid="{00000000-0005-0000-0000-00005A3D0000}"/>
    <cellStyle name="Comma 3 2 2 2 2 5" xfId="29979" xr:uid="{00000000-0005-0000-0000-00005B3D0000}"/>
    <cellStyle name="Comma 3 2 2 2 3" xfId="29978" xr:uid="{00000000-0005-0000-0000-00005C3D0000}"/>
    <cellStyle name="Comma 3 2 2 3" xfId="3227" xr:uid="{00000000-0005-0000-0000-00005D3D0000}"/>
    <cellStyle name="Comma 3 2 2 3 2" xfId="3228" xr:uid="{00000000-0005-0000-0000-00005E3D0000}"/>
    <cellStyle name="Comma 3 2 2 3 2 2" xfId="29984" xr:uid="{00000000-0005-0000-0000-00005F3D0000}"/>
    <cellStyle name="Comma 3 2 2 3 3" xfId="3229" xr:uid="{00000000-0005-0000-0000-0000603D0000}"/>
    <cellStyle name="Comma 3 2 2 3 3 2" xfId="29985" xr:uid="{00000000-0005-0000-0000-0000613D0000}"/>
    <cellStyle name="Comma 3 2 2 3 4" xfId="29983" xr:uid="{00000000-0005-0000-0000-0000623D0000}"/>
    <cellStyle name="Comma 3 2 2 4" xfId="3230" xr:uid="{00000000-0005-0000-0000-0000633D0000}"/>
    <cellStyle name="Comma 3 2 2 4 2" xfId="3231" xr:uid="{00000000-0005-0000-0000-0000643D0000}"/>
    <cellStyle name="Comma 3 2 2 4 2 2" xfId="29987" xr:uid="{00000000-0005-0000-0000-0000653D0000}"/>
    <cellStyle name="Comma 3 2 2 4 3" xfId="3232" xr:uid="{00000000-0005-0000-0000-0000663D0000}"/>
    <cellStyle name="Comma 3 2 2 4 3 2" xfId="29988" xr:uid="{00000000-0005-0000-0000-0000673D0000}"/>
    <cellStyle name="Comma 3 2 2 4 4" xfId="29986" xr:uid="{00000000-0005-0000-0000-0000683D0000}"/>
    <cellStyle name="Comma 3 2 2 5" xfId="3233" xr:uid="{00000000-0005-0000-0000-0000693D0000}"/>
    <cellStyle name="Comma 3 2 2 5 2" xfId="3234" xr:uid="{00000000-0005-0000-0000-00006A3D0000}"/>
    <cellStyle name="Comma 3 2 2 5 2 2" xfId="29990" xr:uid="{00000000-0005-0000-0000-00006B3D0000}"/>
    <cellStyle name="Comma 3 2 2 5 3" xfId="3235" xr:uid="{00000000-0005-0000-0000-00006C3D0000}"/>
    <cellStyle name="Comma 3 2 2 5 3 2" xfId="29991" xr:uid="{00000000-0005-0000-0000-00006D3D0000}"/>
    <cellStyle name="Comma 3 2 2 5 4" xfId="29989" xr:uid="{00000000-0005-0000-0000-00006E3D0000}"/>
    <cellStyle name="Comma 3 2 2 6" xfId="3236" xr:uid="{00000000-0005-0000-0000-00006F3D0000}"/>
    <cellStyle name="Comma 3 2 2 6 2" xfId="3237" xr:uid="{00000000-0005-0000-0000-0000703D0000}"/>
    <cellStyle name="Comma 3 2 2 6 2 2" xfId="29993" xr:uid="{00000000-0005-0000-0000-0000713D0000}"/>
    <cellStyle name="Comma 3 2 2 6 3" xfId="3238" xr:uid="{00000000-0005-0000-0000-0000723D0000}"/>
    <cellStyle name="Comma 3 2 2 6 3 2" xfId="29994" xr:uid="{00000000-0005-0000-0000-0000733D0000}"/>
    <cellStyle name="Comma 3 2 2 6 4" xfId="29992" xr:uid="{00000000-0005-0000-0000-0000743D0000}"/>
    <cellStyle name="Comma 3 2 2 7" xfId="3239" xr:uid="{00000000-0005-0000-0000-0000753D0000}"/>
    <cellStyle name="Comma 3 2 2 7 2" xfId="3240" xr:uid="{00000000-0005-0000-0000-0000763D0000}"/>
    <cellStyle name="Comma 3 2 2 7 2 2" xfId="29996" xr:uid="{00000000-0005-0000-0000-0000773D0000}"/>
    <cellStyle name="Comma 3 2 2 7 3" xfId="3241" xr:uid="{00000000-0005-0000-0000-0000783D0000}"/>
    <cellStyle name="Comma 3 2 2 7 3 2" xfId="29997" xr:uid="{00000000-0005-0000-0000-0000793D0000}"/>
    <cellStyle name="Comma 3 2 2 7 4" xfId="29995" xr:uid="{00000000-0005-0000-0000-00007A3D0000}"/>
    <cellStyle name="Comma 3 2 2 8" xfId="3242" xr:uid="{00000000-0005-0000-0000-00007B3D0000}"/>
    <cellStyle name="Comma 3 2 2 8 2" xfId="3243" xr:uid="{00000000-0005-0000-0000-00007C3D0000}"/>
    <cellStyle name="Comma 3 2 2 8 2 2" xfId="29999" xr:uid="{00000000-0005-0000-0000-00007D3D0000}"/>
    <cellStyle name="Comma 3 2 2 8 3" xfId="3244" xr:uid="{00000000-0005-0000-0000-00007E3D0000}"/>
    <cellStyle name="Comma 3 2 2 8 3 2" xfId="30000" xr:uid="{00000000-0005-0000-0000-00007F3D0000}"/>
    <cellStyle name="Comma 3 2 2 8 4" xfId="29998" xr:uid="{00000000-0005-0000-0000-0000803D0000}"/>
    <cellStyle name="Comma 3 2 2 9" xfId="3245" xr:uid="{00000000-0005-0000-0000-0000813D0000}"/>
    <cellStyle name="Comma 3 2 2 9 2" xfId="3246" xr:uid="{00000000-0005-0000-0000-0000823D0000}"/>
    <cellStyle name="Comma 3 2 2 9 2 2" xfId="30002" xr:uid="{00000000-0005-0000-0000-0000833D0000}"/>
    <cellStyle name="Comma 3 2 2 9 3" xfId="3247" xr:uid="{00000000-0005-0000-0000-0000843D0000}"/>
    <cellStyle name="Comma 3 2 2 9 3 2" xfId="30003" xr:uid="{00000000-0005-0000-0000-0000853D0000}"/>
    <cellStyle name="Comma 3 2 2 9 4" xfId="30001" xr:uid="{00000000-0005-0000-0000-0000863D0000}"/>
    <cellStyle name="Comma 3 2 3" xfId="3248" xr:uid="{00000000-0005-0000-0000-0000873D0000}"/>
    <cellStyle name="Comma 3 2 3 2" xfId="3249" xr:uid="{00000000-0005-0000-0000-0000883D0000}"/>
    <cellStyle name="Comma 3 2 3 2 2" xfId="3250" xr:uid="{00000000-0005-0000-0000-0000893D0000}"/>
    <cellStyle name="Comma 3 2 3 2 2 2" xfId="30006" xr:uid="{00000000-0005-0000-0000-00008A3D0000}"/>
    <cellStyle name="Comma 3 2 3 2 3" xfId="30005" xr:uid="{00000000-0005-0000-0000-00008B3D0000}"/>
    <cellStyle name="Comma 3 2 3 3" xfId="3251" xr:uid="{00000000-0005-0000-0000-00008C3D0000}"/>
    <cellStyle name="Comma 3 2 3 3 2" xfId="30007" xr:uid="{00000000-0005-0000-0000-00008D3D0000}"/>
    <cellStyle name="Comma 3 2 3 4" xfId="3252" xr:uid="{00000000-0005-0000-0000-00008E3D0000}"/>
    <cellStyle name="Comma 3 2 3 4 2" xfId="30008" xr:uid="{00000000-0005-0000-0000-00008F3D0000}"/>
    <cellStyle name="Comma 3 2 3 5" xfId="30004" xr:uid="{00000000-0005-0000-0000-0000903D0000}"/>
    <cellStyle name="Comma 3 2 4" xfId="3253" xr:uid="{00000000-0005-0000-0000-0000913D0000}"/>
    <cellStyle name="Comma 3 2 4 2" xfId="3254" xr:uid="{00000000-0005-0000-0000-0000923D0000}"/>
    <cellStyle name="Comma 3 2 4 2 2" xfId="30010" xr:uid="{00000000-0005-0000-0000-0000933D0000}"/>
    <cellStyle name="Comma 3 2 4 3" xfId="3255" xr:uid="{00000000-0005-0000-0000-0000943D0000}"/>
    <cellStyle name="Comma 3 2 4 3 2" xfId="30011" xr:uid="{00000000-0005-0000-0000-0000953D0000}"/>
    <cellStyle name="Comma 3 2 4 4" xfId="30009" xr:uid="{00000000-0005-0000-0000-0000963D0000}"/>
    <cellStyle name="Comma 3 2 5" xfId="3256" xr:uid="{00000000-0005-0000-0000-0000973D0000}"/>
    <cellStyle name="Comma 3 2 5 2" xfId="3257" xr:uid="{00000000-0005-0000-0000-0000983D0000}"/>
    <cellStyle name="Comma 3 2 5 2 2" xfId="30013" xr:uid="{00000000-0005-0000-0000-0000993D0000}"/>
    <cellStyle name="Comma 3 2 5 3" xfId="3258" xr:uid="{00000000-0005-0000-0000-00009A3D0000}"/>
    <cellStyle name="Comma 3 2 5 3 2" xfId="30014" xr:uid="{00000000-0005-0000-0000-00009B3D0000}"/>
    <cellStyle name="Comma 3 2 5 4" xfId="30012" xr:uid="{00000000-0005-0000-0000-00009C3D0000}"/>
    <cellStyle name="Comma 3 2 6" xfId="3259" xr:uid="{00000000-0005-0000-0000-00009D3D0000}"/>
    <cellStyle name="Comma 3 2 6 2" xfId="3260" xr:uid="{00000000-0005-0000-0000-00009E3D0000}"/>
    <cellStyle name="Comma 3 2 6 2 2" xfId="30016" xr:uid="{00000000-0005-0000-0000-00009F3D0000}"/>
    <cellStyle name="Comma 3 2 6 3" xfId="3261" xr:uid="{00000000-0005-0000-0000-0000A03D0000}"/>
    <cellStyle name="Comma 3 2 6 3 2" xfId="30017" xr:uid="{00000000-0005-0000-0000-0000A13D0000}"/>
    <cellStyle name="Comma 3 2 6 4" xfId="30015" xr:uid="{00000000-0005-0000-0000-0000A23D0000}"/>
    <cellStyle name="Comma 3 2 7" xfId="3262" xr:uid="{00000000-0005-0000-0000-0000A33D0000}"/>
    <cellStyle name="Comma 3 2 7 2" xfId="3263" xr:uid="{00000000-0005-0000-0000-0000A43D0000}"/>
    <cellStyle name="Comma 3 2 7 2 2" xfId="30019" xr:uid="{00000000-0005-0000-0000-0000A53D0000}"/>
    <cellStyle name="Comma 3 2 7 3" xfId="3264" xr:uid="{00000000-0005-0000-0000-0000A63D0000}"/>
    <cellStyle name="Comma 3 2 7 3 2" xfId="30020" xr:uid="{00000000-0005-0000-0000-0000A73D0000}"/>
    <cellStyle name="Comma 3 2 7 4" xfId="30018" xr:uid="{00000000-0005-0000-0000-0000A83D0000}"/>
    <cellStyle name="Comma 3 2 8" xfId="3265" xr:uid="{00000000-0005-0000-0000-0000A93D0000}"/>
    <cellStyle name="Comma 3 2 8 2" xfId="3266" xr:uid="{00000000-0005-0000-0000-0000AA3D0000}"/>
    <cellStyle name="Comma 3 2 8 2 2" xfId="30022" xr:uid="{00000000-0005-0000-0000-0000AB3D0000}"/>
    <cellStyle name="Comma 3 2 8 3" xfId="3267" xr:uid="{00000000-0005-0000-0000-0000AC3D0000}"/>
    <cellStyle name="Comma 3 2 8 3 2" xfId="30023" xr:uid="{00000000-0005-0000-0000-0000AD3D0000}"/>
    <cellStyle name="Comma 3 2 8 4" xfId="30021" xr:uid="{00000000-0005-0000-0000-0000AE3D0000}"/>
    <cellStyle name="Comma 3 2 9" xfId="3268" xr:uid="{00000000-0005-0000-0000-0000AF3D0000}"/>
    <cellStyle name="Comma 3 2 9 2" xfId="3269" xr:uid="{00000000-0005-0000-0000-0000B03D0000}"/>
    <cellStyle name="Comma 3 2 9 2 2" xfId="30025" xr:uid="{00000000-0005-0000-0000-0000B13D0000}"/>
    <cellStyle name="Comma 3 2 9 3" xfId="3270" xr:uid="{00000000-0005-0000-0000-0000B23D0000}"/>
    <cellStyle name="Comma 3 2 9 3 2" xfId="30026" xr:uid="{00000000-0005-0000-0000-0000B33D0000}"/>
    <cellStyle name="Comma 3 2 9 4" xfId="30024" xr:uid="{00000000-0005-0000-0000-0000B43D0000}"/>
    <cellStyle name="Comma 3 20" xfId="3271" xr:uid="{00000000-0005-0000-0000-0000B53D0000}"/>
    <cellStyle name="Comma 3 20 2" xfId="3272" xr:uid="{00000000-0005-0000-0000-0000B63D0000}"/>
    <cellStyle name="Comma 3 20 2 2" xfId="30028" xr:uid="{00000000-0005-0000-0000-0000B73D0000}"/>
    <cellStyle name="Comma 3 20 3" xfId="3273" xr:uid="{00000000-0005-0000-0000-0000B83D0000}"/>
    <cellStyle name="Comma 3 20 3 2" xfId="30029" xr:uid="{00000000-0005-0000-0000-0000B93D0000}"/>
    <cellStyle name="Comma 3 20 4" xfId="30027" xr:uid="{00000000-0005-0000-0000-0000BA3D0000}"/>
    <cellStyle name="Comma 3 21" xfId="3274" xr:uid="{00000000-0005-0000-0000-0000BB3D0000}"/>
    <cellStyle name="Comma 3 21 2" xfId="3275" xr:uid="{00000000-0005-0000-0000-0000BC3D0000}"/>
    <cellStyle name="Comma 3 21 2 2" xfId="30031" xr:uid="{00000000-0005-0000-0000-0000BD3D0000}"/>
    <cellStyle name="Comma 3 21 3" xfId="3276" xr:uid="{00000000-0005-0000-0000-0000BE3D0000}"/>
    <cellStyle name="Comma 3 21 3 2" xfId="30032" xr:uid="{00000000-0005-0000-0000-0000BF3D0000}"/>
    <cellStyle name="Comma 3 21 4" xfId="30030" xr:uid="{00000000-0005-0000-0000-0000C03D0000}"/>
    <cellStyle name="Comma 3 22" xfId="3277" xr:uid="{00000000-0005-0000-0000-0000C13D0000}"/>
    <cellStyle name="Comma 3 22 2" xfId="3278" xr:uid="{00000000-0005-0000-0000-0000C23D0000}"/>
    <cellStyle name="Comma 3 22 2 2" xfId="30034" xr:uid="{00000000-0005-0000-0000-0000C33D0000}"/>
    <cellStyle name="Comma 3 22 3" xfId="3279" xr:uid="{00000000-0005-0000-0000-0000C43D0000}"/>
    <cellStyle name="Comma 3 22 3 2" xfId="30035" xr:uid="{00000000-0005-0000-0000-0000C53D0000}"/>
    <cellStyle name="Comma 3 22 4" xfId="30033" xr:uid="{00000000-0005-0000-0000-0000C63D0000}"/>
    <cellStyle name="Comma 3 23" xfId="3280" xr:uid="{00000000-0005-0000-0000-0000C73D0000}"/>
    <cellStyle name="Comma 3 23 2" xfId="3281" xr:uid="{00000000-0005-0000-0000-0000C83D0000}"/>
    <cellStyle name="Comma 3 23 2 2" xfId="30037" xr:uid="{00000000-0005-0000-0000-0000C93D0000}"/>
    <cellStyle name="Comma 3 23 3" xfId="3282" xr:uid="{00000000-0005-0000-0000-0000CA3D0000}"/>
    <cellStyle name="Comma 3 23 3 2" xfId="30038" xr:uid="{00000000-0005-0000-0000-0000CB3D0000}"/>
    <cellStyle name="Comma 3 23 4" xfId="30036" xr:uid="{00000000-0005-0000-0000-0000CC3D0000}"/>
    <cellStyle name="Comma 3 24" xfId="3283" xr:uid="{00000000-0005-0000-0000-0000CD3D0000}"/>
    <cellStyle name="Comma 3 24 2" xfId="3284" xr:uid="{00000000-0005-0000-0000-0000CE3D0000}"/>
    <cellStyle name="Comma 3 24 2 2" xfId="30040" xr:uid="{00000000-0005-0000-0000-0000CF3D0000}"/>
    <cellStyle name="Comma 3 24 3" xfId="3285" xr:uid="{00000000-0005-0000-0000-0000D03D0000}"/>
    <cellStyle name="Comma 3 24 3 2" xfId="30041" xr:uid="{00000000-0005-0000-0000-0000D13D0000}"/>
    <cellStyle name="Comma 3 24 4" xfId="30039" xr:uid="{00000000-0005-0000-0000-0000D23D0000}"/>
    <cellStyle name="Comma 3 25" xfId="3286" xr:uid="{00000000-0005-0000-0000-0000D33D0000}"/>
    <cellStyle name="Comma 3 25 2" xfId="3287" xr:uid="{00000000-0005-0000-0000-0000D43D0000}"/>
    <cellStyle name="Comma 3 25 2 2" xfId="30043" xr:uid="{00000000-0005-0000-0000-0000D53D0000}"/>
    <cellStyle name="Comma 3 25 3" xfId="3288" xr:uid="{00000000-0005-0000-0000-0000D63D0000}"/>
    <cellStyle name="Comma 3 25 3 2" xfId="30044" xr:uid="{00000000-0005-0000-0000-0000D73D0000}"/>
    <cellStyle name="Comma 3 25 4" xfId="30042" xr:uid="{00000000-0005-0000-0000-0000D83D0000}"/>
    <cellStyle name="Comma 3 26" xfId="3289" xr:uid="{00000000-0005-0000-0000-0000D93D0000}"/>
    <cellStyle name="Comma 3 26 2" xfId="3290" xr:uid="{00000000-0005-0000-0000-0000DA3D0000}"/>
    <cellStyle name="Comma 3 26 2 2" xfId="30046" xr:uid="{00000000-0005-0000-0000-0000DB3D0000}"/>
    <cellStyle name="Comma 3 26 3" xfId="3291" xr:uid="{00000000-0005-0000-0000-0000DC3D0000}"/>
    <cellStyle name="Comma 3 26 3 2" xfId="30047" xr:uid="{00000000-0005-0000-0000-0000DD3D0000}"/>
    <cellStyle name="Comma 3 26 4" xfId="30045" xr:uid="{00000000-0005-0000-0000-0000DE3D0000}"/>
    <cellStyle name="Comma 3 27" xfId="3292" xr:uid="{00000000-0005-0000-0000-0000DF3D0000}"/>
    <cellStyle name="Comma 3 27 2" xfId="3293" xr:uid="{00000000-0005-0000-0000-0000E03D0000}"/>
    <cellStyle name="Comma 3 27 2 2" xfId="30049" xr:uid="{00000000-0005-0000-0000-0000E13D0000}"/>
    <cellStyle name="Comma 3 27 3" xfId="3294" xr:uid="{00000000-0005-0000-0000-0000E23D0000}"/>
    <cellStyle name="Comma 3 27 3 2" xfId="30050" xr:uid="{00000000-0005-0000-0000-0000E33D0000}"/>
    <cellStyle name="Comma 3 27 4" xfId="30048" xr:uid="{00000000-0005-0000-0000-0000E43D0000}"/>
    <cellStyle name="Comma 3 28" xfId="3295" xr:uid="{00000000-0005-0000-0000-0000E53D0000}"/>
    <cellStyle name="Comma 3 28 2" xfId="3296" xr:uid="{00000000-0005-0000-0000-0000E63D0000}"/>
    <cellStyle name="Comma 3 28 2 2" xfId="3297" xr:uid="{00000000-0005-0000-0000-0000E73D0000}"/>
    <cellStyle name="Comma 3 28 2 2 2" xfId="30053" xr:uid="{00000000-0005-0000-0000-0000E83D0000}"/>
    <cellStyle name="Comma 3 28 2 3" xfId="3298" xr:uid="{00000000-0005-0000-0000-0000E93D0000}"/>
    <cellStyle name="Comma 3 28 2 3 2" xfId="30054" xr:uid="{00000000-0005-0000-0000-0000EA3D0000}"/>
    <cellStyle name="Comma 3 28 2 4" xfId="3299" xr:uid="{00000000-0005-0000-0000-0000EB3D0000}"/>
    <cellStyle name="Comma 3 28 2 4 2" xfId="30055" xr:uid="{00000000-0005-0000-0000-0000EC3D0000}"/>
    <cellStyle name="Comma 3 28 2 5" xfId="30052" xr:uid="{00000000-0005-0000-0000-0000ED3D0000}"/>
    <cellStyle name="Comma 3 28 3" xfId="30051" xr:uid="{00000000-0005-0000-0000-0000EE3D0000}"/>
    <cellStyle name="Comma 3 29" xfId="3300" xr:uid="{00000000-0005-0000-0000-0000EF3D0000}"/>
    <cellStyle name="Comma 3 29 2" xfId="3301" xr:uid="{00000000-0005-0000-0000-0000F03D0000}"/>
    <cellStyle name="Comma 3 29 2 2" xfId="30057" xr:uid="{00000000-0005-0000-0000-0000F13D0000}"/>
    <cellStyle name="Comma 3 29 3" xfId="3302" xr:uid="{00000000-0005-0000-0000-0000F23D0000}"/>
    <cellStyle name="Comma 3 29 3 2" xfId="30058" xr:uid="{00000000-0005-0000-0000-0000F33D0000}"/>
    <cellStyle name="Comma 3 29 4" xfId="30056" xr:uid="{00000000-0005-0000-0000-0000F43D0000}"/>
    <cellStyle name="Comma 3 3" xfId="3303" xr:uid="{00000000-0005-0000-0000-0000F53D0000}"/>
    <cellStyle name="Comma 3 3 2" xfId="3304" xr:uid="{00000000-0005-0000-0000-0000F63D0000}"/>
    <cellStyle name="Comma 3 3 2 2" xfId="30060" xr:uid="{00000000-0005-0000-0000-0000F73D0000}"/>
    <cellStyle name="Comma 3 3 3" xfId="3305" xr:uid="{00000000-0005-0000-0000-0000F83D0000}"/>
    <cellStyle name="Comma 3 3 3 2" xfId="30061" xr:uid="{00000000-0005-0000-0000-0000F93D0000}"/>
    <cellStyle name="Comma 3 3 4" xfId="30059" xr:uid="{00000000-0005-0000-0000-0000FA3D0000}"/>
    <cellStyle name="Comma 3 30" xfId="3306" xr:uid="{00000000-0005-0000-0000-0000FB3D0000}"/>
    <cellStyle name="Comma 3 30 2" xfId="3307" xr:uid="{00000000-0005-0000-0000-0000FC3D0000}"/>
    <cellStyle name="Comma 3 30 2 2" xfId="30063" xr:uid="{00000000-0005-0000-0000-0000FD3D0000}"/>
    <cellStyle name="Comma 3 30 3" xfId="3308" xr:uid="{00000000-0005-0000-0000-0000FE3D0000}"/>
    <cellStyle name="Comma 3 30 3 2" xfId="30064" xr:uid="{00000000-0005-0000-0000-0000FF3D0000}"/>
    <cellStyle name="Comma 3 30 4" xfId="30062" xr:uid="{00000000-0005-0000-0000-0000003E0000}"/>
    <cellStyle name="Comma 3 31" xfId="3309" xr:uid="{00000000-0005-0000-0000-0000013E0000}"/>
    <cellStyle name="Comma 3 31 2" xfId="3310" xr:uid="{00000000-0005-0000-0000-0000023E0000}"/>
    <cellStyle name="Comma 3 31 2 2" xfId="30066" xr:uid="{00000000-0005-0000-0000-0000033E0000}"/>
    <cellStyle name="Comma 3 31 3" xfId="3311" xr:uid="{00000000-0005-0000-0000-0000043E0000}"/>
    <cellStyle name="Comma 3 31 3 2" xfId="30067" xr:uid="{00000000-0005-0000-0000-0000053E0000}"/>
    <cellStyle name="Comma 3 31 4" xfId="30065" xr:uid="{00000000-0005-0000-0000-0000063E0000}"/>
    <cellStyle name="Comma 3 32" xfId="3312" xr:uid="{00000000-0005-0000-0000-0000073E0000}"/>
    <cellStyle name="Comma 3 32 2" xfId="3313" xr:uid="{00000000-0005-0000-0000-0000083E0000}"/>
    <cellStyle name="Comma 3 32 2 2" xfId="30069" xr:uid="{00000000-0005-0000-0000-0000093E0000}"/>
    <cellStyle name="Comma 3 32 3" xfId="3314" xr:uid="{00000000-0005-0000-0000-00000A3E0000}"/>
    <cellStyle name="Comma 3 32 3 2" xfId="30070" xr:uid="{00000000-0005-0000-0000-00000B3E0000}"/>
    <cellStyle name="Comma 3 32 4" xfId="30068" xr:uid="{00000000-0005-0000-0000-00000C3E0000}"/>
    <cellStyle name="Comma 3 33" xfId="3315" xr:uid="{00000000-0005-0000-0000-00000D3E0000}"/>
    <cellStyle name="Comma 3 33 2" xfId="3316" xr:uid="{00000000-0005-0000-0000-00000E3E0000}"/>
    <cellStyle name="Comma 3 33 2 2" xfId="30072" xr:uid="{00000000-0005-0000-0000-00000F3E0000}"/>
    <cellStyle name="Comma 3 33 3" xfId="3317" xr:uid="{00000000-0005-0000-0000-0000103E0000}"/>
    <cellStyle name="Comma 3 33 3 2" xfId="30073" xr:uid="{00000000-0005-0000-0000-0000113E0000}"/>
    <cellStyle name="Comma 3 33 4" xfId="30071" xr:uid="{00000000-0005-0000-0000-0000123E0000}"/>
    <cellStyle name="Comma 3 34" xfId="3318" xr:uid="{00000000-0005-0000-0000-0000133E0000}"/>
    <cellStyle name="Comma 3 34 2" xfId="3319" xr:uid="{00000000-0005-0000-0000-0000143E0000}"/>
    <cellStyle name="Comma 3 34 2 2" xfId="30075" xr:uid="{00000000-0005-0000-0000-0000153E0000}"/>
    <cellStyle name="Comma 3 34 3" xfId="3320" xr:uid="{00000000-0005-0000-0000-0000163E0000}"/>
    <cellStyle name="Comma 3 34 3 2" xfId="30076" xr:uid="{00000000-0005-0000-0000-0000173E0000}"/>
    <cellStyle name="Comma 3 34 4" xfId="30074" xr:uid="{00000000-0005-0000-0000-0000183E0000}"/>
    <cellStyle name="Comma 3 35" xfId="3321" xr:uid="{00000000-0005-0000-0000-0000193E0000}"/>
    <cellStyle name="Comma 3 35 2" xfId="3322" xr:uid="{00000000-0005-0000-0000-00001A3E0000}"/>
    <cellStyle name="Comma 3 35 2 2" xfId="30078" xr:uid="{00000000-0005-0000-0000-00001B3E0000}"/>
    <cellStyle name="Comma 3 35 3" xfId="3323" xr:uid="{00000000-0005-0000-0000-00001C3E0000}"/>
    <cellStyle name="Comma 3 35 3 2" xfId="30079" xr:uid="{00000000-0005-0000-0000-00001D3E0000}"/>
    <cellStyle name="Comma 3 35 4" xfId="30077" xr:uid="{00000000-0005-0000-0000-00001E3E0000}"/>
    <cellStyle name="Comma 3 36" xfId="3324" xr:uid="{00000000-0005-0000-0000-00001F3E0000}"/>
    <cellStyle name="Comma 3 36 2" xfId="3325" xr:uid="{00000000-0005-0000-0000-0000203E0000}"/>
    <cellStyle name="Comma 3 36 2 2" xfId="30081" xr:uid="{00000000-0005-0000-0000-0000213E0000}"/>
    <cellStyle name="Comma 3 36 3" xfId="3326" xr:uid="{00000000-0005-0000-0000-0000223E0000}"/>
    <cellStyle name="Comma 3 36 3 2" xfId="30082" xr:uid="{00000000-0005-0000-0000-0000233E0000}"/>
    <cellStyle name="Comma 3 36 4" xfId="30080" xr:uid="{00000000-0005-0000-0000-0000243E0000}"/>
    <cellStyle name="Comma 3 37" xfId="3327" xr:uid="{00000000-0005-0000-0000-0000253E0000}"/>
    <cellStyle name="Comma 3 37 2" xfId="3328" xr:uid="{00000000-0005-0000-0000-0000263E0000}"/>
    <cellStyle name="Comma 3 37 2 2" xfId="30084" xr:uid="{00000000-0005-0000-0000-0000273E0000}"/>
    <cellStyle name="Comma 3 37 3" xfId="3329" xr:uid="{00000000-0005-0000-0000-0000283E0000}"/>
    <cellStyle name="Comma 3 37 3 2" xfId="30085" xr:uid="{00000000-0005-0000-0000-0000293E0000}"/>
    <cellStyle name="Comma 3 37 4" xfId="30083" xr:uid="{00000000-0005-0000-0000-00002A3E0000}"/>
    <cellStyle name="Comma 3 38" xfId="3330" xr:uid="{00000000-0005-0000-0000-00002B3E0000}"/>
    <cellStyle name="Comma 3 38 2" xfId="3331" xr:uid="{00000000-0005-0000-0000-00002C3E0000}"/>
    <cellStyle name="Comma 3 38 2 2" xfId="30087" xr:uid="{00000000-0005-0000-0000-00002D3E0000}"/>
    <cellStyle name="Comma 3 38 3" xfId="3332" xr:uid="{00000000-0005-0000-0000-00002E3E0000}"/>
    <cellStyle name="Comma 3 38 3 2" xfId="30088" xr:uid="{00000000-0005-0000-0000-00002F3E0000}"/>
    <cellStyle name="Comma 3 38 4" xfId="30086" xr:uid="{00000000-0005-0000-0000-0000303E0000}"/>
    <cellStyle name="Comma 3 39" xfId="3333" xr:uid="{00000000-0005-0000-0000-0000313E0000}"/>
    <cellStyle name="Comma 3 39 2" xfId="30089" xr:uid="{00000000-0005-0000-0000-0000323E0000}"/>
    <cellStyle name="Comma 3 4" xfId="3334" xr:uid="{00000000-0005-0000-0000-0000333E0000}"/>
    <cellStyle name="Comma 3 4 2" xfId="3335" xr:uid="{00000000-0005-0000-0000-0000343E0000}"/>
    <cellStyle name="Comma 3 4 2 2" xfId="30091" xr:uid="{00000000-0005-0000-0000-0000353E0000}"/>
    <cellStyle name="Comma 3 4 3" xfId="3336" xr:uid="{00000000-0005-0000-0000-0000363E0000}"/>
    <cellStyle name="Comma 3 4 3 2" xfId="30092" xr:uid="{00000000-0005-0000-0000-0000373E0000}"/>
    <cellStyle name="Comma 3 4 4" xfId="30090" xr:uid="{00000000-0005-0000-0000-0000383E0000}"/>
    <cellStyle name="Comma 3 40" xfId="3337" xr:uid="{00000000-0005-0000-0000-0000393E0000}"/>
    <cellStyle name="Comma 3 40 2" xfId="30093" xr:uid="{00000000-0005-0000-0000-00003A3E0000}"/>
    <cellStyle name="Comma 3 41" xfId="3338" xr:uid="{00000000-0005-0000-0000-00003B3E0000}"/>
    <cellStyle name="Comma 3 41 2" xfId="30094" xr:uid="{00000000-0005-0000-0000-00003C3E0000}"/>
    <cellStyle name="Comma 3 42" xfId="29923" xr:uid="{00000000-0005-0000-0000-00003D3E0000}"/>
    <cellStyle name="Comma 3 5" xfId="3339" xr:uid="{00000000-0005-0000-0000-00003E3E0000}"/>
    <cellStyle name="Comma 3 5 2" xfId="3340" xr:uid="{00000000-0005-0000-0000-00003F3E0000}"/>
    <cellStyle name="Comma 3 5 2 2" xfId="30096" xr:uid="{00000000-0005-0000-0000-0000403E0000}"/>
    <cellStyle name="Comma 3 5 3" xfId="3341" xr:uid="{00000000-0005-0000-0000-0000413E0000}"/>
    <cellStyle name="Comma 3 5 3 2" xfId="30097" xr:uid="{00000000-0005-0000-0000-0000423E0000}"/>
    <cellStyle name="Comma 3 5 4" xfId="30095" xr:uid="{00000000-0005-0000-0000-0000433E0000}"/>
    <cellStyle name="Comma 3 6" xfId="3342" xr:uid="{00000000-0005-0000-0000-0000443E0000}"/>
    <cellStyle name="Comma 3 6 2" xfId="3343" xr:uid="{00000000-0005-0000-0000-0000453E0000}"/>
    <cellStyle name="Comma 3 6 2 2" xfId="30099" xr:uid="{00000000-0005-0000-0000-0000463E0000}"/>
    <cellStyle name="Comma 3 6 3" xfId="3344" xr:uid="{00000000-0005-0000-0000-0000473E0000}"/>
    <cellStyle name="Comma 3 6 3 2" xfId="30100" xr:uid="{00000000-0005-0000-0000-0000483E0000}"/>
    <cellStyle name="Comma 3 6 4" xfId="30098" xr:uid="{00000000-0005-0000-0000-0000493E0000}"/>
    <cellStyle name="Comma 3 7" xfId="3345" xr:uid="{00000000-0005-0000-0000-00004A3E0000}"/>
    <cellStyle name="Comma 3 7 2" xfId="3346" xr:uid="{00000000-0005-0000-0000-00004B3E0000}"/>
    <cellStyle name="Comma 3 7 2 2" xfId="30102" xr:uid="{00000000-0005-0000-0000-00004C3E0000}"/>
    <cellStyle name="Comma 3 7 3" xfId="3347" xr:uid="{00000000-0005-0000-0000-00004D3E0000}"/>
    <cellStyle name="Comma 3 7 3 2" xfId="30103" xr:uid="{00000000-0005-0000-0000-00004E3E0000}"/>
    <cellStyle name="Comma 3 7 4" xfId="30101" xr:uid="{00000000-0005-0000-0000-00004F3E0000}"/>
    <cellStyle name="Comma 3 8" xfId="3348" xr:uid="{00000000-0005-0000-0000-0000503E0000}"/>
    <cellStyle name="Comma 3 8 2" xfId="3349" xr:uid="{00000000-0005-0000-0000-0000513E0000}"/>
    <cellStyle name="Comma 3 8 2 2" xfId="30105" xr:uid="{00000000-0005-0000-0000-0000523E0000}"/>
    <cellStyle name="Comma 3 8 3" xfId="3350" xr:uid="{00000000-0005-0000-0000-0000533E0000}"/>
    <cellStyle name="Comma 3 8 3 2" xfId="30106" xr:uid="{00000000-0005-0000-0000-0000543E0000}"/>
    <cellStyle name="Comma 3 8 4" xfId="30104" xr:uid="{00000000-0005-0000-0000-0000553E0000}"/>
    <cellStyle name="Comma 3 9" xfId="3351" xr:uid="{00000000-0005-0000-0000-0000563E0000}"/>
    <cellStyle name="Comma 3 9 2" xfId="3352" xr:uid="{00000000-0005-0000-0000-0000573E0000}"/>
    <cellStyle name="Comma 3 9 2 2" xfId="30108" xr:uid="{00000000-0005-0000-0000-0000583E0000}"/>
    <cellStyle name="Comma 3 9 3" xfId="3353" xr:uid="{00000000-0005-0000-0000-0000593E0000}"/>
    <cellStyle name="Comma 3 9 3 2" xfId="30109" xr:uid="{00000000-0005-0000-0000-00005A3E0000}"/>
    <cellStyle name="Comma 3 9 4" xfId="30107" xr:uid="{00000000-0005-0000-0000-00005B3E0000}"/>
    <cellStyle name="Comma 4" xfId="1170" xr:uid="{00000000-0005-0000-0000-00005C3E0000}"/>
    <cellStyle name="Comma 4 2" xfId="1199" xr:uid="{00000000-0005-0000-0000-00005D3E0000}"/>
    <cellStyle name="Comma 4 2 2" xfId="3355" xr:uid="{00000000-0005-0000-0000-00005E3E0000}"/>
    <cellStyle name="Comma 4 2 2 2" xfId="30112" xr:uid="{00000000-0005-0000-0000-00005F3E0000}"/>
    <cellStyle name="Comma 4 2 3" xfId="30111" xr:uid="{00000000-0005-0000-0000-0000603E0000}"/>
    <cellStyle name="Comma 4 2 4" xfId="3354" xr:uid="{00000000-0005-0000-0000-0000613E0000}"/>
    <cellStyle name="Comma 4 3" xfId="3356" xr:uid="{00000000-0005-0000-0000-0000623E0000}"/>
    <cellStyle name="Comma 4 3 2" xfId="30113" xr:uid="{00000000-0005-0000-0000-0000633E0000}"/>
    <cellStyle name="Comma 4 4" xfId="30110" xr:uid="{00000000-0005-0000-0000-0000643E0000}"/>
    <cellStyle name="Comma 5" xfId="1194" xr:uid="{00000000-0005-0000-0000-0000653E0000}"/>
    <cellStyle name="Comma 5 2" xfId="1264" xr:uid="{00000000-0005-0000-0000-0000663E0000}"/>
    <cellStyle name="Comma 5 2 2" xfId="3357" xr:uid="{00000000-0005-0000-0000-0000673E0000}"/>
    <cellStyle name="Comma 5 2 2 2" xfId="30116" xr:uid="{00000000-0005-0000-0000-0000683E0000}"/>
    <cellStyle name="Comma 5 2 3" xfId="30115" xr:uid="{00000000-0005-0000-0000-0000693E0000}"/>
    <cellStyle name="Comma 5 3" xfId="1263" xr:uid="{00000000-0005-0000-0000-00006A3E0000}"/>
    <cellStyle name="Comma 5 3 2" xfId="30117" xr:uid="{00000000-0005-0000-0000-00006B3E0000}"/>
    <cellStyle name="Comma 5 3 3" xfId="3358" xr:uid="{00000000-0005-0000-0000-00006C3E0000}"/>
    <cellStyle name="Comma 5 4" xfId="30114" xr:uid="{00000000-0005-0000-0000-00006D3E0000}"/>
    <cellStyle name="Comma 6" xfId="1265" xr:uid="{00000000-0005-0000-0000-00006E3E0000}"/>
    <cellStyle name="Comma 6 2" xfId="30118" xr:uid="{00000000-0005-0000-0000-00006F3E0000}"/>
    <cellStyle name="Comma 7" xfId="1266" xr:uid="{00000000-0005-0000-0000-0000703E0000}"/>
    <cellStyle name="Comma 7 2" xfId="30119" xr:uid="{00000000-0005-0000-0000-0000713E0000}"/>
    <cellStyle name="Comma 8" xfId="1267" xr:uid="{00000000-0005-0000-0000-0000723E0000}"/>
    <cellStyle name="Comma 9" xfId="53538" xr:uid="{00000000-0005-0000-0000-0000733E0000}"/>
    <cellStyle name="Comma 9 2" xfId="3359" xr:uid="{00000000-0005-0000-0000-0000743E0000}"/>
    <cellStyle name="Comma 9 2 2" xfId="3360" xr:uid="{00000000-0005-0000-0000-0000753E0000}"/>
    <cellStyle name="Comma 9 2 2 2" xfId="30121" xr:uid="{00000000-0005-0000-0000-0000763E0000}"/>
    <cellStyle name="Comma 9 2 3" xfId="30120" xr:uid="{00000000-0005-0000-0000-0000773E0000}"/>
    <cellStyle name="Comma 9 3" xfId="3361" xr:uid="{00000000-0005-0000-0000-0000783E0000}"/>
    <cellStyle name="Comma 9 3 2" xfId="30122" xr:uid="{00000000-0005-0000-0000-0000793E0000}"/>
    <cellStyle name="Comma 9 4" xfId="63416" xr:uid="{00000000-0005-0000-0000-00007A3E0000}"/>
    <cellStyle name="Comma 9 5" xfId="63421" xr:uid="{CA2FD654-462F-44ED-B89C-232549F40DE2}"/>
    <cellStyle name="Currency" xfId="63415" builtinId="4"/>
    <cellStyle name="Currency 2" xfId="95" xr:uid="{00000000-0005-0000-0000-00007C3E0000}"/>
    <cellStyle name="Currency 2 2" xfId="30123" xr:uid="{00000000-0005-0000-0000-00007D3E0000}"/>
    <cellStyle name="Currency 3" xfId="1171" xr:uid="{00000000-0005-0000-0000-00007E3E0000}"/>
    <cellStyle name="Currency 3 2" xfId="1268" xr:uid="{00000000-0005-0000-0000-00007F3E0000}"/>
    <cellStyle name="Currency 3 2 2" xfId="30124" xr:uid="{00000000-0005-0000-0000-0000803E0000}"/>
    <cellStyle name="Currency 4" xfId="1269" xr:uid="{00000000-0005-0000-0000-0000813E0000}"/>
    <cellStyle name="Currency 4 2" xfId="30125" xr:uid="{00000000-0005-0000-0000-0000823E0000}"/>
    <cellStyle name="Emphasis 1" xfId="96" xr:uid="{00000000-0005-0000-0000-0000833E0000}"/>
    <cellStyle name="Emphasis 1 2" xfId="30126" xr:uid="{00000000-0005-0000-0000-0000843E0000}"/>
    <cellStyle name="Emphasis 2" xfId="97" xr:uid="{00000000-0005-0000-0000-0000853E0000}"/>
    <cellStyle name="Emphasis 2 2" xfId="30127" xr:uid="{00000000-0005-0000-0000-0000863E0000}"/>
    <cellStyle name="Emphasis 3" xfId="98" xr:uid="{00000000-0005-0000-0000-0000873E0000}"/>
    <cellStyle name="Emphasis 3 2" xfId="30128" xr:uid="{00000000-0005-0000-0000-0000883E0000}"/>
    <cellStyle name="Euro" xfId="1484" xr:uid="{00000000-0005-0000-0000-0000893E0000}"/>
    <cellStyle name="Euro 2" xfId="3362" xr:uid="{00000000-0005-0000-0000-00008A3E0000}"/>
    <cellStyle name="Euro 2 10" xfId="3363" xr:uid="{00000000-0005-0000-0000-00008B3E0000}"/>
    <cellStyle name="Euro 2 10 2" xfId="30131" xr:uid="{00000000-0005-0000-0000-00008C3E0000}"/>
    <cellStyle name="Euro 2 11" xfId="30130" xr:uid="{00000000-0005-0000-0000-00008D3E0000}"/>
    <cellStyle name="Euro 2 2" xfId="3364" xr:uid="{00000000-0005-0000-0000-00008E3E0000}"/>
    <cellStyle name="Euro 2 2 2" xfId="30132" xr:uid="{00000000-0005-0000-0000-00008F3E0000}"/>
    <cellStyle name="Euro 2 3" xfId="3365" xr:uid="{00000000-0005-0000-0000-0000903E0000}"/>
    <cellStyle name="Euro 2 3 2" xfId="30133" xr:uid="{00000000-0005-0000-0000-0000913E0000}"/>
    <cellStyle name="Euro 2 4" xfId="3366" xr:uid="{00000000-0005-0000-0000-0000923E0000}"/>
    <cellStyle name="Euro 2 4 2" xfId="30134" xr:uid="{00000000-0005-0000-0000-0000933E0000}"/>
    <cellStyle name="Euro 2 5" xfId="3367" xr:uid="{00000000-0005-0000-0000-0000943E0000}"/>
    <cellStyle name="Euro 2 5 2" xfId="30135" xr:uid="{00000000-0005-0000-0000-0000953E0000}"/>
    <cellStyle name="Euro 2 6" xfId="3368" xr:uid="{00000000-0005-0000-0000-0000963E0000}"/>
    <cellStyle name="Euro 2 6 2" xfId="30136" xr:uid="{00000000-0005-0000-0000-0000973E0000}"/>
    <cellStyle name="Euro 2 7" xfId="3369" xr:uid="{00000000-0005-0000-0000-0000983E0000}"/>
    <cellStyle name="Euro 2 7 2" xfId="30137" xr:uid="{00000000-0005-0000-0000-0000993E0000}"/>
    <cellStyle name="Euro 2 8" xfId="3370" xr:uid="{00000000-0005-0000-0000-00009A3E0000}"/>
    <cellStyle name="Euro 2 8 2" xfId="30138" xr:uid="{00000000-0005-0000-0000-00009B3E0000}"/>
    <cellStyle name="Euro 2 9" xfId="3371" xr:uid="{00000000-0005-0000-0000-00009C3E0000}"/>
    <cellStyle name="Euro 2 9 2" xfId="30139" xr:uid="{00000000-0005-0000-0000-00009D3E0000}"/>
    <cellStyle name="Euro 3" xfId="30129" xr:uid="{00000000-0005-0000-0000-00009E3E0000}"/>
    <cellStyle name="Explanatory Text 10" xfId="893" xr:uid="{00000000-0005-0000-0000-00009F3E0000}"/>
    <cellStyle name="Explanatory Text 10 2" xfId="30141" xr:uid="{00000000-0005-0000-0000-0000A03E0000}"/>
    <cellStyle name="Explanatory Text 11" xfId="1010" xr:uid="{00000000-0005-0000-0000-0000A13E0000}"/>
    <cellStyle name="Explanatory Text 11 2" xfId="30142" xr:uid="{00000000-0005-0000-0000-0000A23E0000}"/>
    <cellStyle name="Explanatory Text 12" xfId="3372" xr:uid="{00000000-0005-0000-0000-0000A33E0000}"/>
    <cellStyle name="Explanatory Text 12 10" xfId="3373" xr:uid="{00000000-0005-0000-0000-0000A43E0000}"/>
    <cellStyle name="Explanatory Text 12 10 2" xfId="30144" xr:uid="{00000000-0005-0000-0000-0000A53E0000}"/>
    <cellStyle name="Explanatory Text 12 11" xfId="3374" xr:uid="{00000000-0005-0000-0000-0000A63E0000}"/>
    <cellStyle name="Explanatory Text 12 11 2" xfId="30145" xr:uid="{00000000-0005-0000-0000-0000A73E0000}"/>
    <cellStyle name="Explanatory Text 12 12" xfId="3375" xr:uid="{00000000-0005-0000-0000-0000A83E0000}"/>
    <cellStyle name="Explanatory Text 12 12 2" xfId="30146" xr:uid="{00000000-0005-0000-0000-0000A93E0000}"/>
    <cellStyle name="Explanatory Text 12 13" xfId="3376" xr:uid="{00000000-0005-0000-0000-0000AA3E0000}"/>
    <cellStyle name="Explanatory Text 12 13 2" xfId="30147" xr:uid="{00000000-0005-0000-0000-0000AB3E0000}"/>
    <cellStyle name="Explanatory Text 12 14" xfId="3377" xr:uid="{00000000-0005-0000-0000-0000AC3E0000}"/>
    <cellStyle name="Explanatory Text 12 14 2" xfId="30148" xr:uid="{00000000-0005-0000-0000-0000AD3E0000}"/>
    <cellStyle name="Explanatory Text 12 15" xfId="3378" xr:uid="{00000000-0005-0000-0000-0000AE3E0000}"/>
    <cellStyle name="Explanatory Text 12 15 2" xfId="30149" xr:uid="{00000000-0005-0000-0000-0000AF3E0000}"/>
    <cellStyle name="Explanatory Text 12 16" xfId="3379" xr:uid="{00000000-0005-0000-0000-0000B03E0000}"/>
    <cellStyle name="Explanatory Text 12 16 2" xfId="30150" xr:uid="{00000000-0005-0000-0000-0000B13E0000}"/>
    <cellStyle name="Explanatory Text 12 17" xfId="3380" xr:uid="{00000000-0005-0000-0000-0000B23E0000}"/>
    <cellStyle name="Explanatory Text 12 17 2" xfId="30151" xr:uid="{00000000-0005-0000-0000-0000B33E0000}"/>
    <cellStyle name="Explanatory Text 12 18" xfId="3381" xr:uid="{00000000-0005-0000-0000-0000B43E0000}"/>
    <cellStyle name="Explanatory Text 12 18 2" xfId="30152" xr:uid="{00000000-0005-0000-0000-0000B53E0000}"/>
    <cellStyle name="Explanatory Text 12 19" xfId="3382" xr:uid="{00000000-0005-0000-0000-0000B63E0000}"/>
    <cellStyle name="Explanatory Text 12 19 2" xfId="30153" xr:uid="{00000000-0005-0000-0000-0000B73E0000}"/>
    <cellStyle name="Explanatory Text 12 2" xfId="3383" xr:uid="{00000000-0005-0000-0000-0000B83E0000}"/>
    <cellStyle name="Explanatory Text 12 2 2" xfId="30154" xr:uid="{00000000-0005-0000-0000-0000B93E0000}"/>
    <cellStyle name="Explanatory Text 12 20" xfId="3384" xr:uid="{00000000-0005-0000-0000-0000BA3E0000}"/>
    <cellStyle name="Explanatory Text 12 20 2" xfId="30155" xr:uid="{00000000-0005-0000-0000-0000BB3E0000}"/>
    <cellStyle name="Explanatory Text 12 21" xfId="3385" xr:uid="{00000000-0005-0000-0000-0000BC3E0000}"/>
    <cellStyle name="Explanatory Text 12 21 2" xfId="30156" xr:uid="{00000000-0005-0000-0000-0000BD3E0000}"/>
    <cellStyle name="Explanatory Text 12 22" xfId="3386" xr:uid="{00000000-0005-0000-0000-0000BE3E0000}"/>
    <cellStyle name="Explanatory Text 12 22 2" xfId="30157" xr:uid="{00000000-0005-0000-0000-0000BF3E0000}"/>
    <cellStyle name="Explanatory Text 12 23" xfId="3387" xr:uid="{00000000-0005-0000-0000-0000C03E0000}"/>
    <cellStyle name="Explanatory Text 12 23 2" xfId="30158" xr:uid="{00000000-0005-0000-0000-0000C13E0000}"/>
    <cellStyle name="Explanatory Text 12 24" xfId="3388" xr:uid="{00000000-0005-0000-0000-0000C23E0000}"/>
    <cellStyle name="Explanatory Text 12 24 2" xfId="30159" xr:uid="{00000000-0005-0000-0000-0000C33E0000}"/>
    <cellStyle name="Explanatory Text 12 25" xfId="3389" xr:uid="{00000000-0005-0000-0000-0000C43E0000}"/>
    <cellStyle name="Explanatory Text 12 25 2" xfId="30160" xr:uid="{00000000-0005-0000-0000-0000C53E0000}"/>
    <cellStyle name="Explanatory Text 12 26" xfId="3390" xr:uid="{00000000-0005-0000-0000-0000C63E0000}"/>
    <cellStyle name="Explanatory Text 12 26 2" xfId="30161" xr:uid="{00000000-0005-0000-0000-0000C73E0000}"/>
    <cellStyle name="Explanatory Text 12 27" xfId="3391" xr:uid="{00000000-0005-0000-0000-0000C83E0000}"/>
    <cellStyle name="Explanatory Text 12 27 2" xfId="30162" xr:uid="{00000000-0005-0000-0000-0000C93E0000}"/>
    <cellStyle name="Explanatory Text 12 28" xfId="3392" xr:uid="{00000000-0005-0000-0000-0000CA3E0000}"/>
    <cellStyle name="Explanatory Text 12 28 2" xfId="30163" xr:uid="{00000000-0005-0000-0000-0000CB3E0000}"/>
    <cellStyle name="Explanatory Text 12 29" xfId="3393" xr:uid="{00000000-0005-0000-0000-0000CC3E0000}"/>
    <cellStyle name="Explanatory Text 12 29 2" xfId="30164" xr:uid="{00000000-0005-0000-0000-0000CD3E0000}"/>
    <cellStyle name="Explanatory Text 12 3" xfId="3394" xr:uid="{00000000-0005-0000-0000-0000CE3E0000}"/>
    <cellStyle name="Explanatory Text 12 3 2" xfId="30165" xr:uid="{00000000-0005-0000-0000-0000CF3E0000}"/>
    <cellStyle name="Explanatory Text 12 30" xfId="3395" xr:uid="{00000000-0005-0000-0000-0000D03E0000}"/>
    <cellStyle name="Explanatory Text 12 30 2" xfId="30166" xr:uid="{00000000-0005-0000-0000-0000D13E0000}"/>
    <cellStyle name="Explanatory Text 12 31" xfId="30143" xr:uid="{00000000-0005-0000-0000-0000D23E0000}"/>
    <cellStyle name="Explanatory Text 12 4" xfId="3396" xr:uid="{00000000-0005-0000-0000-0000D33E0000}"/>
    <cellStyle name="Explanatory Text 12 4 2" xfId="30167" xr:uid="{00000000-0005-0000-0000-0000D43E0000}"/>
    <cellStyle name="Explanatory Text 12 5" xfId="3397" xr:uid="{00000000-0005-0000-0000-0000D53E0000}"/>
    <cellStyle name="Explanatory Text 12 5 2" xfId="30168" xr:uid="{00000000-0005-0000-0000-0000D63E0000}"/>
    <cellStyle name="Explanatory Text 12 6" xfId="3398" xr:uid="{00000000-0005-0000-0000-0000D73E0000}"/>
    <cellStyle name="Explanatory Text 12 6 2" xfId="30169" xr:uid="{00000000-0005-0000-0000-0000D83E0000}"/>
    <cellStyle name="Explanatory Text 12 7" xfId="3399" xr:uid="{00000000-0005-0000-0000-0000D93E0000}"/>
    <cellStyle name="Explanatory Text 12 7 2" xfId="30170" xr:uid="{00000000-0005-0000-0000-0000DA3E0000}"/>
    <cellStyle name="Explanatory Text 12 8" xfId="3400" xr:uid="{00000000-0005-0000-0000-0000DB3E0000}"/>
    <cellStyle name="Explanatory Text 12 8 2" xfId="30171" xr:uid="{00000000-0005-0000-0000-0000DC3E0000}"/>
    <cellStyle name="Explanatory Text 12 9" xfId="3401" xr:uid="{00000000-0005-0000-0000-0000DD3E0000}"/>
    <cellStyle name="Explanatory Text 12 9 2" xfId="30172" xr:uid="{00000000-0005-0000-0000-0000DE3E0000}"/>
    <cellStyle name="Explanatory Text 13" xfId="3402" xr:uid="{00000000-0005-0000-0000-0000DF3E0000}"/>
    <cellStyle name="Explanatory Text 13 2" xfId="30173" xr:uid="{00000000-0005-0000-0000-0000E03E0000}"/>
    <cellStyle name="Explanatory Text 14" xfId="3403" xr:uid="{00000000-0005-0000-0000-0000E13E0000}"/>
    <cellStyle name="Explanatory Text 14 2" xfId="30174" xr:uid="{00000000-0005-0000-0000-0000E23E0000}"/>
    <cellStyle name="Explanatory Text 15" xfId="4652" xr:uid="{00000000-0005-0000-0000-0000E33E0000}"/>
    <cellStyle name="Explanatory Text 15 2" xfId="30175" xr:uid="{00000000-0005-0000-0000-0000E43E0000}"/>
    <cellStyle name="Explanatory Text 16" xfId="17347" xr:uid="{00000000-0005-0000-0000-0000E53E0000}"/>
    <cellStyle name="Explanatory Text 16 2" xfId="30176" xr:uid="{00000000-0005-0000-0000-0000E63E0000}"/>
    <cellStyle name="Explanatory Text 17" xfId="30177" xr:uid="{00000000-0005-0000-0000-0000E73E0000}"/>
    <cellStyle name="Explanatory Text 18" xfId="30140" xr:uid="{00000000-0005-0000-0000-0000E83E0000}"/>
    <cellStyle name="Explanatory Text 19" xfId="53539" xr:uid="{00000000-0005-0000-0000-0000E93E0000}"/>
    <cellStyle name="Explanatory Text 2" xfId="28" xr:uid="{00000000-0005-0000-0000-0000EA3E0000}"/>
    <cellStyle name="Explanatory Text 2 10" xfId="1028" xr:uid="{00000000-0005-0000-0000-0000EB3E0000}"/>
    <cellStyle name="Explanatory Text 2 10 2" xfId="30178" xr:uid="{00000000-0005-0000-0000-0000EC3E0000}"/>
    <cellStyle name="Explanatory Text 2 11" xfId="1118" xr:uid="{00000000-0005-0000-0000-0000ED3E0000}"/>
    <cellStyle name="Explanatory Text 2 12" xfId="53540" xr:uid="{00000000-0005-0000-0000-0000EE3E0000}"/>
    <cellStyle name="Explanatory Text 2 13" xfId="53541" xr:uid="{00000000-0005-0000-0000-0000EF3E0000}"/>
    <cellStyle name="Explanatory Text 2 14" xfId="53542" xr:uid="{00000000-0005-0000-0000-0000F03E0000}"/>
    <cellStyle name="Explanatory Text 2 15" xfId="53543" xr:uid="{00000000-0005-0000-0000-0000F13E0000}"/>
    <cellStyle name="Explanatory Text 2 16" xfId="53544" xr:uid="{00000000-0005-0000-0000-0000F23E0000}"/>
    <cellStyle name="Explanatory Text 2 17" xfId="53545" xr:uid="{00000000-0005-0000-0000-0000F33E0000}"/>
    <cellStyle name="Explanatory Text 2 18" xfId="53546" xr:uid="{00000000-0005-0000-0000-0000F43E0000}"/>
    <cellStyle name="Explanatory Text 2 19" xfId="53547" xr:uid="{00000000-0005-0000-0000-0000F53E0000}"/>
    <cellStyle name="Explanatory Text 2 2" xfId="99" xr:uid="{00000000-0005-0000-0000-0000F63E0000}"/>
    <cellStyle name="Explanatory Text 2 2 2" xfId="30179" xr:uid="{00000000-0005-0000-0000-0000F73E0000}"/>
    <cellStyle name="Explanatory Text 2 20" xfId="53548" xr:uid="{00000000-0005-0000-0000-0000F83E0000}"/>
    <cellStyle name="Explanatory Text 2 21" xfId="53549" xr:uid="{00000000-0005-0000-0000-0000F93E0000}"/>
    <cellStyle name="Explanatory Text 2 22" xfId="53550" xr:uid="{00000000-0005-0000-0000-0000FA3E0000}"/>
    <cellStyle name="Explanatory Text 2 23" xfId="53551" xr:uid="{00000000-0005-0000-0000-0000FB3E0000}"/>
    <cellStyle name="Explanatory Text 2 24" xfId="53552" xr:uid="{00000000-0005-0000-0000-0000FC3E0000}"/>
    <cellStyle name="Explanatory Text 2 3" xfId="261" xr:uid="{00000000-0005-0000-0000-0000FD3E0000}"/>
    <cellStyle name="Explanatory Text 2 3 2" xfId="30180" xr:uid="{00000000-0005-0000-0000-0000FE3E0000}"/>
    <cellStyle name="Explanatory Text 2 4" xfId="349" xr:uid="{00000000-0005-0000-0000-0000FF3E0000}"/>
    <cellStyle name="Explanatory Text 2 4 2" xfId="30181" xr:uid="{00000000-0005-0000-0000-0000003F0000}"/>
    <cellStyle name="Explanatory Text 2 5" xfId="437" xr:uid="{00000000-0005-0000-0000-0000013F0000}"/>
    <cellStyle name="Explanatory Text 2 5 2" xfId="30182" xr:uid="{00000000-0005-0000-0000-0000023F0000}"/>
    <cellStyle name="Explanatory Text 2 6" xfId="556" xr:uid="{00000000-0005-0000-0000-0000033F0000}"/>
    <cellStyle name="Explanatory Text 2 6 2" xfId="30183" xr:uid="{00000000-0005-0000-0000-0000043F0000}"/>
    <cellStyle name="Explanatory Text 2 7" xfId="675" xr:uid="{00000000-0005-0000-0000-0000053F0000}"/>
    <cellStyle name="Explanatory Text 2 7 2" xfId="30184" xr:uid="{00000000-0005-0000-0000-0000063F0000}"/>
    <cellStyle name="Explanatory Text 2 8" xfId="793" xr:uid="{00000000-0005-0000-0000-0000073F0000}"/>
    <cellStyle name="Explanatory Text 2 8 2" xfId="30185" xr:uid="{00000000-0005-0000-0000-0000083F0000}"/>
    <cellStyle name="Explanatory Text 2 9" xfId="911" xr:uid="{00000000-0005-0000-0000-0000093F0000}"/>
    <cellStyle name="Explanatory Text 2 9 2" xfId="30186" xr:uid="{00000000-0005-0000-0000-00000A3F0000}"/>
    <cellStyle name="Explanatory Text 20" xfId="53553" xr:uid="{00000000-0005-0000-0000-00000B3F0000}"/>
    <cellStyle name="Explanatory Text 21" xfId="53554" xr:uid="{00000000-0005-0000-0000-00000C3F0000}"/>
    <cellStyle name="Explanatory Text 22" xfId="53555" xr:uid="{00000000-0005-0000-0000-00000D3F0000}"/>
    <cellStyle name="Explanatory Text 23" xfId="53556" xr:uid="{00000000-0005-0000-0000-00000E3F0000}"/>
    <cellStyle name="Explanatory Text 24" xfId="53557" xr:uid="{00000000-0005-0000-0000-00000F3F0000}"/>
    <cellStyle name="Explanatory Text 25" xfId="53558" xr:uid="{00000000-0005-0000-0000-0000103F0000}"/>
    <cellStyle name="Explanatory Text 26" xfId="53559" xr:uid="{00000000-0005-0000-0000-0000113F0000}"/>
    <cellStyle name="Explanatory Text 27" xfId="53560" xr:uid="{00000000-0005-0000-0000-0000123F0000}"/>
    <cellStyle name="Explanatory Text 28" xfId="53561" xr:uid="{00000000-0005-0000-0000-0000133F0000}"/>
    <cellStyle name="Explanatory Text 29" xfId="53562" xr:uid="{00000000-0005-0000-0000-0000143F0000}"/>
    <cellStyle name="Explanatory Text 3" xfId="189" xr:uid="{00000000-0005-0000-0000-0000153F0000}"/>
    <cellStyle name="Explanatory Text 3 2" xfId="3404" xr:uid="{00000000-0005-0000-0000-0000163F0000}"/>
    <cellStyle name="Explanatory Text 3 2 2" xfId="30188" xr:uid="{00000000-0005-0000-0000-0000173F0000}"/>
    <cellStyle name="Explanatory Text 3 3" xfId="30187" xr:uid="{00000000-0005-0000-0000-0000183F0000}"/>
    <cellStyle name="Explanatory Text 4" xfId="287" xr:uid="{00000000-0005-0000-0000-0000193F0000}"/>
    <cellStyle name="Explanatory Text 4 2" xfId="3405" xr:uid="{00000000-0005-0000-0000-00001A3F0000}"/>
    <cellStyle name="Explanatory Text 4 2 2" xfId="30190" xr:uid="{00000000-0005-0000-0000-00001B3F0000}"/>
    <cellStyle name="Explanatory Text 4 3" xfId="30189" xr:uid="{00000000-0005-0000-0000-00001C3F0000}"/>
    <cellStyle name="Explanatory Text 5" xfId="375" xr:uid="{00000000-0005-0000-0000-00001D3F0000}"/>
    <cellStyle name="Explanatory Text 5 2" xfId="3406" xr:uid="{00000000-0005-0000-0000-00001E3F0000}"/>
    <cellStyle name="Explanatory Text 5 2 2" xfId="30192" xr:uid="{00000000-0005-0000-0000-00001F3F0000}"/>
    <cellStyle name="Explanatory Text 5 3" xfId="30191" xr:uid="{00000000-0005-0000-0000-0000203F0000}"/>
    <cellStyle name="Explanatory Text 6" xfId="414" xr:uid="{00000000-0005-0000-0000-0000213F0000}"/>
    <cellStyle name="Explanatory Text 6 2" xfId="3407" xr:uid="{00000000-0005-0000-0000-0000223F0000}"/>
    <cellStyle name="Explanatory Text 6 2 2" xfId="30194" xr:uid="{00000000-0005-0000-0000-0000233F0000}"/>
    <cellStyle name="Explanatory Text 6 3" xfId="16681" xr:uid="{00000000-0005-0000-0000-0000243F0000}"/>
    <cellStyle name="Explanatory Text 6 3 2" xfId="30195" xr:uid="{00000000-0005-0000-0000-0000253F0000}"/>
    <cellStyle name="Explanatory Text 6 4" xfId="17296" xr:uid="{00000000-0005-0000-0000-0000263F0000}"/>
    <cellStyle name="Explanatory Text 6 4 2" xfId="30196" xr:uid="{00000000-0005-0000-0000-0000273F0000}"/>
    <cellStyle name="Explanatory Text 6 5" xfId="30193" xr:uid="{00000000-0005-0000-0000-0000283F0000}"/>
    <cellStyle name="Explanatory Text 6 6" xfId="1592" xr:uid="{00000000-0005-0000-0000-0000293F0000}"/>
    <cellStyle name="Explanatory Text 7" xfId="537" xr:uid="{00000000-0005-0000-0000-00002A3F0000}"/>
    <cellStyle name="Explanatory Text 7 10" xfId="3408" xr:uid="{00000000-0005-0000-0000-00002B3F0000}"/>
    <cellStyle name="Explanatory Text 7 10 2" xfId="30198" xr:uid="{00000000-0005-0000-0000-00002C3F0000}"/>
    <cellStyle name="Explanatory Text 7 11" xfId="3409" xr:uid="{00000000-0005-0000-0000-00002D3F0000}"/>
    <cellStyle name="Explanatory Text 7 11 2" xfId="30199" xr:uid="{00000000-0005-0000-0000-00002E3F0000}"/>
    <cellStyle name="Explanatory Text 7 12" xfId="30197" xr:uid="{00000000-0005-0000-0000-00002F3F0000}"/>
    <cellStyle name="Explanatory Text 7 2" xfId="3410" xr:uid="{00000000-0005-0000-0000-0000303F0000}"/>
    <cellStyle name="Explanatory Text 7 2 2" xfId="30200" xr:uid="{00000000-0005-0000-0000-0000313F0000}"/>
    <cellStyle name="Explanatory Text 7 3" xfId="3411" xr:uid="{00000000-0005-0000-0000-0000323F0000}"/>
    <cellStyle name="Explanatory Text 7 3 2" xfId="30201" xr:uid="{00000000-0005-0000-0000-0000333F0000}"/>
    <cellStyle name="Explanatory Text 7 4" xfId="3412" xr:uid="{00000000-0005-0000-0000-0000343F0000}"/>
    <cellStyle name="Explanatory Text 7 4 2" xfId="30202" xr:uid="{00000000-0005-0000-0000-0000353F0000}"/>
    <cellStyle name="Explanatory Text 7 5" xfId="3413" xr:uid="{00000000-0005-0000-0000-0000363F0000}"/>
    <cellStyle name="Explanatory Text 7 5 2" xfId="30203" xr:uid="{00000000-0005-0000-0000-0000373F0000}"/>
    <cellStyle name="Explanatory Text 7 6" xfId="3414" xr:uid="{00000000-0005-0000-0000-0000383F0000}"/>
    <cellStyle name="Explanatory Text 7 6 2" xfId="30204" xr:uid="{00000000-0005-0000-0000-0000393F0000}"/>
    <cellStyle name="Explanatory Text 7 7" xfId="3415" xr:uid="{00000000-0005-0000-0000-00003A3F0000}"/>
    <cellStyle name="Explanatory Text 7 7 2" xfId="30205" xr:uid="{00000000-0005-0000-0000-00003B3F0000}"/>
    <cellStyle name="Explanatory Text 7 8" xfId="3416" xr:uid="{00000000-0005-0000-0000-00003C3F0000}"/>
    <cellStyle name="Explanatory Text 7 8 2" xfId="30206" xr:uid="{00000000-0005-0000-0000-00003D3F0000}"/>
    <cellStyle name="Explanatory Text 7 9" xfId="3417" xr:uid="{00000000-0005-0000-0000-00003E3F0000}"/>
    <cellStyle name="Explanatory Text 7 9 2" xfId="30207" xr:uid="{00000000-0005-0000-0000-00003F3F0000}"/>
    <cellStyle name="Explanatory Text 8" xfId="656" xr:uid="{00000000-0005-0000-0000-0000403F0000}"/>
    <cellStyle name="Explanatory Text 8 2" xfId="30208" xr:uid="{00000000-0005-0000-0000-0000413F0000}"/>
    <cellStyle name="Explanatory Text 9" xfId="774" xr:uid="{00000000-0005-0000-0000-0000423F0000}"/>
    <cellStyle name="Explanatory Text 9 2" xfId="30209" xr:uid="{00000000-0005-0000-0000-0000433F0000}"/>
    <cellStyle name="Good 10" xfId="892" xr:uid="{00000000-0005-0000-0000-0000443F0000}"/>
    <cellStyle name="Good 10 2" xfId="30211" xr:uid="{00000000-0005-0000-0000-0000453F0000}"/>
    <cellStyle name="Good 10 3" xfId="3418" xr:uid="{00000000-0005-0000-0000-0000463F0000}"/>
    <cellStyle name="Good 11" xfId="1009" xr:uid="{00000000-0005-0000-0000-0000473F0000}"/>
    <cellStyle name="Good 11 2" xfId="30212" xr:uid="{00000000-0005-0000-0000-0000483F0000}"/>
    <cellStyle name="Good 11 3" xfId="3419" xr:uid="{00000000-0005-0000-0000-0000493F0000}"/>
    <cellStyle name="Good 12" xfId="3420" xr:uid="{00000000-0005-0000-0000-00004A3F0000}"/>
    <cellStyle name="Good 12 10" xfId="3421" xr:uid="{00000000-0005-0000-0000-00004B3F0000}"/>
    <cellStyle name="Good 12 10 2" xfId="30214" xr:uid="{00000000-0005-0000-0000-00004C3F0000}"/>
    <cellStyle name="Good 12 11" xfId="3422" xr:uid="{00000000-0005-0000-0000-00004D3F0000}"/>
    <cellStyle name="Good 12 11 2" xfId="30215" xr:uid="{00000000-0005-0000-0000-00004E3F0000}"/>
    <cellStyle name="Good 12 12" xfId="3423" xr:uid="{00000000-0005-0000-0000-00004F3F0000}"/>
    <cellStyle name="Good 12 12 2" xfId="30216" xr:uid="{00000000-0005-0000-0000-0000503F0000}"/>
    <cellStyle name="Good 12 13" xfId="3424" xr:uid="{00000000-0005-0000-0000-0000513F0000}"/>
    <cellStyle name="Good 12 13 2" xfId="30217" xr:uid="{00000000-0005-0000-0000-0000523F0000}"/>
    <cellStyle name="Good 12 14" xfId="3425" xr:uid="{00000000-0005-0000-0000-0000533F0000}"/>
    <cellStyle name="Good 12 14 2" xfId="30218" xr:uid="{00000000-0005-0000-0000-0000543F0000}"/>
    <cellStyle name="Good 12 15" xfId="3426" xr:uid="{00000000-0005-0000-0000-0000553F0000}"/>
    <cellStyle name="Good 12 15 2" xfId="30219" xr:uid="{00000000-0005-0000-0000-0000563F0000}"/>
    <cellStyle name="Good 12 16" xfId="3427" xr:uid="{00000000-0005-0000-0000-0000573F0000}"/>
    <cellStyle name="Good 12 16 2" xfId="30220" xr:uid="{00000000-0005-0000-0000-0000583F0000}"/>
    <cellStyle name="Good 12 17" xfId="3428" xr:uid="{00000000-0005-0000-0000-0000593F0000}"/>
    <cellStyle name="Good 12 17 2" xfId="30221" xr:uid="{00000000-0005-0000-0000-00005A3F0000}"/>
    <cellStyle name="Good 12 18" xfId="3429" xr:uid="{00000000-0005-0000-0000-00005B3F0000}"/>
    <cellStyle name="Good 12 18 2" xfId="30222" xr:uid="{00000000-0005-0000-0000-00005C3F0000}"/>
    <cellStyle name="Good 12 19" xfId="3430" xr:uid="{00000000-0005-0000-0000-00005D3F0000}"/>
    <cellStyle name="Good 12 19 2" xfId="30223" xr:uid="{00000000-0005-0000-0000-00005E3F0000}"/>
    <cellStyle name="Good 12 2" xfId="3431" xr:uid="{00000000-0005-0000-0000-00005F3F0000}"/>
    <cellStyle name="Good 12 2 2" xfId="30224" xr:uid="{00000000-0005-0000-0000-0000603F0000}"/>
    <cellStyle name="Good 12 20" xfId="3432" xr:uid="{00000000-0005-0000-0000-0000613F0000}"/>
    <cellStyle name="Good 12 20 2" xfId="30225" xr:uid="{00000000-0005-0000-0000-0000623F0000}"/>
    <cellStyle name="Good 12 21" xfId="3433" xr:uid="{00000000-0005-0000-0000-0000633F0000}"/>
    <cellStyle name="Good 12 21 2" xfId="30226" xr:uid="{00000000-0005-0000-0000-0000643F0000}"/>
    <cellStyle name="Good 12 22" xfId="3434" xr:uid="{00000000-0005-0000-0000-0000653F0000}"/>
    <cellStyle name="Good 12 22 2" xfId="30227" xr:uid="{00000000-0005-0000-0000-0000663F0000}"/>
    <cellStyle name="Good 12 23" xfId="3435" xr:uid="{00000000-0005-0000-0000-0000673F0000}"/>
    <cellStyle name="Good 12 23 2" xfId="30228" xr:uid="{00000000-0005-0000-0000-0000683F0000}"/>
    <cellStyle name="Good 12 24" xfId="3436" xr:uid="{00000000-0005-0000-0000-0000693F0000}"/>
    <cellStyle name="Good 12 24 2" xfId="30229" xr:uid="{00000000-0005-0000-0000-00006A3F0000}"/>
    <cellStyle name="Good 12 25" xfId="3437" xr:uid="{00000000-0005-0000-0000-00006B3F0000}"/>
    <cellStyle name="Good 12 25 2" xfId="30230" xr:uid="{00000000-0005-0000-0000-00006C3F0000}"/>
    <cellStyle name="Good 12 26" xfId="3438" xr:uid="{00000000-0005-0000-0000-00006D3F0000}"/>
    <cellStyle name="Good 12 26 2" xfId="30231" xr:uid="{00000000-0005-0000-0000-00006E3F0000}"/>
    <cellStyle name="Good 12 27" xfId="3439" xr:uid="{00000000-0005-0000-0000-00006F3F0000}"/>
    <cellStyle name="Good 12 27 2" xfId="30232" xr:uid="{00000000-0005-0000-0000-0000703F0000}"/>
    <cellStyle name="Good 12 28" xfId="3440" xr:uid="{00000000-0005-0000-0000-0000713F0000}"/>
    <cellStyle name="Good 12 28 2" xfId="30233" xr:uid="{00000000-0005-0000-0000-0000723F0000}"/>
    <cellStyle name="Good 12 29" xfId="3441" xr:uid="{00000000-0005-0000-0000-0000733F0000}"/>
    <cellStyle name="Good 12 29 2" xfId="30234" xr:uid="{00000000-0005-0000-0000-0000743F0000}"/>
    <cellStyle name="Good 12 3" xfId="3442" xr:uid="{00000000-0005-0000-0000-0000753F0000}"/>
    <cellStyle name="Good 12 3 2" xfId="30235" xr:uid="{00000000-0005-0000-0000-0000763F0000}"/>
    <cellStyle name="Good 12 30" xfId="3443" xr:uid="{00000000-0005-0000-0000-0000773F0000}"/>
    <cellStyle name="Good 12 30 2" xfId="30236" xr:uid="{00000000-0005-0000-0000-0000783F0000}"/>
    <cellStyle name="Good 12 31" xfId="30213" xr:uid="{00000000-0005-0000-0000-0000793F0000}"/>
    <cellStyle name="Good 12 4" xfId="3444" xr:uid="{00000000-0005-0000-0000-00007A3F0000}"/>
    <cellStyle name="Good 12 4 2" xfId="30237" xr:uid="{00000000-0005-0000-0000-00007B3F0000}"/>
    <cellStyle name="Good 12 5" xfId="3445" xr:uid="{00000000-0005-0000-0000-00007C3F0000}"/>
    <cellStyle name="Good 12 5 2" xfId="30238" xr:uid="{00000000-0005-0000-0000-00007D3F0000}"/>
    <cellStyle name="Good 12 6" xfId="3446" xr:uid="{00000000-0005-0000-0000-00007E3F0000}"/>
    <cellStyle name="Good 12 6 2" xfId="30239" xr:uid="{00000000-0005-0000-0000-00007F3F0000}"/>
    <cellStyle name="Good 12 7" xfId="3447" xr:uid="{00000000-0005-0000-0000-0000803F0000}"/>
    <cellStyle name="Good 12 7 2" xfId="30240" xr:uid="{00000000-0005-0000-0000-0000813F0000}"/>
    <cellStyle name="Good 12 8" xfId="3448" xr:uid="{00000000-0005-0000-0000-0000823F0000}"/>
    <cellStyle name="Good 12 8 2" xfId="30241" xr:uid="{00000000-0005-0000-0000-0000833F0000}"/>
    <cellStyle name="Good 12 9" xfId="3449" xr:uid="{00000000-0005-0000-0000-0000843F0000}"/>
    <cellStyle name="Good 12 9 2" xfId="30242" xr:uid="{00000000-0005-0000-0000-0000853F0000}"/>
    <cellStyle name="Good 13" xfId="3450" xr:uid="{00000000-0005-0000-0000-0000863F0000}"/>
    <cellStyle name="Good 13 2" xfId="30243" xr:uid="{00000000-0005-0000-0000-0000873F0000}"/>
    <cellStyle name="Good 14" xfId="3451" xr:uid="{00000000-0005-0000-0000-0000883F0000}"/>
    <cellStyle name="Good 14 2" xfId="30244" xr:uid="{00000000-0005-0000-0000-0000893F0000}"/>
    <cellStyle name="Good 15" xfId="4653" xr:uid="{00000000-0005-0000-0000-00008A3F0000}"/>
    <cellStyle name="Good 15 2" xfId="30245" xr:uid="{00000000-0005-0000-0000-00008B3F0000}"/>
    <cellStyle name="Good 16" xfId="17348" xr:uid="{00000000-0005-0000-0000-00008C3F0000}"/>
    <cellStyle name="Good 16 2" xfId="30246" xr:uid="{00000000-0005-0000-0000-00008D3F0000}"/>
    <cellStyle name="Good 17" xfId="30247" xr:uid="{00000000-0005-0000-0000-00008E3F0000}"/>
    <cellStyle name="Good 18" xfId="30210" xr:uid="{00000000-0005-0000-0000-00008F3F0000}"/>
    <cellStyle name="Good 19" xfId="53563" xr:uid="{00000000-0005-0000-0000-0000903F0000}"/>
    <cellStyle name="Good 2" xfId="29" xr:uid="{00000000-0005-0000-0000-0000913F0000}"/>
    <cellStyle name="Good 2 10" xfId="1029" xr:uid="{00000000-0005-0000-0000-0000923F0000}"/>
    <cellStyle name="Good 2 10 2" xfId="30248" xr:uid="{00000000-0005-0000-0000-0000933F0000}"/>
    <cellStyle name="Good 2 11" xfId="1119" xr:uid="{00000000-0005-0000-0000-0000943F0000}"/>
    <cellStyle name="Good 2 12" xfId="53564" xr:uid="{00000000-0005-0000-0000-0000953F0000}"/>
    <cellStyle name="Good 2 13" xfId="53565" xr:uid="{00000000-0005-0000-0000-0000963F0000}"/>
    <cellStyle name="Good 2 14" xfId="53566" xr:uid="{00000000-0005-0000-0000-0000973F0000}"/>
    <cellStyle name="Good 2 15" xfId="53567" xr:uid="{00000000-0005-0000-0000-0000983F0000}"/>
    <cellStyle name="Good 2 16" xfId="53568" xr:uid="{00000000-0005-0000-0000-0000993F0000}"/>
    <cellStyle name="Good 2 17" xfId="53569" xr:uid="{00000000-0005-0000-0000-00009A3F0000}"/>
    <cellStyle name="Good 2 18" xfId="53570" xr:uid="{00000000-0005-0000-0000-00009B3F0000}"/>
    <cellStyle name="Good 2 19" xfId="53571" xr:uid="{00000000-0005-0000-0000-00009C3F0000}"/>
    <cellStyle name="Good 2 2" xfId="100" xr:uid="{00000000-0005-0000-0000-00009D3F0000}"/>
    <cellStyle name="Good 2 2 2" xfId="30249" xr:uid="{00000000-0005-0000-0000-00009E3F0000}"/>
    <cellStyle name="Good 2 20" xfId="53572" xr:uid="{00000000-0005-0000-0000-00009F3F0000}"/>
    <cellStyle name="Good 2 21" xfId="53573" xr:uid="{00000000-0005-0000-0000-0000A03F0000}"/>
    <cellStyle name="Good 2 22" xfId="53574" xr:uid="{00000000-0005-0000-0000-0000A13F0000}"/>
    <cellStyle name="Good 2 23" xfId="53575" xr:uid="{00000000-0005-0000-0000-0000A23F0000}"/>
    <cellStyle name="Good 2 24" xfId="53576" xr:uid="{00000000-0005-0000-0000-0000A33F0000}"/>
    <cellStyle name="Good 2 3" xfId="262" xr:uid="{00000000-0005-0000-0000-0000A43F0000}"/>
    <cellStyle name="Good 2 3 2" xfId="30250" xr:uid="{00000000-0005-0000-0000-0000A53F0000}"/>
    <cellStyle name="Good 2 4" xfId="350" xr:uid="{00000000-0005-0000-0000-0000A63F0000}"/>
    <cellStyle name="Good 2 4 2" xfId="30251" xr:uid="{00000000-0005-0000-0000-0000A73F0000}"/>
    <cellStyle name="Good 2 5" xfId="438" xr:uid="{00000000-0005-0000-0000-0000A83F0000}"/>
    <cellStyle name="Good 2 5 2" xfId="30252" xr:uid="{00000000-0005-0000-0000-0000A93F0000}"/>
    <cellStyle name="Good 2 6" xfId="557" xr:uid="{00000000-0005-0000-0000-0000AA3F0000}"/>
    <cellStyle name="Good 2 6 2" xfId="30253" xr:uid="{00000000-0005-0000-0000-0000AB3F0000}"/>
    <cellStyle name="Good 2 7" xfId="676" xr:uid="{00000000-0005-0000-0000-0000AC3F0000}"/>
    <cellStyle name="Good 2 7 2" xfId="30254" xr:uid="{00000000-0005-0000-0000-0000AD3F0000}"/>
    <cellStyle name="Good 2 8" xfId="794" xr:uid="{00000000-0005-0000-0000-0000AE3F0000}"/>
    <cellStyle name="Good 2 8 2" xfId="30255" xr:uid="{00000000-0005-0000-0000-0000AF3F0000}"/>
    <cellStyle name="Good 2 9" xfId="912" xr:uid="{00000000-0005-0000-0000-0000B03F0000}"/>
    <cellStyle name="Good 2 9 2" xfId="30256" xr:uid="{00000000-0005-0000-0000-0000B13F0000}"/>
    <cellStyle name="Good 20" xfId="53577" xr:uid="{00000000-0005-0000-0000-0000B23F0000}"/>
    <cellStyle name="Good 21" xfId="53578" xr:uid="{00000000-0005-0000-0000-0000B33F0000}"/>
    <cellStyle name="Good 22" xfId="53579" xr:uid="{00000000-0005-0000-0000-0000B43F0000}"/>
    <cellStyle name="Good 23" xfId="53580" xr:uid="{00000000-0005-0000-0000-0000B53F0000}"/>
    <cellStyle name="Good 24" xfId="53581" xr:uid="{00000000-0005-0000-0000-0000B63F0000}"/>
    <cellStyle name="Good 25" xfId="53582" xr:uid="{00000000-0005-0000-0000-0000B73F0000}"/>
    <cellStyle name="Good 26" xfId="53583" xr:uid="{00000000-0005-0000-0000-0000B83F0000}"/>
    <cellStyle name="Good 27" xfId="53584" xr:uid="{00000000-0005-0000-0000-0000B93F0000}"/>
    <cellStyle name="Good 28" xfId="53585" xr:uid="{00000000-0005-0000-0000-0000BA3F0000}"/>
    <cellStyle name="Good 29" xfId="53586" xr:uid="{00000000-0005-0000-0000-0000BB3F0000}"/>
    <cellStyle name="Good 3" xfId="190" xr:uid="{00000000-0005-0000-0000-0000BC3F0000}"/>
    <cellStyle name="Good 3 2" xfId="3452" xr:uid="{00000000-0005-0000-0000-0000BD3F0000}"/>
    <cellStyle name="Good 3 2 2" xfId="30258" xr:uid="{00000000-0005-0000-0000-0000BE3F0000}"/>
    <cellStyle name="Good 3 3" xfId="30257" xr:uid="{00000000-0005-0000-0000-0000BF3F0000}"/>
    <cellStyle name="Good 3 4" xfId="1485" xr:uid="{00000000-0005-0000-0000-0000C03F0000}"/>
    <cellStyle name="Good 30" xfId="53587" xr:uid="{00000000-0005-0000-0000-0000C13F0000}"/>
    <cellStyle name="Good 4" xfId="286" xr:uid="{00000000-0005-0000-0000-0000C23F0000}"/>
    <cellStyle name="Good 4 2" xfId="3453" xr:uid="{00000000-0005-0000-0000-0000C33F0000}"/>
    <cellStyle name="Good 4 2 2" xfId="30260" xr:uid="{00000000-0005-0000-0000-0000C43F0000}"/>
    <cellStyle name="Good 4 3" xfId="30259" xr:uid="{00000000-0005-0000-0000-0000C53F0000}"/>
    <cellStyle name="Good 4 4" xfId="1486" xr:uid="{00000000-0005-0000-0000-0000C63F0000}"/>
    <cellStyle name="Good 5" xfId="374" xr:uid="{00000000-0005-0000-0000-0000C73F0000}"/>
    <cellStyle name="Good 5 2" xfId="3454" xr:uid="{00000000-0005-0000-0000-0000C83F0000}"/>
    <cellStyle name="Good 5 2 2" xfId="30262" xr:uid="{00000000-0005-0000-0000-0000C93F0000}"/>
    <cellStyle name="Good 5 3" xfId="30261" xr:uid="{00000000-0005-0000-0000-0000CA3F0000}"/>
    <cellStyle name="Good 5 4" xfId="1487" xr:uid="{00000000-0005-0000-0000-0000CB3F0000}"/>
    <cellStyle name="Good 6" xfId="413" xr:uid="{00000000-0005-0000-0000-0000CC3F0000}"/>
    <cellStyle name="Good 6 2" xfId="3455" xr:uid="{00000000-0005-0000-0000-0000CD3F0000}"/>
    <cellStyle name="Good 6 2 2" xfId="30264" xr:uid="{00000000-0005-0000-0000-0000CE3F0000}"/>
    <cellStyle name="Good 6 3" xfId="16683" xr:uid="{00000000-0005-0000-0000-0000CF3F0000}"/>
    <cellStyle name="Good 6 3 2" xfId="30265" xr:uid="{00000000-0005-0000-0000-0000D03F0000}"/>
    <cellStyle name="Good 6 4" xfId="17297" xr:uid="{00000000-0005-0000-0000-0000D13F0000}"/>
    <cellStyle name="Good 6 4 2" xfId="30266" xr:uid="{00000000-0005-0000-0000-0000D23F0000}"/>
    <cellStyle name="Good 6 5" xfId="30263" xr:uid="{00000000-0005-0000-0000-0000D33F0000}"/>
    <cellStyle name="Good 6 6" xfId="1579" xr:uid="{00000000-0005-0000-0000-0000D43F0000}"/>
    <cellStyle name="Good 7" xfId="536" xr:uid="{00000000-0005-0000-0000-0000D53F0000}"/>
    <cellStyle name="Good 7 10" xfId="3457" xr:uid="{00000000-0005-0000-0000-0000D63F0000}"/>
    <cellStyle name="Good 7 10 2" xfId="30268" xr:uid="{00000000-0005-0000-0000-0000D73F0000}"/>
    <cellStyle name="Good 7 11" xfId="3458" xr:uid="{00000000-0005-0000-0000-0000D83F0000}"/>
    <cellStyle name="Good 7 11 2" xfId="30269" xr:uid="{00000000-0005-0000-0000-0000D93F0000}"/>
    <cellStyle name="Good 7 12" xfId="30267" xr:uid="{00000000-0005-0000-0000-0000DA3F0000}"/>
    <cellStyle name="Good 7 13" xfId="3456" xr:uid="{00000000-0005-0000-0000-0000DB3F0000}"/>
    <cellStyle name="Good 7 2" xfId="3459" xr:uid="{00000000-0005-0000-0000-0000DC3F0000}"/>
    <cellStyle name="Good 7 2 2" xfId="30270" xr:uid="{00000000-0005-0000-0000-0000DD3F0000}"/>
    <cellStyle name="Good 7 3" xfId="3460" xr:uid="{00000000-0005-0000-0000-0000DE3F0000}"/>
    <cellStyle name="Good 7 3 2" xfId="30271" xr:uid="{00000000-0005-0000-0000-0000DF3F0000}"/>
    <cellStyle name="Good 7 4" xfId="3461" xr:uid="{00000000-0005-0000-0000-0000E03F0000}"/>
    <cellStyle name="Good 7 4 2" xfId="30272" xr:uid="{00000000-0005-0000-0000-0000E13F0000}"/>
    <cellStyle name="Good 7 5" xfId="3462" xr:uid="{00000000-0005-0000-0000-0000E23F0000}"/>
    <cellStyle name="Good 7 5 2" xfId="30273" xr:uid="{00000000-0005-0000-0000-0000E33F0000}"/>
    <cellStyle name="Good 7 6" xfId="3463" xr:uid="{00000000-0005-0000-0000-0000E43F0000}"/>
    <cellStyle name="Good 7 6 2" xfId="30274" xr:uid="{00000000-0005-0000-0000-0000E53F0000}"/>
    <cellStyle name="Good 7 7" xfId="3464" xr:uid="{00000000-0005-0000-0000-0000E63F0000}"/>
    <cellStyle name="Good 7 7 2" xfId="30275" xr:uid="{00000000-0005-0000-0000-0000E73F0000}"/>
    <cellStyle name="Good 7 8" xfId="3465" xr:uid="{00000000-0005-0000-0000-0000E83F0000}"/>
    <cellStyle name="Good 7 8 2" xfId="30276" xr:uid="{00000000-0005-0000-0000-0000E93F0000}"/>
    <cellStyle name="Good 7 9" xfId="3466" xr:uid="{00000000-0005-0000-0000-0000EA3F0000}"/>
    <cellStyle name="Good 7 9 2" xfId="30277" xr:uid="{00000000-0005-0000-0000-0000EB3F0000}"/>
    <cellStyle name="Good 8" xfId="655" xr:uid="{00000000-0005-0000-0000-0000EC3F0000}"/>
    <cellStyle name="Good 8 2" xfId="30278" xr:uid="{00000000-0005-0000-0000-0000ED3F0000}"/>
    <cellStyle name="Good 8 3" xfId="3467" xr:uid="{00000000-0005-0000-0000-0000EE3F0000}"/>
    <cellStyle name="Good 9" xfId="773" xr:uid="{00000000-0005-0000-0000-0000EF3F0000}"/>
    <cellStyle name="Good 9 2" xfId="30279" xr:uid="{00000000-0005-0000-0000-0000F03F0000}"/>
    <cellStyle name="Good 9 3" xfId="3468" xr:uid="{00000000-0005-0000-0000-0000F13F0000}"/>
    <cellStyle name="Heading 1 10" xfId="891" xr:uid="{00000000-0005-0000-0000-0000F23F0000}"/>
    <cellStyle name="Heading 1 10 2" xfId="30281" xr:uid="{00000000-0005-0000-0000-0000F33F0000}"/>
    <cellStyle name="Heading 1 10 3" xfId="3469" xr:uid="{00000000-0005-0000-0000-0000F43F0000}"/>
    <cellStyle name="Heading 1 11" xfId="1008" xr:uid="{00000000-0005-0000-0000-0000F53F0000}"/>
    <cellStyle name="Heading 1 11 2" xfId="30282" xr:uid="{00000000-0005-0000-0000-0000F63F0000}"/>
    <cellStyle name="Heading 1 11 3" xfId="3470" xr:uid="{00000000-0005-0000-0000-0000F73F0000}"/>
    <cellStyle name="Heading 1 12" xfId="3471" xr:uid="{00000000-0005-0000-0000-0000F83F0000}"/>
    <cellStyle name="Heading 1 12 10" xfId="3472" xr:uid="{00000000-0005-0000-0000-0000F93F0000}"/>
    <cellStyle name="Heading 1 12 10 2" xfId="30284" xr:uid="{00000000-0005-0000-0000-0000FA3F0000}"/>
    <cellStyle name="Heading 1 12 11" xfId="3473" xr:uid="{00000000-0005-0000-0000-0000FB3F0000}"/>
    <cellStyle name="Heading 1 12 11 2" xfId="30285" xr:uid="{00000000-0005-0000-0000-0000FC3F0000}"/>
    <cellStyle name="Heading 1 12 12" xfId="3474" xr:uid="{00000000-0005-0000-0000-0000FD3F0000}"/>
    <cellStyle name="Heading 1 12 12 2" xfId="30286" xr:uid="{00000000-0005-0000-0000-0000FE3F0000}"/>
    <cellStyle name="Heading 1 12 13" xfId="3475" xr:uid="{00000000-0005-0000-0000-0000FF3F0000}"/>
    <cellStyle name="Heading 1 12 13 2" xfId="30287" xr:uid="{00000000-0005-0000-0000-000000400000}"/>
    <cellStyle name="Heading 1 12 14" xfId="3476" xr:uid="{00000000-0005-0000-0000-000001400000}"/>
    <cellStyle name="Heading 1 12 14 2" xfId="30288" xr:uid="{00000000-0005-0000-0000-000002400000}"/>
    <cellStyle name="Heading 1 12 15" xfId="3477" xr:uid="{00000000-0005-0000-0000-000003400000}"/>
    <cellStyle name="Heading 1 12 15 2" xfId="30289" xr:uid="{00000000-0005-0000-0000-000004400000}"/>
    <cellStyle name="Heading 1 12 16" xfId="3478" xr:uid="{00000000-0005-0000-0000-000005400000}"/>
    <cellStyle name="Heading 1 12 16 2" xfId="30290" xr:uid="{00000000-0005-0000-0000-000006400000}"/>
    <cellStyle name="Heading 1 12 17" xfId="3479" xr:uid="{00000000-0005-0000-0000-000007400000}"/>
    <cellStyle name="Heading 1 12 17 2" xfId="30291" xr:uid="{00000000-0005-0000-0000-000008400000}"/>
    <cellStyle name="Heading 1 12 18" xfId="3480" xr:uid="{00000000-0005-0000-0000-000009400000}"/>
    <cellStyle name="Heading 1 12 18 2" xfId="30292" xr:uid="{00000000-0005-0000-0000-00000A400000}"/>
    <cellStyle name="Heading 1 12 19" xfId="3481" xr:uid="{00000000-0005-0000-0000-00000B400000}"/>
    <cellStyle name="Heading 1 12 19 2" xfId="30293" xr:uid="{00000000-0005-0000-0000-00000C400000}"/>
    <cellStyle name="Heading 1 12 2" xfId="3482" xr:uid="{00000000-0005-0000-0000-00000D400000}"/>
    <cellStyle name="Heading 1 12 2 2" xfId="30294" xr:uid="{00000000-0005-0000-0000-00000E400000}"/>
    <cellStyle name="Heading 1 12 20" xfId="3483" xr:uid="{00000000-0005-0000-0000-00000F400000}"/>
    <cellStyle name="Heading 1 12 20 2" xfId="30295" xr:uid="{00000000-0005-0000-0000-000010400000}"/>
    <cellStyle name="Heading 1 12 21" xfId="3484" xr:uid="{00000000-0005-0000-0000-000011400000}"/>
    <cellStyle name="Heading 1 12 21 2" xfId="30296" xr:uid="{00000000-0005-0000-0000-000012400000}"/>
    <cellStyle name="Heading 1 12 22" xfId="3485" xr:uid="{00000000-0005-0000-0000-000013400000}"/>
    <cellStyle name="Heading 1 12 22 2" xfId="30297" xr:uid="{00000000-0005-0000-0000-000014400000}"/>
    <cellStyle name="Heading 1 12 23" xfId="3486" xr:uid="{00000000-0005-0000-0000-000015400000}"/>
    <cellStyle name="Heading 1 12 23 2" xfId="30298" xr:uid="{00000000-0005-0000-0000-000016400000}"/>
    <cellStyle name="Heading 1 12 24" xfId="3487" xr:uid="{00000000-0005-0000-0000-000017400000}"/>
    <cellStyle name="Heading 1 12 24 2" xfId="30299" xr:uid="{00000000-0005-0000-0000-000018400000}"/>
    <cellStyle name="Heading 1 12 25" xfId="3488" xr:uid="{00000000-0005-0000-0000-000019400000}"/>
    <cellStyle name="Heading 1 12 25 2" xfId="30300" xr:uid="{00000000-0005-0000-0000-00001A400000}"/>
    <cellStyle name="Heading 1 12 26" xfId="3489" xr:uid="{00000000-0005-0000-0000-00001B400000}"/>
    <cellStyle name="Heading 1 12 26 2" xfId="30301" xr:uid="{00000000-0005-0000-0000-00001C400000}"/>
    <cellStyle name="Heading 1 12 27" xfId="3490" xr:uid="{00000000-0005-0000-0000-00001D400000}"/>
    <cellStyle name="Heading 1 12 27 2" xfId="30302" xr:uid="{00000000-0005-0000-0000-00001E400000}"/>
    <cellStyle name="Heading 1 12 28" xfId="3491" xr:uid="{00000000-0005-0000-0000-00001F400000}"/>
    <cellStyle name="Heading 1 12 28 2" xfId="30303" xr:uid="{00000000-0005-0000-0000-000020400000}"/>
    <cellStyle name="Heading 1 12 29" xfId="3492" xr:uid="{00000000-0005-0000-0000-000021400000}"/>
    <cellStyle name="Heading 1 12 29 2" xfId="30304" xr:uid="{00000000-0005-0000-0000-000022400000}"/>
    <cellStyle name="Heading 1 12 3" xfId="3493" xr:uid="{00000000-0005-0000-0000-000023400000}"/>
    <cellStyle name="Heading 1 12 3 2" xfId="30305" xr:uid="{00000000-0005-0000-0000-000024400000}"/>
    <cellStyle name="Heading 1 12 30" xfId="3494" xr:uid="{00000000-0005-0000-0000-000025400000}"/>
    <cellStyle name="Heading 1 12 30 2" xfId="30306" xr:uid="{00000000-0005-0000-0000-000026400000}"/>
    <cellStyle name="Heading 1 12 31" xfId="30283" xr:uid="{00000000-0005-0000-0000-000027400000}"/>
    <cellStyle name="Heading 1 12 4" xfId="3495" xr:uid="{00000000-0005-0000-0000-000028400000}"/>
    <cellStyle name="Heading 1 12 4 2" xfId="30307" xr:uid="{00000000-0005-0000-0000-000029400000}"/>
    <cellStyle name="Heading 1 12 5" xfId="3496" xr:uid="{00000000-0005-0000-0000-00002A400000}"/>
    <cellStyle name="Heading 1 12 5 2" xfId="30308" xr:uid="{00000000-0005-0000-0000-00002B400000}"/>
    <cellStyle name="Heading 1 12 6" xfId="3497" xr:uid="{00000000-0005-0000-0000-00002C400000}"/>
    <cellStyle name="Heading 1 12 6 2" xfId="30309" xr:uid="{00000000-0005-0000-0000-00002D400000}"/>
    <cellStyle name="Heading 1 12 7" xfId="3498" xr:uid="{00000000-0005-0000-0000-00002E400000}"/>
    <cellStyle name="Heading 1 12 7 2" xfId="30310" xr:uid="{00000000-0005-0000-0000-00002F400000}"/>
    <cellStyle name="Heading 1 12 8" xfId="3499" xr:uid="{00000000-0005-0000-0000-000030400000}"/>
    <cellStyle name="Heading 1 12 8 2" xfId="30311" xr:uid="{00000000-0005-0000-0000-000031400000}"/>
    <cellStyle name="Heading 1 12 9" xfId="3500" xr:uid="{00000000-0005-0000-0000-000032400000}"/>
    <cellStyle name="Heading 1 12 9 2" xfId="30312" xr:uid="{00000000-0005-0000-0000-000033400000}"/>
    <cellStyle name="Heading 1 13" xfId="3501" xr:uid="{00000000-0005-0000-0000-000034400000}"/>
    <cellStyle name="Heading 1 13 2" xfId="30313" xr:uid="{00000000-0005-0000-0000-000035400000}"/>
    <cellStyle name="Heading 1 14" xfId="3502" xr:uid="{00000000-0005-0000-0000-000036400000}"/>
    <cellStyle name="Heading 1 14 2" xfId="30314" xr:uid="{00000000-0005-0000-0000-000037400000}"/>
    <cellStyle name="Heading 1 15" xfId="4654" xr:uid="{00000000-0005-0000-0000-000038400000}"/>
    <cellStyle name="Heading 1 15 2" xfId="30315" xr:uid="{00000000-0005-0000-0000-000039400000}"/>
    <cellStyle name="Heading 1 16" xfId="17349" xr:uid="{00000000-0005-0000-0000-00003A400000}"/>
    <cellStyle name="Heading 1 16 2" xfId="30316" xr:uid="{00000000-0005-0000-0000-00003B400000}"/>
    <cellStyle name="Heading 1 17" xfId="30317" xr:uid="{00000000-0005-0000-0000-00003C400000}"/>
    <cellStyle name="Heading 1 18" xfId="30280" xr:uid="{00000000-0005-0000-0000-00003D400000}"/>
    <cellStyle name="Heading 1 19" xfId="53588" xr:uid="{00000000-0005-0000-0000-00003E400000}"/>
    <cellStyle name="Heading 1 2" xfId="30" xr:uid="{00000000-0005-0000-0000-00003F400000}"/>
    <cellStyle name="Heading 1 2 10" xfId="1030" xr:uid="{00000000-0005-0000-0000-000040400000}"/>
    <cellStyle name="Heading 1 2 10 2" xfId="30318" xr:uid="{00000000-0005-0000-0000-000041400000}"/>
    <cellStyle name="Heading 1 2 11" xfId="1120" xr:uid="{00000000-0005-0000-0000-000042400000}"/>
    <cellStyle name="Heading 1 2 12" xfId="53589" xr:uid="{00000000-0005-0000-0000-000043400000}"/>
    <cellStyle name="Heading 1 2 13" xfId="53590" xr:uid="{00000000-0005-0000-0000-000044400000}"/>
    <cellStyle name="Heading 1 2 14" xfId="53591" xr:uid="{00000000-0005-0000-0000-000045400000}"/>
    <cellStyle name="Heading 1 2 15" xfId="53592" xr:uid="{00000000-0005-0000-0000-000046400000}"/>
    <cellStyle name="Heading 1 2 16" xfId="53593" xr:uid="{00000000-0005-0000-0000-000047400000}"/>
    <cellStyle name="Heading 1 2 17" xfId="53594" xr:uid="{00000000-0005-0000-0000-000048400000}"/>
    <cellStyle name="Heading 1 2 18" xfId="53595" xr:uid="{00000000-0005-0000-0000-000049400000}"/>
    <cellStyle name="Heading 1 2 19" xfId="53596" xr:uid="{00000000-0005-0000-0000-00004A400000}"/>
    <cellStyle name="Heading 1 2 2" xfId="101" xr:uid="{00000000-0005-0000-0000-00004B400000}"/>
    <cellStyle name="Heading 1 2 2 2" xfId="30319" xr:uid="{00000000-0005-0000-0000-00004C400000}"/>
    <cellStyle name="Heading 1 2 20" xfId="53597" xr:uid="{00000000-0005-0000-0000-00004D400000}"/>
    <cellStyle name="Heading 1 2 21" xfId="53598" xr:uid="{00000000-0005-0000-0000-00004E400000}"/>
    <cellStyle name="Heading 1 2 22" xfId="53599" xr:uid="{00000000-0005-0000-0000-00004F400000}"/>
    <cellStyle name="Heading 1 2 23" xfId="53600" xr:uid="{00000000-0005-0000-0000-000050400000}"/>
    <cellStyle name="Heading 1 2 24" xfId="53601" xr:uid="{00000000-0005-0000-0000-000051400000}"/>
    <cellStyle name="Heading 1 2 3" xfId="263" xr:uid="{00000000-0005-0000-0000-000052400000}"/>
    <cellStyle name="Heading 1 2 3 2" xfId="30320" xr:uid="{00000000-0005-0000-0000-000053400000}"/>
    <cellStyle name="Heading 1 2 4" xfId="351" xr:uid="{00000000-0005-0000-0000-000054400000}"/>
    <cellStyle name="Heading 1 2 4 2" xfId="30321" xr:uid="{00000000-0005-0000-0000-000055400000}"/>
    <cellStyle name="Heading 1 2 5" xfId="439" xr:uid="{00000000-0005-0000-0000-000056400000}"/>
    <cellStyle name="Heading 1 2 5 2" xfId="30322" xr:uid="{00000000-0005-0000-0000-000057400000}"/>
    <cellStyle name="Heading 1 2 6" xfId="558" xr:uid="{00000000-0005-0000-0000-000058400000}"/>
    <cellStyle name="Heading 1 2 6 2" xfId="30323" xr:uid="{00000000-0005-0000-0000-000059400000}"/>
    <cellStyle name="Heading 1 2 7" xfId="677" xr:uid="{00000000-0005-0000-0000-00005A400000}"/>
    <cellStyle name="Heading 1 2 7 2" xfId="30324" xr:uid="{00000000-0005-0000-0000-00005B400000}"/>
    <cellStyle name="Heading 1 2 8" xfId="795" xr:uid="{00000000-0005-0000-0000-00005C400000}"/>
    <cellStyle name="Heading 1 2 8 2" xfId="30325" xr:uid="{00000000-0005-0000-0000-00005D400000}"/>
    <cellStyle name="Heading 1 2 9" xfId="913" xr:uid="{00000000-0005-0000-0000-00005E400000}"/>
    <cellStyle name="Heading 1 2 9 2" xfId="30326" xr:uid="{00000000-0005-0000-0000-00005F400000}"/>
    <cellStyle name="Heading 1 20" xfId="53602" xr:uid="{00000000-0005-0000-0000-000060400000}"/>
    <cellStyle name="Heading 1 21" xfId="53603" xr:uid="{00000000-0005-0000-0000-000061400000}"/>
    <cellStyle name="Heading 1 22" xfId="53604" xr:uid="{00000000-0005-0000-0000-000062400000}"/>
    <cellStyle name="Heading 1 23" xfId="53605" xr:uid="{00000000-0005-0000-0000-000063400000}"/>
    <cellStyle name="Heading 1 24" xfId="53606" xr:uid="{00000000-0005-0000-0000-000064400000}"/>
    <cellStyle name="Heading 1 25" xfId="53607" xr:uid="{00000000-0005-0000-0000-000065400000}"/>
    <cellStyle name="Heading 1 26" xfId="53608" xr:uid="{00000000-0005-0000-0000-000066400000}"/>
    <cellStyle name="Heading 1 27" xfId="53609" xr:uid="{00000000-0005-0000-0000-000067400000}"/>
    <cellStyle name="Heading 1 28" xfId="53610" xr:uid="{00000000-0005-0000-0000-000068400000}"/>
    <cellStyle name="Heading 1 29" xfId="53611" xr:uid="{00000000-0005-0000-0000-000069400000}"/>
    <cellStyle name="Heading 1 3" xfId="191" xr:uid="{00000000-0005-0000-0000-00006A400000}"/>
    <cellStyle name="Heading 1 3 2" xfId="3503" xr:uid="{00000000-0005-0000-0000-00006B400000}"/>
    <cellStyle name="Heading 1 3 2 2" xfId="30328" xr:uid="{00000000-0005-0000-0000-00006C400000}"/>
    <cellStyle name="Heading 1 3 3" xfId="30327" xr:uid="{00000000-0005-0000-0000-00006D400000}"/>
    <cellStyle name="Heading 1 3 4" xfId="1488" xr:uid="{00000000-0005-0000-0000-00006E400000}"/>
    <cellStyle name="Heading 1 30" xfId="53612" xr:uid="{00000000-0005-0000-0000-00006F400000}"/>
    <cellStyle name="Heading 1 4" xfId="285" xr:uid="{00000000-0005-0000-0000-000070400000}"/>
    <cellStyle name="Heading 1 4 2" xfId="3504" xr:uid="{00000000-0005-0000-0000-000071400000}"/>
    <cellStyle name="Heading 1 4 2 2" xfId="30330" xr:uid="{00000000-0005-0000-0000-000072400000}"/>
    <cellStyle name="Heading 1 4 3" xfId="30329" xr:uid="{00000000-0005-0000-0000-000073400000}"/>
    <cellStyle name="Heading 1 4 4" xfId="1489" xr:uid="{00000000-0005-0000-0000-000074400000}"/>
    <cellStyle name="Heading 1 5" xfId="373" xr:uid="{00000000-0005-0000-0000-000075400000}"/>
    <cellStyle name="Heading 1 5 2" xfId="3505" xr:uid="{00000000-0005-0000-0000-000076400000}"/>
    <cellStyle name="Heading 1 5 2 2" xfId="30332" xr:uid="{00000000-0005-0000-0000-000077400000}"/>
    <cellStyle name="Heading 1 5 3" xfId="30331" xr:uid="{00000000-0005-0000-0000-000078400000}"/>
    <cellStyle name="Heading 1 5 4" xfId="1490" xr:uid="{00000000-0005-0000-0000-000079400000}"/>
    <cellStyle name="Heading 1 6" xfId="411" xr:uid="{00000000-0005-0000-0000-00007A400000}"/>
    <cellStyle name="Heading 1 6 2" xfId="3506" xr:uid="{00000000-0005-0000-0000-00007B400000}"/>
    <cellStyle name="Heading 1 6 2 2" xfId="30334" xr:uid="{00000000-0005-0000-0000-00007C400000}"/>
    <cellStyle name="Heading 1 6 3" xfId="16685" xr:uid="{00000000-0005-0000-0000-00007D400000}"/>
    <cellStyle name="Heading 1 6 3 2" xfId="30335" xr:uid="{00000000-0005-0000-0000-00007E400000}"/>
    <cellStyle name="Heading 1 6 4" xfId="17298" xr:uid="{00000000-0005-0000-0000-00007F400000}"/>
    <cellStyle name="Heading 1 6 4 2" xfId="30336" xr:uid="{00000000-0005-0000-0000-000080400000}"/>
    <cellStyle name="Heading 1 6 5" xfId="30333" xr:uid="{00000000-0005-0000-0000-000081400000}"/>
    <cellStyle name="Heading 1 6 6" xfId="1583" xr:uid="{00000000-0005-0000-0000-000082400000}"/>
    <cellStyle name="Heading 1 7" xfId="534" xr:uid="{00000000-0005-0000-0000-000083400000}"/>
    <cellStyle name="Heading 1 7 10" xfId="3508" xr:uid="{00000000-0005-0000-0000-000084400000}"/>
    <cellStyle name="Heading 1 7 10 2" xfId="30338" xr:uid="{00000000-0005-0000-0000-000085400000}"/>
    <cellStyle name="Heading 1 7 11" xfId="3509" xr:uid="{00000000-0005-0000-0000-000086400000}"/>
    <cellStyle name="Heading 1 7 11 2" xfId="30339" xr:uid="{00000000-0005-0000-0000-000087400000}"/>
    <cellStyle name="Heading 1 7 12" xfId="30337" xr:uid="{00000000-0005-0000-0000-000088400000}"/>
    <cellStyle name="Heading 1 7 13" xfId="3507" xr:uid="{00000000-0005-0000-0000-000089400000}"/>
    <cellStyle name="Heading 1 7 2" xfId="3510" xr:uid="{00000000-0005-0000-0000-00008A400000}"/>
    <cellStyle name="Heading 1 7 2 2" xfId="30340" xr:uid="{00000000-0005-0000-0000-00008B400000}"/>
    <cellStyle name="Heading 1 7 3" xfId="3511" xr:uid="{00000000-0005-0000-0000-00008C400000}"/>
    <cellStyle name="Heading 1 7 3 2" xfId="30341" xr:uid="{00000000-0005-0000-0000-00008D400000}"/>
    <cellStyle name="Heading 1 7 4" xfId="3512" xr:uid="{00000000-0005-0000-0000-00008E400000}"/>
    <cellStyle name="Heading 1 7 4 2" xfId="30342" xr:uid="{00000000-0005-0000-0000-00008F400000}"/>
    <cellStyle name="Heading 1 7 5" xfId="3513" xr:uid="{00000000-0005-0000-0000-000090400000}"/>
    <cellStyle name="Heading 1 7 5 2" xfId="30343" xr:uid="{00000000-0005-0000-0000-000091400000}"/>
    <cellStyle name="Heading 1 7 6" xfId="3514" xr:uid="{00000000-0005-0000-0000-000092400000}"/>
    <cellStyle name="Heading 1 7 6 2" xfId="30344" xr:uid="{00000000-0005-0000-0000-000093400000}"/>
    <cellStyle name="Heading 1 7 7" xfId="3515" xr:uid="{00000000-0005-0000-0000-000094400000}"/>
    <cellStyle name="Heading 1 7 7 2" xfId="30345" xr:uid="{00000000-0005-0000-0000-000095400000}"/>
    <cellStyle name="Heading 1 7 8" xfId="3516" xr:uid="{00000000-0005-0000-0000-000096400000}"/>
    <cellStyle name="Heading 1 7 8 2" xfId="30346" xr:uid="{00000000-0005-0000-0000-000097400000}"/>
    <cellStyle name="Heading 1 7 9" xfId="3517" xr:uid="{00000000-0005-0000-0000-000098400000}"/>
    <cellStyle name="Heading 1 7 9 2" xfId="30347" xr:uid="{00000000-0005-0000-0000-000099400000}"/>
    <cellStyle name="Heading 1 8" xfId="653" xr:uid="{00000000-0005-0000-0000-00009A400000}"/>
    <cellStyle name="Heading 1 8 2" xfId="30348" xr:uid="{00000000-0005-0000-0000-00009B400000}"/>
    <cellStyle name="Heading 1 8 3" xfId="3518" xr:uid="{00000000-0005-0000-0000-00009C400000}"/>
    <cellStyle name="Heading 1 9" xfId="771" xr:uid="{00000000-0005-0000-0000-00009D400000}"/>
    <cellStyle name="Heading 1 9 2" xfId="30349" xr:uid="{00000000-0005-0000-0000-00009E400000}"/>
    <cellStyle name="Heading 1 9 3" xfId="3519" xr:uid="{00000000-0005-0000-0000-00009F400000}"/>
    <cellStyle name="Heading 2 10" xfId="889" xr:uid="{00000000-0005-0000-0000-0000A0400000}"/>
    <cellStyle name="Heading 2 10 2" xfId="30351" xr:uid="{00000000-0005-0000-0000-0000A1400000}"/>
    <cellStyle name="Heading 2 10 3" xfId="3520" xr:uid="{00000000-0005-0000-0000-0000A2400000}"/>
    <cellStyle name="Heading 2 11" xfId="1006" xr:uid="{00000000-0005-0000-0000-0000A3400000}"/>
    <cellStyle name="Heading 2 11 2" xfId="30352" xr:uid="{00000000-0005-0000-0000-0000A4400000}"/>
    <cellStyle name="Heading 2 11 3" xfId="3521" xr:uid="{00000000-0005-0000-0000-0000A5400000}"/>
    <cellStyle name="Heading 2 12" xfId="3522" xr:uid="{00000000-0005-0000-0000-0000A6400000}"/>
    <cellStyle name="Heading 2 12 10" xfId="3523" xr:uid="{00000000-0005-0000-0000-0000A7400000}"/>
    <cellStyle name="Heading 2 12 10 2" xfId="30354" xr:uid="{00000000-0005-0000-0000-0000A8400000}"/>
    <cellStyle name="Heading 2 12 11" xfId="3524" xr:uid="{00000000-0005-0000-0000-0000A9400000}"/>
    <cellStyle name="Heading 2 12 11 2" xfId="30355" xr:uid="{00000000-0005-0000-0000-0000AA400000}"/>
    <cellStyle name="Heading 2 12 12" xfId="3525" xr:uid="{00000000-0005-0000-0000-0000AB400000}"/>
    <cellStyle name="Heading 2 12 12 2" xfId="30356" xr:uid="{00000000-0005-0000-0000-0000AC400000}"/>
    <cellStyle name="Heading 2 12 13" xfId="3526" xr:uid="{00000000-0005-0000-0000-0000AD400000}"/>
    <cellStyle name="Heading 2 12 13 2" xfId="30357" xr:uid="{00000000-0005-0000-0000-0000AE400000}"/>
    <cellStyle name="Heading 2 12 14" xfId="3527" xr:uid="{00000000-0005-0000-0000-0000AF400000}"/>
    <cellStyle name="Heading 2 12 14 2" xfId="30358" xr:uid="{00000000-0005-0000-0000-0000B0400000}"/>
    <cellStyle name="Heading 2 12 15" xfId="3528" xr:uid="{00000000-0005-0000-0000-0000B1400000}"/>
    <cellStyle name="Heading 2 12 15 2" xfId="30359" xr:uid="{00000000-0005-0000-0000-0000B2400000}"/>
    <cellStyle name="Heading 2 12 16" xfId="3529" xr:uid="{00000000-0005-0000-0000-0000B3400000}"/>
    <cellStyle name="Heading 2 12 16 2" xfId="30360" xr:uid="{00000000-0005-0000-0000-0000B4400000}"/>
    <cellStyle name="Heading 2 12 17" xfId="3530" xr:uid="{00000000-0005-0000-0000-0000B5400000}"/>
    <cellStyle name="Heading 2 12 17 2" xfId="30361" xr:uid="{00000000-0005-0000-0000-0000B6400000}"/>
    <cellStyle name="Heading 2 12 18" xfId="3531" xr:uid="{00000000-0005-0000-0000-0000B7400000}"/>
    <cellStyle name="Heading 2 12 18 2" xfId="30362" xr:uid="{00000000-0005-0000-0000-0000B8400000}"/>
    <cellStyle name="Heading 2 12 19" xfId="3532" xr:uid="{00000000-0005-0000-0000-0000B9400000}"/>
    <cellStyle name="Heading 2 12 19 2" xfId="30363" xr:uid="{00000000-0005-0000-0000-0000BA400000}"/>
    <cellStyle name="Heading 2 12 2" xfId="3533" xr:uid="{00000000-0005-0000-0000-0000BB400000}"/>
    <cellStyle name="Heading 2 12 2 2" xfId="30364" xr:uid="{00000000-0005-0000-0000-0000BC400000}"/>
    <cellStyle name="Heading 2 12 20" xfId="3534" xr:uid="{00000000-0005-0000-0000-0000BD400000}"/>
    <cellStyle name="Heading 2 12 20 2" xfId="30365" xr:uid="{00000000-0005-0000-0000-0000BE400000}"/>
    <cellStyle name="Heading 2 12 21" xfId="3535" xr:uid="{00000000-0005-0000-0000-0000BF400000}"/>
    <cellStyle name="Heading 2 12 21 2" xfId="30366" xr:uid="{00000000-0005-0000-0000-0000C0400000}"/>
    <cellStyle name="Heading 2 12 22" xfId="3536" xr:uid="{00000000-0005-0000-0000-0000C1400000}"/>
    <cellStyle name="Heading 2 12 22 2" xfId="30367" xr:uid="{00000000-0005-0000-0000-0000C2400000}"/>
    <cellStyle name="Heading 2 12 23" xfId="3537" xr:uid="{00000000-0005-0000-0000-0000C3400000}"/>
    <cellStyle name="Heading 2 12 23 2" xfId="30368" xr:uid="{00000000-0005-0000-0000-0000C4400000}"/>
    <cellStyle name="Heading 2 12 24" xfId="3538" xr:uid="{00000000-0005-0000-0000-0000C5400000}"/>
    <cellStyle name="Heading 2 12 24 2" xfId="30369" xr:uid="{00000000-0005-0000-0000-0000C6400000}"/>
    <cellStyle name="Heading 2 12 25" xfId="3539" xr:uid="{00000000-0005-0000-0000-0000C7400000}"/>
    <cellStyle name="Heading 2 12 25 2" xfId="30370" xr:uid="{00000000-0005-0000-0000-0000C8400000}"/>
    <cellStyle name="Heading 2 12 26" xfId="3540" xr:uid="{00000000-0005-0000-0000-0000C9400000}"/>
    <cellStyle name="Heading 2 12 26 2" xfId="30371" xr:uid="{00000000-0005-0000-0000-0000CA400000}"/>
    <cellStyle name="Heading 2 12 27" xfId="3541" xr:uid="{00000000-0005-0000-0000-0000CB400000}"/>
    <cellStyle name="Heading 2 12 27 2" xfId="30372" xr:uid="{00000000-0005-0000-0000-0000CC400000}"/>
    <cellStyle name="Heading 2 12 28" xfId="3542" xr:uid="{00000000-0005-0000-0000-0000CD400000}"/>
    <cellStyle name="Heading 2 12 28 2" xfId="30373" xr:uid="{00000000-0005-0000-0000-0000CE400000}"/>
    <cellStyle name="Heading 2 12 29" xfId="3543" xr:uid="{00000000-0005-0000-0000-0000CF400000}"/>
    <cellStyle name="Heading 2 12 29 2" xfId="30374" xr:uid="{00000000-0005-0000-0000-0000D0400000}"/>
    <cellStyle name="Heading 2 12 3" xfId="3544" xr:uid="{00000000-0005-0000-0000-0000D1400000}"/>
    <cellStyle name="Heading 2 12 3 2" xfId="30375" xr:uid="{00000000-0005-0000-0000-0000D2400000}"/>
    <cellStyle name="Heading 2 12 30" xfId="3545" xr:uid="{00000000-0005-0000-0000-0000D3400000}"/>
    <cellStyle name="Heading 2 12 30 2" xfId="30376" xr:uid="{00000000-0005-0000-0000-0000D4400000}"/>
    <cellStyle name="Heading 2 12 31" xfId="30353" xr:uid="{00000000-0005-0000-0000-0000D5400000}"/>
    <cellStyle name="Heading 2 12 4" xfId="3546" xr:uid="{00000000-0005-0000-0000-0000D6400000}"/>
    <cellStyle name="Heading 2 12 4 2" xfId="30377" xr:uid="{00000000-0005-0000-0000-0000D7400000}"/>
    <cellStyle name="Heading 2 12 5" xfId="3547" xr:uid="{00000000-0005-0000-0000-0000D8400000}"/>
    <cellStyle name="Heading 2 12 5 2" xfId="30378" xr:uid="{00000000-0005-0000-0000-0000D9400000}"/>
    <cellStyle name="Heading 2 12 6" xfId="3548" xr:uid="{00000000-0005-0000-0000-0000DA400000}"/>
    <cellStyle name="Heading 2 12 6 2" xfId="30379" xr:uid="{00000000-0005-0000-0000-0000DB400000}"/>
    <cellStyle name="Heading 2 12 7" xfId="3549" xr:uid="{00000000-0005-0000-0000-0000DC400000}"/>
    <cellStyle name="Heading 2 12 7 2" xfId="30380" xr:uid="{00000000-0005-0000-0000-0000DD400000}"/>
    <cellStyle name="Heading 2 12 8" xfId="3550" xr:uid="{00000000-0005-0000-0000-0000DE400000}"/>
    <cellStyle name="Heading 2 12 8 2" xfId="30381" xr:uid="{00000000-0005-0000-0000-0000DF400000}"/>
    <cellStyle name="Heading 2 12 9" xfId="3551" xr:uid="{00000000-0005-0000-0000-0000E0400000}"/>
    <cellStyle name="Heading 2 12 9 2" xfId="30382" xr:uid="{00000000-0005-0000-0000-0000E1400000}"/>
    <cellStyle name="Heading 2 13" xfId="3552" xr:uid="{00000000-0005-0000-0000-0000E2400000}"/>
    <cellStyle name="Heading 2 13 2" xfId="30383" xr:uid="{00000000-0005-0000-0000-0000E3400000}"/>
    <cellStyle name="Heading 2 14" xfId="3553" xr:uid="{00000000-0005-0000-0000-0000E4400000}"/>
    <cellStyle name="Heading 2 14 2" xfId="30384" xr:uid="{00000000-0005-0000-0000-0000E5400000}"/>
    <cellStyle name="Heading 2 15" xfId="4655" xr:uid="{00000000-0005-0000-0000-0000E6400000}"/>
    <cellStyle name="Heading 2 15 2" xfId="30385" xr:uid="{00000000-0005-0000-0000-0000E7400000}"/>
    <cellStyle name="Heading 2 16" xfId="17350" xr:uid="{00000000-0005-0000-0000-0000E8400000}"/>
    <cellStyle name="Heading 2 16 2" xfId="30386" xr:uid="{00000000-0005-0000-0000-0000E9400000}"/>
    <cellStyle name="Heading 2 17" xfId="30387" xr:uid="{00000000-0005-0000-0000-0000EA400000}"/>
    <cellStyle name="Heading 2 18" xfId="30350" xr:uid="{00000000-0005-0000-0000-0000EB400000}"/>
    <cellStyle name="Heading 2 19" xfId="53613" xr:uid="{00000000-0005-0000-0000-0000EC400000}"/>
    <cellStyle name="Heading 2 2" xfId="31" xr:uid="{00000000-0005-0000-0000-0000ED400000}"/>
    <cellStyle name="Heading 2 2 10" xfId="1031" xr:uid="{00000000-0005-0000-0000-0000EE400000}"/>
    <cellStyle name="Heading 2 2 10 2" xfId="30388" xr:uid="{00000000-0005-0000-0000-0000EF400000}"/>
    <cellStyle name="Heading 2 2 11" xfId="1121" xr:uid="{00000000-0005-0000-0000-0000F0400000}"/>
    <cellStyle name="Heading 2 2 12" xfId="53614" xr:uid="{00000000-0005-0000-0000-0000F1400000}"/>
    <cellStyle name="Heading 2 2 13" xfId="53615" xr:uid="{00000000-0005-0000-0000-0000F2400000}"/>
    <cellStyle name="Heading 2 2 14" xfId="53616" xr:uid="{00000000-0005-0000-0000-0000F3400000}"/>
    <cellStyle name="Heading 2 2 15" xfId="53617" xr:uid="{00000000-0005-0000-0000-0000F4400000}"/>
    <cellStyle name="Heading 2 2 16" xfId="53618" xr:uid="{00000000-0005-0000-0000-0000F5400000}"/>
    <cellStyle name="Heading 2 2 17" xfId="53619" xr:uid="{00000000-0005-0000-0000-0000F6400000}"/>
    <cellStyle name="Heading 2 2 18" xfId="53620" xr:uid="{00000000-0005-0000-0000-0000F7400000}"/>
    <cellStyle name="Heading 2 2 19" xfId="53621" xr:uid="{00000000-0005-0000-0000-0000F8400000}"/>
    <cellStyle name="Heading 2 2 2" xfId="102" xr:uid="{00000000-0005-0000-0000-0000F9400000}"/>
    <cellStyle name="Heading 2 2 2 2" xfId="30389" xr:uid="{00000000-0005-0000-0000-0000FA400000}"/>
    <cellStyle name="Heading 2 2 20" xfId="53622" xr:uid="{00000000-0005-0000-0000-0000FB400000}"/>
    <cellStyle name="Heading 2 2 21" xfId="53623" xr:uid="{00000000-0005-0000-0000-0000FC400000}"/>
    <cellStyle name="Heading 2 2 22" xfId="53624" xr:uid="{00000000-0005-0000-0000-0000FD400000}"/>
    <cellStyle name="Heading 2 2 23" xfId="53625" xr:uid="{00000000-0005-0000-0000-0000FE400000}"/>
    <cellStyle name="Heading 2 2 24" xfId="53626" xr:uid="{00000000-0005-0000-0000-0000FF400000}"/>
    <cellStyle name="Heading 2 2 3" xfId="264" xr:uid="{00000000-0005-0000-0000-000000410000}"/>
    <cellStyle name="Heading 2 2 3 2" xfId="30390" xr:uid="{00000000-0005-0000-0000-000001410000}"/>
    <cellStyle name="Heading 2 2 4" xfId="352" xr:uid="{00000000-0005-0000-0000-000002410000}"/>
    <cellStyle name="Heading 2 2 4 2" xfId="30391" xr:uid="{00000000-0005-0000-0000-000003410000}"/>
    <cellStyle name="Heading 2 2 5" xfId="440" xr:uid="{00000000-0005-0000-0000-000004410000}"/>
    <cellStyle name="Heading 2 2 5 2" xfId="30392" xr:uid="{00000000-0005-0000-0000-000005410000}"/>
    <cellStyle name="Heading 2 2 6" xfId="559" xr:uid="{00000000-0005-0000-0000-000006410000}"/>
    <cellStyle name="Heading 2 2 6 2" xfId="30393" xr:uid="{00000000-0005-0000-0000-000007410000}"/>
    <cellStyle name="Heading 2 2 7" xfId="678" xr:uid="{00000000-0005-0000-0000-000008410000}"/>
    <cellStyle name="Heading 2 2 7 2" xfId="30394" xr:uid="{00000000-0005-0000-0000-000009410000}"/>
    <cellStyle name="Heading 2 2 8" xfId="796" xr:uid="{00000000-0005-0000-0000-00000A410000}"/>
    <cellStyle name="Heading 2 2 8 2" xfId="30395" xr:uid="{00000000-0005-0000-0000-00000B410000}"/>
    <cellStyle name="Heading 2 2 9" xfId="914" xr:uid="{00000000-0005-0000-0000-00000C410000}"/>
    <cellStyle name="Heading 2 2 9 2" xfId="30396" xr:uid="{00000000-0005-0000-0000-00000D410000}"/>
    <cellStyle name="Heading 2 20" xfId="53627" xr:uid="{00000000-0005-0000-0000-00000E410000}"/>
    <cellStyle name="Heading 2 21" xfId="53628" xr:uid="{00000000-0005-0000-0000-00000F410000}"/>
    <cellStyle name="Heading 2 22" xfId="53629" xr:uid="{00000000-0005-0000-0000-000010410000}"/>
    <cellStyle name="Heading 2 23" xfId="53630" xr:uid="{00000000-0005-0000-0000-000011410000}"/>
    <cellStyle name="Heading 2 24" xfId="53631" xr:uid="{00000000-0005-0000-0000-000012410000}"/>
    <cellStyle name="Heading 2 25" xfId="53632" xr:uid="{00000000-0005-0000-0000-000013410000}"/>
    <cellStyle name="Heading 2 26" xfId="53633" xr:uid="{00000000-0005-0000-0000-000014410000}"/>
    <cellStyle name="Heading 2 27" xfId="53634" xr:uid="{00000000-0005-0000-0000-000015410000}"/>
    <cellStyle name="Heading 2 28" xfId="53635" xr:uid="{00000000-0005-0000-0000-000016410000}"/>
    <cellStyle name="Heading 2 29" xfId="53636" xr:uid="{00000000-0005-0000-0000-000017410000}"/>
    <cellStyle name="Heading 2 3" xfId="192" xr:uid="{00000000-0005-0000-0000-000018410000}"/>
    <cellStyle name="Heading 2 3 2" xfId="3554" xr:uid="{00000000-0005-0000-0000-000019410000}"/>
    <cellStyle name="Heading 2 3 2 2" xfId="30398" xr:uid="{00000000-0005-0000-0000-00001A410000}"/>
    <cellStyle name="Heading 2 3 3" xfId="30397" xr:uid="{00000000-0005-0000-0000-00001B410000}"/>
    <cellStyle name="Heading 2 3 4" xfId="1491" xr:uid="{00000000-0005-0000-0000-00001C410000}"/>
    <cellStyle name="Heading 2 30" xfId="53637" xr:uid="{00000000-0005-0000-0000-00001D410000}"/>
    <cellStyle name="Heading 2 4" xfId="284" xr:uid="{00000000-0005-0000-0000-00001E410000}"/>
    <cellStyle name="Heading 2 4 2" xfId="3555" xr:uid="{00000000-0005-0000-0000-00001F410000}"/>
    <cellStyle name="Heading 2 4 2 2" xfId="30400" xr:uid="{00000000-0005-0000-0000-000020410000}"/>
    <cellStyle name="Heading 2 4 3" xfId="30399" xr:uid="{00000000-0005-0000-0000-000021410000}"/>
    <cellStyle name="Heading 2 4 4" xfId="1492" xr:uid="{00000000-0005-0000-0000-000022410000}"/>
    <cellStyle name="Heading 2 5" xfId="372" xr:uid="{00000000-0005-0000-0000-000023410000}"/>
    <cellStyle name="Heading 2 5 2" xfId="3556" xr:uid="{00000000-0005-0000-0000-000024410000}"/>
    <cellStyle name="Heading 2 5 2 2" xfId="30402" xr:uid="{00000000-0005-0000-0000-000025410000}"/>
    <cellStyle name="Heading 2 5 3" xfId="30401" xr:uid="{00000000-0005-0000-0000-000026410000}"/>
    <cellStyle name="Heading 2 5 4" xfId="1493" xr:uid="{00000000-0005-0000-0000-000027410000}"/>
    <cellStyle name="Heading 2 6" xfId="410" xr:uid="{00000000-0005-0000-0000-000028410000}"/>
    <cellStyle name="Heading 2 6 2" xfId="3557" xr:uid="{00000000-0005-0000-0000-000029410000}"/>
    <cellStyle name="Heading 2 6 2 2" xfId="30404" xr:uid="{00000000-0005-0000-0000-00002A410000}"/>
    <cellStyle name="Heading 2 6 3" xfId="16687" xr:uid="{00000000-0005-0000-0000-00002B410000}"/>
    <cellStyle name="Heading 2 6 3 2" xfId="30405" xr:uid="{00000000-0005-0000-0000-00002C410000}"/>
    <cellStyle name="Heading 2 6 4" xfId="17299" xr:uid="{00000000-0005-0000-0000-00002D410000}"/>
    <cellStyle name="Heading 2 6 4 2" xfId="30406" xr:uid="{00000000-0005-0000-0000-00002E410000}"/>
    <cellStyle name="Heading 2 6 5" xfId="30403" xr:uid="{00000000-0005-0000-0000-00002F410000}"/>
    <cellStyle name="Heading 2 6 6" xfId="1582" xr:uid="{00000000-0005-0000-0000-000030410000}"/>
    <cellStyle name="Heading 2 7" xfId="533" xr:uid="{00000000-0005-0000-0000-000031410000}"/>
    <cellStyle name="Heading 2 7 10" xfId="3559" xr:uid="{00000000-0005-0000-0000-000032410000}"/>
    <cellStyle name="Heading 2 7 10 2" xfId="30408" xr:uid="{00000000-0005-0000-0000-000033410000}"/>
    <cellStyle name="Heading 2 7 11" xfId="3560" xr:uid="{00000000-0005-0000-0000-000034410000}"/>
    <cellStyle name="Heading 2 7 11 2" xfId="30409" xr:uid="{00000000-0005-0000-0000-000035410000}"/>
    <cellStyle name="Heading 2 7 12" xfId="30407" xr:uid="{00000000-0005-0000-0000-000036410000}"/>
    <cellStyle name="Heading 2 7 13" xfId="3558" xr:uid="{00000000-0005-0000-0000-000037410000}"/>
    <cellStyle name="Heading 2 7 2" xfId="3561" xr:uid="{00000000-0005-0000-0000-000038410000}"/>
    <cellStyle name="Heading 2 7 2 2" xfId="30410" xr:uid="{00000000-0005-0000-0000-000039410000}"/>
    <cellStyle name="Heading 2 7 3" xfId="3562" xr:uid="{00000000-0005-0000-0000-00003A410000}"/>
    <cellStyle name="Heading 2 7 3 2" xfId="30411" xr:uid="{00000000-0005-0000-0000-00003B410000}"/>
    <cellStyle name="Heading 2 7 4" xfId="3563" xr:uid="{00000000-0005-0000-0000-00003C410000}"/>
    <cellStyle name="Heading 2 7 4 2" xfId="30412" xr:uid="{00000000-0005-0000-0000-00003D410000}"/>
    <cellStyle name="Heading 2 7 5" xfId="3564" xr:uid="{00000000-0005-0000-0000-00003E410000}"/>
    <cellStyle name="Heading 2 7 5 2" xfId="30413" xr:uid="{00000000-0005-0000-0000-00003F410000}"/>
    <cellStyle name="Heading 2 7 6" xfId="3565" xr:uid="{00000000-0005-0000-0000-000040410000}"/>
    <cellStyle name="Heading 2 7 6 2" xfId="30414" xr:uid="{00000000-0005-0000-0000-000041410000}"/>
    <cellStyle name="Heading 2 7 7" xfId="3566" xr:uid="{00000000-0005-0000-0000-000042410000}"/>
    <cellStyle name="Heading 2 7 7 2" xfId="30415" xr:uid="{00000000-0005-0000-0000-000043410000}"/>
    <cellStyle name="Heading 2 7 8" xfId="3567" xr:uid="{00000000-0005-0000-0000-000044410000}"/>
    <cellStyle name="Heading 2 7 8 2" xfId="30416" xr:uid="{00000000-0005-0000-0000-000045410000}"/>
    <cellStyle name="Heading 2 7 9" xfId="3568" xr:uid="{00000000-0005-0000-0000-000046410000}"/>
    <cellStyle name="Heading 2 7 9 2" xfId="30417" xr:uid="{00000000-0005-0000-0000-000047410000}"/>
    <cellStyle name="Heading 2 8" xfId="652" xr:uid="{00000000-0005-0000-0000-000048410000}"/>
    <cellStyle name="Heading 2 8 2" xfId="30418" xr:uid="{00000000-0005-0000-0000-000049410000}"/>
    <cellStyle name="Heading 2 8 3" xfId="3569" xr:uid="{00000000-0005-0000-0000-00004A410000}"/>
    <cellStyle name="Heading 2 9" xfId="770" xr:uid="{00000000-0005-0000-0000-00004B410000}"/>
    <cellStyle name="Heading 2 9 2" xfId="30419" xr:uid="{00000000-0005-0000-0000-00004C410000}"/>
    <cellStyle name="Heading 2 9 3" xfId="3570" xr:uid="{00000000-0005-0000-0000-00004D410000}"/>
    <cellStyle name="Heading 3 10" xfId="888" xr:uid="{00000000-0005-0000-0000-00004E410000}"/>
    <cellStyle name="Heading 3 10 2" xfId="30421" xr:uid="{00000000-0005-0000-0000-00004F410000}"/>
    <cellStyle name="Heading 3 10 3" xfId="3571" xr:uid="{00000000-0005-0000-0000-000050410000}"/>
    <cellStyle name="Heading 3 11" xfId="1005" xr:uid="{00000000-0005-0000-0000-000051410000}"/>
    <cellStyle name="Heading 3 11 2" xfId="30422" xr:uid="{00000000-0005-0000-0000-000052410000}"/>
    <cellStyle name="Heading 3 11 3" xfId="3572" xr:uid="{00000000-0005-0000-0000-000053410000}"/>
    <cellStyle name="Heading 3 12" xfId="3573" xr:uid="{00000000-0005-0000-0000-000054410000}"/>
    <cellStyle name="Heading 3 12 10" xfId="3574" xr:uid="{00000000-0005-0000-0000-000055410000}"/>
    <cellStyle name="Heading 3 12 10 2" xfId="30424" xr:uid="{00000000-0005-0000-0000-000056410000}"/>
    <cellStyle name="Heading 3 12 11" xfId="3575" xr:uid="{00000000-0005-0000-0000-000057410000}"/>
    <cellStyle name="Heading 3 12 11 2" xfId="30425" xr:uid="{00000000-0005-0000-0000-000058410000}"/>
    <cellStyle name="Heading 3 12 12" xfId="3576" xr:uid="{00000000-0005-0000-0000-000059410000}"/>
    <cellStyle name="Heading 3 12 12 2" xfId="30426" xr:uid="{00000000-0005-0000-0000-00005A410000}"/>
    <cellStyle name="Heading 3 12 13" xfId="3577" xr:uid="{00000000-0005-0000-0000-00005B410000}"/>
    <cellStyle name="Heading 3 12 13 2" xfId="30427" xr:uid="{00000000-0005-0000-0000-00005C410000}"/>
    <cellStyle name="Heading 3 12 14" xfId="3578" xr:uid="{00000000-0005-0000-0000-00005D410000}"/>
    <cellStyle name="Heading 3 12 14 2" xfId="30428" xr:uid="{00000000-0005-0000-0000-00005E410000}"/>
    <cellStyle name="Heading 3 12 15" xfId="3579" xr:uid="{00000000-0005-0000-0000-00005F410000}"/>
    <cellStyle name="Heading 3 12 15 2" xfId="30429" xr:uid="{00000000-0005-0000-0000-000060410000}"/>
    <cellStyle name="Heading 3 12 16" xfId="3580" xr:uid="{00000000-0005-0000-0000-000061410000}"/>
    <cellStyle name="Heading 3 12 16 2" xfId="30430" xr:uid="{00000000-0005-0000-0000-000062410000}"/>
    <cellStyle name="Heading 3 12 17" xfId="3581" xr:uid="{00000000-0005-0000-0000-000063410000}"/>
    <cellStyle name="Heading 3 12 17 2" xfId="30431" xr:uid="{00000000-0005-0000-0000-000064410000}"/>
    <cellStyle name="Heading 3 12 18" xfId="3582" xr:uid="{00000000-0005-0000-0000-000065410000}"/>
    <cellStyle name="Heading 3 12 18 2" xfId="30432" xr:uid="{00000000-0005-0000-0000-000066410000}"/>
    <cellStyle name="Heading 3 12 19" xfId="3583" xr:uid="{00000000-0005-0000-0000-000067410000}"/>
    <cellStyle name="Heading 3 12 19 2" xfId="30433" xr:uid="{00000000-0005-0000-0000-000068410000}"/>
    <cellStyle name="Heading 3 12 2" xfId="3584" xr:uid="{00000000-0005-0000-0000-000069410000}"/>
    <cellStyle name="Heading 3 12 2 2" xfId="30434" xr:uid="{00000000-0005-0000-0000-00006A410000}"/>
    <cellStyle name="Heading 3 12 20" xfId="3585" xr:uid="{00000000-0005-0000-0000-00006B410000}"/>
    <cellStyle name="Heading 3 12 20 2" xfId="30435" xr:uid="{00000000-0005-0000-0000-00006C410000}"/>
    <cellStyle name="Heading 3 12 21" xfId="3586" xr:uid="{00000000-0005-0000-0000-00006D410000}"/>
    <cellStyle name="Heading 3 12 21 2" xfId="30436" xr:uid="{00000000-0005-0000-0000-00006E410000}"/>
    <cellStyle name="Heading 3 12 22" xfId="3587" xr:uid="{00000000-0005-0000-0000-00006F410000}"/>
    <cellStyle name="Heading 3 12 22 2" xfId="30437" xr:uid="{00000000-0005-0000-0000-000070410000}"/>
    <cellStyle name="Heading 3 12 23" xfId="3588" xr:uid="{00000000-0005-0000-0000-000071410000}"/>
    <cellStyle name="Heading 3 12 23 2" xfId="30438" xr:uid="{00000000-0005-0000-0000-000072410000}"/>
    <cellStyle name="Heading 3 12 24" xfId="3589" xr:uid="{00000000-0005-0000-0000-000073410000}"/>
    <cellStyle name="Heading 3 12 24 2" xfId="30439" xr:uid="{00000000-0005-0000-0000-000074410000}"/>
    <cellStyle name="Heading 3 12 25" xfId="3590" xr:uid="{00000000-0005-0000-0000-000075410000}"/>
    <cellStyle name="Heading 3 12 25 2" xfId="30440" xr:uid="{00000000-0005-0000-0000-000076410000}"/>
    <cellStyle name="Heading 3 12 26" xfId="3591" xr:uid="{00000000-0005-0000-0000-000077410000}"/>
    <cellStyle name="Heading 3 12 26 2" xfId="30441" xr:uid="{00000000-0005-0000-0000-000078410000}"/>
    <cellStyle name="Heading 3 12 27" xfId="3592" xr:uid="{00000000-0005-0000-0000-000079410000}"/>
    <cellStyle name="Heading 3 12 27 2" xfId="30442" xr:uid="{00000000-0005-0000-0000-00007A410000}"/>
    <cellStyle name="Heading 3 12 28" xfId="3593" xr:uid="{00000000-0005-0000-0000-00007B410000}"/>
    <cellStyle name="Heading 3 12 28 2" xfId="30443" xr:uid="{00000000-0005-0000-0000-00007C410000}"/>
    <cellStyle name="Heading 3 12 29" xfId="3594" xr:uid="{00000000-0005-0000-0000-00007D410000}"/>
    <cellStyle name="Heading 3 12 29 2" xfId="30444" xr:uid="{00000000-0005-0000-0000-00007E410000}"/>
    <cellStyle name="Heading 3 12 3" xfId="3595" xr:uid="{00000000-0005-0000-0000-00007F410000}"/>
    <cellStyle name="Heading 3 12 3 2" xfId="30445" xr:uid="{00000000-0005-0000-0000-000080410000}"/>
    <cellStyle name="Heading 3 12 30" xfId="3596" xr:uid="{00000000-0005-0000-0000-000081410000}"/>
    <cellStyle name="Heading 3 12 30 2" xfId="30446" xr:uid="{00000000-0005-0000-0000-000082410000}"/>
    <cellStyle name="Heading 3 12 31" xfId="30423" xr:uid="{00000000-0005-0000-0000-000083410000}"/>
    <cellStyle name="Heading 3 12 4" xfId="3597" xr:uid="{00000000-0005-0000-0000-000084410000}"/>
    <cellStyle name="Heading 3 12 4 2" xfId="30447" xr:uid="{00000000-0005-0000-0000-000085410000}"/>
    <cellStyle name="Heading 3 12 5" xfId="3598" xr:uid="{00000000-0005-0000-0000-000086410000}"/>
    <cellStyle name="Heading 3 12 5 2" xfId="30448" xr:uid="{00000000-0005-0000-0000-000087410000}"/>
    <cellStyle name="Heading 3 12 6" xfId="3599" xr:uid="{00000000-0005-0000-0000-000088410000}"/>
    <cellStyle name="Heading 3 12 6 2" xfId="30449" xr:uid="{00000000-0005-0000-0000-000089410000}"/>
    <cellStyle name="Heading 3 12 7" xfId="3600" xr:uid="{00000000-0005-0000-0000-00008A410000}"/>
    <cellStyle name="Heading 3 12 7 2" xfId="30450" xr:uid="{00000000-0005-0000-0000-00008B410000}"/>
    <cellStyle name="Heading 3 12 8" xfId="3601" xr:uid="{00000000-0005-0000-0000-00008C410000}"/>
    <cellStyle name="Heading 3 12 8 2" xfId="30451" xr:uid="{00000000-0005-0000-0000-00008D410000}"/>
    <cellStyle name="Heading 3 12 9" xfId="3602" xr:uid="{00000000-0005-0000-0000-00008E410000}"/>
    <cellStyle name="Heading 3 12 9 2" xfId="30452" xr:uid="{00000000-0005-0000-0000-00008F410000}"/>
    <cellStyle name="Heading 3 13" xfId="3603" xr:uid="{00000000-0005-0000-0000-000090410000}"/>
    <cellStyle name="Heading 3 13 2" xfId="30453" xr:uid="{00000000-0005-0000-0000-000091410000}"/>
    <cellStyle name="Heading 3 14" xfId="3604" xr:uid="{00000000-0005-0000-0000-000092410000}"/>
    <cellStyle name="Heading 3 14 2" xfId="30454" xr:uid="{00000000-0005-0000-0000-000093410000}"/>
    <cellStyle name="Heading 3 15" xfId="4656" xr:uid="{00000000-0005-0000-0000-000094410000}"/>
    <cellStyle name="Heading 3 15 2" xfId="30455" xr:uid="{00000000-0005-0000-0000-000095410000}"/>
    <cellStyle name="Heading 3 16" xfId="17351" xr:uid="{00000000-0005-0000-0000-000096410000}"/>
    <cellStyle name="Heading 3 16 2" xfId="30456" xr:uid="{00000000-0005-0000-0000-000097410000}"/>
    <cellStyle name="Heading 3 17" xfId="30457" xr:uid="{00000000-0005-0000-0000-000098410000}"/>
    <cellStyle name="Heading 3 18" xfId="30420" xr:uid="{00000000-0005-0000-0000-000099410000}"/>
    <cellStyle name="Heading 3 19" xfId="53638" xr:uid="{00000000-0005-0000-0000-00009A410000}"/>
    <cellStyle name="Heading 3 2" xfId="32" xr:uid="{00000000-0005-0000-0000-00009B410000}"/>
    <cellStyle name="Heading 3 2 10" xfId="1032" xr:uid="{00000000-0005-0000-0000-00009C410000}"/>
    <cellStyle name="Heading 3 2 10 2" xfId="30458" xr:uid="{00000000-0005-0000-0000-00009D410000}"/>
    <cellStyle name="Heading 3 2 11" xfId="1122" xr:uid="{00000000-0005-0000-0000-00009E410000}"/>
    <cellStyle name="Heading 3 2 12" xfId="53639" xr:uid="{00000000-0005-0000-0000-00009F410000}"/>
    <cellStyle name="Heading 3 2 13" xfId="53640" xr:uid="{00000000-0005-0000-0000-0000A0410000}"/>
    <cellStyle name="Heading 3 2 14" xfId="53641" xr:uid="{00000000-0005-0000-0000-0000A1410000}"/>
    <cellStyle name="Heading 3 2 15" xfId="53642" xr:uid="{00000000-0005-0000-0000-0000A2410000}"/>
    <cellStyle name="Heading 3 2 16" xfId="53643" xr:uid="{00000000-0005-0000-0000-0000A3410000}"/>
    <cellStyle name="Heading 3 2 17" xfId="53644" xr:uid="{00000000-0005-0000-0000-0000A4410000}"/>
    <cellStyle name="Heading 3 2 18" xfId="53645" xr:uid="{00000000-0005-0000-0000-0000A5410000}"/>
    <cellStyle name="Heading 3 2 19" xfId="53646" xr:uid="{00000000-0005-0000-0000-0000A6410000}"/>
    <cellStyle name="Heading 3 2 2" xfId="103" xr:uid="{00000000-0005-0000-0000-0000A7410000}"/>
    <cellStyle name="Heading 3 2 2 2" xfId="30459" xr:uid="{00000000-0005-0000-0000-0000A8410000}"/>
    <cellStyle name="Heading 3 2 20" xfId="53647" xr:uid="{00000000-0005-0000-0000-0000A9410000}"/>
    <cellStyle name="Heading 3 2 21" xfId="53648" xr:uid="{00000000-0005-0000-0000-0000AA410000}"/>
    <cellStyle name="Heading 3 2 22" xfId="53649" xr:uid="{00000000-0005-0000-0000-0000AB410000}"/>
    <cellStyle name="Heading 3 2 23" xfId="53650" xr:uid="{00000000-0005-0000-0000-0000AC410000}"/>
    <cellStyle name="Heading 3 2 24" xfId="53651" xr:uid="{00000000-0005-0000-0000-0000AD410000}"/>
    <cellStyle name="Heading 3 2 3" xfId="265" xr:uid="{00000000-0005-0000-0000-0000AE410000}"/>
    <cellStyle name="Heading 3 2 3 2" xfId="30460" xr:uid="{00000000-0005-0000-0000-0000AF410000}"/>
    <cellStyle name="Heading 3 2 4" xfId="353" xr:uid="{00000000-0005-0000-0000-0000B0410000}"/>
    <cellStyle name="Heading 3 2 4 2" xfId="30461" xr:uid="{00000000-0005-0000-0000-0000B1410000}"/>
    <cellStyle name="Heading 3 2 5" xfId="441" xr:uid="{00000000-0005-0000-0000-0000B2410000}"/>
    <cellStyle name="Heading 3 2 5 2" xfId="30462" xr:uid="{00000000-0005-0000-0000-0000B3410000}"/>
    <cellStyle name="Heading 3 2 6" xfId="560" xr:uid="{00000000-0005-0000-0000-0000B4410000}"/>
    <cellStyle name="Heading 3 2 6 2" xfId="30463" xr:uid="{00000000-0005-0000-0000-0000B5410000}"/>
    <cellStyle name="Heading 3 2 7" xfId="679" xr:uid="{00000000-0005-0000-0000-0000B6410000}"/>
    <cellStyle name="Heading 3 2 7 2" xfId="30464" xr:uid="{00000000-0005-0000-0000-0000B7410000}"/>
    <cellStyle name="Heading 3 2 8" xfId="797" xr:uid="{00000000-0005-0000-0000-0000B8410000}"/>
    <cellStyle name="Heading 3 2 8 2" xfId="30465" xr:uid="{00000000-0005-0000-0000-0000B9410000}"/>
    <cellStyle name="Heading 3 2 9" xfId="915" xr:uid="{00000000-0005-0000-0000-0000BA410000}"/>
    <cellStyle name="Heading 3 2 9 2" xfId="30466" xr:uid="{00000000-0005-0000-0000-0000BB410000}"/>
    <cellStyle name="Heading 3 20" xfId="53652" xr:uid="{00000000-0005-0000-0000-0000BC410000}"/>
    <cellStyle name="Heading 3 21" xfId="53653" xr:uid="{00000000-0005-0000-0000-0000BD410000}"/>
    <cellStyle name="Heading 3 22" xfId="53654" xr:uid="{00000000-0005-0000-0000-0000BE410000}"/>
    <cellStyle name="Heading 3 23" xfId="53655" xr:uid="{00000000-0005-0000-0000-0000BF410000}"/>
    <cellStyle name="Heading 3 24" xfId="53656" xr:uid="{00000000-0005-0000-0000-0000C0410000}"/>
    <cellStyle name="Heading 3 25" xfId="53657" xr:uid="{00000000-0005-0000-0000-0000C1410000}"/>
    <cellStyle name="Heading 3 26" xfId="53658" xr:uid="{00000000-0005-0000-0000-0000C2410000}"/>
    <cellStyle name="Heading 3 27" xfId="53659" xr:uid="{00000000-0005-0000-0000-0000C3410000}"/>
    <cellStyle name="Heading 3 28" xfId="53660" xr:uid="{00000000-0005-0000-0000-0000C4410000}"/>
    <cellStyle name="Heading 3 29" xfId="53661" xr:uid="{00000000-0005-0000-0000-0000C5410000}"/>
    <cellStyle name="Heading 3 3" xfId="193" xr:uid="{00000000-0005-0000-0000-0000C6410000}"/>
    <cellStyle name="Heading 3 3 2" xfId="3605" xr:uid="{00000000-0005-0000-0000-0000C7410000}"/>
    <cellStyle name="Heading 3 3 2 2" xfId="30468" xr:uid="{00000000-0005-0000-0000-0000C8410000}"/>
    <cellStyle name="Heading 3 3 3" xfId="30467" xr:uid="{00000000-0005-0000-0000-0000C9410000}"/>
    <cellStyle name="Heading 3 3 4" xfId="1494" xr:uid="{00000000-0005-0000-0000-0000CA410000}"/>
    <cellStyle name="Heading 3 30" xfId="53662" xr:uid="{00000000-0005-0000-0000-0000CB410000}"/>
    <cellStyle name="Heading 3 4" xfId="283" xr:uid="{00000000-0005-0000-0000-0000CC410000}"/>
    <cellStyle name="Heading 3 4 2" xfId="3606" xr:uid="{00000000-0005-0000-0000-0000CD410000}"/>
    <cellStyle name="Heading 3 4 2 2" xfId="30470" xr:uid="{00000000-0005-0000-0000-0000CE410000}"/>
    <cellStyle name="Heading 3 4 3" xfId="30469" xr:uid="{00000000-0005-0000-0000-0000CF410000}"/>
    <cellStyle name="Heading 3 4 4" xfId="1495" xr:uid="{00000000-0005-0000-0000-0000D0410000}"/>
    <cellStyle name="Heading 3 5" xfId="371" xr:uid="{00000000-0005-0000-0000-0000D1410000}"/>
    <cellStyle name="Heading 3 5 2" xfId="3607" xr:uid="{00000000-0005-0000-0000-0000D2410000}"/>
    <cellStyle name="Heading 3 5 2 2" xfId="30472" xr:uid="{00000000-0005-0000-0000-0000D3410000}"/>
    <cellStyle name="Heading 3 5 3" xfId="30471" xr:uid="{00000000-0005-0000-0000-0000D4410000}"/>
    <cellStyle name="Heading 3 5 4" xfId="1496" xr:uid="{00000000-0005-0000-0000-0000D5410000}"/>
    <cellStyle name="Heading 3 6" xfId="409" xr:uid="{00000000-0005-0000-0000-0000D6410000}"/>
    <cellStyle name="Heading 3 6 2" xfId="3608" xr:uid="{00000000-0005-0000-0000-0000D7410000}"/>
    <cellStyle name="Heading 3 6 2 2" xfId="30474" xr:uid="{00000000-0005-0000-0000-0000D8410000}"/>
    <cellStyle name="Heading 3 6 3" xfId="30473" xr:uid="{00000000-0005-0000-0000-0000D9410000}"/>
    <cellStyle name="Heading 3 6 3 2" xfId="53663" xr:uid="{00000000-0005-0000-0000-0000DA410000}"/>
    <cellStyle name="Heading 3 6 4" xfId="1581" xr:uid="{00000000-0005-0000-0000-0000DB410000}"/>
    <cellStyle name="Heading 3 6 5" xfId="53664" xr:uid="{00000000-0005-0000-0000-0000DC410000}"/>
    <cellStyle name="Heading 3 7" xfId="532" xr:uid="{00000000-0005-0000-0000-0000DD410000}"/>
    <cellStyle name="Heading 3 7 10" xfId="3610" xr:uid="{00000000-0005-0000-0000-0000DE410000}"/>
    <cellStyle name="Heading 3 7 10 2" xfId="30476" xr:uid="{00000000-0005-0000-0000-0000DF410000}"/>
    <cellStyle name="Heading 3 7 11" xfId="3611" xr:uid="{00000000-0005-0000-0000-0000E0410000}"/>
    <cellStyle name="Heading 3 7 11 2" xfId="30477" xr:uid="{00000000-0005-0000-0000-0000E1410000}"/>
    <cellStyle name="Heading 3 7 12" xfId="30475" xr:uid="{00000000-0005-0000-0000-0000E2410000}"/>
    <cellStyle name="Heading 3 7 13" xfId="3609" xr:uid="{00000000-0005-0000-0000-0000E3410000}"/>
    <cellStyle name="Heading 3 7 2" xfId="3612" xr:uid="{00000000-0005-0000-0000-0000E4410000}"/>
    <cellStyle name="Heading 3 7 2 2" xfId="30478" xr:uid="{00000000-0005-0000-0000-0000E5410000}"/>
    <cellStyle name="Heading 3 7 3" xfId="3613" xr:uid="{00000000-0005-0000-0000-0000E6410000}"/>
    <cellStyle name="Heading 3 7 3 2" xfId="30479" xr:uid="{00000000-0005-0000-0000-0000E7410000}"/>
    <cellStyle name="Heading 3 7 4" xfId="3614" xr:uid="{00000000-0005-0000-0000-0000E8410000}"/>
    <cellStyle name="Heading 3 7 4 2" xfId="30480" xr:uid="{00000000-0005-0000-0000-0000E9410000}"/>
    <cellStyle name="Heading 3 7 5" xfId="3615" xr:uid="{00000000-0005-0000-0000-0000EA410000}"/>
    <cellStyle name="Heading 3 7 5 2" xfId="30481" xr:uid="{00000000-0005-0000-0000-0000EB410000}"/>
    <cellStyle name="Heading 3 7 6" xfId="3616" xr:uid="{00000000-0005-0000-0000-0000EC410000}"/>
    <cellStyle name="Heading 3 7 6 2" xfId="30482" xr:uid="{00000000-0005-0000-0000-0000ED410000}"/>
    <cellStyle name="Heading 3 7 7" xfId="3617" xr:uid="{00000000-0005-0000-0000-0000EE410000}"/>
    <cellStyle name="Heading 3 7 7 2" xfId="30483" xr:uid="{00000000-0005-0000-0000-0000EF410000}"/>
    <cellStyle name="Heading 3 7 8" xfId="3618" xr:uid="{00000000-0005-0000-0000-0000F0410000}"/>
    <cellStyle name="Heading 3 7 8 2" xfId="30484" xr:uid="{00000000-0005-0000-0000-0000F1410000}"/>
    <cellStyle name="Heading 3 7 9" xfId="3619" xr:uid="{00000000-0005-0000-0000-0000F2410000}"/>
    <cellStyle name="Heading 3 7 9 2" xfId="30485" xr:uid="{00000000-0005-0000-0000-0000F3410000}"/>
    <cellStyle name="Heading 3 8" xfId="651" xr:uid="{00000000-0005-0000-0000-0000F4410000}"/>
    <cellStyle name="Heading 3 8 2" xfId="30486" xr:uid="{00000000-0005-0000-0000-0000F5410000}"/>
    <cellStyle name="Heading 3 8 3" xfId="3620" xr:uid="{00000000-0005-0000-0000-0000F6410000}"/>
    <cellStyle name="Heading 3 9" xfId="769" xr:uid="{00000000-0005-0000-0000-0000F7410000}"/>
    <cellStyle name="Heading 3 9 2" xfId="30487" xr:uid="{00000000-0005-0000-0000-0000F8410000}"/>
    <cellStyle name="Heading 3 9 3" xfId="3621" xr:uid="{00000000-0005-0000-0000-0000F9410000}"/>
    <cellStyle name="Heading 4 10" xfId="887" xr:uid="{00000000-0005-0000-0000-0000FA410000}"/>
    <cellStyle name="Heading 4 10 2" xfId="30489" xr:uid="{00000000-0005-0000-0000-0000FB410000}"/>
    <cellStyle name="Heading 4 10 3" xfId="3622" xr:uid="{00000000-0005-0000-0000-0000FC410000}"/>
    <cellStyle name="Heading 4 11" xfId="1004" xr:uid="{00000000-0005-0000-0000-0000FD410000}"/>
    <cellStyle name="Heading 4 11 2" xfId="30490" xr:uid="{00000000-0005-0000-0000-0000FE410000}"/>
    <cellStyle name="Heading 4 11 3" xfId="3623" xr:uid="{00000000-0005-0000-0000-0000FF410000}"/>
    <cellStyle name="Heading 4 12" xfId="3624" xr:uid="{00000000-0005-0000-0000-000000420000}"/>
    <cellStyle name="Heading 4 12 10" xfId="3625" xr:uid="{00000000-0005-0000-0000-000001420000}"/>
    <cellStyle name="Heading 4 12 10 2" xfId="30492" xr:uid="{00000000-0005-0000-0000-000002420000}"/>
    <cellStyle name="Heading 4 12 11" xfId="3626" xr:uid="{00000000-0005-0000-0000-000003420000}"/>
    <cellStyle name="Heading 4 12 11 2" xfId="30493" xr:uid="{00000000-0005-0000-0000-000004420000}"/>
    <cellStyle name="Heading 4 12 12" xfId="3627" xr:uid="{00000000-0005-0000-0000-000005420000}"/>
    <cellStyle name="Heading 4 12 12 2" xfId="30494" xr:uid="{00000000-0005-0000-0000-000006420000}"/>
    <cellStyle name="Heading 4 12 13" xfId="3628" xr:uid="{00000000-0005-0000-0000-000007420000}"/>
    <cellStyle name="Heading 4 12 13 2" xfId="30495" xr:uid="{00000000-0005-0000-0000-000008420000}"/>
    <cellStyle name="Heading 4 12 14" xfId="3629" xr:uid="{00000000-0005-0000-0000-000009420000}"/>
    <cellStyle name="Heading 4 12 14 2" xfId="30496" xr:uid="{00000000-0005-0000-0000-00000A420000}"/>
    <cellStyle name="Heading 4 12 15" xfId="3630" xr:uid="{00000000-0005-0000-0000-00000B420000}"/>
    <cellStyle name="Heading 4 12 15 2" xfId="30497" xr:uid="{00000000-0005-0000-0000-00000C420000}"/>
    <cellStyle name="Heading 4 12 16" xfId="3631" xr:uid="{00000000-0005-0000-0000-00000D420000}"/>
    <cellStyle name="Heading 4 12 16 2" xfId="30498" xr:uid="{00000000-0005-0000-0000-00000E420000}"/>
    <cellStyle name="Heading 4 12 17" xfId="3632" xr:uid="{00000000-0005-0000-0000-00000F420000}"/>
    <cellStyle name="Heading 4 12 17 2" xfId="30499" xr:uid="{00000000-0005-0000-0000-000010420000}"/>
    <cellStyle name="Heading 4 12 18" xfId="3633" xr:uid="{00000000-0005-0000-0000-000011420000}"/>
    <cellStyle name="Heading 4 12 18 2" xfId="30500" xr:uid="{00000000-0005-0000-0000-000012420000}"/>
    <cellStyle name="Heading 4 12 19" xfId="3634" xr:uid="{00000000-0005-0000-0000-000013420000}"/>
    <cellStyle name="Heading 4 12 19 2" xfId="30501" xr:uid="{00000000-0005-0000-0000-000014420000}"/>
    <cellStyle name="Heading 4 12 2" xfId="3635" xr:uid="{00000000-0005-0000-0000-000015420000}"/>
    <cellStyle name="Heading 4 12 2 2" xfId="30502" xr:uid="{00000000-0005-0000-0000-000016420000}"/>
    <cellStyle name="Heading 4 12 20" xfId="3636" xr:uid="{00000000-0005-0000-0000-000017420000}"/>
    <cellStyle name="Heading 4 12 20 2" xfId="30503" xr:uid="{00000000-0005-0000-0000-000018420000}"/>
    <cellStyle name="Heading 4 12 21" xfId="3637" xr:uid="{00000000-0005-0000-0000-000019420000}"/>
    <cellStyle name="Heading 4 12 21 2" xfId="30504" xr:uid="{00000000-0005-0000-0000-00001A420000}"/>
    <cellStyle name="Heading 4 12 22" xfId="3638" xr:uid="{00000000-0005-0000-0000-00001B420000}"/>
    <cellStyle name="Heading 4 12 22 2" xfId="30505" xr:uid="{00000000-0005-0000-0000-00001C420000}"/>
    <cellStyle name="Heading 4 12 23" xfId="3639" xr:uid="{00000000-0005-0000-0000-00001D420000}"/>
    <cellStyle name="Heading 4 12 23 2" xfId="30506" xr:uid="{00000000-0005-0000-0000-00001E420000}"/>
    <cellStyle name="Heading 4 12 24" xfId="3640" xr:uid="{00000000-0005-0000-0000-00001F420000}"/>
    <cellStyle name="Heading 4 12 24 2" xfId="30507" xr:uid="{00000000-0005-0000-0000-000020420000}"/>
    <cellStyle name="Heading 4 12 25" xfId="3641" xr:uid="{00000000-0005-0000-0000-000021420000}"/>
    <cellStyle name="Heading 4 12 25 2" xfId="30508" xr:uid="{00000000-0005-0000-0000-000022420000}"/>
    <cellStyle name="Heading 4 12 26" xfId="3642" xr:uid="{00000000-0005-0000-0000-000023420000}"/>
    <cellStyle name="Heading 4 12 26 2" xfId="30509" xr:uid="{00000000-0005-0000-0000-000024420000}"/>
    <cellStyle name="Heading 4 12 27" xfId="3643" xr:uid="{00000000-0005-0000-0000-000025420000}"/>
    <cellStyle name="Heading 4 12 27 2" xfId="30510" xr:uid="{00000000-0005-0000-0000-000026420000}"/>
    <cellStyle name="Heading 4 12 28" xfId="3644" xr:uid="{00000000-0005-0000-0000-000027420000}"/>
    <cellStyle name="Heading 4 12 28 2" xfId="30511" xr:uid="{00000000-0005-0000-0000-000028420000}"/>
    <cellStyle name="Heading 4 12 29" xfId="3645" xr:uid="{00000000-0005-0000-0000-000029420000}"/>
    <cellStyle name="Heading 4 12 29 2" xfId="30512" xr:uid="{00000000-0005-0000-0000-00002A420000}"/>
    <cellStyle name="Heading 4 12 3" xfId="3646" xr:uid="{00000000-0005-0000-0000-00002B420000}"/>
    <cellStyle name="Heading 4 12 3 2" xfId="30513" xr:uid="{00000000-0005-0000-0000-00002C420000}"/>
    <cellStyle name="Heading 4 12 30" xfId="3647" xr:uid="{00000000-0005-0000-0000-00002D420000}"/>
    <cellStyle name="Heading 4 12 30 2" xfId="30514" xr:uid="{00000000-0005-0000-0000-00002E420000}"/>
    <cellStyle name="Heading 4 12 31" xfId="30491" xr:uid="{00000000-0005-0000-0000-00002F420000}"/>
    <cellStyle name="Heading 4 12 4" xfId="3648" xr:uid="{00000000-0005-0000-0000-000030420000}"/>
    <cellStyle name="Heading 4 12 4 2" xfId="30515" xr:uid="{00000000-0005-0000-0000-000031420000}"/>
    <cellStyle name="Heading 4 12 5" xfId="3649" xr:uid="{00000000-0005-0000-0000-000032420000}"/>
    <cellStyle name="Heading 4 12 5 2" xfId="30516" xr:uid="{00000000-0005-0000-0000-000033420000}"/>
    <cellStyle name="Heading 4 12 6" xfId="3650" xr:uid="{00000000-0005-0000-0000-000034420000}"/>
    <cellStyle name="Heading 4 12 6 2" xfId="30517" xr:uid="{00000000-0005-0000-0000-000035420000}"/>
    <cellStyle name="Heading 4 12 7" xfId="3651" xr:uid="{00000000-0005-0000-0000-000036420000}"/>
    <cellStyle name="Heading 4 12 7 2" xfId="30518" xr:uid="{00000000-0005-0000-0000-000037420000}"/>
    <cellStyle name="Heading 4 12 8" xfId="3652" xr:uid="{00000000-0005-0000-0000-000038420000}"/>
    <cellStyle name="Heading 4 12 8 2" xfId="30519" xr:uid="{00000000-0005-0000-0000-000039420000}"/>
    <cellStyle name="Heading 4 12 9" xfId="3653" xr:uid="{00000000-0005-0000-0000-00003A420000}"/>
    <cellStyle name="Heading 4 12 9 2" xfId="30520" xr:uid="{00000000-0005-0000-0000-00003B420000}"/>
    <cellStyle name="Heading 4 13" xfId="3654" xr:uid="{00000000-0005-0000-0000-00003C420000}"/>
    <cellStyle name="Heading 4 13 2" xfId="30521" xr:uid="{00000000-0005-0000-0000-00003D420000}"/>
    <cellStyle name="Heading 4 14" xfId="3655" xr:uid="{00000000-0005-0000-0000-00003E420000}"/>
    <cellStyle name="Heading 4 14 2" xfId="30522" xr:uid="{00000000-0005-0000-0000-00003F420000}"/>
    <cellStyle name="Heading 4 15" xfId="4657" xr:uid="{00000000-0005-0000-0000-000040420000}"/>
    <cellStyle name="Heading 4 15 2" xfId="30523" xr:uid="{00000000-0005-0000-0000-000041420000}"/>
    <cellStyle name="Heading 4 16" xfId="17352" xr:uid="{00000000-0005-0000-0000-000042420000}"/>
    <cellStyle name="Heading 4 16 2" xfId="30524" xr:uid="{00000000-0005-0000-0000-000043420000}"/>
    <cellStyle name="Heading 4 17" xfId="30525" xr:uid="{00000000-0005-0000-0000-000044420000}"/>
    <cellStyle name="Heading 4 18" xfId="30488" xr:uid="{00000000-0005-0000-0000-000045420000}"/>
    <cellStyle name="Heading 4 19" xfId="53665" xr:uid="{00000000-0005-0000-0000-000046420000}"/>
    <cellStyle name="Heading 4 2" xfId="33" xr:uid="{00000000-0005-0000-0000-000047420000}"/>
    <cellStyle name="Heading 4 2 10" xfId="1033" xr:uid="{00000000-0005-0000-0000-000048420000}"/>
    <cellStyle name="Heading 4 2 10 2" xfId="30526" xr:uid="{00000000-0005-0000-0000-000049420000}"/>
    <cellStyle name="Heading 4 2 11" xfId="1123" xr:uid="{00000000-0005-0000-0000-00004A420000}"/>
    <cellStyle name="Heading 4 2 12" xfId="53666" xr:uid="{00000000-0005-0000-0000-00004B420000}"/>
    <cellStyle name="Heading 4 2 13" xfId="53667" xr:uid="{00000000-0005-0000-0000-00004C420000}"/>
    <cellStyle name="Heading 4 2 14" xfId="53668" xr:uid="{00000000-0005-0000-0000-00004D420000}"/>
    <cellStyle name="Heading 4 2 15" xfId="53669" xr:uid="{00000000-0005-0000-0000-00004E420000}"/>
    <cellStyle name="Heading 4 2 16" xfId="53670" xr:uid="{00000000-0005-0000-0000-00004F420000}"/>
    <cellStyle name="Heading 4 2 17" xfId="53671" xr:uid="{00000000-0005-0000-0000-000050420000}"/>
    <cellStyle name="Heading 4 2 18" xfId="53672" xr:uid="{00000000-0005-0000-0000-000051420000}"/>
    <cellStyle name="Heading 4 2 19" xfId="53673" xr:uid="{00000000-0005-0000-0000-000052420000}"/>
    <cellStyle name="Heading 4 2 2" xfId="104" xr:uid="{00000000-0005-0000-0000-000053420000}"/>
    <cellStyle name="Heading 4 2 2 2" xfId="30527" xr:uid="{00000000-0005-0000-0000-000054420000}"/>
    <cellStyle name="Heading 4 2 20" xfId="53674" xr:uid="{00000000-0005-0000-0000-000055420000}"/>
    <cellStyle name="Heading 4 2 21" xfId="53675" xr:uid="{00000000-0005-0000-0000-000056420000}"/>
    <cellStyle name="Heading 4 2 22" xfId="53676" xr:uid="{00000000-0005-0000-0000-000057420000}"/>
    <cellStyle name="Heading 4 2 23" xfId="53677" xr:uid="{00000000-0005-0000-0000-000058420000}"/>
    <cellStyle name="Heading 4 2 24" xfId="53678" xr:uid="{00000000-0005-0000-0000-000059420000}"/>
    <cellStyle name="Heading 4 2 3" xfId="266" xr:uid="{00000000-0005-0000-0000-00005A420000}"/>
    <cellStyle name="Heading 4 2 3 2" xfId="30528" xr:uid="{00000000-0005-0000-0000-00005B420000}"/>
    <cellStyle name="Heading 4 2 4" xfId="354" xr:uid="{00000000-0005-0000-0000-00005C420000}"/>
    <cellStyle name="Heading 4 2 4 2" xfId="30529" xr:uid="{00000000-0005-0000-0000-00005D420000}"/>
    <cellStyle name="Heading 4 2 5" xfId="442" xr:uid="{00000000-0005-0000-0000-00005E420000}"/>
    <cellStyle name="Heading 4 2 5 2" xfId="30530" xr:uid="{00000000-0005-0000-0000-00005F420000}"/>
    <cellStyle name="Heading 4 2 6" xfId="561" xr:uid="{00000000-0005-0000-0000-000060420000}"/>
    <cellStyle name="Heading 4 2 6 2" xfId="30531" xr:uid="{00000000-0005-0000-0000-000061420000}"/>
    <cellStyle name="Heading 4 2 7" xfId="680" xr:uid="{00000000-0005-0000-0000-000062420000}"/>
    <cellStyle name="Heading 4 2 7 2" xfId="30532" xr:uid="{00000000-0005-0000-0000-000063420000}"/>
    <cellStyle name="Heading 4 2 8" xfId="798" xr:uid="{00000000-0005-0000-0000-000064420000}"/>
    <cellStyle name="Heading 4 2 8 2" xfId="30533" xr:uid="{00000000-0005-0000-0000-000065420000}"/>
    <cellStyle name="Heading 4 2 9" xfId="916" xr:uid="{00000000-0005-0000-0000-000066420000}"/>
    <cellStyle name="Heading 4 2 9 2" xfId="30534" xr:uid="{00000000-0005-0000-0000-000067420000}"/>
    <cellStyle name="Heading 4 20" xfId="53679" xr:uid="{00000000-0005-0000-0000-000068420000}"/>
    <cellStyle name="Heading 4 21" xfId="53680" xr:uid="{00000000-0005-0000-0000-000069420000}"/>
    <cellStyle name="Heading 4 22" xfId="53681" xr:uid="{00000000-0005-0000-0000-00006A420000}"/>
    <cellStyle name="Heading 4 23" xfId="53682" xr:uid="{00000000-0005-0000-0000-00006B420000}"/>
    <cellStyle name="Heading 4 24" xfId="53683" xr:uid="{00000000-0005-0000-0000-00006C420000}"/>
    <cellStyle name="Heading 4 25" xfId="53684" xr:uid="{00000000-0005-0000-0000-00006D420000}"/>
    <cellStyle name="Heading 4 26" xfId="53685" xr:uid="{00000000-0005-0000-0000-00006E420000}"/>
    <cellStyle name="Heading 4 27" xfId="53686" xr:uid="{00000000-0005-0000-0000-00006F420000}"/>
    <cellStyle name="Heading 4 28" xfId="53687" xr:uid="{00000000-0005-0000-0000-000070420000}"/>
    <cellStyle name="Heading 4 29" xfId="53688" xr:uid="{00000000-0005-0000-0000-000071420000}"/>
    <cellStyle name="Heading 4 3" xfId="194" xr:uid="{00000000-0005-0000-0000-000072420000}"/>
    <cellStyle name="Heading 4 3 2" xfId="3656" xr:uid="{00000000-0005-0000-0000-000073420000}"/>
    <cellStyle name="Heading 4 3 2 2" xfId="30536" xr:uid="{00000000-0005-0000-0000-000074420000}"/>
    <cellStyle name="Heading 4 3 3" xfId="30535" xr:uid="{00000000-0005-0000-0000-000075420000}"/>
    <cellStyle name="Heading 4 3 4" xfId="1497" xr:uid="{00000000-0005-0000-0000-000076420000}"/>
    <cellStyle name="Heading 4 30" xfId="53689" xr:uid="{00000000-0005-0000-0000-000077420000}"/>
    <cellStyle name="Heading 4 4" xfId="282" xr:uid="{00000000-0005-0000-0000-000078420000}"/>
    <cellStyle name="Heading 4 4 2" xfId="3657" xr:uid="{00000000-0005-0000-0000-000079420000}"/>
    <cellStyle name="Heading 4 4 2 2" xfId="30538" xr:uid="{00000000-0005-0000-0000-00007A420000}"/>
    <cellStyle name="Heading 4 4 3" xfId="30537" xr:uid="{00000000-0005-0000-0000-00007B420000}"/>
    <cellStyle name="Heading 4 4 4" xfId="1498" xr:uid="{00000000-0005-0000-0000-00007C420000}"/>
    <cellStyle name="Heading 4 5" xfId="370" xr:uid="{00000000-0005-0000-0000-00007D420000}"/>
    <cellStyle name="Heading 4 5 2" xfId="3658" xr:uid="{00000000-0005-0000-0000-00007E420000}"/>
    <cellStyle name="Heading 4 5 2 2" xfId="30540" xr:uid="{00000000-0005-0000-0000-00007F420000}"/>
    <cellStyle name="Heading 4 5 3" xfId="30539" xr:uid="{00000000-0005-0000-0000-000080420000}"/>
    <cellStyle name="Heading 4 5 4" xfId="1499" xr:uid="{00000000-0005-0000-0000-000081420000}"/>
    <cellStyle name="Heading 4 6" xfId="259" xr:uid="{00000000-0005-0000-0000-000082420000}"/>
    <cellStyle name="Heading 4 6 2" xfId="3659" xr:uid="{00000000-0005-0000-0000-000083420000}"/>
    <cellStyle name="Heading 4 6 2 2" xfId="30542" xr:uid="{00000000-0005-0000-0000-000084420000}"/>
    <cellStyle name="Heading 4 6 3" xfId="30541" xr:uid="{00000000-0005-0000-0000-000085420000}"/>
    <cellStyle name="Heading 4 6 3 2" xfId="53690" xr:uid="{00000000-0005-0000-0000-000086420000}"/>
    <cellStyle name="Heading 4 6 4" xfId="1580" xr:uid="{00000000-0005-0000-0000-000087420000}"/>
    <cellStyle name="Heading 4 6 5" xfId="53691" xr:uid="{00000000-0005-0000-0000-000088420000}"/>
    <cellStyle name="Heading 4 7" xfId="530" xr:uid="{00000000-0005-0000-0000-000089420000}"/>
    <cellStyle name="Heading 4 7 10" xfId="3661" xr:uid="{00000000-0005-0000-0000-00008A420000}"/>
    <cellStyle name="Heading 4 7 10 2" xfId="30544" xr:uid="{00000000-0005-0000-0000-00008B420000}"/>
    <cellStyle name="Heading 4 7 11" xfId="3662" xr:uid="{00000000-0005-0000-0000-00008C420000}"/>
    <cellStyle name="Heading 4 7 11 2" xfId="30545" xr:uid="{00000000-0005-0000-0000-00008D420000}"/>
    <cellStyle name="Heading 4 7 12" xfId="30543" xr:uid="{00000000-0005-0000-0000-00008E420000}"/>
    <cellStyle name="Heading 4 7 13" xfId="3660" xr:uid="{00000000-0005-0000-0000-00008F420000}"/>
    <cellStyle name="Heading 4 7 2" xfId="3663" xr:uid="{00000000-0005-0000-0000-000090420000}"/>
    <cellStyle name="Heading 4 7 2 2" xfId="30546" xr:uid="{00000000-0005-0000-0000-000091420000}"/>
    <cellStyle name="Heading 4 7 3" xfId="3664" xr:uid="{00000000-0005-0000-0000-000092420000}"/>
    <cellStyle name="Heading 4 7 3 2" xfId="30547" xr:uid="{00000000-0005-0000-0000-000093420000}"/>
    <cellStyle name="Heading 4 7 4" xfId="3665" xr:uid="{00000000-0005-0000-0000-000094420000}"/>
    <cellStyle name="Heading 4 7 4 2" xfId="30548" xr:uid="{00000000-0005-0000-0000-000095420000}"/>
    <cellStyle name="Heading 4 7 5" xfId="3666" xr:uid="{00000000-0005-0000-0000-000096420000}"/>
    <cellStyle name="Heading 4 7 5 2" xfId="30549" xr:uid="{00000000-0005-0000-0000-000097420000}"/>
    <cellStyle name="Heading 4 7 6" xfId="3667" xr:uid="{00000000-0005-0000-0000-000098420000}"/>
    <cellStyle name="Heading 4 7 6 2" xfId="30550" xr:uid="{00000000-0005-0000-0000-000099420000}"/>
    <cellStyle name="Heading 4 7 7" xfId="3668" xr:uid="{00000000-0005-0000-0000-00009A420000}"/>
    <cellStyle name="Heading 4 7 7 2" xfId="30551" xr:uid="{00000000-0005-0000-0000-00009B420000}"/>
    <cellStyle name="Heading 4 7 8" xfId="3669" xr:uid="{00000000-0005-0000-0000-00009C420000}"/>
    <cellStyle name="Heading 4 7 8 2" xfId="30552" xr:uid="{00000000-0005-0000-0000-00009D420000}"/>
    <cellStyle name="Heading 4 7 9" xfId="3670" xr:uid="{00000000-0005-0000-0000-00009E420000}"/>
    <cellStyle name="Heading 4 7 9 2" xfId="30553" xr:uid="{00000000-0005-0000-0000-00009F420000}"/>
    <cellStyle name="Heading 4 8" xfId="649" xr:uid="{00000000-0005-0000-0000-0000A0420000}"/>
    <cellStyle name="Heading 4 8 2" xfId="30554" xr:uid="{00000000-0005-0000-0000-0000A1420000}"/>
    <cellStyle name="Heading 4 8 3" xfId="3671" xr:uid="{00000000-0005-0000-0000-0000A2420000}"/>
    <cellStyle name="Heading 4 9" xfId="767" xr:uid="{00000000-0005-0000-0000-0000A3420000}"/>
    <cellStyle name="Heading 4 9 2" xfId="30555" xr:uid="{00000000-0005-0000-0000-0000A4420000}"/>
    <cellStyle name="Heading 4 9 3" xfId="3672" xr:uid="{00000000-0005-0000-0000-0000A5420000}"/>
    <cellStyle name="Hyperlink" xfId="1406" builtinId="8"/>
    <cellStyle name="Hyperlink 2" xfId="53692" xr:uid="{00000000-0005-0000-0000-0000A7420000}"/>
    <cellStyle name="Input 10" xfId="885" xr:uid="{00000000-0005-0000-0000-0000A8420000}"/>
    <cellStyle name="Input 10 10" xfId="6209" xr:uid="{00000000-0005-0000-0000-0000A9420000}"/>
    <cellStyle name="Input 10 10 2" xfId="18319" xr:uid="{00000000-0005-0000-0000-0000AA420000}"/>
    <cellStyle name="Input 10 10 2 2" xfId="30559" xr:uid="{00000000-0005-0000-0000-0000AB420000}"/>
    <cellStyle name="Input 10 10 2 3" xfId="53693" xr:uid="{00000000-0005-0000-0000-0000AC420000}"/>
    <cellStyle name="Input 10 10 3" xfId="30558" xr:uid="{00000000-0005-0000-0000-0000AD420000}"/>
    <cellStyle name="Input 10 10 4" xfId="53694" xr:uid="{00000000-0005-0000-0000-0000AE420000}"/>
    <cellStyle name="Input 10 10 5" xfId="53695" xr:uid="{00000000-0005-0000-0000-0000AF420000}"/>
    <cellStyle name="Input 10 11" xfId="9703" xr:uid="{00000000-0005-0000-0000-0000B0420000}"/>
    <cellStyle name="Input 10 11 2" xfId="21371" xr:uid="{00000000-0005-0000-0000-0000B1420000}"/>
    <cellStyle name="Input 10 11 2 2" xfId="30561" xr:uid="{00000000-0005-0000-0000-0000B2420000}"/>
    <cellStyle name="Input 10 11 2 3" xfId="53696" xr:uid="{00000000-0005-0000-0000-0000B3420000}"/>
    <cellStyle name="Input 10 11 3" xfId="30560" xr:uid="{00000000-0005-0000-0000-0000B4420000}"/>
    <cellStyle name="Input 10 11 4" xfId="53697" xr:uid="{00000000-0005-0000-0000-0000B5420000}"/>
    <cellStyle name="Input 10 11 5" xfId="53698" xr:uid="{00000000-0005-0000-0000-0000B6420000}"/>
    <cellStyle name="Input 10 12" xfId="9465" xr:uid="{00000000-0005-0000-0000-0000B7420000}"/>
    <cellStyle name="Input 10 12 2" xfId="21181" xr:uid="{00000000-0005-0000-0000-0000B8420000}"/>
    <cellStyle name="Input 10 12 2 2" xfId="30563" xr:uid="{00000000-0005-0000-0000-0000B9420000}"/>
    <cellStyle name="Input 10 12 2 3" xfId="53699" xr:uid="{00000000-0005-0000-0000-0000BA420000}"/>
    <cellStyle name="Input 10 12 3" xfId="30562" xr:uid="{00000000-0005-0000-0000-0000BB420000}"/>
    <cellStyle name="Input 10 12 4" xfId="53700" xr:uid="{00000000-0005-0000-0000-0000BC420000}"/>
    <cellStyle name="Input 10 12 5" xfId="53701" xr:uid="{00000000-0005-0000-0000-0000BD420000}"/>
    <cellStyle name="Input 10 13" xfId="9623" xr:uid="{00000000-0005-0000-0000-0000BE420000}"/>
    <cellStyle name="Input 10 13 2" xfId="21313" xr:uid="{00000000-0005-0000-0000-0000BF420000}"/>
    <cellStyle name="Input 10 13 2 2" xfId="30565" xr:uid="{00000000-0005-0000-0000-0000C0420000}"/>
    <cellStyle name="Input 10 13 2 3" xfId="53702" xr:uid="{00000000-0005-0000-0000-0000C1420000}"/>
    <cellStyle name="Input 10 13 3" xfId="30564" xr:uid="{00000000-0005-0000-0000-0000C2420000}"/>
    <cellStyle name="Input 10 13 4" xfId="53703" xr:uid="{00000000-0005-0000-0000-0000C3420000}"/>
    <cellStyle name="Input 10 13 5" xfId="53704" xr:uid="{00000000-0005-0000-0000-0000C4420000}"/>
    <cellStyle name="Input 10 14" xfId="10355" xr:uid="{00000000-0005-0000-0000-0000C5420000}"/>
    <cellStyle name="Input 10 14 2" xfId="21956" xr:uid="{00000000-0005-0000-0000-0000C6420000}"/>
    <cellStyle name="Input 10 14 2 2" xfId="30567" xr:uid="{00000000-0005-0000-0000-0000C7420000}"/>
    <cellStyle name="Input 10 14 2 3" xfId="53705" xr:uid="{00000000-0005-0000-0000-0000C8420000}"/>
    <cellStyle name="Input 10 14 3" xfId="30566" xr:uid="{00000000-0005-0000-0000-0000C9420000}"/>
    <cellStyle name="Input 10 14 4" xfId="53706" xr:uid="{00000000-0005-0000-0000-0000CA420000}"/>
    <cellStyle name="Input 10 14 5" xfId="53707" xr:uid="{00000000-0005-0000-0000-0000CB420000}"/>
    <cellStyle name="Input 10 15" xfId="10968" xr:uid="{00000000-0005-0000-0000-0000CC420000}"/>
    <cellStyle name="Input 10 15 2" xfId="22483" xr:uid="{00000000-0005-0000-0000-0000CD420000}"/>
    <cellStyle name="Input 10 15 2 2" xfId="30569" xr:uid="{00000000-0005-0000-0000-0000CE420000}"/>
    <cellStyle name="Input 10 15 2 3" xfId="53708" xr:uid="{00000000-0005-0000-0000-0000CF420000}"/>
    <cellStyle name="Input 10 15 3" xfId="30568" xr:uid="{00000000-0005-0000-0000-0000D0420000}"/>
    <cellStyle name="Input 10 15 4" xfId="53709" xr:uid="{00000000-0005-0000-0000-0000D1420000}"/>
    <cellStyle name="Input 10 15 5" xfId="53710" xr:uid="{00000000-0005-0000-0000-0000D2420000}"/>
    <cellStyle name="Input 10 16" xfId="12595" xr:uid="{00000000-0005-0000-0000-0000D3420000}"/>
    <cellStyle name="Input 10 16 2" xfId="23936" xr:uid="{00000000-0005-0000-0000-0000D4420000}"/>
    <cellStyle name="Input 10 16 2 2" xfId="30571" xr:uid="{00000000-0005-0000-0000-0000D5420000}"/>
    <cellStyle name="Input 10 16 2 3" xfId="53711" xr:uid="{00000000-0005-0000-0000-0000D6420000}"/>
    <cellStyle name="Input 10 16 3" xfId="30570" xr:uid="{00000000-0005-0000-0000-0000D7420000}"/>
    <cellStyle name="Input 10 16 4" xfId="53712" xr:uid="{00000000-0005-0000-0000-0000D8420000}"/>
    <cellStyle name="Input 10 16 5" xfId="53713" xr:uid="{00000000-0005-0000-0000-0000D9420000}"/>
    <cellStyle name="Input 10 17" xfId="12585" xr:uid="{00000000-0005-0000-0000-0000DA420000}"/>
    <cellStyle name="Input 10 17 2" xfId="23933" xr:uid="{00000000-0005-0000-0000-0000DB420000}"/>
    <cellStyle name="Input 10 17 2 2" xfId="30573" xr:uid="{00000000-0005-0000-0000-0000DC420000}"/>
    <cellStyle name="Input 10 17 2 3" xfId="53714" xr:uid="{00000000-0005-0000-0000-0000DD420000}"/>
    <cellStyle name="Input 10 17 3" xfId="30572" xr:uid="{00000000-0005-0000-0000-0000DE420000}"/>
    <cellStyle name="Input 10 17 4" xfId="53715" xr:uid="{00000000-0005-0000-0000-0000DF420000}"/>
    <cellStyle name="Input 10 17 5" xfId="53716" xr:uid="{00000000-0005-0000-0000-0000E0420000}"/>
    <cellStyle name="Input 10 18" xfId="8783" xr:uid="{00000000-0005-0000-0000-0000E1420000}"/>
    <cellStyle name="Input 10 18 2" xfId="20563" xr:uid="{00000000-0005-0000-0000-0000E2420000}"/>
    <cellStyle name="Input 10 18 2 2" xfId="30575" xr:uid="{00000000-0005-0000-0000-0000E3420000}"/>
    <cellStyle name="Input 10 18 2 3" xfId="53717" xr:uid="{00000000-0005-0000-0000-0000E4420000}"/>
    <cellStyle name="Input 10 18 3" xfId="30574" xr:uid="{00000000-0005-0000-0000-0000E5420000}"/>
    <cellStyle name="Input 10 18 4" xfId="53718" xr:uid="{00000000-0005-0000-0000-0000E6420000}"/>
    <cellStyle name="Input 10 18 5" xfId="53719" xr:uid="{00000000-0005-0000-0000-0000E7420000}"/>
    <cellStyle name="Input 10 19" xfId="13109" xr:uid="{00000000-0005-0000-0000-0000E8420000}"/>
    <cellStyle name="Input 10 19 2" xfId="24420" xr:uid="{00000000-0005-0000-0000-0000E9420000}"/>
    <cellStyle name="Input 10 19 2 2" xfId="30577" xr:uid="{00000000-0005-0000-0000-0000EA420000}"/>
    <cellStyle name="Input 10 19 2 3" xfId="53720" xr:uid="{00000000-0005-0000-0000-0000EB420000}"/>
    <cellStyle name="Input 10 19 3" xfId="30576" xr:uid="{00000000-0005-0000-0000-0000EC420000}"/>
    <cellStyle name="Input 10 19 4" xfId="53721" xr:uid="{00000000-0005-0000-0000-0000ED420000}"/>
    <cellStyle name="Input 10 19 5" xfId="53722" xr:uid="{00000000-0005-0000-0000-0000EE420000}"/>
    <cellStyle name="Input 10 2" xfId="6503" xr:uid="{00000000-0005-0000-0000-0000EF420000}"/>
    <cellStyle name="Input 10 2 2" xfId="18581" xr:uid="{00000000-0005-0000-0000-0000F0420000}"/>
    <cellStyle name="Input 10 2 2 2" xfId="30579" xr:uid="{00000000-0005-0000-0000-0000F1420000}"/>
    <cellStyle name="Input 10 2 2 3" xfId="53723" xr:uid="{00000000-0005-0000-0000-0000F2420000}"/>
    <cellStyle name="Input 10 2 3" xfId="30578" xr:uid="{00000000-0005-0000-0000-0000F3420000}"/>
    <cellStyle name="Input 10 2 4" xfId="53724" xr:uid="{00000000-0005-0000-0000-0000F4420000}"/>
    <cellStyle name="Input 10 2 5" xfId="53725" xr:uid="{00000000-0005-0000-0000-0000F5420000}"/>
    <cellStyle name="Input 10 20" xfId="13307" xr:uid="{00000000-0005-0000-0000-0000F6420000}"/>
    <cellStyle name="Input 10 20 2" xfId="30580" xr:uid="{00000000-0005-0000-0000-0000F7420000}"/>
    <cellStyle name="Input 10 20 2 2" xfId="53726" xr:uid="{00000000-0005-0000-0000-0000F8420000}"/>
    <cellStyle name="Input 10 20 2 3" xfId="53727" xr:uid="{00000000-0005-0000-0000-0000F9420000}"/>
    <cellStyle name="Input 10 20 3" xfId="53728" xr:uid="{00000000-0005-0000-0000-0000FA420000}"/>
    <cellStyle name="Input 10 20 4" xfId="53729" xr:uid="{00000000-0005-0000-0000-0000FB420000}"/>
    <cellStyle name="Input 10 20 5" xfId="53730" xr:uid="{00000000-0005-0000-0000-0000FC420000}"/>
    <cellStyle name="Input 10 21" xfId="30557" xr:uid="{00000000-0005-0000-0000-0000FD420000}"/>
    <cellStyle name="Input 10 22" xfId="3673" xr:uid="{00000000-0005-0000-0000-0000FE420000}"/>
    <cellStyle name="Input 10 3" xfId="5364" xr:uid="{00000000-0005-0000-0000-0000FF420000}"/>
    <cellStyle name="Input 10 3 2" xfId="17909" xr:uid="{00000000-0005-0000-0000-000000430000}"/>
    <cellStyle name="Input 10 3 2 2" xfId="30582" xr:uid="{00000000-0005-0000-0000-000001430000}"/>
    <cellStyle name="Input 10 3 2 3" xfId="53731" xr:uid="{00000000-0005-0000-0000-000002430000}"/>
    <cellStyle name="Input 10 3 3" xfId="30581" xr:uid="{00000000-0005-0000-0000-000003430000}"/>
    <cellStyle name="Input 10 3 4" xfId="53732" xr:uid="{00000000-0005-0000-0000-000004430000}"/>
    <cellStyle name="Input 10 3 5" xfId="53733" xr:uid="{00000000-0005-0000-0000-000005430000}"/>
    <cellStyle name="Input 10 4" xfId="6383" xr:uid="{00000000-0005-0000-0000-000006430000}"/>
    <cellStyle name="Input 10 4 2" xfId="18471" xr:uid="{00000000-0005-0000-0000-000007430000}"/>
    <cellStyle name="Input 10 4 2 2" xfId="30584" xr:uid="{00000000-0005-0000-0000-000008430000}"/>
    <cellStyle name="Input 10 4 2 3" xfId="53734" xr:uid="{00000000-0005-0000-0000-000009430000}"/>
    <cellStyle name="Input 10 4 3" xfId="30583" xr:uid="{00000000-0005-0000-0000-00000A430000}"/>
    <cellStyle name="Input 10 4 4" xfId="53735" xr:uid="{00000000-0005-0000-0000-00000B430000}"/>
    <cellStyle name="Input 10 4 5" xfId="53736" xr:uid="{00000000-0005-0000-0000-00000C430000}"/>
    <cellStyle name="Input 10 5" xfId="5471" xr:uid="{00000000-0005-0000-0000-00000D430000}"/>
    <cellStyle name="Input 10 5 2" xfId="18009" xr:uid="{00000000-0005-0000-0000-00000E430000}"/>
    <cellStyle name="Input 10 5 2 2" xfId="30586" xr:uid="{00000000-0005-0000-0000-00000F430000}"/>
    <cellStyle name="Input 10 5 2 3" xfId="53737" xr:uid="{00000000-0005-0000-0000-000010430000}"/>
    <cellStyle name="Input 10 5 3" xfId="30585" xr:uid="{00000000-0005-0000-0000-000011430000}"/>
    <cellStyle name="Input 10 5 4" xfId="53738" xr:uid="{00000000-0005-0000-0000-000012430000}"/>
    <cellStyle name="Input 10 5 5" xfId="53739" xr:uid="{00000000-0005-0000-0000-000013430000}"/>
    <cellStyle name="Input 10 6" xfId="7573" xr:uid="{00000000-0005-0000-0000-000014430000}"/>
    <cellStyle name="Input 10 6 2" xfId="19519" xr:uid="{00000000-0005-0000-0000-000015430000}"/>
    <cellStyle name="Input 10 6 2 2" xfId="30588" xr:uid="{00000000-0005-0000-0000-000016430000}"/>
    <cellStyle name="Input 10 6 2 3" xfId="53740" xr:uid="{00000000-0005-0000-0000-000017430000}"/>
    <cellStyle name="Input 10 6 3" xfId="30587" xr:uid="{00000000-0005-0000-0000-000018430000}"/>
    <cellStyle name="Input 10 6 4" xfId="53741" xr:uid="{00000000-0005-0000-0000-000019430000}"/>
    <cellStyle name="Input 10 6 5" xfId="53742" xr:uid="{00000000-0005-0000-0000-00001A430000}"/>
    <cellStyle name="Input 10 7" xfId="7818" xr:uid="{00000000-0005-0000-0000-00001B430000}"/>
    <cellStyle name="Input 10 7 2" xfId="19733" xr:uid="{00000000-0005-0000-0000-00001C430000}"/>
    <cellStyle name="Input 10 7 2 2" xfId="30590" xr:uid="{00000000-0005-0000-0000-00001D430000}"/>
    <cellStyle name="Input 10 7 2 3" xfId="53743" xr:uid="{00000000-0005-0000-0000-00001E430000}"/>
    <cellStyle name="Input 10 7 3" xfId="30589" xr:uid="{00000000-0005-0000-0000-00001F430000}"/>
    <cellStyle name="Input 10 7 4" xfId="53744" xr:uid="{00000000-0005-0000-0000-000020430000}"/>
    <cellStyle name="Input 10 7 5" xfId="53745" xr:uid="{00000000-0005-0000-0000-000021430000}"/>
    <cellStyle name="Input 10 8" xfId="5077" xr:uid="{00000000-0005-0000-0000-000022430000}"/>
    <cellStyle name="Input 10 8 2" xfId="17667" xr:uid="{00000000-0005-0000-0000-000023430000}"/>
    <cellStyle name="Input 10 8 2 2" xfId="30592" xr:uid="{00000000-0005-0000-0000-000024430000}"/>
    <cellStyle name="Input 10 8 2 3" xfId="53746" xr:uid="{00000000-0005-0000-0000-000025430000}"/>
    <cellStyle name="Input 10 8 3" xfId="30591" xr:uid="{00000000-0005-0000-0000-000026430000}"/>
    <cellStyle name="Input 10 8 4" xfId="53747" xr:uid="{00000000-0005-0000-0000-000027430000}"/>
    <cellStyle name="Input 10 8 5" xfId="53748" xr:uid="{00000000-0005-0000-0000-000028430000}"/>
    <cellStyle name="Input 10 9" xfId="5603" xr:uid="{00000000-0005-0000-0000-000029430000}"/>
    <cellStyle name="Input 10 9 2" xfId="18125" xr:uid="{00000000-0005-0000-0000-00002A430000}"/>
    <cellStyle name="Input 10 9 2 2" xfId="30594" xr:uid="{00000000-0005-0000-0000-00002B430000}"/>
    <cellStyle name="Input 10 9 2 3" xfId="53749" xr:uid="{00000000-0005-0000-0000-00002C430000}"/>
    <cellStyle name="Input 10 9 3" xfId="30593" xr:uid="{00000000-0005-0000-0000-00002D430000}"/>
    <cellStyle name="Input 10 9 4" xfId="53750" xr:uid="{00000000-0005-0000-0000-00002E430000}"/>
    <cellStyle name="Input 10 9 5" xfId="53751" xr:uid="{00000000-0005-0000-0000-00002F430000}"/>
    <cellStyle name="Input 11" xfId="1002" xr:uid="{00000000-0005-0000-0000-000030430000}"/>
    <cellStyle name="Input 11 10" xfId="9258" xr:uid="{00000000-0005-0000-0000-000031430000}"/>
    <cellStyle name="Input 11 10 2" xfId="20981" xr:uid="{00000000-0005-0000-0000-000032430000}"/>
    <cellStyle name="Input 11 10 2 2" xfId="30597" xr:uid="{00000000-0005-0000-0000-000033430000}"/>
    <cellStyle name="Input 11 10 2 3" xfId="53752" xr:uid="{00000000-0005-0000-0000-000034430000}"/>
    <cellStyle name="Input 11 10 3" xfId="30596" xr:uid="{00000000-0005-0000-0000-000035430000}"/>
    <cellStyle name="Input 11 10 4" xfId="53753" xr:uid="{00000000-0005-0000-0000-000036430000}"/>
    <cellStyle name="Input 11 10 5" xfId="53754" xr:uid="{00000000-0005-0000-0000-000037430000}"/>
    <cellStyle name="Input 11 11" xfId="9016" xr:uid="{00000000-0005-0000-0000-000038430000}"/>
    <cellStyle name="Input 11 11 2" xfId="20778" xr:uid="{00000000-0005-0000-0000-000039430000}"/>
    <cellStyle name="Input 11 11 2 2" xfId="30599" xr:uid="{00000000-0005-0000-0000-00003A430000}"/>
    <cellStyle name="Input 11 11 2 3" xfId="53755" xr:uid="{00000000-0005-0000-0000-00003B430000}"/>
    <cellStyle name="Input 11 11 3" xfId="30598" xr:uid="{00000000-0005-0000-0000-00003C430000}"/>
    <cellStyle name="Input 11 11 4" xfId="53756" xr:uid="{00000000-0005-0000-0000-00003D430000}"/>
    <cellStyle name="Input 11 11 5" xfId="53757" xr:uid="{00000000-0005-0000-0000-00003E430000}"/>
    <cellStyle name="Input 11 12" xfId="7286" xr:uid="{00000000-0005-0000-0000-00003F430000}"/>
    <cellStyle name="Input 11 12 2" xfId="19263" xr:uid="{00000000-0005-0000-0000-000040430000}"/>
    <cellStyle name="Input 11 12 2 2" xfId="30601" xr:uid="{00000000-0005-0000-0000-000041430000}"/>
    <cellStyle name="Input 11 12 2 3" xfId="53758" xr:uid="{00000000-0005-0000-0000-000042430000}"/>
    <cellStyle name="Input 11 12 3" xfId="30600" xr:uid="{00000000-0005-0000-0000-000043430000}"/>
    <cellStyle name="Input 11 12 4" xfId="53759" xr:uid="{00000000-0005-0000-0000-000044430000}"/>
    <cellStyle name="Input 11 12 5" xfId="53760" xr:uid="{00000000-0005-0000-0000-000045430000}"/>
    <cellStyle name="Input 11 13" xfId="10131" xr:uid="{00000000-0005-0000-0000-000046430000}"/>
    <cellStyle name="Input 11 13 2" xfId="21750" xr:uid="{00000000-0005-0000-0000-000047430000}"/>
    <cellStyle name="Input 11 13 2 2" xfId="30603" xr:uid="{00000000-0005-0000-0000-000048430000}"/>
    <cellStyle name="Input 11 13 2 3" xfId="53761" xr:uid="{00000000-0005-0000-0000-000049430000}"/>
    <cellStyle name="Input 11 13 3" xfId="30602" xr:uid="{00000000-0005-0000-0000-00004A430000}"/>
    <cellStyle name="Input 11 13 4" xfId="53762" xr:uid="{00000000-0005-0000-0000-00004B430000}"/>
    <cellStyle name="Input 11 13 5" xfId="53763" xr:uid="{00000000-0005-0000-0000-00004C430000}"/>
    <cellStyle name="Input 11 14" xfId="6125" xr:uid="{00000000-0005-0000-0000-00004D430000}"/>
    <cellStyle name="Input 11 14 2" xfId="18254" xr:uid="{00000000-0005-0000-0000-00004E430000}"/>
    <cellStyle name="Input 11 14 2 2" xfId="30605" xr:uid="{00000000-0005-0000-0000-00004F430000}"/>
    <cellStyle name="Input 11 14 2 3" xfId="53764" xr:uid="{00000000-0005-0000-0000-000050430000}"/>
    <cellStyle name="Input 11 14 3" xfId="30604" xr:uid="{00000000-0005-0000-0000-000051430000}"/>
    <cellStyle name="Input 11 14 4" xfId="53765" xr:uid="{00000000-0005-0000-0000-000052430000}"/>
    <cellStyle name="Input 11 14 5" xfId="53766" xr:uid="{00000000-0005-0000-0000-000053430000}"/>
    <cellStyle name="Input 11 15" xfId="4927" xr:uid="{00000000-0005-0000-0000-000054430000}"/>
    <cellStyle name="Input 11 15 2" xfId="17544" xr:uid="{00000000-0005-0000-0000-000055430000}"/>
    <cellStyle name="Input 11 15 2 2" xfId="30607" xr:uid="{00000000-0005-0000-0000-000056430000}"/>
    <cellStyle name="Input 11 15 2 3" xfId="53767" xr:uid="{00000000-0005-0000-0000-000057430000}"/>
    <cellStyle name="Input 11 15 3" xfId="30606" xr:uid="{00000000-0005-0000-0000-000058430000}"/>
    <cellStyle name="Input 11 15 4" xfId="53768" xr:uid="{00000000-0005-0000-0000-000059430000}"/>
    <cellStyle name="Input 11 15 5" xfId="53769" xr:uid="{00000000-0005-0000-0000-00005A430000}"/>
    <cellStyle name="Input 11 16" xfId="11956" xr:uid="{00000000-0005-0000-0000-00005B430000}"/>
    <cellStyle name="Input 11 16 2" xfId="23373" xr:uid="{00000000-0005-0000-0000-00005C430000}"/>
    <cellStyle name="Input 11 16 2 2" xfId="30609" xr:uid="{00000000-0005-0000-0000-00005D430000}"/>
    <cellStyle name="Input 11 16 2 3" xfId="53770" xr:uid="{00000000-0005-0000-0000-00005E430000}"/>
    <cellStyle name="Input 11 16 3" xfId="30608" xr:uid="{00000000-0005-0000-0000-00005F430000}"/>
    <cellStyle name="Input 11 16 4" xfId="53771" xr:uid="{00000000-0005-0000-0000-000060430000}"/>
    <cellStyle name="Input 11 16 5" xfId="53772" xr:uid="{00000000-0005-0000-0000-000061430000}"/>
    <cellStyle name="Input 11 17" xfId="4734" xr:uid="{00000000-0005-0000-0000-000062430000}"/>
    <cellStyle name="Input 11 17 2" xfId="17418" xr:uid="{00000000-0005-0000-0000-000063430000}"/>
    <cellStyle name="Input 11 17 2 2" xfId="30611" xr:uid="{00000000-0005-0000-0000-000064430000}"/>
    <cellStyle name="Input 11 17 2 3" xfId="53773" xr:uid="{00000000-0005-0000-0000-000065430000}"/>
    <cellStyle name="Input 11 17 3" xfId="30610" xr:uid="{00000000-0005-0000-0000-000066430000}"/>
    <cellStyle name="Input 11 17 4" xfId="53774" xr:uid="{00000000-0005-0000-0000-000067430000}"/>
    <cellStyle name="Input 11 17 5" xfId="53775" xr:uid="{00000000-0005-0000-0000-000068430000}"/>
    <cellStyle name="Input 11 18" xfId="12594" xr:uid="{00000000-0005-0000-0000-000069430000}"/>
    <cellStyle name="Input 11 18 2" xfId="23935" xr:uid="{00000000-0005-0000-0000-00006A430000}"/>
    <cellStyle name="Input 11 18 2 2" xfId="30613" xr:uid="{00000000-0005-0000-0000-00006B430000}"/>
    <cellStyle name="Input 11 18 2 3" xfId="53776" xr:uid="{00000000-0005-0000-0000-00006C430000}"/>
    <cellStyle name="Input 11 18 3" xfId="30612" xr:uid="{00000000-0005-0000-0000-00006D430000}"/>
    <cellStyle name="Input 11 18 4" xfId="53777" xr:uid="{00000000-0005-0000-0000-00006E430000}"/>
    <cellStyle name="Input 11 18 5" xfId="53778" xr:uid="{00000000-0005-0000-0000-00006F430000}"/>
    <cellStyle name="Input 11 19" xfId="10507" xr:uid="{00000000-0005-0000-0000-000070430000}"/>
    <cellStyle name="Input 11 19 2" xfId="22086" xr:uid="{00000000-0005-0000-0000-000071430000}"/>
    <cellStyle name="Input 11 19 2 2" xfId="30615" xr:uid="{00000000-0005-0000-0000-000072430000}"/>
    <cellStyle name="Input 11 19 2 3" xfId="53779" xr:uid="{00000000-0005-0000-0000-000073430000}"/>
    <cellStyle name="Input 11 19 3" xfId="30614" xr:uid="{00000000-0005-0000-0000-000074430000}"/>
    <cellStyle name="Input 11 19 4" xfId="53780" xr:uid="{00000000-0005-0000-0000-000075430000}"/>
    <cellStyle name="Input 11 19 5" xfId="53781" xr:uid="{00000000-0005-0000-0000-000076430000}"/>
    <cellStyle name="Input 11 2" xfId="6504" xr:uid="{00000000-0005-0000-0000-000077430000}"/>
    <cellStyle name="Input 11 2 2" xfId="18582" xr:uid="{00000000-0005-0000-0000-000078430000}"/>
    <cellStyle name="Input 11 2 2 2" xfId="30617" xr:uid="{00000000-0005-0000-0000-000079430000}"/>
    <cellStyle name="Input 11 2 2 3" xfId="53782" xr:uid="{00000000-0005-0000-0000-00007A430000}"/>
    <cellStyle name="Input 11 2 3" xfId="30616" xr:uid="{00000000-0005-0000-0000-00007B430000}"/>
    <cellStyle name="Input 11 2 4" xfId="53783" xr:uid="{00000000-0005-0000-0000-00007C430000}"/>
    <cellStyle name="Input 11 2 5" xfId="53784" xr:uid="{00000000-0005-0000-0000-00007D430000}"/>
    <cellStyle name="Input 11 20" xfId="13670" xr:uid="{00000000-0005-0000-0000-00007E430000}"/>
    <cellStyle name="Input 11 20 2" xfId="30618" xr:uid="{00000000-0005-0000-0000-00007F430000}"/>
    <cellStyle name="Input 11 20 2 2" xfId="53785" xr:uid="{00000000-0005-0000-0000-000080430000}"/>
    <cellStyle name="Input 11 20 2 3" xfId="53786" xr:uid="{00000000-0005-0000-0000-000081430000}"/>
    <cellStyle name="Input 11 20 3" xfId="53787" xr:uid="{00000000-0005-0000-0000-000082430000}"/>
    <cellStyle name="Input 11 20 4" xfId="53788" xr:uid="{00000000-0005-0000-0000-000083430000}"/>
    <cellStyle name="Input 11 20 5" xfId="53789" xr:uid="{00000000-0005-0000-0000-000084430000}"/>
    <cellStyle name="Input 11 21" xfId="30595" xr:uid="{00000000-0005-0000-0000-000085430000}"/>
    <cellStyle name="Input 11 22" xfId="3674" xr:uid="{00000000-0005-0000-0000-000086430000}"/>
    <cellStyle name="Input 11 3" xfId="5363" xr:uid="{00000000-0005-0000-0000-000087430000}"/>
    <cellStyle name="Input 11 3 2" xfId="17908" xr:uid="{00000000-0005-0000-0000-000088430000}"/>
    <cellStyle name="Input 11 3 2 2" xfId="30620" xr:uid="{00000000-0005-0000-0000-000089430000}"/>
    <cellStyle name="Input 11 3 2 3" xfId="53790" xr:uid="{00000000-0005-0000-0000-00008A430000}"/>
    <cellStyle name="Input 11 3 3" xfId="30619" xr:uid="{00000000-0005-0000-0000-00008B430000}"/>
    <cellStyle name="Input 11 3 4" xfId="53791" xr:uid="{00000000-0005-0000-0000-00008C430000}"/>
    <cellStyle name="Input 11 3 5" xfId="53792" xr:uid="{00000000-0005-0000-0000-00008D430000}"/>
    <cellStyle name="Input 11 4" xfId="6384" xr:uid="{00000000-0005-0000-0000-00008E430000}"/>
    <cellStyle name="Input 11 4 2" xfId="18472" xr:uid="{00000000-0005-0000-0000-00008F430000}"/>
    <cellStyle name="Input 11 4 2 2" xfId="30622" xr:uid="{00000000-0005-0000-0000-000090430000}"/>
    <cellStyle name="Input 11 4 2 3" xfId="53793" xr:uid="{00000000-0005-0000-0000-000091430000}"/>
    <cellStyle name="Input 11 4 3" xfId="30621" xr:uid="{00000000-0005-0000-0000-000092430000}"/>
    <cellStyle name="Input 11 4 4" xfId="53794" xr:uid="{00000000-0005-0000-0000-000093430000}"/>
    <cellStyle name="Input 11 4 5" xfId="53795" xr:uid="{00000000-0005-0000-0000-000094430000}"/>
    <cellStyle name="Input 11 5" xfId="5470" xr:uid="{00000000-0005-0000-0000-000095430000}"/>
    <cellStyle name="Input 11 5 2" xfId="18008" xr:uid="{00000000-0005-0000-0000-000096430000}"/>
    <cellStyle name="Input 11 5 2 2" xfId="30624" xr:uid="{00000000-0005-0000-0000-000097430000}"/>
    <cellStyle name="Input 11 5 2 3" xfId="53796" xr:uid="{00000000-0005-0000-0000-000098430000}"/>
    <cellStyle name="Input 11 5 3" xfId="30623" xr:uid="{00000000-0005-0000-0000-000099430000}"/>
    <cellStyle name="Input 11 5 4" xfId="53797" xr:uid="{00000000-0005-0000-0000-00009A430000}"/>
    <cellStyle name="Input 11 5 5" xfId="53798" xr:uid="{00000000-0005-0000-0000-00009B430000}"/>
    <cellStyle name="Input 11 6" xfId="6300" xr:uid="{00000000-0005-0000-0000-00009C430000}"/>
    <cellStyle name="Input 11 6 2" xfId="18400" xr:uid="{00000000-0005-0000-0000-00009D430000}"/>
    <cellStyle name="Input 11 6 2 2" xfId="30626" xr:uid="{00000000-0005-0000-0000-00009E430000}"/>
    <cellStyle name="Input 11 6 2 3" xfId="53799" xr:uid="{00000000-0005-0000-0000-00009F430000}"/>
    <cellStyle name="Input 11 6 3" xfId="30625" xr:uid="{00000000-0005-0000-0000-0000A0430000}"/>
    <cellStyle name="Input 11 6 4" xfId="53800" xr:uid="{00000000-0005-0000-0000-0000A1430000}"/>
    <cellStyle name="Input 11 6 5" xfId="53801" xr:uid="{00000000-0005-0000-0000-0000A2430000}"/>
    <cellStyle name="Input 11 7" xfId="8334" xr:uid="{00000000-0005-0000-0000-0000A3430000}"/>
    <cellStyle name="Input 11 7 2" xfId="20176" xr:uid="{00000000-0005-0000-0000-0000A4430000}"/>
    <cellStyle name="Input 11 7 2 2" xfId="30628" xr:uid="{00000000-0005-0000-0000-0000A5430000}"/>
    <cellStyle name="Input 11 7 2 3" xfId="53802" xr:uid="{00000000-0005-0000-0000-0000A6430000}"/>
    <cellStyle name="Input 11 7 3" xfId="30627" xr:uid="{00000000-0005-0000-0000-0000A7430000}"/>
    <cellStyle name="Input 11 7 4" xfId="53803" xr:uid="{00000000-0005-0000-0000-0000A8430000}"/>
    <cellStyle name="Input 11 7 5" xfId="53804" xr:uid="{00000000-0005-0000-0000-0000A9430000}"/>
    <cellStyle name="Input 11 8" xfId="6254" xr:uid="{00000000-0005-0000-0000-0000AA430000}"/>
    <cellStyle name="Input 11 8 2" xfId="18361" xr:uid="{00000000-0005-0000-0000-0000AB430000}"/>
    <cellStyle name="Input 11 8 2 2" xfId="30630" xr:uid="{00000000-0005-0000-0000-0000AC430000}"/>
    <cellStyle name="Input 11 8 2 3" xfId="53805" xr:uid="{00000000-0005-0000-0000-0000AD430000}"/>
    <cellStyle name="Input 11 8 3" xfId="30629" xr:uid="{00000000-0005-0000-0000-0000AE430000}"/>
    <cellStyle name="Input 11 8 4" xfId="53806" xr:uid="{00000000-0005-0000-0000-0000AF430000}"/>
    <cellStyle name="Input 11 8 5" xfId="53807" xr:uid="{00000000-0005-0000-0000-0000B0430000}"/>
    <cellStyle name="Input 11 9" xfId="5602" xr:uid="{00000000-0005-0000-0000-0000B1430000}"/>
    <cellStyle name="Input 11 9 2" xfId="18124" xr:uid="{00000000-0005-0000-0000-0000B2430000}"/>
    <cellStyle name="Input 11 9 2 2" xfId="30632" xr:uid="{00000000-0005-0000-0000-0000B3430000}"/>
    <cellStyle name="Input 11 9 2 3" xfId="53808" xr:uid="{00000000-0005-0000-0000-0000B4430000}"/>
    <cellStyle name="Input 11 9 3" xfId="30631" xr:uid="{00000000-0005-0000-0000-0000B5430000}"/>
    <cellStyle name="Input 11 9 4" xfId="53809" xr:uid="{00000000-0005-0000-0000-0000B6430000}"/>
    <cellStyle name="Input 11 9 5" xfId="53810" xr:uid="{00000000-0005-0000-0000-0000B7430000}"/>
    <cellStyle name="Input 12" xfId="1202" xr:uid="{00000000-0005-0000-0000-0000B8430000}"/>
    <cellStyle name="Input 12 10" xfId="3675" xr:uid="{00000000-0005-0000-0000-0000B9430000}"/>
    <cellStyle name="Input 12 10 10" xfId="5187" xr:uid="{00000000-0005-0000-0000-0000BA430000}"/>
    <cellStyle name="Input 12 10 10 2" xfId="17758" xr:uid="{00000000-0005-0000-0000-0000BB430000}"/>
    <cellStyle name="Input 12 10 10 2 2" xfId="30636" xr:uid="{00000000-0005-0000-0000-0000BC430000}"/>
    <cellStyle name="Input 12 10 10 2 3" xfId="53811" xr:uid="{00000000-0005-0000-0000-0000BD430000}"/>
    <cellStyle name="Input 12 10 10 3" xfId="30635" xr:uid="{00000000-0005-0000-0000-0000BE430000}"/>
    <cellStyle name="Input 12 10 10 4" xfId="53812" xr:uid="{00000000-0005-0000-0000-0000BF430000}"/>
    <cellStyle name="Input 12 10 10 5" xfId="53813" xr:uid="{00000000-0005-0000-0000-0000C0430000}"/>
    <cellStyle name="Input 12 10 11" xfId="9014" xr:uid="{00000000-0005-0000-0000-0000C1430000}"/>
    <cellStyle name="Input 12 10 11 2" xfId="20776" xr:uid="{00000000-0005-0000-0000-0000C2430000}"/>
    <cellStyle name="Input 12 10 11 2 2" xfId="30638" xr:uid="{00000000-0005-0000-0000-0000C3430000}"/>
    <cellStyle name="Input 12 10 11 2 3" xfId="53814" xr:uid="{00000000-0005-0000-0000-0000C4430000}"/>
    <cellStyle name="Input 12 10 11 3" xfId="30637" xr:uid="{00000000-0005-0000-0000-0000C5430000}"/>
    <cellStyle name="Input 12 10 11 4" xfId="53815" xr:uid="{00000000-0005-0000-0000-0000C6430000}"/>
    <cellStyle name="Input 12 10 11 5" xfId="53816" xr:uid="{00000000-0005-0000-0000-0000C7430000}"/>
    <cellStyle name="Input 12 10 12" xfId="10980" xr:uid="{00000000-0005-0000-0000-0000C8430000}"/>
    <cellStyle name="Input 12 10 12 2" xfId="22486" xr:uid="{00000000-0005-0000-0000-0000C9430000}"/>
    <cellStyle name="Input 12 10 12 2 2" xfId="30640" xr:uid="{00000000-0005-0000-0000-0000CA430000}"/>
    <cellStyle name="Input 12 10 12 2 3" xfId="53817" xr:uid="{00000000-0005-0000-0000-0000CB430000}"/>
    <cellStyle name="Input 12 10 12 3" xfId="30639" xr:uid="{00000000-0005-0000-0000-0000CC430000}"/>
    <cellStyle name="Input 12 10 12 4" xfId="53818" xr:uid="{00000000-0005-0000-0000-0000CD430000}"/>
    <cellStyle name="Input 12 10 12 5" xfId="53819" xr:uid="{00000000-0005-0000-0000-0000CE430000}"/>
    <cellStyle name="Input 12 10 13" xfId="9700" xr:uid="{00000000-0005-0000-0000-0000CF430000}"/>
    <cellStyle name="Input 12 10 13 2" xfId="21368" xr:uid="{00000000-0005-0000-0000-0000D0430000}"/>
    <cellStyle name="Input 12 10 13 2 2" xfId="30642" xr:uid="{00000000-0005-0000-0000-0000D1430000}"/>
    <cellStyle name="Input 12 10 13 2 3" xfId="53820" xr:uid="{00000000-0005-0000-0000-0000D2430000}"/>
    <cellStyle name="Input 12 10 13 3" xfId="30641" xr:uid="{00000000-0005-0000-0000-0000D3430000}"/>
    <cellStyle name="Input 12 10 13 4" xfId="53821" xr:uid="{00000000-0005-0000-0000-0000D4430000}"/>
    <cellStyle name="Input 12 10 13 5" xfId="53822" xr:uid="{00000000-0005-0000-0000-0000D5430000}"/>
    <cellStyle name="Input 12 10 14" xfId="10061" xr:uid="{00000000-0005-0000-0000-0000D6430000}"/>
    <cellStyle name="Input 12 10 14 2" xfId="21694" xr:uid="{00000000-0005-0000-0000-0000D7430000}"/>
    <cellStyle name="Input 12 10 14 2 2" xfId="30644" xr:uid="{00000000-0005-0000-0000-0000D8430000}"/>
    <cellStyle name="Input 12 10 14 2 3" xfId="53823" xr:uid="{00000000-0005-0000-0000-0000D9430000}"/>
    <cellStyle name="Input 12 10 14 3" xfId="30643" xr:uid="{00000000-0005-0000-0000-0000DA430000}"/>
    <cellStyle name="Input 12 10 14 4" xfId="53824" xr:uid="{00000000-0005-0000-0000-0000DB430000}"/>
    <cellStyle name="Input 12 10 14 5" xfId="53825" xr:uid="{00000000-0005-0000-0000-0000DC430000}"/>
    <cellStyle name="Input 12 10 15" xfId="4729" xr:uid="{00000000-0005-0000-0000-0000DD430000}"/>
    <cellStyle name="Input 12 10 15 2" xfId="17414" xr:uid="{00000000-0005-0000-0000-0000DE430000}"/>
    <cellStyle name="Input 12 10 15 2 2" xfId="30646" xr:uid="{00000000-0005-0000-0000-0000DF430000}"/>
    <cellStyle name="Input 12 10 15 2 3" xfId="53826" xr:uid="{00000000-0005-0000-0000-0000E0430000}"/>
    <cellStyle name="Input 12 10 15 3" xfId="30645" xr:uid="{00000000-0005-0000-0000-0000E1430000}"/>
    <cellStyle name="Input 12 10 15 4" xfId="53827" xr:uid="{00000000-0005-0000-0000-0000E2430000}"/>
    <cellStyle name="Input 12 10 15 5" xfId="53828" xr:uid="{00000000-0005-0000-0000-0000E3430000}"/>
    <cellStyle name="Input 12 10 16" xfId="4717" xr:uid="{00000000-0005-0000-0000-0000E4430000}"/>
    <cellStyle name="Input 12 10 16 2" xfId="17403" xr:uid="{00000000-0005-0000-0000-0000E5430000}"/>
    <cellStyle name="Input 12 10 16 2 2" xfId="30648" xr:uid="{00000000-0005-0000-0000-0000E6430000}"/>
    <cellStyle name="Input 12 10 16 2 3" xfId="53829" xr:uid="{00000000-0005-0000-0000-0000E7430000}"/>
    <cellStyle name="Input 12 10 16 3" xfId="30647" xr:uid="{00000000-0005-0000-0000-0000E8430000}"/>
    <cellStyle name="Input 12 10 16 4" xfId="53830" xr:uid="{00000000-0005-0000-0000-0000E9430000}"/>
    <cellStyle name="Input 12 10 16 5" xfId="53831" xr:uid="{00000000-0005-0000-0000-0000EA430000}"/>
    <cellStyle name="Input 12 10 17" xfId="10747" xr:uid="{00000000-0005-0000-0000-0000EB430000}"/>
    <cellStyle name="Input 12 10 17 2" xfId="22294" xr:uid="{00000000-0005-0000-0000-0000EC430000}"/>
    <cellStyle name="Input 12 10 17 2 2" xfId="30650" xr:uid="{00000000-0005-0000-0000-0000ED430000}"/>
    <cellStyle name="Input 12 10 17 2 3" xfId="53832" xr:uid="{00000000-0005-0000-0000-0000EE430000}"/>
    <cellStyle name="Input 12 10 17 3" xfId="30649" xr:uid="{00000000-0005-0000-0000-0000EF430000}"/>
    <cellStyle name="Input 12 10 17 4" xfId="53833" xr:uid="{00000000-0005-0000-0000-0000F0430000}"/>
    <cellStyle name="Input 12 10 17 5" xfId="53834" xr:uid="{00000000-0005-0000-0000-0000F1430000}"/>
    <cellStyle name="Input 12 10 18" xfId="11099" xr:uid="{00000000-0005-0000-0000-0000F2430000}"/>
    <cellStyle name="Input 12 10 18 2" xfId="22599" xr:uid="{00000000-0005-0000-0000-0000F3430000}"/>
    <cellStyle name="Input 12 10 18 2 2" xfId="30652" xr:uid="{00000000-0005-0000-0000-0000F4430000}"/>
    <cellStyle name="Input 12 10 18 2 3" xfId="53835" xr:uid="{00000000-0005-0000-0000-0000F5430000}"/>
    <cellStyle name="Input 12 10 18 3" xfId="30651" xr:uid="{00000000-0005-0000-0000-0000F6430000}"/>
    <cellStyle name="Input 12 10 18 4" xfId="53836" xr:uid="{00000000-0005-0000-0000-0000F7430000}"/>
    <cellStyle name="Input 12 10 18 5" xfId="53837" xr:uid="{00000000-0005-0000-0000-0000F8430000}"/>
    <cellStyle name="Input 12 10 19" xfId="5726" xr:uid="{00000000-0005-0000-0000-0000F9430000}"/>
    <cellStyle name="Input 12 10 19 2" xfId="18231" xr:uid="{00000000-0005-0000-0000-0000FA430000}"/>
    <cellStyle name="Input 12 10 19 2 2" xfId="30654" xr:uid="{00000000-0005-0000-0000-0000FB430000}"/>
    <cellStyle name="Input 12 10 19 2 3" xfId="53838" xr:uid="{00000000-0005-0000-0000-0000FC430000}"/>
    <cellStyle name="Input 12 10 19 3" xfId="30653" xr:uid="{00000000-0005-0000-0000-0000FD430000}"/>
    <cellStyle name="Input 12 10 19 4" xfId="53839" xr:uid="{00000000-0005-0000-0000-0000FE430000}"/>
    <cellStyle name="Input 12 10 19 5" xfId="53840" xr:uid="{00000000-0005-0000-0000-0000FF430000}"/>
    <cellStyle name="Input 12 10 2" xfId="6506" xr:uid="{00000000-0005-0000-0000-000000440000}"/>
    <cellStyle name="Input 12 10 2 2" xfId="18584" xr:uid="{00000000-0005-0000-0000-000001440000}"/>
    <cellStyle name="Input 12 10 2 2 2" xfId="30656" xr:uid="{00000000-0005-0000-0000-000002440000}"/>
    <cellStyle name="Input 12 10 2 2 3" xfId="53841" xr:uid="{00000000-0005-0000-0000-000003440000}"/>
    <cellStyle name="Input 12 10 2 3" xfId="30655" xr:uid="{00000000-0005-0000-0000-000004440000}"/>
    <cellStyle name="Input 12 10 2 4" xfId="53842" xr:uid="{00000000-0005-0000-0000-000005440000}"/>
    <cellStyle name="Input 12 10 2 5" xfId="53843" xr:uid="{00000000-0005-0000-0000-000006440000}"/>
    <cellStyle name="Input 12 10 20" xfId="6091" xr:uid="{00000000-0005-0000-0000-000007440000}"/>
    <cellStyle name="Input 12 10 20 2" xfId="30657" xr:uid="{00000000-0005-0000-0000-000008440000}"/>
    <cellStyle name="Input 12 10 20 2 2" xfId="53844" xr:uid="{00000000-0005-0000-0000-000009440000}"/>
    <cellStyle name="Input 12 10 20 2 3" xfId="53845" xr:uid="{00000000-0005-0000-0000-00000A440000}"/>
    <cellStyle name="Input 12 10 20 3" xfId="53846" xr:uid="{00000000-0005-0000-0000-00000B440000}"/>
    <cellStyle name="Input 12 10 20 4" xfId="53847" xr:uid="{00000000-0005-0000-0000-00000C440000}"/>
    <cellStyle name="Input 12 10 20 5" xfId="53848" xr:uid="{00000000-0005-0000-0000-00000D440000}"/>
    <cellStyle name="Input 12 10 21" xfId="30634" xr:uid="{00000000-0005-0000-0000-00000E440000}"/>
    <cellStyle name="Input 12 10 22" xfId="53849" xr:uid="{00000000-0005-0000-0000-00000F440000}"/>
    <cellStyle name="Input 12 10 3" xfId="5361" xr:uid="{00000000-0005-0000-0000-000010440000}"/>
    <cellStyle name="Input 12 10 3 2" xfId="17906" xr:uid="{00000000-0005-0000-0000-000011440000}"/>
    <cellStyle name="Input 12 10 3 2 2" xfId="30659" xr:uid="{00000000-0005-0000-0000-000012440000}"/>
    <cellStyle name="Input 12 10 3 2 3" xfId="53850" xr:uid="{00000000-0005-0000-0000-000013440000}"/>
    <cellStyle name="Input 12 10 3 3" xfId="30658" xr:uid="{00000000-0005-0000-0000-000014440000}"/>
    <cellStyle name="Input 12 10 3 4" xfId="53851" xr:uid="{00000000-0005-0000-0000-000015440000}"/>
    <cellStyle name="Input 12 10 3 5" xfId="53852" xr:uid="{00000000-0005-0000-0000-000016440000}"/>
    <cellStyle name="Input 12 10 4" xfId="6386" xr:uid="{00000000-0005-0000-0000-000017440000}"/>
    <cellStyle name="Input 12 10 4 2" xfId="18474" xr:uid="{00000000-0005-0000-0000-000018440000}"/>
    <cellStyle name="Input 12 10 4 2 2" xfId="30661" xr:uid="{00000000-0005-0000-0000-000019440000}"/>
    <cellStyle name="Input 12 10 4 2 3" xfId="53853" xr:uid="{00000000-0005-0000-0000-00001A440000}"/>
    <cellStyle name="Input 12 10 4 3" xfId="30660" xr:uid="{00000000-0005-0000-0000-00001B440000}"/>
    <cellStyle name="Input 12 10 4 4" xfId="53854" xr:uid="{00000000-0005-0000-0000-00001C440000}"/>
    <cellStyle name="Input 12 10 4 5" xfId="53855" xr:uid="{00000000-0005-0000-0000-00001D440000}"/>
    <cellStyle name="Input 12 10 5" xfId="5468" xr:uid="{00000000-0005-0000-0000-00001E440000}"/>
    <cellStyle name="Input 12 10 5 2" xfId="18006" xr:uid="{00000000-0005-0000-0000-00001F440000}"/>
    <cellStyle name="Input 12 10 5 2 2" xfId="30663" xr:uid="{00000000-0005-0000-0000-000020440000}"/>
    <cellStyle name="Input 12 10 5 2 3" xfId="53856" xr:uid="{00000000-0005-0000-0000-000021440000}"/>
    <cellStyle name="Input 12 10 5 3" xfId="30662" xr:uid="{00000000-0005-0000-0000-000022440000}"/>
    <cellStyle name="Input 12 10 5 4" xfId="53857" xr:uid="{00000000-0005-0000-0000-000023440000}"/>
    <cellStyle name="Input 12 10 5 5" xfId="53858" xr:uid="{00000000-0005-0000-0000-000024440000}"/>
    <cellStyle name="Input 12 10 6" xfId="7572" xr:uid="{00000000-0005-0000-0000-000025440000}"/>
    <cellStyle name="Input 12 10 6 2" xfId="19518" xr:uid="{00000000-0005-0000-0000-000026440000}"/>
    <cellStyle name="Input 12 10 6 2 2" xfId="30665" xr:uid="{00000000-0005-0000-0000-000027440000}"/>
    <cellStyle name="Input 12 10 6 2 3" xfId="53859" xr:uid="{00000000-0005-0000-0000-000028440000}"/>
    <cellStyle name="Input 12 10 6 3" xfId="30664" xr:uid="{00000000-0005-0000-0000-000029440000}"/>
    <cellStyle name="Input 12 10 6 4" xfId="53860" xr:uid="{00000000-0005-0000-0000-00002A440000}"/>
    <cellStyle name="Input 12 10 6 5" xfId="53861" xr:uid="{00000000-0005-0000-0000-00002B440000}"/>
    <cellStyle name="Input 12 10 7" xfId="5548" xr:uid="{00000000-0005-0000-0000-00002C440000}"/>
    <cellStyle name="Input 12 10 7 2" xfId="18077" xr:uid="{00000000-0005-0000-0000-00002D440000}"/>
    <cellStyle name="Input 12 10 7 2 2" xfId="30667" xr:uid="{00000000-0005-0000-0000-00002E440000}"/>
    <cellStyle name="Input 12 10 7 2 3" xfId="53862" xr:uid="{00000000-0005-0000-0000-00002F440000}"/>
    <cellStyle name="Input 12 10 7 3" xfId="30666" xr:uid="{00000000-0005-0000-0000-000030440000}"/>
    <cellStyle name="Input 12 10 7 4" xfId="53863" xr:uid="{00000000-0005-0000-0000-000031440000}"/>
    <cellStyle name="Input 12 10 7 5" xfId="53864" xr:uid="{00000000-0005-0000-0000-000032440000}"/>
    <cellStyle name="Input 12 10 8" xfId="6256" xr:uid="{00000000-0005-0000-0000-000033440000}"/>
    <cellStyle name="Input 12 10 8 2" xfId="18363" xr:uid="{00000000-0005-0000-0000-000034440000}"/>
    <cellStyle name="Input 12 10 8 2 2" xfId="30669" xr:uid="{00000000-0005-0000-0000-000035440000}"/>
    <cellStyle name="Input 12 10 8 2 3" xfId="53865" xr:uid="{00000000-0005-0000-0000-000036440000}"/>
    <cellStyle name="Input 12 10 8 3" xfId="30668" xr:uid="{00000000-0005-0000-0000-000037440000}"/>
    <cellStyle name="Input 12 10 8 4" xfId="53866" xr:uid="{00000000-0005-0000-0000-000038440000}"/>
    <cellStyle name="Input 12 10 8 5" xfId="53867" xr:uid="{00000000-0005-0000-0000-000039440000}"/>
    <cellStyle name="Input 12 10 9" xfId="5601" xr:uid="{00000000-0005-0000-0000-00003A440000}"/>
    <cellStyle name="Input 12 10 9 2" xfId="18123" xr:uid="{00000000-0005-0000-0000-00003B440000}"/>
    <cellStyle name="Input 12 10 9 2 2" xfId="30671" xr:uid="{00000000-0005-0000-0000-00003C440000}"/>
    <cellStyle name="Input 12 10 9 2 3" xfId="53868" xr:uid="{00000000-0005-0000-0000-00003D440000}"/>
    <cellStyle name="Input 12 10 9 3" xfId="30670" xr:uid="{00000000-0005-0000-0000-00003E440000}"/>
    <cellStyle name="Input 12 10 9 4" xfId="53869" xr:uid="{00000000-0005-0000-0000-00003F440000}"/>
    <cellStyle name="Input 12 10 9 5" xfId="53870" xr:uid="{00000000-0005-0000-0000-000040440000}"/>
    <cellStyle name="Input 12 11" xfId="3676" xr:uid="{00000000-0005-0000-0000-000041440000}"/>
    <cellStyle name="Input 12 11 10" xfId="6210" xr:uid="{00000000-0005-0000-0000-000042440000}"/>
    <cellStyle name="Input 12 11 10 2" xfId="18320" xr:uid="{00000000-0005-0000-0000-000043440000}"/>
    <cellStyle name="Input 12 11 10 2 2" xfId="30674" xr:uid="{00000000-0005-0000-0000-000044440000}"/>
    <cellStyle name="Input 12 11 10 2 3" xfId="53871" xr:uid="{00000000-0005-0000-0000-000045440000}"/>
    <cellStyle name="Input 12 11 10 3" xfId="30673" xr:uid="{00000000-0005-0000-0000-000046440000}"/>
    <cellStyle name="Input 12 11 10 4" xfId="53872" xr:uid="{00000000-0005-0000-0000-000047440000}"/>
    <cellStyle name="Input 12 11 10 5" xfId="53873" xr:uid="{00000000-0005-0000-0000-000048440000}"/>
    <cellStyle name="Input 12 11 11" xfId="10568" xr:uid="{00000000-0005-0000-0000-000049440000}"/>
    <cellStyle name="Input 12 11 11 2" xfId="22122" xr:uid="{00000000-0005-0000-0000-00004A440000}"/>
    <cellStyle name="Input 12 11 11 2 2" xfId="30676" xr:uid="{00000000-0005-0000-0000-00004B440000}"/>
    <cellStyle name="Input 12 11 11 2 3" xfId="53874" xr:uid="{00000000-0005-0000-0000-00004C440000}"/>
    <cellStyle name="Input 12 11 11 3" xfId="30675" xr:uid="{00000000-0005-0000-0000-00004D440000}"/>
    <cellStyle name="Input 12 11 11 4" xfId="53875" xr:uid="{00000000-0005-0000-0000-00004E440000}"/>
    <cellStyle name="Input 12 11 11 5" xfId="53876" xr:uid="{00000000-0005-0000-0000-00004F440000}"/>
    <cellStyle name="Input 12 11 12" xfId="10275" xr:uid="{00000000-0005-0000-0000-000050440000}"/>
    <cellStyle name="Input 12 11 12 2" xfId="21880" xr:uid="{00000000-0005-0000-0000-000051440000}"/>
    <cellStyle name="Input 12 11 12 2 2" xfId="30678" xr:uid="{00000000-0005-0000-0000-000052440000}"/>
    <cellStyle name="Input 12 11 12 2 3" xfId="53877" xr:uid="{00000000-0005-0000-0000-000053440000}"/>
    <cellStyle name="Input 12 11 12 3" xfId="30677" xr:uid="{00000000-0005-0000-0000-000054440000}"/>
    <cellStyle name="Input 12 11 12 4" xfId="53878" xr:uid="{00000000-0005-0000-0000-000055440000}"/>
    <cellStyle name="Input 12 11 12 5" xfId="53879" xr:uid="{00000000-0005-0000-0000-000056440000}"/>
    <cellStyle name="Input 12 11 13" xfId="9038" xr:uid="{00000000-0005-0000-0000-000057440000}"/>
    <cellStyle name="Input 12 11 13 2" xfId="20800" xr:uid="{00000000-0005-0000-0000-000058440000}"/>
    <cellStyle name="Input 12 11 13 2 2" xfId="30680" xr:uid="{00000000-0005-0000-0000-000059440000}"/>
    <cellStyle name="Input 12 11 13 2 3" xfId="53880" xr:uid="{00000000-0005-0000-0000-00005A440000}"/>
    <cellStyle name="Input 12 11 13 3" xfId="30679" xr:uid="{00000000-0005-0000-0000-00005B440000}"/>
    <cellStyle name="Input 12 11 13 4" xfId="53881" xr:uid="{00000000-0005-0000-0000-00005C440000}"/>
    <cellStyle name="Input 12 11 13 5" xfId="53882" xr:uid="{00000000-0005-0000-0000-00005D440000}"/>
    <cellStyle name="Input 12 11 14" xfId="10550" xr:uid="{00000000-0005-0000-0000-00005E440000}"/>
    <cellStyle name="Input 12 11 14 2" xfId="22117" xr:uid="{00000000-0005-0000-0000-00005F440000}"/>
    <cellStyle name="Input 12 11 14 2 2" xfId="30682" xr:uid="{00000000-0005-0000-0000-000060440000}"/>
    <cellStyle name="Input 12 11 14 2 3" xfId="53883" xr:uid="{00000000-0005-0000-0000-000061440000}"/>
    <cellStyle name="Input 12 11 14 3" xfId="30681" xr:uid="{00000000-0005-0000-0000-000062440000}"/>
    <cellStyle name="Input 12 11 14 4" xfId="53884" xr:uid="{00000000-0005-0000-0000-000063440000}"/>
    <cellStyle name="Input 12 11 14 5" xfId="53885" xr:uid="{00000000-0005-0000-0000-000064440000}"/>
    <cellStyle name="Input 12 11 15" xfId="5697" xr:uid="{00000000-0005-0000-0000-000065440000}"/>
    <cellStyle name="Input 12 11 15 2" xfId="18211" xr:uid="{00000000-0005-0000-0000-000066440000}"/>
    <cellStyle name="Input 12 11 15 2 2" xfId="30684" xr:uid="{00000000-0005-0000-0000-000067440000}"/>
    <cellStyle name="Input 12 11 15 2 3" xfId="53886" xr:uid="{00000000-0005-0000-0000-000068440000}"/>
    <cellStyle name="Input 12 11 15 3" xfId="30683" xr:uid="{00000000-0005-0000-0000-000069440000}"/>
    <cellStyle name="Input 12 11 15 4" xfId="53887" xr:uid="{00000000-0005-0000-0000-00006A440000}"/>
    <cellStyle name="Input 12 11 15 5" xfId="53888" xr:uid="{00000000-0005-0000-0000-00006B440000}"/>
    <cellStyle name="Input 12 11 16" xfId="7887" xr:uid="{00000000-0005-0000-0000-00006C440000}"/>
    <cellStyle name="Input 12 11 16 2" xfId="19788" xr:uid="{00000000-0005-0000-0000-00006D440000}"/>
    <cellStyle name="Input 12 11 16 2 2" xfId="30686" xr:uid="{00000000-0005-0000-0000-00006E440000}"/>
    <cellStyle name="Input 12 11 16 2 3" xfId="53889" xr:uid="{00000000-0005-0000-0000-00006F440000}"/>
    <cellStyle name="Input 12 11 16 3" xfId="30685" xr:uid="{00000000-0005-0000-0000-000070440000}"/>
    <cellStyle name="Input 12 11 16 4" xfId="53890" xr:uid="{00000000-0005-0000-0000-000071440000}"/>
    <cellStyle name="Input 12 11 16 5" xfId="53891" xr:uid="{00000000-0005-0000-0000-000072440000}"/>
    <cellStyle name="Input 12 11 17" xfId="4733" xr:uid="{00000000-0005-0000-0000-000073440000}"/>
    <cellStyle name="Input 12 11 17 2" xfId="17417" xr:uid="{00000000-0005-0000-0000-000074440000}"/>
    <cellStyle name="Input 12 11 17 2 2" xfId="30688" xr:uid="{00000000-0005-0000-0000-000075440000}"/>
    <cellStyle name="Input 12 11 17 2 3" xfId="53892" xr:uid="{00000000-0005-0000-0000-000076440000}"/>
    <cellStyle name="Input 12 11 17 3" xfId="30687" xr:uid="{00000000-0005-0000-0000-000077440000}"/>
    <cellStyle name="Input 12 11 17 4" xfId="53893" xr:uid="{00000000-0005-0000-0000-000078440000}"/>
    <cellStyle name="Input 12 11 17 5" xfId="53894" xr:uid="{00000000-0005-0000-0000-000079440000}"/>
    <cellStyle name="Input 12 11 18" xfId="11972" xr:uid="{00000000-0005-0000-0000-00007A440000}"/>
    <cellStyle name="Input 12 11 18 2" xfId="23389" xr:uid="{00000000-0005-0000-0000-00007B440000}"/>
    <cellStyle name="Input 12 11 18 2 2" xfId="30690" xr:uid="{00000000-0005-0000-0000-00007C440000}"/>
    <cellStyle name="Input 12 11 18 2 3" xfId="53895" xr:uid="{00000000-0005-0000-0000-00007D440000}"/>
    <cellStyle name="Input 12 11 18 3" xfId="30689" xr:uid="{00000000-0005-0000-0000-00007E440000}"/>
    <cellStyle name="Input 12 11 18 4" xfId="53896" xr:uid="{00000000-0005-0000-0000-00007F440000}"/>
    <cellStyle name="Input 12 11 18 5" xfId="53897" xr:uid="{00000000-0005-0000-0000-000080440000}"/>
    <cellStyle name="Input 12 11 19" xfId="7749" xr:uid="{00000000-0005-0000-0000-000081440000}"/>
    <cellStyle name="Input 12 11 19 2" xfId="19666" xr:uid="{00000000-0005-0000-0000-000082440000}"/>
    <cellStyle name="Input 12 11 19 2 2" xfId="30692" xr:uid="{00000000-0005-0000-0000-000083440000}"/>
    <cellStyle name="Input 12 11 19 2 3" xfId="53898" xr:uid="{00000000-0005-0000-0000-000084440000}"/>
    <cellStyle name="Input 12 11 19 3" xfId="30691" xr:uid="{00000000-0005-0000-0000-000085440000}"/>
    <cellStyle name="Input 12 11 19 4" xfId="53899" xr:uid="{00000000-0005-0000-0000-000086440000}"/>
    <cellStyle name="Input 12 11 19 5" xfId="53900" xr:uid="{00000000-0005-0000-0000-000087440000}"/>
    <cellStyle name="Input 12 11 2" xfId="6507" xr:uid="{00000000-0005-0000-0000-000088440000}"/>
    <cellStyle name="Input 12 11 2 2" xfId="18585" xr:uid="{00000000-0005-0000-0000-000089440000}"/>
    <cellStyle name="Input 12 11 2 2 2" xfId="30694" xr:uid="{00000000-0005-0000-0000-00008A440000}"/>
    <cellStyle name="Input 12 11 2 2 3" xfId="53901" xr:uid="{00000000-0005-0000-0000-00008B440000}"/>
    <cellStyle name="Input 12 11 2 3" xfId="30693" xr:uid="{00000000-0005-0000-0000-00008C440000}"/>
    <cellStyle name="Input 12 11 2 4" xfId="53902" xr:uid="{00000000-0005-0000-0000-00008D440000}"/>
    <cellStyle name="Input 12 11 2 5" xfId="53903" xr:uid="{00000000-0005-0000-0000-00008E440000}"/>
    <cellStyle name="Input 12 11 20" xfId="6092" xr:uid="{00000000-0005-0000-0000-00008F440000}"/>
    <cellStyle name="Input 12 11 20 2" xfId="30695" xr:uid="{00000000-0005-0000-0000-000090440000}"/>
    <cellStyle name="Input 12 11 20 2 2" xfId="53904" xr:uid="{00000000-0005-0000-0000-000091440000}"/>
    <cellStyle name="Input 12 11 20 2 3" xfId="53905" xr:uid="{00000000-0005-0000-0000-000092440000}"/>
    <cellStyle name="Input 12 11 20 3" xfId="53906" xr:uid="{00000000-0005-0000-0000-000093440000}"/>
    <cellStyle name="Input 12 11 20 4" xfId="53907" xr:uid="{00000000-0005-0000-0000-000094440000}"/>
    <cellStyle name="Input 12 11 20 5" xfId="53908" xr:uid="{00000000-0005-0000-0000-000095440000}"/>
    <cellStyle name="Input 12 11 21" xfId="30672" xr:uid="{00000000-0005-0000-0000-000096440000}"/>
    <cellStyle name="Input 12 11 22" xfId="53909" xr:uid="{00000000-0005-0000-0000-000097440000}"/>
    <cellStyle name="Input 12 11 3" xfId="5360" xr:uid="{00000000-0005-0000-0000-000098440000}"/>
    <cellStyle name="Input 12 11 3 2" xfId="17905" xr:uid="{00000000-0005-0000-0000-000099440000}"/>
    <cellStyle name="Input 12 11 3 2 2" xfId="30697" xr:uid="{00000000-0005-0000-0000-00009A440000}"/>
    <cellStyle name="Input 12 11 3 2 3" xfId="53910" xr:uid="{00000000-0005-0000-0000-00009B440000}"/>
    <cellStyle name="Input 12 11 3 3" xfId="30696" xr:uid="{00000000-0005-0000-0000-00009C440000}"/>
    <cellStyle name="Input 12 11 3 4" xfId="53911" xr:uid="{00000000-0005-0000-0000-00009D440000}"/>
    <cellStyle name="Input 12 11 3 5" xfId="53912" xr:uid="{00000000-0005-0000-0000-00009E440000}"/>
    <cellStyle name="Input 12 11 4" xfId="6387" xr:uid="{00000000-0005-0000-0000-00009F440000}"/>
    <cellStyle name="Input 12 11 4 2" xfId="18475" xr:uid="{00000000-0005-0000-0000-0000A0440000}"/>
    <cellStyle name="Input 12 11 4 2 2" xfId="30699" xr:uid="{00000000-0005-0000-0000-0000A1440000}"/>
    <cellStyle name="Input 12 11 4 2 3" xfId="53913" xr:uid="{00000000-0005-0000-0000-0000A2440000}"/>
    <cellStyle name="Input 12 11 4 3" xfId="30698" xr:uid="{00000000-0005-0000-0000-0000A3440000}"/>
    <cellStyle name="Input 12 11 4 4" xfId="53914" xr:uid="{00000000-0005-0000-0000-0000A4440000}"/>
    <cellStyle name="Input 12 11 4 5" xfId="53915" xr:uid="{00000000-0005-0000-0000-0000A5440000}"/>
    <cellStyle name="Input 12 11 5" xfId="5467" xr:uid="{00000000-0005-0000-0000-0000A6440000}"/>
    <cellStyle name="Input 12 11 5 2" xfId="18005" xr:uid="{00000000-0005-0000-0000-0000A7440000}"/>
    <cellStyle name="Input 12 11 5 2 2" xfId="30701" xr:uid="{00000000-0005-0000-0000-0000A8440000}"/>
    <cellStyle name="Input 12 11 5 2 3" xfId="53916" xr:uid="{00000000-0005-0000-0000-0000A9440000}"/>
    <cellStyle name="Input 12 11 5 3" xfId="30700" xr:uid="{00000000-0005-0000-0000-0000AA440000}"/>
    <cellStyle name="Input 12 11 5 4" xfId="53917" xr:uid="{00000000-0005-0000-0000-0000AB440000}"/>
    <cellStyle name="Input 12 11 5 5" xfId="53918" xr:uid="{00000000-0005-0000-0000-0000AC440000}"/>
    <cellStyle name="Input 12 11 6" xfId="4769" xr:uid="{00000000-0005-0000-0000-0000AD440000}"/>
    <cellStyle name="Input 12 11 6 2" xfId="17424" xr:uid="{00000000-0005-0000-0000-0000AE440000}"/>
    <cellStyle name="Input 12 11 6 2 2" xfId="30703" xr:uid="{00000000-0005-0000-0000-0000AF440000}"/>
    <cellStyle name="Input 12 11 6 2 3" xfId="53919" xr:uid="{00000000-0005-0000-0000-0000B0440000}"/>
    <cellStyle name="Input 12 11 6 3" xfId="30702" xr:uid="{00000000-0005-0000-0000-0000B1440000}"/>
    <cellStyle name="Input 12 11 6 4" xfId="53920" xr:uid="{00000000-0005-0000-0000-0000B2440000}"/>
    <cellStyle name="Input 12 11 6 5" xfId="53921" xr:uid="{00000000-0005-0000-0000-0000B3440000}"/>
    <cellStyle name="Input 12 11 7" xfId="5547" xr:uid="{00000000-0005-0000-0000-0000B4440000}"/>
    <cellStyle name="Input 12 11 7 2" xfId="18076" xr:uid="{00000000-0005-0000-0000-0000B5440000}"/>
    <cellStyle name="Input 12 11 7 2 2" xfId="30705" xr:uid="{00000000-0005-0000-0000-0000B6440000}"/>
    <cellStyle name="Input 12 11 7 2 3" xfId="53922" xr:uid="{00000000-0005-0000-0000-0000B7440000}"/>
    <cellStyle name="Input 12 11 7 3" xfId="30704" xr:uid="{00000000-0005-0000-0000-0000B8440000}"/>
    <cellStyle name="Input 12 11 7 4" xfId="53923" xr:uid="{00000000-0005-0000-0000-0000B9440000}"/>
    <cellStyle name="Input 12 11 7 5" xfId="53924" xr:uid="{00000000-0005-0000-0000-0000BA440000}"/>
    <cellStyle name="Input 12 11 8" xfId="6257" xr:uid="{00000000-0005-0000-0000-0000BB440000}"/>
    <cellStyle name="Input 12 11 8 2" xfId="18364" xr:uid="{00000000-0005-0000-0000-0000BC440000}"/>
    <cellStyle name="Input 12 11 8 2 2" xfId="30707" xr:uid="{00000000-0005-0000-0000-0000BD440000}"/>
    <cellStyle name="Input 12 11 8 2 3" xfId="53925" xr:uid="{00000000-0005-0000-0000-0000BE440000}"/>
    <cellStyle name="Input 12 11 8 3" xfId="30706" xr:uid="{00000000-0005-0000-0000-0000BF440000}"/>
    <cellStyle name="Input 12 11 8 4" xfId="53926" xr:uid="{00000000-0005-0000-0000-0000C0440000}"/>
    <cellStyle name="Input 12 11 8 5" xfId="53927" xr:uid="{00000000-0005-0000-0000-0000C1440000}"/>
    <cellStyle name="Input 12 11 9" xfId="5600" xr:uid="{00000000-0005-0000-0000-0000C2440000}"/>
    <cellStyle name="Input 12 11 9 2" xfId="18122" xr:uid="{00000000-0005-0000-0000-0000C3440000}"/>
    <cellStyle name="Input 12 11 9 2 2" xfId="30709" xr:uid="{00000000-0005-0000-0000-0000C4440000}"/>
    <cellStyle name="Input 12 11 9 2 3" xfId="53928" xr:uid="{00000000-0005-0000-0000-0000C5440000}"/>
    <cellStyle name="Input 12 11 9 3" xfId="30708" xr:uid="{00000000-0005-0000-0000-0000C6440000}"/>
    <cellStyle name="Input 12 11 9 4" xfId="53929" xr:uid="{00000000-0005-0000-0000-0000C7440000}"/>
    <cellStyle name="Input 12 11 9 5" xfId="53930" xr:uid="{00000000-0005-0000-0000-0000C8440000}"/>
    <cellStyle name="Input 12 12" xfId="3677" xr:uid="{00000000-0005-0000-0000-0000C9440000}"/>
    <cellStyle name="Input 12 12 10" xfId="6211" xr:uid="{00000000-0005-0000-0000-0000CA440000}"/>
    <cellStyle name="Input 12 12 10 2" xfId="18321" xr:uid="{00000000-0005-0000-0000-0000CB440000}"/>
    <cellStyle name="Input 12 12 10 2 2" xfId="30712" xr:uid="{00000000-0005-0000-0000-0000CC440000}"/>
    <cellStyle name="Input 12 12 10 2 3" xfId="53931" xr:uid="{00000000-0005-0000-0000-0000CD440000}"/>
    <cellStyle name="Input 12 12 10 3" xfId="30711" xr:uid="{00000000-0005-0000-0000-0000CE440000}"/>
    <cellStyle name="Input 12 12 10 4" xfId="53932" xr:uid="{00000000-0005-0000-0000-0000CF440000}"/>
    <cellStyle name="Input 12 12 10 5" xfId="53933" xr:uid="{00000000-0005-0000-0000-0000D0440000}"/>
    <cellStyle name="Input 12 12 11" xfId="9832" xr:uid="{00000000-0005-0000-0000-0000D1440000}"/>
    <cellStyle name="Input 12 12 11 2" xfId="21495" xr:uid="{00000000-0005-0000-0000-0000D2440000}"/>
    <cellStyle name="Input 12 12 11 2 2" xfId="30714" xr:uid="{00000000-0005-0000-0000-0000D3440000}"/>
    <cellStyle name="Input 12 12 11 2 3" xfId="53934" xr:uid="{00000000-0005-0000-0000-0000D4440000}"/>
    <cellStyle name="Input 12 12 11 3" xfId="30713" xr:uid="{00000000-0005-0000-0000-0000D5440000}"/>
    <cellStyle name="Input 12 12 11 4" xfId="53935" xr:uid="{00000000-0005-0000-0000-0000D6440000}"/>
    <cellStyle name="Input 12 12 11 5" xfId="53936" xr:uid="{00000000-0005-0000-0000-0000D7440000}"/>
    <cellStyle name="Input 12 12 12" xfId="6175" xr:uid="{00000000-0005-0000-0000-0000D8440000}"/>
    <cellStyle name="Input 12 12 12 2" xfId="18291" xr:uid="{00000000-0005-0000-0000-0000D9440000}"/>
    <cellStyle name="Input 12 12 12 2 2" xfId="30716" xr:uid="{00000000-0005-0000-0000-0000DA440000}"/>
    <cellStyle name="Input 12 12 12 2 3" xfId="53937" xr:uid="{00000000-0005-0000-0000-0000DB440000}"/>
    <cellStyle name="Input 12 12 12 3" xfId="30715" xr:uid="{00000000-0005-0000-0000-0000DC440000}"/>
    <cellStyle name="Input 12 12 12 4" xfId="53938" xr:uid="{00000000-0005-0000-0000-0000DD440000}"/>
    <cellStyle name="Input 12 12 12 5" xfId="53939" xr:uid="{00000000-0005-0000-0000-0000DE440000}"/>
    <cellStyle name="Input 12 12 13" xfId="10627" xr:uid="{00000000-0005-0000-0000-0000DF440000}"/>
    <cellStyle name="Input 12 12 13 2" xfId="22178" xr:uid="{00000000-0005-0000-0000-0000E0440000}"/>
    <cellStyle name="Input 12 12 13 2 2" xfId="30718" xr:uid="{00000000-0005-0000-0000-0000E1440000}"/>
    <cellStyle name="Input 12 12 13 2 3" xfId="53940" xr:uid="{00000000-0005-0000-0000-0000E2440000}"/>
    <cellStyle name="Input 12 12 13 3" xfId="30717" xr:uid="{00000000-0005-0000-0000-0000E3440000}"/>
    <cellStyle name="Input 12 12 13 4" xfId="53941" xr:uid="{00000000-0005-0000-0000-0000E4440000}"/>
    <cellStyle name="Input 12 12 13 5" xfId="53942" xr:uid="{00000000-0005-0000-0000-0000E5440000}"/>
    <cellStyle name="Input 12 12 14" xfId="9116" xr:uid="{00000000-0005-0000-0000-0000E6440000}"/>
    <cellStyle name="Input 12 12 14 2" xfId="20857" xr:uid="{00000000-0005-0000-0000-0000E7440000}"/>
    <cellStyle name="Input 12 12 14 2 2" xfId="30720" xr:uid="{00000000-0005-0000-0000-0000E8440000}"/>
    <cellStyle name="Input 12 12 14 2 3" xfId="53943" xr:uid="{00000000-0005-0000-0000-0000E9440000}"/>
    <cellStyle name="Input 12 12 14 3" xfId="30719" xr:uid="{00000000-0005-0000-0000-0000EA440000}"/>
    <cellStyle name="Input 12 12 14 4" xfId="53944" xr:uid="{00000000-0005-0000-0000-0000EB440000}"/>
    <cellStyle name="Input 12 12 14 5" xfId="53945" xr:uid="{00000000-0005-0000-0000-0000EC440000}"/>
    <cellStyle name="Input 12 12 15" xfId="10563" xr:uid="{00000000-0005-0000-0000-0000ED440000}"/>
    <cellStyle name="Input 12 12 15 2" xfId="22118" xr:uid="{00000000-0005-0000-0000-0000EE440000}"/>
    <cellStyle name="Input 12 12 15 2 2" xfId="30722" xr:uid="{00000000-0005-0000-0000-0000EF440000}"/>
    <cellStyle name="Input 12 12 15 2 3" xfId="53946" xr:uid="{00000000-0005-0000-0000-0000F0440000}"/>
    <cellStyle name="Input 12 12 15 3" xfId="30721" xr:uid="{00000000-0005-0000-0000-0000F1440000}"/>
    <cellStyle name="Input 12 12 15 4" xfId="53947" xr:uid="{00000000-0005-0000-0000-0000F2440000}"/>
    <cellStyle name="Input 12 12 15 5" xfId="53948" xr:uid="{00000000-0005-0000-0000-0000F3440000}"/>
    <cellStyle name="Input 12 12 16" xfId="6117" xr:uid="{00000000-0005-0000-0000-0000F4440000}"/>
    <cellStyle name="Input 12 12 16 2" xfId="18246" xr:uid="{00000000-0005-0000-0000-0000F5440000}"/>
    <cellStyle name="Input 12 12 16 2 2" xfId="30724" xr:uid="{00000000-0005-0000-0000-0000F6440000}"/>
    <cellStyle name="Input 12 12 16 2 3" xfId="53949" xr:uid="{00000000-0005-0000-0000-0000F7440000}"/>
    <cellStyle name="Input 12 12 16 3" xfId="30723" xr:uid="{00000000-0005-0000-0000-0000F8440000}"/>
    <cellStyle name="Input 12 12 16 4" xfId="53950" xr:uid="{00000000-0005-0000-0000-0000F9440000}"/>
    <cellStyle name="Input 12 12 16 5" xfId="53951" xr:uid="{00000000-0005-0000-0000-0000FA440000}"/>
    <cellStyle name="Input 12 12 17" xfId="12208" xr:uid="{00000000-0005-0000-0000-0000FB440000}"/>
    <cellStyle name="Input 12 12 17 2" xfId="23594" xr:uid="{00000000-0005-0000-0000-0000FC440000}"/>
    <cellStyle name="Input 12 12 17 2 2" xfId="30726" xr:uid="{00000000-0005-0000-0000-0000FD440000}"/>
    <cellStyle name="Input 12 12 17 2 3" xfId="53952" xr:uid="{00000000-0005-0000-0000-0000FE440000}"/>
    <cellStyle name="Input 12 12 17 3" xfId="30725" xr:uid="{00000000-0005-0000-0000-0000FF440000}"/>
    <cellStyle name="Input 12 12 17 4" xfId="53953" xr:uid="{00000000-0005-0000-0000-000000450000}"/>
    <cellStyle name="Input 12 12 17 5" xfId="53954" xr:uid="{00000000-0005-0000-0000-000001450000}"/>
    <cellStyle name="Input 12 12 18" xfId="6103" xr:uid="{00000000-0005-0000-0000-000002450000}"/>
    <cellStyle name="Input 12 12 18 2" xfId="18232" xr:uid="{00000000-0005-0000-0000-000003450000}"/>
    <cellStyle name="Input 12 12 18 2 2" xfId="30728" xr:uid="{00000000-0005-0000-0000-000004450000}"/>
    <cellStyle name="Input 12 12 18 2 3" xfId="53955" xr:uid="{00000000-0005-0000-0000-000005450000}"/>
    <cellStyle name="Input 12 12 18 3" xfId="30727" xr:uid="{00000000-0005-0000-0000-000006450000}"/>
    <cellStyle name="Input 12 12 18 4" xfId="53956" xr:uid="{00000000-0005-0000-0000-000007450000}"/>
    <cellStyle name="Input 12 12 18 5" xfId="53957" xr:uid="{00000000-0005-0000-0000-000008450000}"/>
    <cellStyle name="Input 12 12 19" xfId="12110" xr:uid="{00000000-0005-0000-0000-000009450000}"/>
    <cellStyle name="Input 12 12 19 2" xfId="23511" xr:uid="{00000000-0005-0000-0000-00000A450000}"/>
    <cellStyle name="Input 12 12 19 2 2" xfId="30730" xr:uid="{00000000-0005-0000-0000-00000B450000}"/>
    <cellStyle name="Input 12 12 19 2 3" xfId="53958" xr:uid="{00000000-0005-0000-0000-00000C450000}"/>
    <cellStyle name="Input 12 12 19 3" xfId="30729" xr:uid="{00000000-0005-0000-0000-00000D450000}"/>
    <cellStyle name="Input 12 12 19 4" xfId="53959" xr:uid="{00000000-0005-0000-0000-00000E450000}"/>
    <cellStyle name="Input 12 12 19 5" xfId="53960" xr:uid="{00000000-0005-0000-0000-00000F450000}"/>
    <cellStyle name="Input 12 12 2" xfId="6508" xr:uid="{00000000-0005-0000-0000-000010450000}"/>
    <cellStyle name="Input 12 12 2 2" xfId="18586" xr:uid="{00000000-0005-0000-0000-000011450000}"/>
    <cellStyle name="Input 12 12 2 2 2" xfId="30732" xr:uid="{00000000-0005-0000-0000-000012450000}"/>
    <cellStyle name="Input 12 12 2 2 3" xfId="53961" xr:uid="{00000000-0005-0000-0000-000013450000}"/>
    <cellStyle name="Input 12 12 2 3" xfId="30731" xr:uid="{00000000-0005-0000-0000-000014450000}"/>
    <cellStyle name="Input 12 12 2 4" xfId="53962" xr:uid="{00000000-0005-0000-0000-000015450000}"/>
    <cellStyle name="Input 12 12 2 5" xfId="53963" xr:uid="{00000000-0005-0000-0000-000016450000}"/>
    <cellStyle name="Input 12 12 20" xfId="6093" xr:uid="{00000000-0005-0000-0000-000017450000}"/>
    <cellStyle name="Input 12 12 20 2" xfId="30733" xr:uid="{00000000-0005-0000-0000-000018450000}"/>
    <cellStyle name="Input 12 12 20 2 2" xfId="53964" xr:uid="{00000000-0005-0000-0000-000019450000}"/>
    <cellStyle name="Input 12 12 20 2 3" xfId="53965" xr:uid="{00000000-0005-0000-0000-00001A450000}"/>
    <cellStyle name="Input 12 12 20 3" xfId="53966" xr:uid="{00000000-0005-0000-0000-00001B450000}"/>
    <cellStyle name="Input 12 12 20 4" xfId="53967" xr:uid="{00000000-0005-0000-0000-00001C450000}"/>
    <cellStyle name="Input 12 12 20 5" xfId="53968" xr:uid="{00000000-0005-0000-0000-00001D450000}"/>
    <cellStyle name="Input 12 12 21" xfId="30710" xr:uid="{00000000-0005-0000-0000-00001E450000}"/>
    <cellStyle name="Input 12 12 22" xfId="53969" xr:uid="{00000000-0005-0000-0000-00001F450000}"/>
    <cellStyle name="Input 12 12 3" xfId="5359" xr:uid="{00000000-0005-0000-0000-000020450000}"/>
    <cellStyle name="Input 12 12 3 2" xfId="17904" xr:uid="{00000000-0005-0000-0000-000021450000}"/>
    <cellStyle name="Input 12 12 3 2 2" xfId="30735" xr:uid="{00000000-0005-0000-0000-000022450000}"/>
    <cellStyle name="Input 12 12 3 2 3" xfId="53970" xr:uid="{00000000-0005-0000-0000-000023450000}"/>
    <cellStyle name="Input 12 12 3 3" xfId="30734" xr:uid="{00000000-0005-0000-0000-000024450000}"/>
    <cellStyle name="Input 12 12 3 4" xfId="53971" xr:uid="{00000000-0005-0000-0000-000025450000}"/>
    <cellStyle name="Input 12 12 3 5" xfId="53972" xr:uid="{00000000-0005-0000-0000-000026450000}"/>
    <cellStyle name="Input 12 12 4" xfId="6388" xr:uid="{00000000-0005-0000-0000-000027450000}"/>
    <cellStyle name="Input 12 12 4 2" xfId="18476" xr:uid="{00000000-0005-0000-0000-000028450000}"/>
    <cellStyle name="Input 12 12 4 2 2" xfId="30737" xr:uid="{00000000-0005-0000-0000-000029450000}"/>
    <cellStyle name="Input 12 12 4 2 3" xfId="53973" xr:uid="{00000000-0005-0000-0000-00002A450000}"/>
    <cellStyle name="Input 12 12 4 3" xfId="30736" xr:uid="{00000000-0005-0000-0000-00002B450000}"/>
    <cellStyle name="Input 12 12 4 4" xfId="53974" xr:uid="{00000000-0005-0000-0000-00002C450000}"/>
    <cellStyle name="Input 12 12 4 5" xfId="53975" xr:uid="{00000000-0005-0000-0000-00002D450000}"/>
    <cellStyle name="Input 12 12 5" xfId="5466" xr:uid="{00000000-0005-0000-0000-00002E450000}"/>
    <cellStyle name="Input 12 12 5 2" xfId="18004" xr:uid="{00000000-0005-0000-0000-00002F450000}"/>
    <cellStyle name="Input 12 12 5 2 2" xfId="30739" xr:uid="{00000000-0005-0000-0000-000030450000}"/>
    <cellStyle name="Input 12 12 5 2 3" xfId="53976" xr:uid="{00000000-0005-0000-0000-000031450000}"/>
    <cellStyle name="Input 12 12 5 3" xfId="30738" xr:uid="{00000000-0005-0000-0000-000032450000}"/>
    <cellStyle name="Input 12 12 5 4" xfId="53977" xr:uid="{00000000-0005-0000-0000-000033450000}"/>
    <cellStyle name="Input 12 12 5 5" xfId="53978" xr:uid="{00000000-0005-0000-0000-000034450000}"/>
    <cellStyle name="Input 12 12 6" xfId="7571" xr:uid="{00000000-0005-0000-0000-000035450000}"/>
    <cellStyle name="Input 12 12 6 2" xfId="19517" xr:uid="{00000000-0005-0000-0000-000036450000}"/>
    <cellStyle name="Input 12 12 6 2 2" xfId="30741" xr:uid="{00000000-0005-0000-0000-000037450000}"/>
    <cellStyle name="Input 12 12 6 2 3" xfId="53979" xr:uid="{00000000-0005-0000-0000-000038450000}"/>
    <cellStyle name="Input 12 12 6 3" xfId="30740" xr:uid="{00000000-0005-0000-0000-000039450000}"/>
    <cellStyle name="Input 12 12 6 4" xfId="53980" xr:uid="{00000000-0005-0000-0000-00003A450000}"/>
    <cellStyle name="Input 12 12 6 5" xfId="53981" xr:uid="{00000000-0005-0000-0000-00003B450000}"/>
    <cellStyle name="Input 12 12 7" xfId="5546" xr:uid="{00000000-0005-0000-0000-00003C450000}"/>
    <cellStyle name="Input 12 12 7 2" xfId="18075" xr:uid="{00000000-0005-0000-0000-00003D450000}"/>
    <cellStyle name="Input 12 12 7 2 2" xfId="30743" xr:uid="{00000000-0005-0000-0000-00003E450000}"/>
    <cellStyle name="Input 12 12 7 2 3" xfId="53982" xr:uid="{00000000-0005-0000-0000-00003F450000}"/>
    <cellStyle name="Input 12 12 7 3" xfId="30742" xr:uid="{00000000-0005-0000-0000-000040450000}"/>
    <cellStyle name="Input 12 12 7 4" xfId="53983" xr:uid="{00000000-0005-0000-0000-000041450000}"/>
    <cellStyle name="Input 12 12 7 5" xfId="53984" xr:uid="{00000000-0005-0000-0000-000042450000}"/>
    <cellStyle name="Input 12 12 8" xfId="6258" xr:uid="{00000000-0005-0000-0000-000043450000}"/>
    <cellStyle name="Input 12 12 8 2" xfId="18365" xr:uid="{00000000-0005-0000-0000-000044450000}"/>
    <cellStyle name="Input 12 12 8 2 2" xfId="30745" xr:uid="{00000000-0005-0000-0000-000045450000}"/>
    <cellStyle name="Input 12 12 8 2 3" xfId="53985" xr:uid="{00000000-0005-0000-0000-000046450000}"/>
    <cellStyle name="Input 12 12 8 3" xfId="30744" xr:uid="{00000000-0005-0000-0000-000047450000}"/>
    <cellStyle name="Input 12 12 8 4" xfId="53986" xr:uid="{00000000-0005-0000-0000-000048450000}"/>
    <cellStyle name="Input 12 12 8 5" xfId="53987" xr:uid="{00000000-0005-0000-0000-000049450000}"/>
    <cellStyle name="Input 12 12 9" xfId="5599" xr:uid="{00000000-0005-0000-0000-00004A450000}"/>
    <cellStyle name="Input 12 12 9 2" xfId="18121" xr:uid="{00000000-0005-0000-0000-00004B450000}"/>
    <cellStyle name="Input 12 12 9 2 2" xfId="30747" xr:uid="{00000000-0005-0000-0000-00004C450000}"/>
    <cellStyle name="Input 12 12 9 2 3" xfId="53988" xr:uid="{00000000-0005-0000-0000-00004D450000}"/>
    <cellStyle name="Input 12 12 9 3" xfId="30746" xr:uid="{00000000-0005-0000-0000-00004E450000}"/>
    <cellStyle name="Input 12 12 9 4" xfId="53989" xr:uid="{00000000-0005-0000-0000-00004F450000}"/>
    <cellStyle name="Input 12 12 9 5" xfId="53990" xr:uid="{00000000-0005-0000-0000-000050450000}"/>
    <cellStyle name="Input 12 13" xfId="3678" xr:uid="{00000000-0005-0000-0000-000051450000}"/>
    <cellStyle name="Input 12 13 10" xfId="7289" xr:uid="{00000000-0005-0000-0000-000052450000}"/>
    <cellStyle name="Input 12 13 10 2" xfId="19265" xr:uid="{00000000-0005-0000-0000-000053450000}"/>
    <cellStyle name="Input 12 13 10 2 2" xfId="30750" xr:uid="{00000000-0005-0000-0000-000054450000}"/>
    <cellStyle name="Input 12 13 10 2 3" xfId="53991" xr:uid="{00000000-0005-0000-0000-000055450000}"/>
    <cellStyle name="Input 12 13 10 3" xfId="30749" xr:uid="{00000000-0005-0000-0000-000056450000}"/>
    <cellStyle name="Input 12 13 10 4" xfId="53992" xr:uid="{00000000-0005-0000-0000-000057450000}"/>
    <cellStyle name="Input 12 13 10 5" xfId="53993" xr:uid="{00000000-0005-0000-0000-000058450000}"/>
    <cellStyle name="Input 12 13 11" xfId="5641" xr:uid="{00000000-0005-0000-0000-000059450000}"/>
    <cellStyle name="Input 12 13 11 2" xfId="18159" xr:uid="{00000000-0005-0000-0000-00005A450000}"/>
    <cellStyle name="Input 12 13 11 2 2" xfId="30752" xr:uid="{00000000-0005-0000-0000-00005B450000}"/>
    <cellStyle name="Input 12 13 11 2 3" xfId="53994" xr:uid="{00000000-0005-0000-0000-00005C450000}"/>
    <cellStyle name="Input 12 13 11 3" xfId="30751" xr:uid="{00000000-0005-0000-0000-00005D450000}"/>
    <cellStyle name="Input 12 13 11 4" xfId="53995" xr:uid="{00000000-0005-0000-0000-00005E450000}"/>
    <cellStyle name="Input 12 13 11 5" xfId="53996" xr:uid="{00000000-0005-0000-0000-00005F450000}"/>
    <cellStyle name="Input 12 13 12" xfId="10274" xr:uid="{00000000-0005-0000-0000-000060450000}"/>
    <cellStyle name="Input 12 13 12 2" xfId="21879" xr:uid="{00000000-0005-0000-0000-000061450000}"/>
    <cellStyle name="Input 12 13 12 2 2" xfId="30754" xr:uid="{00000000-0005-0000-0000-000062450000}"/>
    <cellStyle name="Input 12 13 12 2 3" xfId="53997" xr:uid="{00000000-0005-0000-0000-000063450000}"/>
    <cellStyle name="Input 12 13 12 3" xfId="30753" xr:uid="{00000000-0005-0000-0000-000064450000}"/>
    <cellStyle name="Input 12 13 12 4" xfId="53998" xr:uid="{00000000-0005-0000-0000-000065450000}"/>
    <cellStyle name="Input 12 13 12 5" xfId="53999" xr:uid="{00000000-0005-0000-0000-000066450000}"/>
    <cellStyle name="Input 12 13 13" xfId="4792" xr:uid="{00000000-0005-0000-0000-000067450000}"/>
    <cellStyle name="Input 12 13 13 2" xfId="17441" xr:uid="{00000000-0005-0000-0000-000068450000}"/>
    <cellStyle name="Input 12 13 13 2 2" xfId="30756" xr:uid="{00000000-0005-0000-0000-000069450000}"/>
    <cellStyle name="Input 12 13 13 2 3" xfId="54000" xr:uid="{00000000-0005-0000-0000-00006A450000}"/>
    <cellStyle name="Input 12 13 13 3" xfId="30755" xr:uid="{00000000-0005-0000-0000-00006B450000}"/>
    <cellStyle name="Input 12 13 13 4" xfId="54001" xr:uid="{00000000-0005-0000-0000-00006C450000}"/>
    <cellStyle name="Input 12 13 13 5" xfId="54002" xr:uid="{00000000-0005-0000-0000-00006D450000}"/>
    <cellStyle name="Input 12 13 14" xfId="9687" xr:uid="{00000000-0005-0000-0000-00006E450000}"/>
    <cellStyle name="Input 12 13 14 2" xfId="21367" xr:uid="{00000000-0005-0000-0000-00006F450000}"/>
    <cellStyle name="Input 12 13 14 2 2" xfId="30758" xr:uid="{00000000-0005-0000-0000-000070450000}"/>
    <cellStyle name="Input 12 13 14 2 3" xfId="54003" xr:uid="{00000000-0005-0000-0000-000071450000}"/>
    <cellStyle name="Input 12 13 14 3" xfId="30757" xr:uid="{00000000-0005-0000-0000-000072450000}"/>
    <cellStyle name="Input 12 13 14 4" xfId="54004" xr:uid="{00000000-0005-0000-0000-000073450000}"/>
    <cellStyle name="Input 12 13 14 5" xfId="54005" xr:uid="{00000000-0005-0000-0000-000074450000}"/>
    <cellStyle name="Input 12 13 15" xfId="9926" xr:uid="{00000000-0005-0000-0000-000075450000}"/>
    <cellStyle name="Input 12 13 15 2" xfId="21586" xr:uid="{00000000-0005-0000-0000-000076450000}"/>
    <cellStyle name="Input 12 13 15 2 2" xfId="30760" xr:uid="{00000000-0005-0000-0000-000077450000}"/>
    <cellStyle name="Input 12 13 15 2 3" xfId="54006" xr:uid="{00000000-0005-0000-0000-000078450000}"/>
    <cellStyle name="Input 12 13 15 3" xfId="30759" xr:uid="{00000000-0005-0000-0000-000079450000}"/>
    <cellStyle name="Input 12 13 15 4" xfId="54007" xr:uid="{00000000-0005-0000-0000-00007A450000}"/>
    <cellStyle name="Input 12 13 15 5" xfId="54008" xr:uid="{00000000-0005-0000-0000-00007B450000}"/>
    <cellStyle name="Input 12 13 16" xfId="6118" xr:uid="{00000000-0005-0000-0000-00007C450000}"/>
    <cellStyle name="Input 12 13 16 2" xfId="18247" xr:uid="{00000000-0005-0000-0000-00007D450000}"/>
    <cellStyle name="Input 12 13 16 2 2" xfId="30762" xr:uid="{00000000-0005-0000-0000-00007E450000}"/>
    <cellStyle name="Input 12 13 16 2 3" xfId="54009" xr:uid="{00000000-0005-0000-0000-00007F450000}"/>
    <cellStyle name="Input 12 13 16 3" xfId="30761" xr:uid="{00000000-0005-0000-0000-000080450000}"/>
    <cellStyle name="Input 12 13 16 4" xfId="54010" xr:uid="{00000000-0005-0000-0000-000081450000}"/>
    <cellStyle name="Input 12 13 16 5" xfId="54011" xr:uid="{00000000-0005-0000-0000-000082450000}"/>
    <cellStyle name="Input 12 13 17" xfId="8409" xr:uid="{00000000-0005-0000-0000-000083450000}"/>
    <cellStyle name="Input 12 13 17 2" xfId="20231" xr:uid="{00000000-0005-0000-0000-000084450000}"/>
    <cellStyle name="Input 12 13 17 2 2" xfId="30764" xr:uid="{00000000-0005-0000-0000-000085450000}"/>
    <cellStyle name="Input 12 13 17 2 3" xfId="54012" xr:uid="{00000000-0005-0000-0000-000086450000}"/>
    <cellStyle name="Input 12 13 17 3" xfId="30763" xr:uid="{00000000-0005-0000-0000-000087450000}"/>
    <cellStyle name="Input 12 13 17 4" xfId="54013" xr:uid="{00000000-0005-0000-0000-000088450000}"/>
    <cellStyle name="Input 12 13 17 5" xfId="54014" xr:uid="{00000000-0005-0000-0000-000089450000}"/>
    <cellStyle name="Input 12 13 18" xfId="11970" xr:uid="{00000000-0005-0000-0000-00008A450000}"/>
    <cellStyle name="Input 12 13 18 2" xfId="23387" xr:uid="{00000000-0005-0000-0000-00008B450000}"/>
    <cellStyle name="Input 12 13 18 2 2" xfId="30766" xr:uid="{00000000-0005-0000-0000-00008C450000}"/>
    <cellStyle name="Input 12 13 18 2 3" xfId="54015" xr:uid="{00000000-0005-0000-0000-00008D450000}"/>
    <cellStyle name="Input 12 13 18 3" xfId="30765" xr:uid="{00000000-0005-0000-0000-00008E450000}"/>
    <cellStyle name="Input 12 13 18 4" xfId="54016" xr:uid="{00000000-0005-0000-0000-00008F450000}"/>
    <cellStyle name="Input 12 13 18 5" xfId="54017" xr:uid="{00000000-0005-0000-0000-000090450000}"/>
    <cellStyle name="Input 12 13 19" xfId="5725" xr:uid="{00000000-0005-0000-0000-000091450000}"/>
    <cellStyle name="Input 12 13 19 2" xfId="18230" xr:uid="{00000000-0005-0000-0000-000092450000}"/>
    <cellStyle name="Input 12 13 19 2 2" xfId="30768" xr:uid="{00000000-0005-0000-0000-000093450000}"/>
    <cellStyle name="Input 12 13 19 2 3" xfId="54018" xr:uid="{00000000-0005-0000-0000-000094450000}"/>
    <cellStyle name="Input 12 13 19 3" xfId="30767" xr:uid="{00000000-0005-0000-0000-000095450000}"/>
    <cellStyle name="Input 12 13 19 4" xfId="54019" xr:uid="{00000000-0005-0000-0000-000096450000}"/>
    <cellStyle name="Input 12 13 19 5" xfId="54020" xr:uid="{00000000-0005-0000-0000-000097450000}"/>
    <cellStyle name="Input 12 13 2" xfId="6509" xr:uid="{00000000-0005-0000-0000-000098450000}"/>
    <cellStyle name="Input 12 13 2 2" xfId="18587" xr:uid="{00000000-0005-0000-0000-000099450000}"/>
    <cellStyle name="Input 12 13 2 2 2" xfId="30770" xr:uid="{00000000-0005-0000-0000-00009A450000}"/>
    <cellStyle name="Input 12 13 2 2 3" xfId="54021" xr:uid="{00000000-0005-0000-0000-00009B450000}"/>
    <cellStyle name="Input 12 13 2 3" xfId="30769" xr:uid="{00000000-0005-0000-0000-00009C450000}"/>
    <cellStyle name="Input 12 13 2 4" xfId="54022" xr:uid="{00000000-0005-0000-0000-00009D450000}"/>
    <cellStyle name="Input 12 13 2 5" xfId="54023" xr:uid="{00000000-0005-0000-0000-00009E450000}"/>
    <cellStyle name="Input 12 13 20" xfId="6094" xr:uid="{00000000-0005-0000-0000-00009F450000}"/>
    <cellStyle name="Input 12 13 20 2" xfId="30771" xr:uid="{00000000-0005-0000-0000-0000A0450000}"/>
    <cellStyle name="Input 12 13 20 2 2" xfId="54024" xr:uid="{00000000-0005-0000-0000-0000A1450000}"/>
    <cellStyle name="Input 12 13 20 2 3" xfId="54025" xr:uid="{00000000-0005-0000-0000-0000A2450000}"/>
    <cellStyle name="Input 12 13 20 3" xfId="54026" xr:uid="{00000000-0005-0000-0000-0000A3450000}"/>
    <cellStyle name="Input 12 13 20 4" xfId="54027" xr:uid="{00000000-0005-0000-0000-0000A4450000}"/>
    <cellStyle name="Input 12 13 20 5" xfId="54028" xr:uid="{00000000-0005-0000-0000-0000A5450000}"/>
    <cellStyle name="Input 12 13 21" xfId="30748" xr:uid="{00000000-0005-0000-0000-0000A6450000}"/>
    <cellStyle name="Input 12 13 22" xfId="54029" xr:uid="{00000000-0005-0000-0000-0000A7450000}"/>
    <cellStyle name="Input 12 13 3" xfId="5358" xr:uid="{00000000-0005-0000-0000-0000A8450000}"/>
    <cellStyle name="Input 12 13 3 2" xfId="17903" xr:uid="{00000000-0005-0000-0000-0000A9450000}"/>
    <cellStyle name="Input 12 13 3 2 2" xfId="30773" xr:uid="{00000000-0005-0000-0000-0000AA450000}"/>
    <cellStyle name="Input 12 13 3 2 3" xfId="54030" xr:uid="{00000000-0005-0000-0000-0000AB450000}"/>
    <cellStyle name="Input 12 13 3 3" xfId="30772" xr:uid="{00000000-0005-0000-0000-0000AC450000}"/>
    <cellStyle name="Input 12 13 3 4" xfId="54031" xr:uid="{00000000-0005-0000-0000-0000AD450000}"/>
    <cellStyle name="Input 12 13 3 5" xfId="54032" xr:uid="{00000000-0005-0000-0000-0000AE450000}"/>
    <cellStyle name="Input 12 13 4" xfId="6389" xr:uid="{00000000-0005-0000-0000-0000AF450000}"/>
    <cellStyle name="Input 12 13 4 2" xfId="18477" xr:uid="{00000000-0005-0000-0000-0000B0450000}"/>
    <cellStyle name="Input 12 13 4 2 2" xfId="30775" xr:uid="{00000000-0005-0000-0000-0000B1450000}"/>
    <cellStyle name="Input 12 13 4 2 3" xfId="54033" xr:uid="{00000000-0005-0000-0000-0000B2450000}"/>
    <cellStyle name="Input 12 13 4 3" xfId="30774" xr:uid="{00000000-0005-0000-0000-0000B3450000}"/>
    <cellStyle name="Input 12 13 4 4" xfId="54034" xr:uid="{00000000-0005-0000-0000-0000B4450000}"/>
    <cellStyle name="Input 12 13 4 5" xfId="54035" xr:uid="{00000000-0005-0000-0000-0000B5450000}"/>
    <cellStyle name="Input 12 13 5" xfId="5465" xr:uid="{00000000-0005-0000-0000-0000B6450000}"/>
    <cellStyle name="Input 12 13 5 2" xfId="18003" xr:uid="{00000000-0005-0000-0000-0000B7450000}"/>
    <cellStyle name="Input 12 13 5 2 2" xfId="30777" xr:uid="{00000000-0005-0000-0000-0000B8450000}"/>
    <cellStyle name="Input 12 13 5 2 3" xfId="54036" xr:uid="{00000000-0005-0000-0000-0000B9450000}"/>
    <cellStyle name="Input 12 13 5 3" xfId="30776" xr:uid="{00000000-0005-0000-0000-0000BA450000}"/>
    <cellStyle name="Input 12 13 5 4" xfId="54037" xr:uid="{00000000-0005-0000-0000-0000BB450000}"/>
    <cellStyle name="Input 12 13 5 5" xfId="54038" xr:uid="{00000000-0005-0000-0000-0000BC450000}"/>
    <cellStyle name="Input 12 13 6" xfId="6301" xr:uid="{00000000-0005-0000-0000-0000BD450000}"/>
    <cellStyle name="Input 12 13 6 2" xfId="18401" xr:uid="{00000000-0005-0000-0000-0000BE450000}"/>
    <cellStyle name="Input 12 13 6 2 2" xfId="30779" xr:uid="{00000000-0005-0000-0000-0000BF450000}"/>
    <cellStyle name="Input 12 13 6 2 3" xfId="54039" xr:uid="{00000000-0005-0000-0000-0000C0450000}"/>
    <cellStyle name="Input 12 13 6 3" xfId="30778" xr:uid="{00000000-0005-0000-0000-0000C1450000}"/>
    <cellStyle name="Input 12 13 6 4" xfId="54040" xr:uid="{00000000-0005-0000-0000-0000C2450000}"/>
    <cellStyle name="Input 12 13 6 5" xfId="54041" xr:uid="{00000000-0005-0000-0000-0000C3450000}"/>
    <cellStyle name="Input 12 13 7" xfId="5545" xr:uid="{00000000-0005-0000-0000-0000C4450000}"/>
    <cellStyle name="Input 12 13 7 2" xfId="18074" xr:uid="{00000000-0005-0000-0000-0000C5450000}"/>
    <cellStyle name="Input 12 13 7 2 2" xfId="30781" xr:uid="{00000000-0005-0000-0000-0000C6450000}"/>
    <cellStyle name="Input 12 13 7 2 3" xfId="54042" xr:uid="{00000000-0005-0000-0000-0000C7450000}"/>
    <cellStyle name="Input 12 13 7 3" xfId="30780" xr:uid="{00000000-0005-0000-0000-0000C8450000}"/>
    <cellStyle name="Input 12 13 7 4" xfId="54043" xr:uid="{00000000-0005-0000-0000-0000C9450000}"/>
    <cellStyle name="Input 12 13 7 5" xfId="54044" xr:uid="{00000000-0005-0000-0000-0000CA450000}"/>
    <cellStyle name="Input 12 13 8" xfId="6259" xr:uid="{00000000-0005-0000-0000-0000CB450000}"/>
    <cellStyle name="Input 12 13 8 2" xfId="18366" xr:uid="{00000000-0005-0000-0000-0000CC450000}"/>
    <cellStyle name="Input 12 13 8 2 2" xfId="30783" xr:uid="{00000000-0005-0000-0000-0000CD450000}"/>
    <cellStyle name="Input 12 13 8 2 3" xfId="54045" xr:uid="{00000000-0005-0000-0000-0000CE450000}"/>
    <cellStyle name="Input 12 13 8 3" xfId="30782" xr:uid="{00000000-0005-0000-0000-0000CF450000}"/>
    <cellStyle name="Input 12 13 8 4" xfId="54046" xr:uid="{00000000-0005-0000-0000-0000D0450000}"/>
    <cellStyle name="Input 12 13 8 5" xfId="54047" xr:uid="{00000000-0005-0000-0000-0000D1450000}"/>
    <cellStyle name="Input 12 13 9" xfId="5598" xr:uid="{00000000-0005-0000-0000-0000D2450000}"/>
    <cellStyle name="Input 12 13 9 2" xfId="18120" xr:uid="{00000000-0005-0000-0000-0000D3450000}"/>
    <cellStyle name="Input 12 13 9 2 2" xfId="30785" xr:uid="{00000000-0005-0000-0000-0000D4450000}"/>
    <cellStyle name="Input 12 13 9 2 3" xfId="54048" xr:uid="{00000000-0005-0000-0000-0000D5450000}"/>
    <cellStyle name="Input 12 13 9 3" xfId="30784" xr:uid="{00000000-0005-0000-0000-0000D6450000}"/>
    <cellStyle name="Input 12 13 9 4" xfId="54049" xr:uid="{00000000-0005-0000-0000-0000D7450000}"/>
    <cellStyle name="Input 12 13 9 5" xfId="54050" xr:uid="{00000000-0005-0000-0000-0000D8450000}"/>
    <cellStyle name="Input 12 14" xfId="3679" xr:uid="{00000000-0005-0000-0000-0000D9450000}"/>
    <cellStyle name="Input 12 14 10" xfId="10146" xr:uid="{00000000-0005-0000-0000-0000DA450000}"/>
    <cellStyle name="Input 12 14 10 2" xfId="21756" xr:uid="{00000000-0005-0000-0000-0000DB450000}"/>
    <cellStyle name="Input 12 14 10 2 2" xfId="30788" xr:uid="{00000000-0005-0000-0000-0000DC450000}"/>
    <cellStyle name="Input 12 14 10 2 3" xfId="54051" xr:uid="{00000000-0005-0000-0000-0000DD450000}"/>
    <cellStyle name="Input 12 14 10 3" xfId="30787" xr:uid="{00000000-0005-0000-0000-0000DE450000}"/>
    <cellStyle name="Input 12 14 10 4" xfId="54052" xr:uid="{00000000-0005-0000-0000-0000DF450000}"/>
    <cellStyle name="Input 12 14 10 5" xfId="54053" xr:uid="{00000000-0005-0000-0000-0000E0450000}"/>
    <cellStyle name="Input 12 14 11" xfId="10500" xr:uid="{00000000-0005-0000-0000-0000E1450000}"/>
    <cellStyle name="Input 12 14 11 2" xfId="22079" xr:uid="{00000000-0005-0000-0000-0000E2450000}"/>
    <cellStyle name="Input 12 14 11 2 2" xfId="30790" xr:uid="{00000000-0005-0000-0000-0000E3450000}"/>
    <cellStyle name="Input 12 14 11 2 3" xfId="54054" xr:uid="{00000000-0005-0000-0000-0000E4450000}"/>
    <cellStyle name="Input 12 14 11 3" xfId="30789" xr:uid="{00000000-0005-0000-0000-0000E5450000}"/>
    <cellStyle name="Input 12 14 11 4" xfId="54055" xr:uid="{00000000-0005-0000-0000-0000E6450000}"/>
    <cellStyle name="Input 12 14 11 5" xfId="54056" xr:uid="{00000000-0005-0000-0000-0000E7450000}"/>
    <cellStyle name="Input 12 14 12" xfId="9461" xr:uid="{00000000-0005-0000-0000-0000E8450000}"/>
    <cellStyle name="Input 12 14 12 2" xfId="21177" xr:uid="{00000000-0005-0000-0000-0000E9450000}"/>
    <cellStyle name="Input 12 14 12 2 2" xfId="30792" xr:uid="{00000000-0005-0000-0000-0000EA450000}"/>
    <cellStyle name="Input 12 14 12 2 3" xfId="54057" xr:uid="{00000000-0005-0000-0000-0000EB450000}"/>
    <cellStyle name="Input 12 14 12 3" xfId="30791" xr:uid="{00000000-0005-0000-0000-0000EC450000}"/>
    <cellStyle name="Input 12 14 12 4" xfId="54058" xr:uid="{00000000-0005-0000-0000-0000ED450000}"/>
    <cellStyle name="Input 12 14 12 5" xfId="54059" xr:uid="{00000000-0005-0000-0000-0000EE450000}"/>
    <cellStyle name="Input 12 14 13" xfId="5668" xr:uid="{00000000-0005-0000-0000-0000EF450000}"/>
    <cellStyle name="Input 12 14 13 2" xfId="18185" xr:uid="{00000000-0005-0000-0000-0000F0450000}"/>
    <cellStyle name="Input 12 14 13 2 2" xfId="30794" xr:uid="{00000000-0005-0000-0000-0000F1450000}"/>
    <cellStyle name="Input 12 14 13 2 3" xfId="54060" xr:uid="{00000000-0005-0000-0000-0000F2450000}"/>
    <cellStyle name="Input 12 14 13 3" xfId="30793" xr:uid="{00000000-0005-0000-0000-0000F3450000}"/>
    <cellStyle name="Input 12 14 13 4" xfId="54061" xr:uid="{00000000-0005-0000-0000-0000F4450000}"/>
    <cellStyle name="Input 12 14 13 5" xfId="54062" xr:uid="{00000000-0005-0000-0000-0000F5450000}"/>
    <cellStyle name="Input 12 14 14" xfId="11780" xr:uid="{00000000-0005-0000-0000-0000F6450000}"/>
    <cellStyle name="Input 12 14 14 2" xfId="23201" xr:uid="{00000000-0005-0000-0000-0000F7450000}"/>
    <cellStyle name="Input 12 14 14 2 2" xfId="30796" xr:uid="{00000000-0005-0000-0000-0000F8450000}"/>
    <cellStyle name="Input 12 14 14 2 3" xfId="54063" xr:uid="{00000000-0005-0000-0000-0000F9450000}"/>
    <cellStyle name="Input 12 14 14 3" xfId="30795" xr:uid="{00000000-0005-0000-0000-0000FA450000}"/>
    <cellStyle name="Input 12 14 14 4" xfId="54064" xr:uid="{00000000-0005-0000-0000-0000FB450000}"/>
    <cellStyle name="Input 12 14 14 5" xfId="54065" xr:uid="{00000000-0005-0000-0000-0000FC450000}"/>
    <cellStyle name="Input 12 14 15" xfId="12210" xr:uid="{00000000-0005-0000-0000-0000FD450000}"/>
    <cellStyle name="Input 12 14 15 2" xfId="23595" xr:uid="{00000000-0005-0000-0000-0000FE450000}"/>
    <cellStyle name="Input 12 14 15 2 2" xfId="30798" xr:uid="{00000000-0005-0000-0000-0000FF450000}"/>
    <cellStyle name="Input 12 14 15 2 3" xfId="54066" xr:uid="{00000000-0005-0000-0000-000000460000}"/>
    <cellStyle name="Input 12 14 15 3" xfId="30797" xr:uid="{00000000-0005-0000-0000-000001460000}"/>
    <cellStyle name="Input 12 14 15 4" xfId="54067" xr:uid="{00000000-0005-0000-0000-000002460000}"/>
    <cellStyle name="Input 12 14 15 5" xfId="54068" xr:uid="{00000000-0005-0000-0000-000003460000}"/>
    <cellStyle name="Input 12 14 16" xfId="6119" xr:uid="{00000000-0005-0000-0000-000004460000}"/>
    <cellStyle name="Input 12 14 16 2" xfId="18248" xr:uid="{00000000-0005-0000-0000-000005460000}"/>
    <cellStyle name="Input 12 14 16 2 2" xfId="30800" xr:uid="{00000000-0005-0000-0000-000006460000}"/>
    <cellStyle name="Input 12 14 16 2 3" xfId="54069" xr:uid="{00000000-0005-0000-0000-000007460000}"/>
    <cellStyle name="Input 12 14 16 3" xfId="30799" xr:uid="{00000000-0005-0000-0000-000008460000}"/>
    <cellStyle name="Input 12 14 16 4" xfId="54070" xr:uid="{00000000-0005-0000-0000-000009460000}"/>
    <cellStyle name="Input 12 14 16 5" xfId="54071" xr:uid="{00000000-0005-0000-0000-00000A460000}"/>
    <cellStyle name="Input 12 14 17" xfId="5718" xr:uid="{00000000-0005-0000-0000-00000B460000}"/>
    <cellStyle name="Input 12 14 17 2" xfId="18223" xr:uid="{00000000-0005-0000-0000-00000C460000}"/>
    <cellStyle name="Input 12 14 17 2 2" xfId="30802" xr:uid="{00000000-0005-0000-0000-00000D460000}"/>
    <cellStyle name="Input 12 14 17 2 3" xfId="54072" xr:uid="{00000000-0005-0000-0000-00000E460000}"/>
    <cellStyle name="Input 12 14 17 3" xfId="30801" xr:uid="{00000000-0005-0000-0000-00000F460000}"/>
    <cellStyle name="Input 12 14 17 4" xfId="54073" xr:uid="{00000000-0005-0000-0000-000010460000}"/>
    <cellStyle name="Input 12 14 17 5" xfId="54074" xr:uid="{00000000-0005-0000-0000-000011460000}"/>
    <cellStyle name="Input 12 14 18" xfId="13337" xr:uid="{00000000-0005-0000-0000-000012460000}"/>
    <cellStyle name="Input 12 14 18 2" xfId="24625" xr:uid="{00000000-0005-0000-0000-000013460000}"/>
    <cellStyle name="Input 12 14 18 2 2" xfId="30804" xr:uid="{00000000-0005-0000-0000-000014460000}"/>
    <cellStyle name="Input 12 14 18 2 3" xfId="54075" xr:uid="{00000000-0005-0000-0000-000015460000}"/>
    <cellStyle name="Input 12 14 18 3" xfId="30803" xr:uid="{00000000-0005-0000-0000-000016460000}"/>
    <cellStyle name="Input 12 14 18 4" xfId="54076" xr:uid="{00000000-0005-0000-0000-000017460000}"/>
    <cellStyle name="Input 12 14 18 5" xfId="54077" xr:uid="{00000000-0005-0000-0000-000018460000}"/>
    <cellStyle name="Input 12 14 19" xfId="13676" xr:uid="{00000000-0005-0000-0000-000019460000}"/>
    <cellStyle name="Input 12 14 19 2" xfId="24928" xr:uid="{00000000-0005-0000-0000-00001A460000}"/>
    <cellStyle name="Input 12 14 19 2 2" xfId="30806" xr:uid="{00000000-0005-0000-0000-00001B460000}"/>
    <cellStyle name="Input 12 14 19 2 3" xfId="54078" xr:uid="{00000000-0005-0000-0000-00001C460000}"/>
    <cellStyle name="Input 12 14 19 3" xfId="30805" xr:uid="{00000000-0005-0000-0000-00001D460000}"/>
    <cellStyle name="Input 12 14 19 4" xfId="54079" xr:uid="{00000000-0005-0000-0000-00001E460000}"/>
    <cellStyle name="Input 12 14 19 5" xfId="54080" xr:uid="{00000000-0005-0000-0000-00001F460000}"/>
    <cellStyle name="Input 12 14 2" xfId="6510" xr:uid="{00000000-0005-0000-0000-000020460000}"/>
    <cellStyle name="Input 12 14 2 2" xfId="18588" xr:uid="{00000000-0005-0000-0000-000021460000}"/>
    <cellStyle name="Input 12 14 2 2 2" xfId="30808" xr:uid="{00000000-0005-0000-0000-000022460000}"/>
    <cellStyle name="Input 12 14 2 2 3" xfId="54081" xr:uid="{00000000-0005-0000-0000-000023460000}"/>
    <cellStyle name="Input 12 14 2 3" xfId="30807" xr:uid="{00000000-0005-0000-0000-000024460000}"/>
    <cellStyle name="Input 12 14 2 4" xfId="54082" xr:uid="{00000000-0005-0000-0000-000025460000}"/>
    <cellStyle name="Input 12 14 2 5" xfId="54083" xr:uid="{00000000-0005-0000-0000-000026460000}"/>
    <cellStyle name="Input 12 14 20" xfId="6095" xr:uid="{00000000-0005-0000-0000-000027460000}"/>
    <cellStyle name="Input 12 14 20 2" xfId="30809" xr:uid="{00000000-0005-0000-0000-000028460000}"/>
    <cellStyle name="Input 12 14 20 2 2" xfId="54084" xr:uid="{00000000-0005-0000-0000-000029460000}"/>
    <cellStyle name="Input 12 14 20 2 3" xfId="54085" xr:uid="{00000000-0005-0000-0000-00002A460000}"/>
    <cellStyle name="Input 12 14 20 3" xfId="54086" xr:uid="{00000000-0005-0000-0000-00002B460000}"/>
    <cellStyle name="Input 12 14 20 4" xfId="54087" xr:uid="{00000000-0005-0000-0000-00002C460000}"/>
    <cellStyle name="Input 12 14 20 5" xfId="54088" xr:uid="{00000000-0005-0000-0000-00002D460000}"/>
    <cellStyle name="Input 12 14 21" xfId="30786" xr:uid="{00000000-0005-0000-0000-00002E460000}"/>
    <cellStyle name="Input 12 14 22" xfId="54089" xr:uid="{00000000-0005-0000-0000-00002F460000}"/>
    <cellStyle name="Input 12 14 3" xfId="5357" xr:uid="{00000000-0005-0000-0000-000030460000}"/>
    <cellStyle name="Input 12 14 3 2" xfId="17902" xr:uid="{00000000-0005-0000-0000-000031460000}"/>
    <cellStyle name="Input 12 14 3 2 2" xfId="30811" xr:uid="{00000000-0005-0000-0000-000032460000}"/>
    <cellStyle name="Input 12 14 3 2 3" xfId="54090" xr:uid="{00000000-0005-0000-0000-000033460000}"/>
    <cellStyle name="Input 12 14 3 3" xfId="30810" xr:uid="{00000000-0005-0000-0000-000034460000}"/>
    <cellStyle name="Input 12 14 3 4" xfId="54091" xr:uid="{00000000-0005-0000-0000-000035460000}"/>
    <cellStyle name="Input 12 14 3 5" xfId="54092" xr:uid="{00000000-0005-0000-0000-000036460000}"/>
    <cellStyle name="Input 12 14 4" xfId="6390" xr:uid="{00000000-0005-0000-0000-000037460000}"/>
    <cellStyle name="Input 12 14 4 2" xfId="18478" xr:uid="{00000000-0005-0000-0000-000038460000}"/>
    <cellStyle name="Input 12 14 4 2 2" xfId="30813" xr:uid="{00000000-0005-0000-0000-000039460000}"/>
    <cellStyle name="Input 12 14 4 2 3" xfId="54093" xr:uid="{00000000-0005-0000-0000-00003A460000}"/>
    <cellStyle name="Input 12 14 4 3" xfId="30812" xr:uid="{00000000-0005-0000-0000-00003B460000}"/>
    <cellStyle name="Input 12 14 4 4" xfId="54094" xr:uid="{00000000-0005-0000-0000-00003C460000}"/>
    <cellStyle name="Input 12 14 4 5" xfId="54095" xr:uid="{00000000-0005-0000-0000-00003D460000}"/>
    <cellStyle name="Input 12 14 5" xfId="7904" xr:uid="{00000000-0005-0000-0000-00003E460000}"/>
    <cellStyle name="Input 12 14 5 2" xfId="19793" xr:uid="{00000000-0005-0000-0000-00003F460000}"/>
    <cellStyle name="Input 12 14 5 2 2" xfId="30815" xr:uid="{00000000-0005-0000-0000-000040460000}"/>
    <cellStyle name="Input 12 14 5 2 3" xfId="54096" xr:uid="{00000000-0005-0000-0000-000041460000}"/>
    <cellStyle name="Input 12 14 5 3" xfId="30814" xr:uid="{00000000-0005-0000-0000-000042460000}"/>
    <cellStyle name="Input 12 14 5 4" xfId="54097" xr:uid="{00000000-0005-0000-0000-000043460000}"/>
    <cellStyle name="Input 12 14 5 5" xfId="54098" xr:uid="{00000000-0005-0000-0000-000044460000}"/>
    <cellStyle name="Input 12 14 6" xfId="5080" xr:uid="{00000000-0005-0000-0000-000045460000}"/>
    <cellStyle name="Input 12 14 6 2" xfId="17670" xr:uid="{00000000-0005-0000-0000-000046460000}"/>
    <cellStyle name="Input 12 14 6 2 2" xfId="30817" xr:uid="{00000000-0005-0000-0000-000047460000}"/>
    <cellStyle name="Input 12 14 6 2 3" xfId="54099" xr:uid="{00000000-0005-0000-0000-000048460000}"/>
    <cellStyle name="Input 12 14 6 3" xfId="30816" xr:uid="{00000000-0005-0000-0000-000049460000}"/>
    <cellStyle name="Input 12 14 6 4" xfId="54100" xr:uid="{00000000-0005-0000-0000-00004A460000}"/>
    <cellStyle name="Input 12 14 6 5" xfId="54101" xr:uid="{00000000-0005-0000-0000-00004B460000}"/>
    <cellStyle name="Input 12 14 7" xfId="5018" xr:uid="{00000000-0005-0000-0000-00004C460000}"/>
    <cellStyle name="Input 12 14 7 2" xfId="17624" xr:uid="{00000000-0005-0000-0000-00004D460000}"/>
    <cellStyle name="Input 12 14 7 2 2" xfId="30819" xr:uid="{00000000-0005-0000-0000-00004E460000}"/>
    <cellStyle name="Input 12 14 7 2 3" xfId="54102" xr:uid="{00000000-0005-0000-0000-00004F460000}"/>
    <cellStyle name="Input 12 14 7 3" xfId="30818" xr:uid="{00000000-0005-0000-0000-000050460000}"/>
    <cellStyle name="Input 12 14 7 4" xfId="54103" xr:uid="{00000000-0005-0000-0000-000051460000}"/>
    <cellStyle name="Input 12 14 7 5" xfId="54104" xr:uid="{00000000-0005-0000-0000-000052460000}"/>
    <cellStyle name="Input 12 14 8" xfId="6260" xr:uid="{00000000-0005-0000-0000-000053460000}"/>
    <cellStyle name="Input 12 14 8 2" xfId="18367" xr:uid="{00000000-0005-0000-0000-000054460000}"/>
    <cellStyle name="Input 12 14 8 2 2" xfId="30821" xr:uid="{00000000-0005-0000-0000-000055460000}"/>
    <cellStyle name="Input 12 14 8 2 3" xfId="54105" xr:uid="{00000000-0005-0000-0000-000056460000}"/>
    <cellStyle name="Input 12 14 8 3" xfId="30820" xr:uid="{00000000-0005-0000-0000-000057460000}"/>
    <cellStyle name="Input 12 14 8 4" xfId="54106" xr:uid="{00000000-0005-0000-0000-000058460000}"/>
    <cellStyle name="Input 12 14 8 5" xfId="54107" xr:uid="{00000000-0005-0000-0000-000059460000}"/>
    <cellStyle name="Input 12 14 9" xfId="9705" xr:uid="{00000000-0005-0000-0000-00005A460000}"/>
    <cellStyle name="Input 12 14 9 2" xfId="21373" xr:uid="{00000000-0005-0000-0000-00005B460000}"/>
    <cellStyle name="Input 12 14 9 2 2" xfId="30823" xr:uid="{00000000-0005-0000-0000-00005C460000}"/>
    <cellStyle name="Input 12 14 9 2 3" xfId="54108" xr:uid="{00000000-0005-0000-0000-00005D460000}"/>
    <cellStyle name="Input 12 14 9 3" xfId="30822" xr:uid="{00000000-0005-0000-0000-00005E460000}"/>
    <cellStyle name="Input 12 14 9 4" xfId="54109" xr:uid="{00000000-0005-0000-0000-00005F460000}"/>
    <cellStyle name="Input 12 14 9 5" xfId="54110" xr:uid="{00000000-0005-0000-0000-000060460000}"/>
    <cellStyle name="Input 12 15" xfId="3680" xr:uid="{00000000-0005-0000-0000-000061460000}"/>
    <cellStyle name="Input 12 15 10" xfId="9395" xr:uid="{00000000-0005-0000-0000-000062460000}"/>
    <cellStyle name="Input 12 15 10 2" xfId="21112" xr:uid="{00000000-0005-0000-0000-000063460000}"/>
    <cellStyle name="Input 12 15 10 2 2" xfId="30826" xr:uid="{00000000-0005-0000-0000-000064460000}"/>
    <cellStyle name="Input 12 15 10 2 3" xfId="54111" xr:uid="{00000000-0005-0000-0000-000065460000}"/>
    <cellStyle name="Input 12 15 10 3" xfId="30825" xr:uid="{00000000-0005-0000-0000-000066460000}"/>
    <cellStyle name="Input 12 15 10 4" xfId="54112" xr:uid="{00000000-0005-0000-0000-000067460000}"/>
    <cellStyle name="Input 12 15 10 5" xfId="54113" xr:uid="{00000000-0005-0000-0000-000068460000}"/>
    <cellStyle name="Input 12 15 11" xfId="9831" xr:uid="{00000000-0005-0000-0000-000069460000}"/>
    <cellStyle name="Input 12 15 11 2" xfId="21494" xr:uid="{00000000-0005-0000-0000-00006A460000}"/>
    <cellStyle name="Input 12 15 11 2 2" xfId="30828" xr:uid="{00000000-0005-0000-0000-00006B460000}"/>
    <cellStyle name="Input 12 15 11 2 3" xfId="54114" xr:uid="{00000000-0005-0000-0000-00006C460000}"/>
    <cellStyle name="Input 12 15 11 3" xfId="30827" xr:uid="{00000000-0005-0000-0000-00006D460000}"/>
    <cellStyle name="Input 12 15 11 4" xfId="54115" xr:uid="{00000000-0005-0000-0000-00006E460000}"/>
    <cellStyle name="Input 12 15 11 5" xfId="54116" xr:uid="{00000000-0005-0000-0000-00006F460000}"/>
    <cellStyle name="Input 12 15 12" xfId="10273" xr:uid="{00000000-0005-0000-0000-000070460000}"/>
    <cellStyle name="Input 12 15 12 2" xfId="21878" xr:uid="{00000000-0005-0000-0000-000071460000}"/>
    <cellStyle name="Input 12 15 12 2 2" xfId="30830" xr:uid="{00000000-0005-0000-0000-000072460000}"/>
    <cellStyle name="Input 12 15 12 2 3" xfId="54117" xr:uid="{00000000-0005-0000-0000-000073460000}"/>
    <cellStyle name="Input 12 15 12 3" xfId="30829" xr:uid="{00000000-0005-0000-0000-000074460000}"/>
    <cellStyle name="Input 12 15 12 4" xfId="54118" xr:uid="{00000000-0005-0000-0000-000075460000}"/>
    <cellStyle name="Input 12 15 12 5" xfId="54119" xr:uid="{00000000-0005-0000-0000-000076460000}"/>
    <cellStyle name="Input 12 15 13" xfId="8316" xr:uid="{00000000-0005-0000-0000-000077460000}"/>
    <cellStyle name="Input 12 15 13 2" xfId="20160" xr:uid="{00000000-0005-0000-0000-000078460000}"/>
    <cellStyle name="Input 12 15 13 2 2" xfId="30832" xr:uid="{00000000-0005-0000-0000-000079460000}"/>
    <cellStyle name="Input 12 15 13 2 3" xfId="54120" xr:uid="{00000000-0005-0000-0000-00007A460000}"/>
    <cellStyle name="Input 12 15 13 3" xfId="30831" xr:uid="{00000000-0005-0000-0000-00007B460000}"/>
    <cellStyle name="Input 12 15 13 4" xfId="54121" xr:uid="{00000000-0005-0000-0000-00007C460000}"/>
    <cellStyle name="Input 12 15 13 5" xfId="54122" xr:uid="{00000000-0005-0000-0000-00007D460000}"/>
    <cellStyle name="Input 12 15 14" xfId="11047" xr:uid="{00000000-0005-0000-0000-00007E460000}"/>
    <cellStyle name="Input 12 15 14 2" xfId="22547" xr:uid="{00000000-0005-0000-0000-00007F460000}"/>
    <cellStyle name="Input 12 15 14 2 2" xfId="30834" xr:uid="{00000000-0005-0000-0000-000080460000}"/>
    <cellStyle name="Input 12 15 14 2 3" xfId="54123" xr:uid="{00000000-0005-0000-0000-000081460000}"/>
    <cellStyle name="Input 12 15 14 3" xfId="30833" xr:uid="{00000000-0005-0000-0000-000082460000}"/>
    <cellStyle name="Input 12 15 14 4" xfId="54124" xr:uid="{00000000-0005-0000-0000-000083460000}"/>
    <cellStyle name="Input 12 15 14 5" xfId="54125" xr:uid="{00000000-0005-0000-0000-000084460000}"/>
    <cellStyle name="Input 12 15 15" xfId="10941" xr:uid="{00000000-0005-0000-0000-000085460000}"/>
    <cellStyle name="Input 12 15 15 2" xfId="22459" xr:uid="{00000000-0005-0000-0000-000086460000}"/>
    <cellStyle name="Input 12 15 15 2 2" xfId="30836" xr:uid="{00000000-0005-0000-0000-000087460000}"/>
    <cellStyle name="Input 12 15 15 2 3" xfId="54126" xr:uid="{00000000-0005-0000-0000-000088460000}"/>
    <cellStyle name="Input 12 15 15 3" xfId="30835" xr:uid="{00000000-0005-0000-0000-000089460000}"/>
    <cellStyle name="Input 12 15 15 4" xfId="54127" xr:uid="{00000000-0005-0000-0000-00008A460000}"/>
    <cellStyle name="Input 12 15 15 5" xfId="54128" xr:uid="{00000000-0005-0000-0000-00008B460000}"/>
    <cellStyle name="Input 12 15 16" xfId="6120" xr:uid="{00000000-0005-0000-0000-00008C460000}"/>
    <cellStyle name="Input 12 15 16 2" xfId="18249" xr:uid="{00000000-0005-0000-0000-00008D460000}"/>
    <cellStyle name="Input 12 15 16 2 2" xfId="30838" xr:uid="{00000000-0005-0000-0000-00008E460000}"/>
    <cellStyle name="Input 12 15 16 3" xfId="30837" xr:uid="{00000000-0005-0000-0000-00008F460000}"/>
    <cellStyle name="Input 12 15 16 4" xfId="54129" xr:uid="{00000000-0005-0000-0000-000090460000}"/>
    <cellStyle name="Input 12 15 17" xfId="11362" xr:uid="{00000000-0005-0000-0000-000091460000}"/>
    <cellStyle name="Input 12 15 17 2" xfId="22834" xr:uid="{00000000-0005-0000-0000-000092460000}"/>
    <cellStyle name="Input 12 15 17 2 2" xfId="30840" xr:uid="{00000000-0005-0000-0000-000093460000}"/>
    <cellStyle name="Input 12 15 17 3" xfId="30839" xr:uid="{00000000-0005-0000-0000-000094460000}"/>
    <cellStyle name="Input 12 15 17 4" xfId="54130" xr:uid="{00000000-0005-0000-0000-000095460000}"/>
    <cellStyle name="Input 12 15 18" xfId="8664" xr:uid="{00000000-0005-0000-0000-000096460000}"/>
    <cellStyle name="Input 12 15 18 2" xfId="20455" xr:uid="{00000000-0005-0000-0000-000097460000}"/>
    <cellStyle name="Input 12 15 18 2 2" xfId="30842" xr:uid="{00000000-0005-0000-0000-000098460000}"/>
    <cellStyle name="Input 12 15 18 3" xfId="30841" xr:uid="{00000000-0005-0000-0000-000099460000}"/>
    <cellStyle name="Input 12 15 18 4" xfId="54131" xr:uid="{00000000-0005-0000-0000-00009A460000}"/>
    <cellStyle name="Input 12 15 19" xfId="13108" xr:uid="{00000000-0005-0000-0000-00009B460000}"/>
    <cellStyle name="Input 12 15 19 2" xfId="24419" xr:uid="{00000000-0005-0000-0000-00009C460000}"/>
    <cellStyle name="Input 12 15 19 2 2" xfId="30844" xr:uid="{00000000-0005-0000-0000-00009D460000}"/>
    <cellStyle name="Input 12 15 19 3" xfId="30843" xr:uid="{00000000-0005-0000-0000-00009E460000}"/>
    <cellStyle name="Input 12 15 19 4" xfId="54132" xr:uid="{00000000-0005-0000-0000-00009F460000}"/>
    <cellStyle name="Input 12 15 2" xfId="6511" xr:uid="{00000000-0005-0000-0000-0000A0460000}"/>
    <cellStyle name="Input 12 15 2 2" xfId="18589" xr:uid="{00000000-0005-0000-0000-0000A1460000}"/>
    <cellStyle name="Input 12 15 2 2 2" xfId="30846" xr:uid="{00000000-0005-0000-0000-0000A2460000}"/>
    <cellStyle name="Input 12 15 2 3" xfId="30845" xr:uid="{00000000-0005-0000-0000-0000A3460000}"/>
    <cellStyle name="Input 12 15 2 4" xfId="54133" xr:uid="{00000000-0005-0000-0000-0000A4460000}"/>
    <cellStyle name="Input 12 15 20" xfId="13335" xr:uid="{00000000-0005-0000-0000-0000A5460000}"/>
    <cellStyle name="Input 12 15 20 2" xfId="30847" xr:uid="{00000000-0005-0000-0000-0000A6460000}"/>
    <cellStyle name="Input 12 15 20 3" xfId="54134" xr:uid="{00000000-0005-0000-0000-0000A7460000}"/>
    <cellStyle name="Input 12 15 20 4" xfId="54135" xr:uid="{00000000-0005-0000-0000-0000A8460000}"/>
    <cellStyle name="Input 12 15 21" xfId="30824" xr:uid="{00000000-0005-0000-0000-0000A9460000}"/>
    <cellStyle name="Input 12 15 22" xfId="54136" xr:uid="{00000000-0005-0000-0000-0000AA460000}"/>
    <cellStyle name="Input 12 15 3" xfId="5356" xr:uid="{00000000-0005-0000-0000-0000AB460000}"/>
    <cellStyle name="Input 12 15 3 2" xfId="17901" xr:uid="{00000000-0005-0000-0000-0000AC460000}"/>
    <cellStyle name="Input 12 15 3 2 2" xfId="30849" xr:uid="{00000000-0005-0000-0000-0000AD460000}"/>
    <cellStyle name="Input 12 15 3 3" xfId="30848" xr:uid="{00000000-0005-0000-0000-0000AE460000}"/>
    <cellStyle name="Input 12 15 3 4" xfId="54137" xr:uid="{00000000-0005-0000-0000-0000AF460000}"/>
    <cellStyle name="Input 12 15 4" xfId="6391" xr:uid="{00000000-0005-0000-0000-0000B0460000}"/>
    <cellStyle name="Input 12 15 4 2" xfId="18479" xr:uid="{00000000-0005-0000-0000-0000B1460000}"/>
    <cellStyle name="Input 12 15 4 2 2" xfId="30851" xr:uid="{00000000-0005-0000-0000-0000B2460000}"/>
    <cellStyle name="Input 12 15 4 3" xfId="30850" xr:uid="{00000000-0005-0000-0000-0000B3460000}"/>
    <cellStyle name="Input 12 15 4 4" xfId="54138" xr:uid="{00000000-0005-0000-0000-0000B4460000}"/>
    <cellStyle name="Input 12 15 5" xfId="7105" xr:uid="{00000000-0005-0000-0000-0000B5460000}"/>
    <cellStyle name="Input 12 15 5 2" xfId="19111" xr:uid="{00000000-0005-0000-0000-0000B6460000}"/>
    <cellStyle name="Input 12 15 5 2 2" xfId="30853" xr:uid="{00000000-0005-0000-0000-0000B7460000}"/>
    <cellStyle name="Input 12 15 5 3" xfId="30852" xr:uid="{00000000-0005-0000-0000-0000B8460000}"/>
    <cellStyle name="Input 12 15 5 4" xfId="54139" xr:uid="{00000000-0005-0000-0000-0000B9460000}"/>
    <cellStyle name="Input 12 15 6" xfId="4770" xr:uid="{00000000-0005-0000-0000-0000BA460000}"/>
    <cellStyle name="Input 12 15 6 2" xfId="17425" xr:uid="{00000000-0005-0000-0000-0000BB460000}"/>
    <cellStyle name="Input 12 15 6 2 2" xfId="30855" xr:uid="{00000000-0005-0000-0000-0000BC460000}"/>
    <cellStyle name="Input 12 15 6 3" xfId="30854" xr:uid="{00000000-0005-0000-0000-0000BD460000}"/>
    <cellStyle name="Input 12 15 6 4" xfId="54140" xr:uid="{00000000-0005-0000-0000-0000BE460000}"/>
    <cellStyle name="Input 12 15 7" xfId="7819" xr:uid="{00000000-0005-0000-0000-0000BF460000}"/>
    <cellStyle name="Input 12 15 7 2" xfId="19734" xr:uid="{00000000-0005-0000-0000-0000C0460000}"/>
    <cellStyle name="Input 12 15 7 2 2" xfId="30857" xr:uid="{00000000-0005-0000-0000-0000C1460000}"/>
    <cellStyle name="Input 12 15 7 3" xfId="30856" xr:uid="{00000000-0005-0000-0000-0000C2460000}"/>
    <cellStyle name="Input 12 15 7 4" xfId="54141" xr:uid="{00000000-0005-0000-0000-0000C3460000}"/>
    <cellStyle name="Input 12 15 8" xfId="9262" xr:uid="{00000000-0005-0000-0000-0000C4460000}"/>
    <cellStyle name="Input 12 15 8 2" xfId="20985" xr:uid="{00000000-0005-0000-0000-0000C5460000}"/>
    <cellStyle name="Input 12 15 8 2 2" xfId="30859" xr:uid="{00000000-0005-0000-0000-0000C6460000}"/>
    <cellStyle name="Input 12 15 8 3" xfId="30858" xr:uid="{00000000-0005-0000-0000-0000C7460000}"/>
    <cellStyle name="Input 12 15 8 4" xfId="54142" xr:uid="{00000000-0005-0000-0000-0000C8460000}"/>
    <cellStyle name="Input 12 15 9" xfId="8945" xr:uid="{00000000-0005-0000-0000-0000C9460000}"/>
    <cellStyle name="Input 12 15 9 2" xfId="20709" xr:uid="{00000000-0005-0000-0000-0000CA460000}"/>
    <cellStyle name="Input 12 15 9 2 2" xfId="30861" xr:uid="{00000000-0005-0000-0000-0000CB460000}"/>
    <cellStyle name="Input 12 15 9 3" xfId="30860" xr:uid="{00000000-0005-0000-0000-0000CC460000}"/>
    <cellStyle name="Input 12 15 9 4" xfId="54143" xr:uid="{00000000-0005-0000-0000-0000CD460000}"/>
    <cellStyle name="Input 12 16" xfId="3681" xr:uid="{00000000-0005-0000-0000-0000CE460000}"/>
    <cellStyle name="Input 12 16 10" xfId="5299" xr:uid="{00000000-0005-0000-0000-0000CF460000}"/>
    <cellStyle name="Input 12 16 10 2" xfId="17850" xr:uid="{00000000-0005-0000-0000-0000D0460000}"/>
    <cellStyle name="Input 12 16 10 2 2" xfId="30864" xr:uid="{00000000-0005-0000-0000-0000D1460000}"/>
    <cellStyle name="Input 12 16 10 3" xfId="30863" xr:uid="{00000000-0005-0000-0000-0000D2460000}"/>
    <cellStyle name="Input 12 16 10 4" xfId="54144" xr:uid="{00000000-0005-0000-0000-0000D3460000}"/>
    <cellStyle name="Input 12 16 11" xfId="9012" xr:uid="{00000000-0005-0000-0000-0000D4460000}"/>
    <cellStyle name="Input 12 16 11 2" xfId="20774" xr:uid="{00000000-0005-0000-0000-0000D5460000}"/>
    <cellStyle name="Input 12 16 11 2 2" xfId="30866" xr:uid="{00000000-0005-0000-0000-0000D6460000}"/>
    <cellStyle name="Input 12 16 11 3" xfId="30865" xr:uid="{00000000-0005-0000-0000-0000D7460000}"/>
    <cellStyle name="Input 12 16 11 4" xfId="54145" xr:uid="{00000000-0005-0000-0000-0000D8460000}"/>
    <cellStyle name="Input 12 16 12" xfId="9195" xr:uid="{00000000-0005-0000-0000-0000D9460000}"/>
    <cellStyle name="Input 12 16 12 2" xfId="20933" xr:uid="{00000000-0005-0000-0000-0000DA460000}"/>
    <cellStyle name="Input 12 16 12 2 2" xfId="30868" xr:uid="{00000000-0005-0000-0000-0000DB460000}"/>
    <cellStyle name="Input 12 16 12 3" xfId="30867" xr:uid="{00000000-0005-0000-0000-0000DC460000}"/>
    <cellStyle name="Input 12 16 12 4" xfId="54146" xr:uid="{00000000-0005-0000-0000-0000DD460000}"/>
    <cellStyle name="Input 12 16 13" xfId="9624" xr:uid="{00000000-0005-0000-0000-0000DE460000}"/>
    <cellStyle name="Input 12 16 13 2" xfId="21314" xr:uid="{00000000-0005-0000-0000-0000DF460000}"/>
    <cellStyle name="Input 12 16 13 2 2" xfId="30870" xr:uid="{00000000-0005-0000-0000-0000E0460000}"/>
    <cellStyle name="Input 12 16 13 3" xfId="30869" xr:uid="{00000000-0005-0000-0000-0000E1460000}"/>
    <cellStyle name="Input 12 16 13 4" xfId="54147" xr:uid="{00000000-0005-0000-0000-0000E2460000}"/>
    <cellStyle name="Input 12 16 14" xfId="9220" xr:uid="{00000000-0005-0000-0000-0000E3460000}"/>
    <cellStyle name="Input 12 16 14 2" xfId="20956" xr:uid="{00000000-0005-0000-0000-0000E4460000}"/>
    <cellStyle name="Input 12 16 14 2 2" xfId="30872" xr:uid="{00000000-0005-0000-0000-0000E5460000}"/>
    <cellStyle name="Input 12 16 14 3" xfId="30871" xr:uid="{00000000-0005-0000-0000-0000E6460000}"/>
    <cellStyle name="Input 12 16 14 4" xfId="54148" xr:uid="{00000000-0005-0000-0000-0000E7460000}"/>
    <cellStyle name="Input 12 16 15" xfId="6271" xr:uid="{00000000-0005-0000-0000-0000E8460000}"/>
    <cellStyle name="Input 12 16 15 2" xfId="18378" xr:uid="{00000000-0005-0000-0000-0000E9460000}"/>
    <cellStyle name="Input 12 16 15 2 2" xfId="30874" xr:uid="{00000000-0005-0000-0000-0000EA460000}"/>
    <cellStyle name="Input 12 16 15 3" xfId="30873" xr:uid="{00000000-0005-0000-0000-0000EB460000}"/>
    <cellStyle name="Input 12 16 15 4" xfId="54149" xr:uid="{00000000-0005-0000-0000-0000EC460000}"/>
    <cellStyle name="Input 12 16 16" xfId="12596" xr:uid="{00000000-0005-0000-0000-0000ED460000}"/>
    <cellStyle name="Input 12 16 16 2" xfId="23937" xr:uid="{00000000-0005-0000-0000-0000EE460000}"/>
    <cellStyle name="Input 12 16 16 2 2" xfId="30876" xr:uid="{00000000-0005-0000-0000-0000EF460000}"/>
    <cellStyle name="Input 12 16 16 3" xfId="30875" xr:uid="{00000000-0005-0000-0000-0000F0460000}"/>
    <cellStyle name="Input 12 16 16 4" xfId="54150" xr:uid="{00000000-0005-0000-0000-0000F1460000}"/>
    <cellStyle name="Input 12 16 17" xfId="4732" xr:uid="{00000000-0005-0000-0000-0000F2460000}"/>
    <cellStyle name="Input 12 16 17 2" xfId="17416" xr:uid="{00000000-0005-0000-0000-0000F3460000}"/>
    <cellStyle name="Input 12 16 17 2 2" xfId="30878" xr:uid="{00000000-0005-0000-0000-0000F4460000}"/>
    <cellStyle name="Input 12 16 17 3" xfId="30877" xr:uid="{00000000-0005-0000-0000-0000F5460000}"/>
    <cellStyle name="Input 12 16 17 4" xfId="54151" xr:uid="{00000000-0005-0000-0000-0000F6460000}"/>
    <cellStyle name="Input 12 16 18" xfId="10126" xr:uid="{00000000-0005-0000-0000-0000F7460000}"/>
    <cellStyle name="Input 12 16 18 2" xfId="21747" xr:uid="{00000000-0005-0000-0000-0000F8460000}"/>
    <cellStyle name="Input 12 16 18 2 2" xfId="30880" xr:uid="{00000000-0005-0000-0000-0000F9460000}"/>
    <cellStyle name="Input 12 16 18 3" xfId="30879" xr:uid="{00000000-0005-0000-0000-0000FA460000}"/>
    <cellStyle name="Input 12 16 18 4" xfId="54152" xr:uid="{00000000-0005-0000-0000-0000FB460000}"/>
    <cellStyle name="Input 12 16 19" xfId="13643" xr:uid="{00000000-0005-0000-0000-0000FC460000}"/>
    <cellStyle name="Input 12 16 19 2" xfId="24911" xr:uid="{00000000-0005-0000-0000-0000FD460000}"/>
    <cellStyle name="Input 12 16 19 2 2" xfId="30882" xr:uid="{00000000-0005-0000-0000-0000FE460000}"/>
    <cellStyle name="Input 12 16 19 3" xfId="30881" xr:uid="{00000000-0005-0000-0000-0000FF460000}"/>
    <cellStyle name="Input 12 16 19 4" xfId="54153" xr:uid="{00000000-0005-0000-0000-000000470000}"/>
    <cellStyle name="Input 12 16 2" xfId="6512" xr:uid="{00000000-0005-0000-0000-000001470000}"/>
    <cellStyle name="Input 12 16 2 2" xfId="18590" xr:uid="{00000000-0005-0000-0000-000002470000}"/>
    <cellStyle name="Input 12 16 2 2 2" xfId="30884" xr:uid="{00000000-0005-0000-0000-000003470000}"/>
    <cellStyle name="Input 12 16 2 3" xfId="30883" xr:uid="{00000000-0005-0000-0000-000004470000}"/>
    <cellStyle name="Input 12 16 2 4" xfId="54154" xr:uid="{00000000-0005-0000-0000-000005470000}"/>
    <cellStyle name="Input 12 16 20" xfId="8946" xr:uid="{00000000-0005-0000-0000-000006470000}"/>
    <cellStyle name="Input 12 16 20 2" xfId="30885" xr:uid="{00000000-0005-0000-0000-000007470000}"/>
    <cellStyle name="Input 12 16 20 3" xfId="54155" xr:uid="{00000000-0005-0000-0000-000008470000}"/>
    <cellStyle name="Input 12 16 20 4" xfId="54156" xr:uid="{00000000-0005-0000-0000-000009470000}"/>
    <cellStyle name="Input 12 16 21" xfId="30862" xr:uid="{00000000-0005-0000-0000-00000A470000}"/>
    <cellStyle name="Input 12 16 22" xfId="54157" xr:uid="{00000000-0005-0000-0000-00000B470000}"/>
    <cellStyle name="Input 12 16 3" xfId="5355" xr:uid="{00000000-0005-0000-0000-00000C470000}"/>
    <cellStyle name="Input 12 16 3 2" xfId="17900" xr:uid="{00000000-0005-0000-0000-00000D470000}"/>
    <cellStyle name="Input 12 16 3 2 2" xfId="30887" xr:uid="{00000000-0005-0000-0000-00000E470000}"/>
    <cellStyle name="Input 12 16 3 3" xfId="30886" xr:uid="{00000000-0005-0000-0000-00000F470000}"/>
    <cellStyle name="Input 12 16 3 4" xfId="54158" xr:uid="{00000000-0005-0000-0000-000010470000}"/>
    <cellStyle name="Input 12 16 4" xfId="7439" xr:uid="{00000000-0005-0000-0000-000011470000}"/>
    <cellStyle name="Input 12 16 4 2" xfId="19393" xr:uid="{00000000-0005-0000-0000-000012470000}"/>
    <cellStyle name="Input 12 16 4 2 2" xfId="30889" xr:uid="{00000000-0005-0000-0000-000013470000}"/>
    <cellStyle name="Input 12 16 4 3" xfId="30888" xr:uid="{00000000-0005-0000-0000-000014470000}"/>
    <cellStyle name="Input 12 16 4 4" xfId="54159" xr:uid="{00000000-0005-0000-0000-000015470000}"/>
    <cellStyle name="Input 12 16 5" xfId="6883" xr:uid="{00000000-0005-0000-0000-000016470000}"/>
    <cellStyle name="Input 12 16 5 2" xfId="18905" xr:uid="{00000000-0005-0000-0000-000017470000}"/>
    <cellStyle name="Input 12 16 5 2 2" xfId="30891" xr:uid="{00000000-0005-0000-0000-000018470000}"/>
    <cellStyle name="Input 12 16 5 3" xfId="30890" xr:uid="{00000000-0005-0000-0000-000019470000}"/>
    <cellStyle name="Input 12 16 5 4" xfId="54160" xr:uid="{00000000-0005-0000-0000-00001A470000}"/>
    <cellStyle name="Input 12 16 6" xfId="6302" xr:uid="{00000000-0005-0000-0000-00001B470000}"/>
    <cellStyle name="Input 12 16 6 2" xfId="18402" xr:uid="{00000000-0005-0000-0000-00001C470000}"/>
    <cellStyle name="Input 12 16 6 2 2" xfId="30893" xr:uid="{00000000-0005-0000-0000-00001D470000}"/>
    <cellStyle name="Input 12 16 6 3" xfId="30892" xr:uid="{00000000-0005-0000-0000-00001E470000}"/>
    <cellStyle name="Input 12 16 6 4" xfId="54161" xr:uid="{00000000-0005-0000-0000-00001F470000}"/>
    <cellStyle name="Input 12 16 7" xfId="8333" xr:uid="{00000000-0005-0000-0000-000020470000}"/>
    <cellStyle name="Input 12 16 7 2" xfId="20175" xr:uid="{00000000-0005-0000-0000-000021470000}"/>
    <cellStyle name="Input 12 16 7 2 2" xfId="30895" xr:uid="{00000000-0005-0000-0000-000022470000}"/>
    <cellStyle name="Input 12 16 7 3" xfId="30894" xr:uid="{00000000-0005-0000-0000-000023470000}"/>
    <cellStyle name="Input 12 16 7 4" xfId="54162" xr:uid="{00000000-0005-0000-0000-000024470000}"/>
    <cellStyle name="Input 12 16 8" xfId="8420" xr:uid="{00000000-0005-0000-0000-000025470000}"/>
    <cellStyle name="Input 12 16 8 2" xfId="20242" xr:uid="{00000000-0005-0000-0000-000026470000}"/>
    <cellStyle name="Input 12 16 8 2 2" xfId="30897" xr:uid="{00000000-0005-0000-0000-000027470000}"/>
    <cellStyle name="Input 12 16 8 3" xfId="30896" xr:uid="{00000000-0005-0000-0000-000028470000}"/>
    <cellStyle name="Input 12 16 8 4" xfId="54163" xr:uid="{00000000-0005-0000-0000-000029470000}"/>
    <cellStyle name="Input 12 16 9" xfId="6587" xr:uid="{00000000-0005-0000-0000-00002A470000}"/>
    <cellStyle name="Input 12 16 9 2" xfId="18658" xr:uid="{00000000-0005-0000-0000-00002B470000}"/>
    <cellStyle name="Input 12 16 9 2 2" xfId="30899" xr:uid="{00000000-0005-0000-0000-00002C470000}"/>
    <cellStyle name="Input 12 16 9 3" xfId="30898" xr:uid="{00000000-0005-0000-0000-00002D470000}"/>
    <cellStyle name="Input 12 16 9 4" xfId="54164" xr:uid="{00000000-0005-0000-0000-00002E470000}"/>
    <cellStyle name="Input 12 17" xfId="3682" xr:uid="{00000000-0005-0000-0000-00002F470000}"/>
    <cellStyle name="Input 12 17 10" xfId="6646" xr:uid="{00000000-0005-0000-0000-000030470000}"/>
    <cellStyle name="Input 12 17 10 2" xfId="18710" xr:uid="{00000000-0005-0000-0000-000031470000}"/>
    <cellStyle name="Input 12 17 10 2 2" xfId="30902" xr:uid="{00000000-0005-0000-0000-000032470000}"/>
    <cellStyle name="Input 12 17 10 3" xfId="30901" xr:uid="{00000000-0005-0000-0000-000033470000}"/>
    <cellStyle name="Input 12 17 10 4" xfId="54165" xr:uid="{00000000-0005-0000-0000-000034470000}"/>
    <cellStyle name="Input 12 17 11" xfId="9830" xr:uid="{00000000-0005-0000-0000-000035470000}"/>
    <cellStyle name="Input 12 17 11 2" xfId="21493" xr:uid="{00000000-0005-0000-0000-000036470000}"/>
    <cellStyle name="Input 12 17 11 2 2" xfId="30904" xr:uid="{00000000-0005-0000-0000-000037470000}"/>
    <cellStyle name="Input 12 17 11 3" xfId="30903" xr:uid="{00000000-0005-0000-0000-000038470000}"/>
    <cellStyle name="Input 12 17 11 4" xfId="54166" xr:uid="{00000000-0005-0000-0000-000039470000}"/>
    <cellStyle name="Input 12 17 12" xfId="6176" xr:uid="{00000000-0005-0000-0000-00003A470000}"/>
    <cellStyle name="Input 12 17 12 2" xfId="18292" xr:uid="{00000000-0005-0000-0000-00003B470000}"/>
    <cellStyle name="Input 12 17 12 2 2" xfId="30906" xr:uid="{00000000-0005-0000-0000-00003C470000}"/>
    <cellStyle name="Input 12 17 12 3" xfId="30905" xr:uid="{00000000-0005-0000-0000-00003D470000}"/>
    <cellStyle name="Input 12 17 12 4" xfId="54167" xr:uid="{00000000-0005-0000-0000-00003E470000}"/>
    <cellStyle name="Input 12 17 13" xfId="8734" xr:uid="{00000000-0005-0000-0000-00003F470000}"/>
    <cellStyle name="Input 12 17 13 2" xfId="20522" xr:uid="{00000000-0005-0000-0000-000040470000}"/>
    <cellStyle name="Input 12 17 13 2 2" xfId="30908" xr:uid="{00000000-0005-0000-0000-000041470000}"/>
    <cellStyle name="Input 12 17 13 3" xfId="30907" xr:uid="{00000000-0005-0000-0000-000042470000}"/>
    <cellStyle name="Input 12 17 13 4" xfId="54168" xr:uid="{00000000-0005-0000-0000-000043470000}"/>
    <cellStyle name="Input 12 17 14" xfId="6126" xr:uid="{00000000-0005-0000-0000-000044470000}"/>
    <cellStyle name="Input 12 17 14 2" xfId="18255" xr:uid="{00000000-0005-0000-0000-000045470000}"/>
    <cellStyle name="Input 12 17 14 2 2" xfId="30910" xr:uid="{00000000-0005-0000-0000-000046470000}"/>
    <cellStyle name="Input 12 17 14 3" xfId="30909" xr:uid="{00000000-0005-0000-0000-000047470000}"/>
    <cellStyle name="Input 12 17 14 4" xfId="54169" xr:uid="{00000000-0005-0000-0000-000048470000}"/>
    <cellStyle name="Input 12 17 15" xfId="7750" xr:uid="{00000000-0005-0000-0000-000049470000}"/>
    <cellStyle name="Input 12 17 15 2" xfId="19667" xr:uid="{00000000-0005-0000-0000-00004A470000}"/>
    <cellStyle name="Input 12 17 15 2 2" xfId="30912" xr:uid="{00000000-0005-0000-0000-00004B470000}"/>
    <cellStyle name="Input 12 17 15 3" xfId="30911" xr:uid="{00000000-0005-0000-0000-00004C470000}"/>
    <cellStyle name="Input 12 17 15 4" xfId="54170" xr:uid="{00000000-0005-0000-0000-00004D470000}"/>
    <cellStyle name="Input 12 17 16" xfId="11955" xr:uid="{00000000-0005-0000-0000-00004E470000}"/>
    <cellStyle name="Input 12 17 16 2" xfId="23372" xr:uid="{00000000-0005-0000-0000-00004F470000}"/>
    <cellStyle name="Input 12 17 16 2 2" xfId="30914" xr:uid="{00000000-0005-0000-0000-000050470000}"/>
    <cellStyle name="Input 12 17 16 3" xfId="30913" xr:uid="{00000000-0005-0000-0000-000051470000}"/>
    <cellStyle name="Input 12 17 16 4" xfId="54171" xr:uid="{00000000-0005-0000-0000-000052470000}"/>
    <cellStyle name="Input 12 17 17" xfId="10116" xr:uid="{00000000-0005-0000-0000-000053470000}"/>
    <cellStyle name="Input 12 17 17 2" xfId="21740" xr:uid="{00000000-0005-0000-0000-000054470000}"/>
    <cellStyle name="Input 12 17 17 2 2" xfId="30916" xr:uid="{00000000-0005-0000-0000-000055470000}"/>
    <cellStyle name="Input 12 17 17 3" xfId="30915" xr:uid="{00000000-0005-0000-0000-000056470000}"/>
    <cellStyle name="Input 12 17 17 4" xfId="54172" xr:uid="{00000000-0005-0000-0000-000057470000}"/>
    <cellStyle name="Input 12 17 18" xfId="6104" xr:uid="{00000000-0005-0000-0000-000058470000}"/>
    <cellStyle name="Input 12 17 18 2" xfId="18233" xr:uid="{00000000-0005-0000-0000-000059470000}"/>
    <cellStyle name="Input 12 17 18 2 2" xfId="30918" xr:uid="{00000000-0005-0000-0000-00005A470000}"/>
    <cellStyle name="Input 12 17 18 3" xfId="30917" xr:uid="{00000000-0005-0000-0000-00005B470000}"/>
    <cellStyle name="Input 12 17 18 4" xfId="54173" xr:uid="{00000000-0005-0000-0000-00005C470000}"/>
    <cellStyle name="Input 12 17 19" xfId="11261" xr:uid="{00000000-0005-0000-0000-00005D470000}"/>
    <cellStyle name="Input 12 17 19 2" xfId="22741" xr:uid="{00000000-0005-0000-0000-00005E470000}"/>
    <cellStyle name="Input 12 17 19 2 2" xfId="30920" xr:uid="{00000000-0005-0000-0000-00005F470000}"/>
    <cellStyle name="Input 12 17 19 3" xfId="30919" xr:uid="{00000000-0005-0000-0000-000060470000}"/>
    <cellStyle name="Input 12 17 19 4" xfId="54174" xr:uid="{00000000-0005-0000-0000-000061470000}"/>
    <cellStyle name="Input 12 17 2" xfId="6513" xr:uid="{00000000-0005-0000-0000-000062470000}"/>
    <cellStyle name="Input 12 17 2 2" xfId="18591" xr:uid="{00000000-0005-0000-0000-000063470000}"/>
    <cellStyle name="Input 12 17 2 2 2" xfId="30922" xr:uid="{00000000-0005-0000-0000-000064470000}"/>
    <cellStyle name="Input 12 17 2 3" xfId="30921" xr:uid="{00000000-0005-0000-0000-000065470000}"/>
    <cellStyle name="Input 12 17 2 4" xfId="54175" xr:uid="{00000000-0005-0000-0000-000066470000}"/>
    <cellStyle name="Input 12 17 20" xfId="5513" xr:uid="{00000000-0005-0000-0000-000067470000}"/>
    <cellStyle name="Input 12 17 20 2" xfId="30923" xr:uid="{00000000-0005-0000-0000-000068470000}"/>
    <cellStyle name="Input 12 17 20 3" xfId="54176" xr:uid="{00000000-0005-0000-0000-000069470000}"/>
    <cellStyle name="Input 12 17 20 4" xfId="54177" xr:uid="{00000000-0005-0000-0000-00006A470000}"/>
    <cellStyle name="Input 12 17 21" xfId="30900" xr:uid="{00000000-0005-0000-0000-00006B470000}"/>
    <cellStyle name="Input 12 17 22" xfId="54178" xr:uid="{00000000-0005-0000-0000-00006C470000}"/>
    <cellStyle name="Input 12 17 3" xfId="5354" xr:uid="{00000000-0005-0000-0000-00006D470000}"/>
    <cellStyle name="Input 12 17 3 2" xfId="17899" xr:uid="{00000000-0005-0000-0000-00006E470000}"/>
    <cellStyle name="Input 12 17 3 2 2" xfId="30925" xr:uid="{00000000-0005-0000-0000-00006F470000}"/>
    <cellStyle name="Input 12 17 3 3" xfId="30924" xr:uid="{00000000-0005-0000-0000-000070470000}"/>
    <cellStyle name="Input 12 17 3 4" xfId="54179" xr:uid="{00000000-0005-0000-0000-000071470000}"/>
    <cellStyle name="Input 12 17 4" xfId="4774" xr:uid="{00000000-0005-0000-0000-000072470000}"/>
    <cellStyle name="Input 12 17 4 2" xfId="17428" xr:uid="{00000000-0005-0000-0000-000073470000}"/>
    <cellStyle name="Input 12 17 4 2 2" xfId="30927" xr:uid="{00000000-0005-0000-0000-000074470000}"/>
    <cellStyle name="Input 12 17 4 3" xfId="30926" xr:uid="{00000000-0005-0000-0000-000075470000}"/>
    <cellStyle name="Input 12 17 4 4" xfId="54180" xr:uid="{00000000-0005-0000-0000-000076470000}"/>
    <cellStyle name="Input 12 17 5" xfId="5464" xr:uid="{00000000-0005-0000-0000-000077470000}"/>
    <cellStyle name="Input 12 17 5 2" xfId="18002" xr:uid="{00000000-0005-0000-0000-000078470000}"/>
    <cellStyle name="Input 12 17 5 2 2" xfId="30929" xr:uid="{00000000-0005-0000-0000-000079470000}"/>
    <cellStyle name="Input 12 17 5 3" xfId="30928" xr:uid="{00000000-0005-0000-0000-00007A470000}"/>
    <cellStyle name="Input 12 17 5 4" xfId="54181" xr:uid="{00000000-0005-0000-0000-00007B470000}"/>
    <cellStyle name="Input 12 17 6" xfId="4905" xr:uid="{00000000-0005-0000-0000-00007C470000}"/>
    <cellStyle name="Input 12 17 6 2" xfId="17528" xr:uid="{00000000-0005-0000-0000-00007D470000}"/>
    <cellStyle name="Input 12 17 6 2 2" xfId="30931" xr:uid="{00000000-0005-0000-0000-00007E470000}"/>
    <cellStyle name="Input 12 17 6 3" xfId="30930" xr:uid="{00000000-0005-0000-0000-00007F470000}"/>
    <cellStyle name="Input 12 17 6 4" xfId="54182" xr:uid="{00000000-0005-0000-0000-000080470000}"/>
    <cellStyle name="Input 12 17 7" xfId="5544" xr:uid="{00000000-0005-0000-0000-000081470000}"/>
    <cellStyle name="Input 12 17 7 2" xfId="18073" xr:uid="{00000000-0005-0000-0000-000082470000}"/>
    <cellStyle name="Input 12 17 7 2 2" xfId="30933" xr:uid="{00000000-0005-0000-0000-000083470000}"/>
    <cellStyle name="Input 12 17 7 3" xfId="30932" xr:uid="{00000000-0005-0000-0000-000084470000}"/>
    <cellStyle name="Input 12 17 7 4" xfId="54183" xr:uid="{00000000-0005-0000-0000-000085470000}"/>
    <cellStyle name="Input 12 17 8" xfId="5189" xr:uid="{00000000-0005-0000-0000-000086470000}"/>
    <cellStyle name="Input 12 17 8 2" xfId="17760" xr:uid="{00000000-0005-0000-0000-000087470000}"/>
    <cellStyle name="Input 12 17 8 2 2" xfId="30935" xr:uid="{00000000-0005-0000-0000-000088470000}"/>
    <cellStyle name="Input 12 17 8 3" xfId="30934" xr:uid="{00000000-0005-0000-0000-000089470000}"/>
    <cellStyle name="Input 12 17 8 4" xfId="54184" xr:uid="{00000000-0005-0000-0000-00008A470000}"/>
    <cellStyle name="Input 12 17 9" xfId="5597" xr:uid="{00000000-0005-0000-0000-00008B470000}"/>
    <cellStyle name="Input 12 17 9 2" xfId="18119" xr:uid="{00000000-0005-0000-0000-00008C470000}"/>
    <cellStyle name="Input 12 17 9 2 2" xfId="30937" xr:uid="{00000000-0005-0000-0000-00008D470000}"/>
    <cellStyle name="Input 12 17 9 3" xfId="30936" xr:uid="{00000000-0005-0000-0000-00008E470000}"/>
    <cellStyle name="Input 12 17 9 4" xfId="54185" xr:uid="{00000000-0005-0000-0000-00008F470000}"/>
    <cellStyle name="Input 12 18" xfId="3683" xr:uid="{00000000-0005-0000-0000-000090470000}"/>
    <cellStyle name="Input 12 18 10" xfId="6212" xr:uid="{00000000-0005-0000-0000-000091470000}"/>
    <cellStyle name="Input 12 18 10 2" xfId="18322" xr:uid="{00000000-0005-0000-0000-000092470000}"/>
    <cellStyle name="Input 12 18 10 2 2" xfId="30940" xr:uid="{00000000-0005-0000-0000-000093470000}"/>
    <cellStyle name="Input 12 18 10 3" xfId="30939" xr:uid="{00000000-0005-0000-0000-000094470000}"/>
    <cellStyle name="Input 12 18 10 4" xfId="54186" xr:uid="{00000000-0005-0000-0000-000095470000}"/>
    <cellStyle name="Input 12 18 11" xfId="5640" xr:uid="{00000000-0005-0000-0000-000096470000}"/>
    <cellStyle name="Input 12 18 11 2" xfId="18158" xr:uid="{00000000-0005-0000-0000-000097470000}"/>
    <cellStyle name="Input 12 18 11 2 2" xfId="30942" xr:uid="{00000000-0005-0000-0000-000098470000}"/>
    <cellStyle name="Input 12 18 11 3" xfId="30941" xr:uid="{00000000-0005-0000-0000-000099470000}"/>
    <cellStyle name="Input 12 18 11 4" xfId="54187" xr:uid="{00000000-0005-0000-0000-00009A470000}"/>
    <cellStyle name="Input 12 18 12" xfId="10920" xr:uid="{00000000-0005-0000-0000-00009B470000}"/>
    <cellStyle name="Input 12 18 12 2" xfId="22442" xr:uid="{00000000-0005-0000-0000-00009C470000}"/>
    <cellStyle name="Input 12 18 12 2 2" xfId="30944" xr:uid="{00000000-0005-0000-0000-00009D470000}"/>
    <cellStyle name="Input 12 18 12 3" xfId="30943" xr:uid="{00000000-0005-0000-0000-00009E470000}"/>
    <cellStyle name="Input 12 18 12 4" xfId="54188" xr:uid="{00000000-0005-0000-0000-00009F470000}"/>
    <cellStyle name="Input 12 18 13" xfId="10130" xr:uid="{00000000-0005-0000-0000-0000A0470000}"/>
    <cellStyle name="Input 12 18 13 2" xfId="21749" xr:uid="{00000000-0005-0000-0000-0000A1470000}"/>
    <cellStyle name="Input 12 18 13 2 2" xfId="30946" xr:uid="{00000000-0005-0000-0000-0000A2470000}"/>
    <cellStyle name="Input 12 18 13 3" xfId="30945" xr:uid="{00000000-0005-0000-0000-0000A3470000}"/>
    <cellStyle name="Input 12 18 13 4" xfId="54189" xr:uid="{00000000-0005-0000-0000-0000A4470000}"/>
    <cellStyle name="Input 12 18 14" xfId="6127" xr:uid="{00000000-0005-0000-0000-0000A5470000}"/>
    <cellStyle name="Input 12 18 14 2" xfId="18256" xr:uid="{00000000-0005-0000-0000-0000A6470000}"/>
    <cellStyle name="Input 12 18 14 2 2" xfId="30948" xr:uid="{00000000-0005-0000-0000-0000A7470000}"/>
    <cellStyle name="Input 12 18 14 3" xfId="30947" xr:uid="{00000000-0005-0000-0000-0000A8470000}"/>
    <cellStyle name="Input 12 18 14 4" xfId="54190" xr:uid="{00000000-0005-0000-0000-0000A9470000}"/>
    <cellStyle name="Input 12 18 15" xfId="9919" xr:uid="{00000000-0005-0000-0000-0000AA470000}"/>
    <cellStyle name="Input 12 18 15 2" xfId="21579" xr:uid="{00000000-0005-0000-0000-0000AB470000}"/>
    <cellStyle name="Input 12 18 15 2 2" xfId="30950" xr:uid="{00000000-0005-0000-0000-0000AC470000}"/>
    <cellStyle name="Input 12 18 15 3" xfId="30949" xr:uid="{00000000-0005-0000-0000-0000AD470000}"/>
    <cellStyle name="Input 12 18 15 4" xfId="54191" xr:uid="{00000000-0005-0000-0000-0000AE470000}"/>
    <cellStyle name="Input 12 18 16" xfId="6121" xr:uid="{00000000-0005-0000-0000-0000AF470000}"/>
    <cellStyle name="Input 12 18 16 2" xfId="18250" xr:uid="{00000000-0005-0000-0000-0000B0470000}"/>
    <cellStyle name="Input 12 18 16 2 2" xfId="30952" xr:uid="{00000000-0005-0000-0000-0000B1470000}"/>
    <cellStyle name="Input 12 18 16 3" xfId="30951" xr:uid="{00000000-0005-0000-0000-0000B2470000}"/>
    <cellStyle name="Input 12 18 16 4" xfId="54192" xr:uid="{00000000-0005-0000-0000-0000B3470000}"/>
    <cellStyle name="Input 12 18 17" xfId="7423" xr:uid="{00000000-0005-0000-0000-0000B4470000}"/>
    <cellStyle name="Input 12 18 17 2" xfId="19388" xr:uid="{00000000-0005-0000-0000-0000B5470000}"/>
    <cellStyle name="Input 12 18 17 2 2" xfId="30954" xr:uid="{00000000-0005-0000-0000-0000B6470000}"/>
    <cellStyle name="Input 12 18 17 3" xfId="30953" xr:uid="{00000000-0005-0000-0000-0000B7470000}"/>
    <cellStyle name="Input 12 18 17 4" xfId="54193" xr:uid="{00000000-0005-0000-0000-0000B8470000}"/>
    <cellStyle name="Input 12 18 18" xfId="6359" xr:uid="{00000000-0005-0000-0000-0000B9470000}"/>
    <cellStyle name="Input 12 18 18 2" xfId="18453" xr:uid="{00000000-0005-0000-0000-0000BA470000}"/>
    <cellStyle name="Input 12 18 18 2 2" xfId="30956" xr:uid="{00000000-0005-0000-0000-0000BB470000}"/>
    <cellStyle name="Input 12 18 18 3" xfId="30955" xr:uid="{00000000-0005-0000-0000-0000BC470000}"/>
    <cellStyle name="Input 12 18 18 4" xfId="54194" xr:uid="{00000000-0005-0000-0000-0000BD470000}"/>
    <cellStyle name="Input 12 18 19" xfId="13107" xr:uid="{00000000-0005-0000-0000-0000BE470000}"/>
    <cellStyle name="Input 12 18 19 2" xfId="24418" xr:uid="{00000000-0005-0000-0000-0000BF470000}"/>
    <cellStyle name="Input 12 18 19 2 2" xfId="30958" xr:uid="{00000000-0005-0000-0000-0000C0470000}"/>
    <cellStyle name="Input 12 18 19 3" xfId="30957" xr:uid="{00000000-0005-0000-0000-0000C1470000}"/>
    <cellStyle name="Input 12 18 19 4" xfId="54195" xr:uid="{00000000-0005-0000-0000-0000C2470000}"/>
    <cellStyle name="Input 12 18 2" xfId="6514" xr:uid="{00000000-0005-0000-0000-0000C3470000}"/>
    <cellStyle name="Input 12 18 2 2" xfId="18592" xr:uid="{00000000-0005-0000-0000-0000C4470000}"/>
    <cellStyle name="Input 12 18 2 2 2" xfId="30960" xr:uid="{00000000-0005-0000-0000-0000C5470000}"/>
    <cellStyle name="Input 12 18 2 3" xfId="30959" xr:uid="{00000000-0005-0000-0000-0000C6470000}"/>
    <cellStyle name="Input 12 18 2 4" xfId="54196" xr:uid="{00000000-0005-0000-0000-0000C7470000}"/>
    <cellStyle name="Input 12 18 20" xfId="6096" xr:uid="{00000000-0005-0000-0000-0000C8470000}"/>
    <cellStyle name="Input 12 18 20 2" xfId="30961" xr:uid="{00000000-0005-0000-0000-0000C9470000}"/>
    <cellStyle name="Input 12 18 20 3" xfId="54197" xr:uid="{00000000-0005-0000-0000-0000CA470000}"/>
    <cellStyle name="Input 12 18 20 4" xfId="54198" xr:uid="{00000000-0005-0000-0000-0000CB470000}"/>
    <cellStyle name="Input 12 18 21" xfId="30938" xr:uid="{00000000-0005-0000-0000-0000CC470000}"/>
    <cellStyle name="Input 12 18 22" xfId="54199" xr:uid="{00000000-0005-0000-0000-0000CD470000}"/>
    <cellStyle name="Input 12 18 3" xfId="5353" xr:uid="{00000000-0005-0000-0000-0000CE470000}"/>
    <cellStyle name="Input 12 18 3 2" xfId="17898" xr:uid="{00000000-0005-0000-0000-0000CF470000}"/>
    <cellStyle name="Input 12 18 3 2 2" xfId="30963" xr:uid="{00000000-0005-0000-0000-0000D0470000}"/>
    <cellStyle name="Input 12 18 3 3" xfId="30962" xr:uid="{00000000-0005-0000-0000-0000D1470000}"/>
    <cellStyle name="Input 12 18 3 4" xfId="54200" xr:uid="{00000000-0005-0000-0000-0000D2470000}"/>
    <cellStyle name="Input 12 18 4" xfId="4851" xr:uid="{00000000-0005-0000-0000-0000D3470000}"/>
    <cellStyle name="Input 12 18 4 2" xfId="17484" xr:uid="{00000000-0005-0000-0000-0000D4470000}"/>
    <cellStyle name="Input 12 18 4 2 2" xfId="30965" xr:uid="{00000000-0005-0000-0000-0000D5470000}"/>
    <cellStyle name="Input 12 18 4 3" xfId="30964" xr:uid="{00000000-0005-0000-0000-0000D6470000}"/>
    <cellStyle name="Input 12 18 4 4" xfId="54201" xr:uid="{00000000-0005-0000-0000-0000D7470000}"/>
    <cellStyle name="Input 12 18 5" xfId="5463" xr:uid="{00000000-0005-0000-0000-0000D8470000}"/>
    <cellStyle name="Input 12 18 5 2" xfId="18001" xr:uid="{00000000-0005-0000-0000-0000D9470000}"/>
    <cellStyle name="Input 12 18 5 2 2" xfId="30967" xr:uid="{00000000-0005-0000-0000-0000DA470000}"/>
    <cellStyle name="Input 12 18 5 3" xfId="30966" xr:uid="{00000000-0005-0000-0000-0000DB470000}"/>
    <cellStyle name="Input 12 18 5 4" xfId="54202" xr:uid="{00000000-0005-0000-0000-0000DC470000}"/>
    <cellStyle name="Input 12 18 6" xfId="6303" xr:uid="{00000000-0005-0000-0000-0000DD470000}"/>
    <cellStyle name="Input 12 18 6 2" xfId="18403" xr:uid="{00000000-0005-0000-0000-0000DE470000}"/>
    <cellStyle name="Input 12 18 6 2 2" xfId="30969" xr:uid="{00000000-0005-0000-0000-0000DF470000}"/>
    <cellStyle name="Input 12 18 6 3" xfId="30968" xr:uid="{00000000-0005-0000-0000-0000E0470000}"/>
    <cellStyle name="Input 12 18 6 4" xfId="54203" xr:uid="{00000000-0005-0000-0000-0000E1470000}"/>
    <cellStyle name="Input 12 18 7" xfId="5543" xr:uid="{00000000-0005-0000-0000-0000E2470000}"/>
    <cellStyle name="Input 12 18 7 2" xfId="18072" xr:uid="{00000000-0005-0000-0000-0000E3470000}"/>
    <cellStyle name="Input 12 18 7 2 2" xfId="30971" xr:uid="{00000000-0005-0000-0000-0000E4470000}"/>
    <cellStyle name="Input 12 18 7 3" xfId="30970" xr:uid="{00000000-0005-0000-0000-0000E5470000}"/>
    <cellStyle name="Input 12 18 7 4" xfId="54204" xr:uid="{00000000-0005-0000-0000-0000E6470000}"/>
    <cellStyle name="Input 12 18 8" xfId="6261" xr:uid="{00000000-0005-0000-0000-0000E7470000}"/>
    <cellStyle name="Input 12 18 8 2" xfId="18368" xr:uid="{00000000-0005-0000-0000-0000E8470000}"/>
    <cellStyle name="Input 12 18 8 2 2" xfId="30973" xr:uid="{00000000-0005-0000-0000-0000E9470000}"/>
    <cellStyle name="Input 12 18 8 3" xfId="30972" xr:uid="{00000000-0005-0000-0000-0000EA470000}"/>
    <cellStyle name="Input 12 18 8 4" xfId="54205" xr:uid="{00000000-0005-0000-0000-0000EB470000}"/>
    <cellStyle name="Input 12 18 9" xfId="5596" xr:uid="{00000000-0005-0000-0000-0000EC470000}"/>
    <cellStyle name="Input 12 18 9 2" xfId="18118" xr:uid="{00000000-0005-0000-0000-0000ED470000}"/>
    <cellStyle name="Input 12 18 9 2 2" xfId="30975" xr:uid="{00000000-0005-0000-0000-0000EE470000}"/>
    <cellStyle name="Input 12 18 9 3" xfId="30974" xr:uid="{00000000-0005-0000-0000-0000EF470000}"/>
    <cellStyle name="Input 12 18 9 4" xfId="54206" xr:uid="{00000000-0005-0000-0000-0000F0470000}"/>
    <cellStyle name="Input 12 19" xfId="3684" xr:uid="{00000000-0005-0000-0000-0000F1470000}"/>
    <cellStyle name="Input 12 19 10" xfId="9259" xr:uid="{00000000-0005-0000-0000-0000F2470000}"/>
    <cellStyle name="Input 12 19 10 2" xfId="20982" xr:uid="{00000000-0005-0000-0000-0000F3470000}"/>
    <cellStyle name="Input 12 19 10 2 2" xfId="30978" xr:uid="{00000000-0005-0000-0000-0000F4470000}"/>
    <cellStyle name="Input 12 19 10 3" xfId="30977" xr:uid="{00000000-0005-0000-0000-0000F5470000}"/>
    <cellStyle name="Input 12 19 10 4" xfId="54207" xr:uid="{00000000-0005-0000-0000-0000F6470000}"/>
    <cellStyle name="Input 12 19 11" xfId="6423" xr:uid="{00000000-0005-0000-0000-0000F7470000}"/>
    <cellStyle name="Input 12 19 11 2" xfId="18510" xr:uid="{00000000-0005-0000-0000-0000F8470000}"/>
    <cellStyle name="Input 12 19 11 2 2" xfId="30980" xr:uid="{00000000-0005-0000-0000-0000F9470000}"/>
    <cellStyle name="Input 12 19 11 3" xfId="30979" xr:uid="{00000000-0005-0000-0000-0000FA470000}"/>
    <cellStyle name="Input 12 19 11 4" xfId="54208" xr:uid="{00000000-0005-0000-0000-0000FB470000}"/>
    <cellStyle name="Input 12 19 12" xfId="8331" xr:uid="{00000000-0005-0000-0000-0000FC470000}"/>
    <cellStyle name="Input 12 19 12 2" xfId="20173" xr:uid="{00000000-0005-0000-0000-0000FD470000}"/>
    <cellStyle name="Input 12 19 12 2 2" xfId="30982" xr:uid="{00000000-0005-0000-0000-0000FE470000}"/>
    <cellStyle name="Input 12 19 12 3" xfId="30981" xr:uid="{00000000-0005-0000-0000-0000FF470000}"/>
    <cellStyle name="Input 12 19 12 4" xfId="54209" xr:uid="{00000000-0005-0000-0000-000000480000}"/>
    <cellStyle name="Input 12 19 13" xfId="10492" xr:uid="{00000000-0005-0000-0000-000001480000}"/>
    <cellStyle name="Input 12 19 13 2" xfId="22071" xr:uid="{00000000-0005-0000-0000-000002480000}"/>
    <cellStyle name="Input 12 19 13 2 2" xfId="30984" xr:uid="{00000000-0005-0000-0000-000003480000}"/>
    <cellStyle name="Input 12 19 13 3" xfId="30983" xr:uid="{00000000-0005-0000-0000-000004480000}"/>
    <cellStyle name="Input 12 19 13 4" xfId="54210" xr:uid="{00000000-0005-0000-0000-000005480000}"/>
    <cellStyle name="Input 12 19 14" xfId="6128" xr:uid="{00000000-0005-0000-0000-000006480000}"/>
    <cellStyle name="Input 12 19 14 2" xfId="18257" xr:uid="{00000000-0005-0000-0000-000007480000}"/>
    <cellStyle name="Input 12 19 14 2 2" xfId="30986" xr:uid="{00000000-0005-0000-0000-000008480000}"/>
    <cellStyle name="Input 12 19 14 3" xfId="30985" xr:uid="{00000000-0005-0000-0000-000009480000}"/>
    <cellStyle name="Input 12 19 14 4" xfId="54211" xr:uid="{00000000-0005-0000-0000-00000A480000}"/>
    <cellStyle name="Input 12 19 15" xfId="4728" xr:uid="{00000000-0005-0000-0000-00000B480000}"/>
    <cellStyle name="Input 12 19 15 2" xfId="17413" xr:uid="{00000000-0005-0000-0000-00000C480000}"/>
    <cellStyle name="Input 12 19 15 2 2" xfId="30988" xr:uid="{00000000-0005-0000-0000-00000D480000}"/>
    <cellStyle name="Input 12 19 15 3" xfId="30987" xr:uid="{00000000-0005-0000-0000-00000E480000}"/>
    <cellStyle name="Input 12 19 15 4" xfId="54212" xr:uid="{00000000-0005-0000-0000-00000F480000}"/>
    <cellStyle name="Input 12 19 16" xfId="11946" xr:uid="{00000000-0005-0000-0000-000010480000}"/>
    <cellStyle name="Input 12 19 16 2" xfId="23363" xr:uid="{00000000-0005-0000-0000-000011480000}"/>
    <cellStyle name="Input 12 19 16 2 2" xfId="30990" xr:uid="{00000000-0005-0000-0000-000012480000}"/>
    <cellStyle name="Input 12 19 16 3" xfId="30989" xr:uid="{00000000-0005-0000-0000-000013480000}"/>
    <cellStyle name="Input 12 19 16 4" xfId="54213" xr:uid="{00000000-0005-0000-0000-000014480000}"/>
    <cellStyle name="Input 12 19 17" xfId="6243" xr:uid="{00000000-0005-0000-0000-000015480000}"/>
    <cellStyle name="Input 12 19 17 2" xfId="18351" xr:uid="{00000000-0005-0000-0000-000016480000}"/>
    <cellStyle name="Input 12 19 17 2 2" xfId="30992" xr:uid="{00000000-0005-0000-0000-000017480000}"/>
    <cellStyle name="Input 12 19 17 3" xfId="30991" xr:uid="{00000000-0005-0000-0000-000018480000}"/>
    <cellStyle name="Input 12 19 17 4" xfId="54214" xr:uid="{00000000-0005-0000-0000-000019480000}"/>
    <cellStyle name="Input 12 19 18" xfId="6105" xr:uid="{00000000-0005-0000-0000-00001A480000}"/>
    <cellStyle name="Input 12 19 18 2" xfId="18234" xr:uid="{00000000-0005-0000-0000-00001B480000}"/>
    <cellStyle name="Input 12 19 18 2 2" xfId="30994" xr:uid="{00000000-0005-0000-0000-00001C480000}"/>
    <cellStyle name="Input 12 19 18 3" xfId="30993" xr:uid="{00000000-0005-0000-0000-00001D480000}"/>
    <cellStyle name="Input 12 19 18 4" xfId="54215" xr:uid="{00000000-0005-0000-0000-00001E480000}"/>
    <cellStyle name="Input 12 19 19" xfId="6916" xr:uid="{00000000-0005-0000-0000-00001F480000}"/>
    <cellStyle name="Input 12 19 19 2" xfId="18929" xr:uid="{00000000-0005-0000-0000-000020480000}"/>
    <cellStyle name="Input 12 19 19 2 2" xfId="30996" xr:uid="{00000000-0005-0000-0000-000021480000}"/>
    <cellStyle name="Input 12 19 19 3" xfId="30995" xr:uid="{00000000-0005-0000-0000-000022480000}"/>
    <cellStyle name="Input 12 19 19 4" xfId="54216" xr:uid="{00000000-0005-0000-0000-000023480000}"/>
    <cellStyle name="Input 12 19 2" xfId="6515" xr:uid="{00000000-0005-0000-0000-000024480000}"/>
    <cellStyle name="Input 12 19 2 2" xfId="18593" xr:uid="{00000000-0005-0000-0000-000025480000}"/>
    <cellStyle name="Input 12 19 2 2 2" xfId="30998" xr:uid="{00000000-0005-0000-0000-000026480000}"/>
    <cellStyle name="Input 12 19 2 3" xfId="30997" xr:uid="{00000000-0005-0000-0000-000027480000}"/>
    <cellStyle name="Input 12 19 2 4" xfId="54217" xr:uid="{00000000-0005-0000-0000-000028480000}"/>
    <cellStyle name="Input 12 19 20" xfId="6097" xr:uid="{00000000-0005-0000-0000-000029480000}"/>
    <cellStyle name="Input 12 19 20 2" xfId="30999" xr:uid="{00000000-0005-0000-0000-00002A480000}"/>
    <cellStyle name="Input 12 19 20 3" xfId="54218" xr:uid="{00000000-0005-0000-0000-00002B480000}"/>
    <cellStyle name="Input 12 19 20 4" xfId="54219" xr:uid="{00000000-0005-0000-0000-00002C480000}"/>
    <cellStyle name="Input 12 19 21" xfId="30976" xr:uid="{00000000-0005-0000-0000-00002D480000}"/>
    <cellStyle name="Input 12 19 22" xfId="54220" xr:uid="{00000000-0005-0000-0000-00002E480000}"/>
    <cellStyle name="Input 12 19 3" xfId="5352" xr:uid="{00000000-0005-0000-0000-00002F480000}"/>
    <cellStyle name="Input 12 19 3 2" xfId="17897" xr:uid="{00000000-0005-0000-0000-000030480000}"/>
    <cellStyle name="Input 12 19 3 2 2" xfId="31001" xr:uid="{00000000-0005-0000-0000-000031480000}"/>
    <cellStyle name="Input 12 19 3 3" xfId="31000" xr:uid="{00000000-0005-0000-0000-000032480000}"/>
    <cellStyle name="Input 12 19 3 4" xfId="54221" xr:uid="{00000000-0005-0000-0000-000033480000}"/>
    <cellStyle name="Input 12 19 4" xfId="6392" xr:uid="{00000000-0005-0000-0000-000034480000}"/>
    <cellStyle name="Input 12 19 4 2" xfId="18480" xr:uid="{00000000-0005-0000-0000-000035480000}"/>
    <cellStyle name="Input 12 19 4 2 2" xfId="31003" xr:uid="{00000000-0005-0000-0000-000036480000}"/>
    <cellStyle name="Input 12 19 4 3" xfId="31002" xr:uid="{00000000-0005-0000-0000-000037480000}"/>
    <cellStyle name="Input 12 19 4 4" xfId="54222" xr:uid="{00000000-0005-0000-0000-000038480000}"/>
    <cellStyle name="Input 12 19 5" xfId="5462" xr:uid="{00000000-0005-0000-0000-000039480000}"/>
    <cellStyle name="Input 12 19 5 2" xfId="18000" xr:uid="{00000000-0005-0000-0000-00003A480000}"/>
    <cellStyle name="Input 12 19 5 2 2" xfId="31005" xr:uid="{00000000-0005-0000-0000-00003B480000}"/>
    <cellStyle name="Input 12 19 5 3" xfId="31004" xr:uid="{00000000-0005-0000-0000-00003C480000}"/>
    <cellStyle name="Input 12 19 5 4" xfId="54223" xr:uid="{00000000-0005-0000-0000-00003D480000}"/>
    <cellStyle name="Input 12 19 6" xfId="6304" xr:uid="{00000000-0005-0000-0000-00003E480000}"/>
    <cellStyle name="Input 12 19 6 2" xfId="18404" xr:uid="{00000000-0005-0000-0000-00003F480000}"/>
    <cellStyle name="Input 12 19 6 2 2" xfId="31007" xr:uid="{00000000-0005-0000-0000-000040480000}"/>
    <cellStyle name="Input 12 19 6 3" xfId="31006" xr:uid="{00000000-0005-0000-0000-000041480000}"/>
    <cellStyle name="Input 12 19 6 4" xfId="54224" xr:uid="{00000000-0005-0000-0000-000042480000}"/>
    <cellStyle name="Input 12 19 7" xfId="5542" xr:uid="{00000000-0005-0000-0000-000043480000}"/>
    <cellStyle name="Input 12 19 7 2" xfId="18071" xr:uid="{00000000-0005-0000-0000-000044480000}"/>
    <cellStyle name="Input 12 19 7 2 2" xfId="31009" xr:uid="{00000000-0005-0000-0000-000045480000}"/>
    <cellStyle name="Input 12 19 7 3" xfId="31008" xr:uid="{00000000-0005-0000-0000-000046480000}"/>
    <cellStyle name="Input 12 19 7 4" xfId="54225" xr:uid="{00000000-0005-0000-0000-000047480000}"/>
    <cellStyle name="Input 12 19 8" xfId="6262" xr:uid="{00000000-0005-0000-0000-000048480000}"/>
    <cellStyle name="Input 12 19 8 2" xfId="18369" xr:uid="{00000000-0005-0000-0000-000049480000}"/>
    <cellStyle name="Input 12 19 8 2 2" xfId="31011" xr:uid="{00000000-0005-0000-0000-00004A480000}"/>
    <cellStyle name="Input 12 19 8 3" xfId="31010" xr:uid="{00000000-0005-0000-0000-00004B480000}"/>
    <cellStyle name="Input 12 19 8 4" xfId="54226" xr:uid="{00000000-0005-0000-0000-00004C480000}"/>
    <cellStyle name="Input 12 19 9" xfId="5595" xr:uid="{00000000-0005-0000-0000-00004D480000}"/>
    <cellStyle name="Input 12 19 9 2" xfId="18117" xr:uid="{00000000-0005-0000-0000-00004E480000}"/>
    <cellStyle name="Input 12 19 9 2 2" xfId="31013" xr:uid="{00000000-0005-0000-0000-00004F480000}"/>
    <cellStyle name="Input 12 19 9 3" xfId="31012" xr:uid="{00000000-0005-0000-0000-000050480000}"/>
    <cellStyle name="Input 12 19 9 4" xfId="54227" xr:uid="{00000000-0005-0000-0000-000051480000}"/>
    <cellStyle name="Input 12 2" xfId="3685" xr:uid="{00000000-0005-0000-0000-000052480000}"/>
    <cellStyle name="Input 12 2 10" xfId="8475" xr:uid="{00000000-0005-0000-0000-000053480000}"/>
    <cellStyle name="Input 12 2 10 2" xfId="20296" xr:uid="{00000000-0005-0000-0000-000054480000}"/>
    <cellStyle name="Input 12 2 10 2 2" xfId="31016" xr:uid="{00000000-0005-0000-0000-000055480000}"/>
    <cellStyle name="Input 12 2 10 3" xfId="31015" xr:uid="{00000000-0005-0000-0000-000056480000}"/>
    <cellStyle name="Input 12 2 10 4" xfId="54228" xr:uid="{00000000-0005-0000-0000-000057480000}"/>
    <cellStyle name="Input 12 2 11" xfId="8325" xr:uid="{00000000-0005-0000-0000-000058480000}"/>
    <cellStyle name="Input 12 2 11 2" xfId="20168" xr:uid="{00000000-0005-0000-0000-000059480000}"/>
    <cellStyle name="Input 12 2 11 2 2" xfId="31018" xr:uid="{00000000-0005-0000-0000-00005A480000}"/>
    <cellStyle name="Input 12 2 11 3" xfId="31017" xr:uid="{00000000-0005-0000-0000-00005B480000}"/>
    <cellStyle name="Input 12 2 11 4" xfId="54229" xr:uid="{00000000-0005-0000-0000-00005C480000}"/>
    <cellStyle name="Input 12 2 12" xfId="10921" xr:uid="{00000000-0005-0000-0000-00005D480000}"/>
    <cellStyle name="Input 12 2 12 2" xfId="22443" xr:uid="{00000000-0005-0000-0000-00005E480000}"/>
    <cellStyle name="Input 12 2 12 2 2" xfId="31020" xr:uid="{00000000-0005-0000-0000-00005F480000}"/>
    <cellStyle name="Input 12 2 12 3" xfId="31019" xr:uid="{00000000-0005-0000-0000-000060480000}"/>
    <cellStyle name="Input 12 2 12 4" xfId="54230" xr:uid="{00000000-0005-0000-0000-000061480000}"/>
    <cellStyle name="Input 12 2 13" xfId="5667" xr:uid="{00000000-0005-0000-0000-000062480000}"/>
    <cellStyle name="Input 12 2 13 2" xfId="18184" xr:uid="{00000000-0005-0000-0000-000063480000}"/>
    <cellStyle name="Input 12 2 13 2 2" xfId="31022" xr:uid="{00000000-0005-0000-0000-000064480000}"/>
    <cellStyle name="Input 12 2 13 3" xfId="31021" xr:uid="{00000000-0005-0000-0000-000065480000}"/>
    <cellStyle name="Input 12 2 13 4" xfId="54231" xr:uid="{00000000-0005-0000-0000-000066480000}"/>
    <cellStyle name="Input 12 2 14" xfId="9487" xr:uid="{00000000-0005-0000-0000-000067480000}"/>
    <cellStyle name="Input 12 2 14 2" xfId="21203" xr:uid="{00000000-0005-0000-0000-000068480000}"/>
    <cellStyle name="Input 12 2 14 2 2" xfId="31024" xr:uid="{00000000-0005-0000-0000-000069480000}"/>
    <cellStyle name="Input 12 2 14 3" xfId="31023" xr:uid="{00000000-0005-0000-0000-00006A480000}"/>
    <cellStyle name="Input 12 2 14 4" xfId="54232" xr:uid="{00000000-0005-0000-0000-00006B480000}"/>
    <cellStyle name="Input 12 2 15" xfId="9917" xr:uid="{00000000-0005-0000-0000-00006C480000}"/>
    <cellStyle name="Input 12 2 15 2" xfId="21577" xr:uid="{00000000-0005-0000-0000-00006D480000}"/>
    <cellStyle name="Input 12 2 15 2 2" xfId="31026" xr:uid="{00000000-0005-0000-0000-00006E480000}"/>
    <cellStyle name="Input 12 2 15 3" xfId="31025" xr:uid="{00000000-0005-0000-0000-00006F480000}"/>
    <cellStyle name="Input 12 2 15 4" xfId="54233" xr:uid="{00000000-0005-0000-0000-000070480000}"/>
    <cellStyle name="Input 12 2 16" xfId="6294" xr:uid="{00000000-0005-0000-0000-000071480000}"/>
    <cellStyle name="Input 12 2 16 2" xfId="18395" xr:uid="{00000000-0005-0000-0000-000072480000}"/>
    <cellStyle name="Input 12 2 16 2 2" xfId="31028" xr:uid="{00000000-0005-0000-0000-000073480000}"/>
    <cellStyle name="Input 12 2 16 3" xfId="31027" xr:uid="{00000000-0005-0000-0000-000074480000}"/>
    <cellStyle name="Input 12 2 16 4" xfId="54234" xr:uid="{00000000-0005-0000-0000-000075480000}"/>
    <cellStyle name="Input 12 2 17" xfId="5717" xr:uid="{00000000-0005-0000-0000-000076480000}"/>
    <cellStyle name="Input 12 2 17 2" xfId="18222" xr:uid="{00000000-0005-0000-0000-000077480000}"/>
    <cellStyle name="Input 12 2 17 2 2" xfId="31030" xr:uid="{00000000-0005-0000-0000-000078480000}"/>
    <cellStyle name="Input 12 2 17 3" xfId="31029" xr:uid="{00000000-0005-0000-0000-000079480000}"/>
    <cellStyle name="Input 12 2 17 4" xfId="54235" xr:uid="{00000000-0005-0000-0000-00007A480000}"/>
    <cellStyle name="Input 12 2 18" xfId="6106" xr:uid="{00000000-0005-0000-0000-00007B480000}"/>
    <cellStyle name="Input 12 2 18 2" xfId="18235" xr:uid="{00000000-0005-0000-0000-00007C480000}"/>
    <cellStyle name="Input 12 2 18 2 2" xfId="31032" xr:uid="{00000000-0005-0000-0000-00007D480000}"/>
    <cellStyle name="Input 12 2 18 3" xfId="31031" xr:uid="{00000000-0005-0000-0000-00007E480000}"/>
    <cellStyle name="Input 12 2 18 4" xfId="54236" xr:uid="{00000000-0005-0000-0000-00007F480000}"/>
    <cellStyle name="Input 12 2 19" xfId="13106" xr:uid="{00000000-0005-0000-0000-000080480000}"/>
    <cellStyle name="Input 12 2 19 2" xfId="24417" xr:uid="{00000000-0005-0000-0000-000081480000}"/>
    <cellStyle name="Input 12 2 19 2 2" xfId="31034" xr:uid="{00000000-0005-0000-0000-000082480000}"/>
    <cellStyle name="Input 12 2 19 3" xfId="31033" xr:uid="{00000000-0005-0000-0000-000083480000}"/>
    <cellStyle name="Input 12 2 19 4" xfId="54237" xr:uid="{00000000-0005-0000-0000-000084480000}"/>
    <cellStyle name="Input 12 2 2" xfId="6516" xr:uid="{00000000-0005-0000-0000-000085480000}"/>
    <cellStyle name="Input 12 2 2 2" xfId="18594" xr:uid="{00000000-0005-0000-0000-000086480000}"/>
    <cellStyle name="Input 12 2 2 2 2" xfId="31036" xr:uid="{00000000-0005-0000-0000-000087480000}"/>
    <cellStyle name="Input 12 2 2 3" xfId="31035" xr:uid="{00000000-0005-0000-0000-000088480000}"/>
    <cellStyle name="Input 12 2 2 4" xfId="54238" xr:uid="{00000000-0005-0000-0000-000089480000}"/>
    <cellStyle name="Input 12 2 20" xfId="6098" xr:uid="{00000000-0005-0000-0000-00008A480000}"/>
    <cellStyle name="Input 12 2 20 2" xfId="31037" xr:uid="{00000000-0005-0000-0000-00008B480000}"/>
    <cellStyle name="Input 12 2 20 3" xfId="54239" xr:uid="{00000000-0005-0000-0000-00008C480000}"/>
    <cellStyle name="Input 12 2 20 4" xfId="54240" xr:uid="{00000000-0005-0000-0000-00008D480000}"/>
    <cellStyle name="Input 12 2 21" xfId="31014" xr:uid="{00000000-0005-0000-0000-00008E480000}"/>
    <cellStyle name="Input 12 2 22" xfId="54241" xr:uid="{00000000-0005-0000-0000-00008F480000}"/>
    <cellStyle name="Input 12 2 3" xfId="5351" xr:uid="{00000000-0005-0000-0000-000090480000}"/>
    <cellStyle name="Input 12 2 3 2" xfId="17896" xr:uid="{00000000-0005-0000-0000-000091480000}"/>
    <cellStyle name="Input 12 2 3 2 2" xfId="31039" xr:uid="{00000000-0005-0000-0000-000092480000}"/>
    <cellStyle name="Input 12 2 3 3" xfId="31038" xr:uid="{00000000-0005-0000-0000-000093480000}"/>
    <cellStyle name="Input 12 2 3 4" xfId="54242" xr:uid="{00000000-0005-0000-0000-000094480000}"/>
    <cellStyle name="Input 12 2 4" xfId="6393" xr:uid="{00000000-0005-0000-0000-000095480000}"/>
    <cellStyle name="Input 12 2 4 2" xfId="18481" xr:uid="{00000000-0005-0000-0000-000096480000}"/>
    <cellStyle name="Input 12 2 4 2 2" xfId="31041" xr:uid="{00000000-0005-0000-0000-000097480000}"/>
    <cellStyle name="Input 12 2 4 3" xfId="31040" xr:uid="{00000000-0005-0000-0000-000098480000}"/>
    <cellStyle name="Input 12 2 4 4" xfId="54243" xr:uid="{00000000-0005-0000-0000-000099480000}"/>
    <cellStyle name="Input 12 2 5" xfId="5461" xr:uid="{00000000-0005-0000-0000-00009A480000}"/>
    <cellStyle name="Input 12 2 5 2" xfId="17999" xr:uid="{00000000-0005-0000-0000-00009B480000}"/>
    <cellStyle name="Input 12 2 5 2 2" xfId="31043" xr:uid="{00000000-0005-0000-0000-00009C480000}"/>
    <cellStyle name="Input 12 2 5 3" xfId="31042" xr:uid="{00000000-0005-0000-0000-00009D480000}"/>
    <cellStyle name="Input 12 2 5 4" xfId="54244" xr:uid="{00000000-0005-0000-0000-00009E480000}"/>
    <cellStyle name="Input 12 2 6" xfId="6305" xr:uid="{00000000-0005-0000-0000-00009F480000}"/>
    <cellStyle name="Input 12 2 6 2" xfId="18405" xr:uid="{00000000-0005-0000-0000-0000A0480000}"/>
    <cellStyle name="Input 12 2 6 2 2" xfId="31045" xr:uid="{00000000-0005-0000-0000-0000A1480000}"/>
    <cellStyle name="Input 12 2 6 3" xfId="31044" xr:uid="{00000000-0005-0000-0000-0000A2480000}"/>
    <cellStyle name="Input 12 2 6 4" xfId="54245" xr:uid="{00000000-0005-0000-0000-0000A3480000}"/>
    <cellStyle name="Input 12 2 7" xfId="5541" xr:uid="{00000000-0005-0000-0000-0000A4480000}"/>
    <cellStyle name="Input 12 2 7 2" xfId="18070" xr:uid="{00000000-0005-0000-0000-0000A5480000}"/>
    <cellStyle name="Input 12 2 7 2 2" xfId="31047" xr:uid="{00000000-0005-0000-0000-0000A6480000}"/>
    <cellStyle name="Input 12 2 7 3" xfId="31046" xr:uid="{00000000-0005-0000-0000-0000A7480000}"/>
    <cellStyle name="Input 12 2 7 4" xfId="54246" xr:uid="{00000000-0005-0000-0000-0000A8480000}"/>
    <cellStyle name="Input 12 2 8" xfId="6263" xr:uid="{00000000-0005-0000-0000-0000A9480000}"/>
    <cellStyle name="Input 12 2 8 2" xfId="18370" xr:uid="{00000000-0005-0000-0000-0000AA480000}"/>
    <cellStyle name="Input 12 2 8 2 2" xfId="31049" xr:uid="{00000000-0005-0000-0000-0000AB480000}"/>
    <cellStyle name="Input 12 2 8 3" xfId="31048" xr:uid="{00000000-0005-0000-0000-0000AC480000}"/>
    <cellStyle name="Input 12 2 8 4" xfId="54247" xr:uid="{00000000-0005-0000-0000-0000AD480000}"/>
    <cellStyle name="Input 12 2 9" xfId="5594" xr:uid="{00000000-0005-0000-0000-0000AE480000}"/>
    <cellStyle name="Input 12 2 9 2" xfId="18116" xr:uid="{00000000-0005-0000-0000-0000AF480000}"/>
    <cellStyle name="Input 12 2 9 2 2" xfId="31051" xr:uid="{00000000-0005-0000-0000-0000B0480000}"/>
    <cellStyle name="Input 12 2 9 3" xfId="31050" xr:uid="{00000000-0005-0000-0000-0000B1480000}"/>
    <cellStyle name="Input 12 2 9 4" xfId="54248" xr:uid="{00000000-0005-0000-0000-0000B2480000}"/>
    <cellStyle name="Input 12 20" xfId="3686" xr:uid="{00000000-0005-0000-0000-0000B3480000}"/>
    <cellStyle name="Input 12 20 10" xfId="8262" xr:uid="{00000000-0005-0000-0000-0000B4480000}"/>
    <cellStyle name="Input 12 20 10 2" xfId="20117" xr:uid="{00000000-0005-0000-0000-0000B5480000}"/>
    <cellStyle name="Input 12 20 10 2 2" xfId="31054" xr:uid="{00000000-0005-0000-0000-0000B6480000}"/>
    <cellStyle name="Input 12 20 10 3" xfId="31053" xr:uid="{00000000-0005-0000-0000-0000B7480000}"/>
    <cellStyle name="Input 12 20 10 4" xfId="54249" xr:uid="{00000000-0005-0000-0000-0000B8480000}"/>
    <cellStyle name="Input 12 20 11" xfId="5639" xr:uid="{00000000-0005-0000-0000-0000B9480000}"/>
    <cellStyle name="Input 12 20 11 2" xfId="18157" xr:uid="{00000000-0005-0000-0000-0000BA480000}"/>
    <cellStyle name="Input 12 20 11 2 2" xfId="31056" xr:uid="{00000000-0005-0000-0000-0000BB480000}"/>
    <cellStyle name="Input 12 20 11 3" xfId="31055" xr:uid="{00000000-0005-0000-0000-0000BC480000}"/>
    <cellStyle name="Input 12 20 11 4" xfId="54250" xr:uid="{00000000-0005-0000-0000-0000BD480000}"/>
    <cellStyle name="Input 12 20 12" xfId="5013" xr:uid="{00000000-0005-0000-0000-0000BE480000}"/>
    <cellStyle name="Input 12 20 12 2" xfId="17621" xr:uid="{00000000-0005-0000-0000-0000BF480000}"/>
    <cellStyle name="Input 12 20 12 2 2" xfId="31058" xr:uid="{00000000-0005-0000-0000-0000C0480000}"/>
    <cellStyle name="Input 12 20 12 3" xfId="31057" xr:uid="{00000000-0005-0000-0000-0000C1480000}"/>
    <cellStyle name="Input 12 20 12 4" xfId="54251" xr:uid="{00000000-0005-0000-0000-0000C2480000}"/>
    <cellStyle name="Input 12 20 13" xfId="10493" xr:uid="{00000000-0005-0000-0000-0000C3480000}"/>
    <cellStyle name="Input 12 20 13 2" xfId="22072" xr:uid="{00000000-0005-0000-0000-0000C4480000}"/>
    <cellStyle name="Input 12 20 13 2 2" xfId="31060" xr:uid="{00000000-0005-0000-0000-0000C5480000}"/>
    <cellStyle name="Input 12 20 13 3" xfId="31059" xr:uid="{00000000-0005-0000-0000-0000C6480000}"/>
    <cellStyle name="Input 12 20 13 4" xfId="54252" xr:uid="{00000000-0005-0000-0000-0000C7480000}"/>
    <cellStyle name="Input 12 20 14" xfId="9266" xr:uid="{00000000-0005-0000-0000-0000C8480000}"/>
    <cellStyle name="Input 12 20 14 2" xfId="20988" xr:uid="{00000000-0005-0000-0000-0000C9480000}"/>
    <cellStyle name="Input 12 20 14 2 2" xfId="31062" xr:uid="{00000000-0005-0000-0000-0000CA480000}"/>
    <cellStyle name="Input 12 20 14 3" xfId="31061" xr:uid="{00000000-0005-0000-0000-0000CB480000}"/>
    <cellStyle name="Input 12 20 14 4" xfId="54253" xr:uid="{00000000-0005-0000-0000-0000CC480000}"/>
    <cellStyle name="Input 12 20 15" xfId="5696" xr:uid="{00000000-0005-0000-0000-0000CD480000}"/>
    <cellStyle name="Input 12 20 15 2" xfId="18210" xr:uid="{00000000-0005-0000-0000-0000CE480000}"/>
    <cellStyle name="Input 12 20 15 2 2" xfId="31064" xr:uid="{00000000-0005-0000-0000-0000CF480000}"/>
    <cellStyle name="Input 12 20 15 3" xfId="31063" xr:uid="{00000000-0005-0000-0000-0000D0480000}"/>
    <cellStyle name="Input 12 20 15 4" xfId="54254" xr:uid="{00000000-0005-0000-0000-0000D1480000}"/>
    <cellStyle name="Input 12 20 16" xfId="11943" xr:uid="{00000000-0005-0000-0000-0000D2480000}"/>
    <cellStyle name="Input 12 20 16 2" xfId="23360" xr:uid="{00000000-0005-0000-0000-0000D3480000}"/>
    <cellStyle name="Input 12 20 16 2 2" xfId="31066" xr:uid="{00000000-0005-0000-0000-0000D4480000}"/>
    <cellStyle name="Input 12 20 16 3" xfId="31065" xr:uid="{00000000-0005-0000-0000-0000D5480000}"/>
    <cellStyle name="Input 12 20 16 4" xfId="54255" xr:uid="{00000000-0005-0000-0000-0000D6480000}"/>
    <cellStyle name="Input 12 20 17" xfId="5716" xr:uid="{00000000-0005-0000-0000-0000D7480000}"/>
    <cellStyle name="Input 12 20 17 2" xfId="18221" xr:uid="{00000000-0005-0000-0000-0000D8480000}"/>
    <cellStyle name="Input 12 20 17 2 2" xfId="31068" xr:uid="{00000000-0005-0000-0000-0000D9480000}"/>
    <cellStyle name="Input 12 20 17 3" xfId="31067" xr:uid="{00000000-0005-0000-0000-0000DA480000}"/>
    <cellStyle name="Input 12 20 17 4" xfId="54256" xr:uid="{00000000-0005-0000-0000-0000DB480000}"/>
    <cellStyle name="Input 12 20 18" xfId="6107" xr:uid="{00000000-0005-0000-0000-0000DC480000}"/>
    <cellStyle name="Input 12 20 18 2" xfId="18236" xr:uid="{00000000-0005-0000-0000-0000DD480000}"/>
    <cellStyle name="Input 12 20 18 2 2" xfId="31070" xr:uid="{00000000-0005-0000-0000-0000DE480000}"/>
    <cellStyle name="Input 12 20 18 3" xfId="31069" xr:uid="{00000000-0005-0000-0000-0000DF480000}"/>
    <cellStyle name="Input 12 20 18 4" xfId="54257" xr:uid="{00000000-0005-0000-0000-0000E0480000}"/>
    <cellStyle name="Input 12 20 19" xfId="8339" xr:uid="{00000000-0005-0000-0000-0000E1480000}"/>
    <cellStyle name="Input 12 20 19 2" xfId="20179" xr:uid="{00000000-0005-0000-0000-0000E2480000}"/>
    <cellStyle name="Input 12 20 19 2 2" xfId="31072" xr:uid="{00000000-0005-0000-0000-0000E3480000}"/>
    <cellStyle name="Input 12 20 19 3" xfId="31071" xr:uid="{00000000-0005-0000-0000-0000E4480000}"/>
    <cellStyle name="Input 12 20 19 4" xfId="54258" xr:uid="{00000000-0005-0000-0000-0000E5480000}"/>
    <cellStyle name="Input 12 20 2" xfId="6517" xr:uid="{00000000-0005-0000-0000-0000E6480000}"/>
    <cellStyle name="Input 12 20 2 2" xfId="18595" xr:uid="{00000000-0005-0000-0000-0000E7480000}"/>
    <cellStyle name="Input 12 20 2 2 2" xfId="31074" xr:uid="{00000000-0005-0000-0000-0000E8480000}"/>
    <cellStyle name="Input 12 20 2 3" xfId="31073" xr:uid="{00000000-0005-0000-0000-0000E9480000}"/>
    <cellStyle name="Input 12 20 2 4" xfId="54259" xr:uid="{00000000-0005-0000-0000-0000EA480000}"/>
    <cellStyle name="Input 12 20 20" xfId="9408" xr:uid="{00000000-0005-0000-0000-0000EB480000}"/>
    <cellStyle name="Input 12 20 20 2" xfId="31075" xr:uid="{00000000-0005-0000-0000-0000EC480000}"/>
    <cellStyle name="Input 12 20 20 3" xfId="54260" xr:uid="{00000000-0005-0000-0000-0000ED480000}"/>
    <cellStyle name="Input 12 20 20 4" xfId="54261" xr:uid="{00000000-0005-0000-0000-0000EE480000}"/>
    <cellStyle name="Input 12 20 21" xfId="31052" xr:uid="{00000000-0005-0000-0000-0000EF480000}"/>
    <cellStyle name="Input 12 20 22" xfId="54262" xr:uid="{00000000-0005-0000-0000-0000F0480000}"/>
    <cellStyle name="Input 12 20 3" xfId="5350" xr:uid="{00000000-0005-0000-0000-0000F1480000}"/>
    <cellStyle name="Input 12 20 3 2" xfId="17895" xr:uid="{00000000-0005-0000-0000-0000F2480000}"/>
    <cellStyle name="Input 12 20 3 2 2" xfId="31077" xr:uid="{00000000-0005-0000-0000-0000F3480000}"/>
    <cellStyle name="Input 12 20 3 3" xfId="31076" xr:uid="{00000000-0005-0000-0000-0000F4480000}"/>
    <cellStyle name="Input 12 20 3 4" xfId="54263" xr:uid="{00000000-0005-0000-0000-0000F5480000}"/>
    <cellStyle name="Input 12 20 4" xfId="6394" xr:uid="{00000000-0005-0000-0000-0000F6480000}"/>
    <cellStyle name="Input 12 20 4 2" xfId="18482" xr:uid="{00000000-0005-0000-0000-0000F7480000}"/>
    <cellStyle name="Input 12 20 4 2 2" xfId="31079" xr:uid="{00000000-0005-0000-0000-0000F8480000}"/>
    <cellStyle name="Input 12 20 4 3" xfId="31078" xr:uid="{00000000-0005-0000-0000-0000F9480000}"/>
    <cellStyle name="Input 12 20 4 4" xfId="54264" xr:uid="{00000000-0005-0000-0000-0000FA480000}"/>
    <cellStyle name="Input 12 20 5" xfId="5460" xr:uid="{00000000-0005-0000-0000-0000FB480000}"/>
    <cellStyle name="Input 12 20 5 2" xfId="17998" xr:uid="{00000000-0005-0000-0000-0000FC480000}"/>
    <cellStyle name="Input 12 20 5 2 2" xfId="31081" xr:uid="{00000000-0005-0000-0000-0000FD480000}"/>
    <cellStyle name="Input 12 20 5 3" xfId="31080" xr:uid="{00000000-0005-0000-0000-0000FE480000}"/>
    <cellStyle name="Input 12 20 5 4" xfId="54265" xr:uid="{00000000-0005-0000-0000-0000FF480000}"/>
    <cellStyle name="Input 12 20 6" xfId="6306" xr:uid="{00000000-0005-0000-0000-000000490000}"/>
    <cellStyle name="Input 12 20 6 2" xfId="18406" xr:uid="{00000000-0005-0000-0000-000001490000}"/>
    <cellStyle name="Input 12 20 6 2 2" xfId="31083" xr:uid="{00000000-0005-0000-0000-000002490000}"/>
    <cellStyle name="Input 12 20 6 3" xfId="31082" xr:uid="{00000000-0005-0000-0000-000003490000}"/>
    <cellStyle name="Input 12 20 6 4" xfId="54266" xr:uid="{00000000-0005-0000-0000-000004490000}"/>
    <cellStyle name="Input 12 20 7" xfId="5540" xr:uid="{00000000-0005-0000-0000-000005490000}"/>
    <cellStyle name="Input 12 20 7 2" xfId="18069" xr:uid="{00000000-0005-0000-0000-000006490000}"/>
    <cellStyle name="Input 12 20 7 2 2" xfId="31085" xr:uid="{00000000-0005-0000-0000-000007490000}"/>
    <cellStyle name="Input 12 20 7 3" xfId="31084" xr:uid="{00000000-0005-0000-0000-000008490000}"/>
    <cellStyle name="Input 12 20 7 4" xfId="54267" xr:uid="{00000000-0005-0000-0000-000009490000}"/>
    <cellStyle name="Input 12 20 8" xfId="6264" xr:uid="{00000000-0005-0000-0000-00000A490000}"/>
    <cellStyle name="Input 12 20 8 2" xfId="18371" xr:uid="{00000000-0005-0000-0000-00000B490000}"/>
    <cellStyle name="Input 12 20 8 2 2" xfId="31087" xr:uid="{00000000-0005-0000-0000-00000C490000}"/>
    <cellStyle name="Input 12 20 8 3" xfId="31086" xr:uid="{00000000-0005-0000-0000-00000D490000}"/>
    <cellStyle name="Input 12 20 8 4" xfId="54268" xr:uid="{00000000-0005-0000-0000-00000E490000}"/>
    <cellStyle name="Input 12 20 9" xfId="5593" xr:uid="{00000000-0005-0000-0000-00000F490000}"/>
    <cellStyle name="Input 12 20 9 2" xfId="18115" xr:uid="{00000000-0005-0000-0000-000010490000}"/>
    <cellStyle name="Input 12 20 9 2 2" xfId="31089" xr:uid="{00000000-0005-0000-0000-000011490000}"/>
    <cellStyle name="Input 12 20 9 3" xfId="31088" xr:uid="{00000000-0005-0000-0000-000012490000}"/>
    <cellStyle name="Input 12 20 9 4" xfId="54269" xr:uid="{00000000-0005-0000-0000-000013490000}"/>
    <cellStyle name="Input 12 21" xfId="3687" xr:uid="{00000000-0005-0000-0000-000014490000}"/>
    <cellStyle name="Input 12 21 10" xfId="10147" xr:uid="{00000000-0005-0000-0000-000015490000}"/>
    <cellStyle name="Input 12 21 10 2" xfId="21757" xr:uid="{00000000-0005-0000-0000-000016490000}"/>
    <cellStyle name="Input 12 21 10 2 2" xfId="31092" xr:uid="{00000000-0005-0000-0000-000017490000}"/>
    <cellStyle name="Input 12 21 10 3" xfId="31091" xr:uid="{00000000-0005-0000-0000-000018490000}"/>
    <cellStyle name="Input 12 21 10 4" xfId="54270" xr:uid="{00000000-0005-0000-0000-000019490000}"/>
    <cellStyle name="Input 12 21 11" xfId="5638" xr:uid="{00000000-0005-0000-0000-00001A490000}"/>
    <cellStyle name="Input 12 21 11 2" xfId="18156" xr:uid="{00000000-0005-0000-0000-00001B490000}"/>
    <cellStyle name="Input 12 21 11 2 2" xfId="31094" xr:uid="{00000000-0005-0000-0000-00001C490000}"/>
    <cellStyle name="Input 12 21 11 3" xfId="31093" xr:uid="{00000000-0005-0000-0000-00001D490000}"/>
    <cellStyle name="Input 12 21 11 4" xfId="54271" xr:uid="{00000000-0005-0000-0000-00001E490000}"/>
    <cellStyle name="Input 12 21 12" xfId="10922" xr:uid="{00000000-0005-0000-0000-00001F490000}"/>
    <cellStyle name="Input 12 21 12 2" xfId="22444" xr:uid="{00000000-0005-0000-0000-000020490000}"/>
    <cellStyle name="Input 12 21 12 2 2" xfId="31096" xr:uid="{00000000-0005-0000-0000-000021490000}"/>
    <cellStyle name="Input 12 21 12 3" xfId="31095" xr:uid="{00000000-0005-0000-0000-000022490000}"/>
    <cellStyle name="Input 12 21 12 4" xfId="54272" xr:uid="{00000000-0005-0000-0000-000023490000}"/>
    <cellStyle name="Input 12 21 13" xfId="4725" xr:uid="{00000000-0005-0000-0000-000024490000}"/>
    <cellStyle name="Input 12 21 13 2" xfId="17410" xr:uid="{00000000-0005-0000-0000-000025490000}"/>
    <cellStyle name="Input 12 21 13 2 2" xfId="31098" xr:uid="{00000000-0005-0000-0000-000026490000}"/>
    <cellStyle name="Input 12 21 13 3" xfId="31097" xr:uid="{00000000-0005-0000-0000-000027490000}"/>
    <cellStyle name="Input 12 21 13 4" xfId="54273" xr:uid="{00000000-0005-0000-0000-000028490000}"/>
    <cellStyle name="Input 12 21 14" xfId="11781" xr:uid="{00000000-0005-0000-0000-000029490000}"/>
    <cellStyle name="Input 12 21 14 2" xfId="23202" xr:uid="{00000000-0005-0000-0000-00002A490000}"/>
    <cellStyle name="Input 12 21 14 2 2" xfId="31100" xr:uid="{00000000-0005-0000-0000-00002B490000}"/>
    <cellStyle name="Input 12 21 14 3" xfId="31099" xr:uid="{00000000-0005-0000-0000-00002C490000}"/>
    <cellStyle name="Input 12 21 14 4" xfId="54274" xr:uid="{00000000-0005-0000-0000-00002D490000}"/>
    <cellStyle name="Input 12 21 15" xfId="12211" xr:uid="{00000000-0005-0000-0000-00002E490000}"/>
    <cellStyle name="Input 12 21 15 2" xfId="23596" xr:uid="{00000000-0005-0000-0000-00002F490000}"/>
    <cellStyle name="Input 12 21 15 2 2" xfId="31102" xr:uid="{00000000-0005-0000-0000-000030490000}"/>
    <cellStyle name="Input 12 21 15 3" xfId="31101" xr:uid="{00000000-0005-0000-0000-000031490000}"/>
    <cellStyle name="Input 12 21 15 4" xfId="54275" xr:uid="{00000000-0005-0000-0000-000032490000}"/>
    <cellStyle name="Input 12 21 16" xfId="6891" xr:uid="{00000000-0005-0000-0000-000033490000}"/>
    <cellStyle name="Input 12 21 16 2" xfId="18907" xr:uid="{00000000-0005-0000-0000-000034490000}"/>
    <cellStyle name="Input 12 21 16 2 2" xfId="31104" xr:uid="{00000000-0005-0000-0000-000035490000}"/>
    <cellStyle name="Input 12 21 16 3" xfId="31103" xr:uid="{00000000-0005-0000-0000-000036490000}"/>
    <cellStyle name="Input 12 21 16 4" xfId="54276" xr:uid="{00000000-0005-0000-0000-000037490000}"/>
    <cellStyle name="Input 12 21 17" xfId="7815" xr:uid="{00000000-0005-0000-0000-000038490000}"/>
    <cellStyle name="Input 12 21 17 2" xfId="19730" xr:uid="{00000000-0005-0000-0000-000039490000}"/>
    <cellStyle name="Input 12 21 17 2 2" xfId="31106" xr:uid="{00000000-0005-0000-0000-00003A490000}"/>
    <cellStyle name="Input 12 21 17 3" xfId="31105" xr:uid="{00000000-0005-0000-0000-00003B490000}"/>
    <cellStyle name="Input 12 21 17 4" xfId="54277" xr:uid="{00000000-0005-0000-0000-00003C490000}"/>
    <cellStyle name="Input 12 21 18" xfId="13338" xr:uid="{00000000-0005-0000-0000-00003D490000}"/>
    <cellStyle name="Input 12 21 18 2" xfId="24626" xr:uid="{00000000-0005-0000-0000-00003E490000}"/>
    <cellStyle name="Input 12 21 18 2 2" xfId="31108" xr:uid="{00000000-0005-0000-0000-00003F490000}"/>
    <cellStyle name="Input 12 21 18 3" xfId="31107" xr:uid="{00000000-0005-0000-0000-000040490000}"/>
    <cellStyle name="Input 12 21 18 4" xfId="54278" xr:uid="{00000000-0005-0000-0000-000041490000}"/>
    <cellStyle name="Input 12 21 19" xfId="6172" xr:uid="{00000000-0005-0000-0000-000042490000}"/>
    <cellStyle name="Input 12 21 19 2" xfId="18289" xr:uid="{00000000-0005-0000-0000-000043490000}"/>
    <cellStyle name="Input 12 21 19 2 2" xfId="31110" xr:uid="{00000000-0005-0000-0000-000044490000}"/>
    <cellStyle name="Input 12 21 19 3" xfId="31109" xr:uid="{00000000-0005-0000-0000-000045490000}"/>
    <cellStyle name="Input 12 21 19 4" xfId="54279" xr:uid="{00000000-0005-0000-0000-000046490000}"/>
    <cellStyle name="Input 12 21 2" xfId="6518" xr:uid="{00000000-0005-0000-0000-000047490000}"/>
    <cellStyle name="Input 12 21 2 2" xfId="18596" xr:uid="{00000000-0005-0000-0000-000048490000}"/>
    <cellStyle name="Input 12 21 2 2 2" xfId="31112" xr:uid="{00000000-0005-0000-0000-000049490000}"/>
    <cellStyle name="Input 12 21 2 3" xfId="31111" xr:uid="{00000000-0005-0000-0000-00004A490000}"/>
    <cellStyle name="Input 12 21 2 4" xfId="54280" xr:uid="{00000000-0005-0000-0000-00004B490000}"/>
    <cellStyle name="Input 12 21 20" xfId="13996" xr:uid="{00000000-0005-0000-0000-00004C490000}"/>
    <cellStyle name="Input 12 21 20 2" xfId="31113" xr:uid="{00000000-0005-0000-0000-00004D490000}"/>
    <cellStyle name="Input 12 21 20 3" xfId="54281" xr:uid="{00000000-0005-0000-0000-00004E490000}"/>
    <cellStyle name="Input 12 21 20 4" xfId="54282" xr:uid="{00000000-0005-0000-0000-00004F490000}"/>
    <cellStyle name="Input 12 21 21" xfId="31090" xr:uid="{00000000-0005-0000-0000-000050490000}"/>
    <cellStyle name="Input 12 21 22" xfId="54283" xr:uid="{00000000-0005-0000-0000-000051490000}"/>
    <cellStyle name="Input 12 21 3" xfId="5349" xr:uid="{00000000-0005-0000-0000-000052490000}"/>
    <cellStyle name="Input 12 21 3 2" xfId="17894" xr:uid="{00000000-0005-0000-0000-000053490000}"/>
    <cellStyle name="Input 12 21 3 2 2" xfId="31115" xr:uid="{00000000-0005-0000-0000-000054490000}"/>
    <cellStyle name="Input 12 21 3 3" xfId="31114" xr:uid="{00000000-0005-0000-0000-000055490000}"/>
    <cellStyle name="Input 12 21 3 4" xfId="54284" xr:uid="{00000000-0005-0000-0000-000056490000}"/>
    <cellStyle name="Input 12 21 4" xfId="6395" xr:uid="{00000000-0005-0000-0000-000057490000}"/>
    <cellStyle name="Input 12 21 4 2" xfId="18483" xr:uid="{00000000-0005-0000-0000-000058490000}"/>
    <cellStyle name="Input 12 21 4 2 2" xfId="31117" xr:uid="{00000000-0005-0000-0000-000059490000}"/>
    <cellStyle name="Input 12 21 4 3" xfId="31116" xr:uid="{00000000-0005-0000-0000-00005A490000}"/>
    <cellStyle name="Input 12 21 4 4" xfId="54285" xr:uid="{00000000-0005-0000-0000-00005B490000}"/>
    <cellStyle name="Input 12 21 5" xfId="7905" xr:uid="{00000000-0005-0000-0000-00005C490000}"/>
    <cellStyle name="Input 12 21 5 2" xfId="19794" xr:uid="{00000000-0005-0000-0000-00005D490000}"/>
    <cellStyle name="Input 12 21 5 2 2" xfId="31119" xr:uid="{00000000-0005-0000-0000-00005E490000}"/>
    <cellStyle name="Input 12 21 5 3" xfId="31118" xr:uid="{00000000-0005-0000-0000-00005F490000}"/>
    <cellStyle name="Input 12 21 5 4" xfId="54286" xr:uid="{00000000-0005-0000-0000-000060490000}"/>
    <cellStyle name="Input 12 21 6" xfId="6307" xr:uid="{00000000-0005-0000-0000-000061490000}"/>
    <cellStyle name="Input 12 21 6 2" xfId="18407" xr:uid="{00000000-0005-0000-0000-000062490000}"/>
    <cellStyle name="Input 12 21 6 2 2" xfId="31121" xr:uid="{00000000-0005-0000-0000-000063490000}"/>
    <cellStyle name="Input 12 21 6 3" xfId="31120" xr:uid="{00000000-0005-0000-0000-000064490000}"/>
    <cellStyle name="Input 12 21 6 4" xfId="54287" xr:uid="{00000000-0005-0000-0000-000065490000}"/>
    <cellStyle name="Input 12 21 7" xfId="7900" xr:uid="{00000000-0005-0000-0000-000066490000}"/>
    <cellStyle name="Input 12 21 7 2" xfId="19789" xr:uid="{00000000-0005-0000-0000-000067490000}"/>
    <cellStyle name="Input 12 21 7 2 2" xfId="31123" xr:uid="{00000000-0005-0000-0000-000068490000}"/>
    <cellStyle name="Input 12 21 7 3" xfId="31122" xr:uid="{00000000-0005-0000-0000-000069490000}"/>
    <cellStyle name="Input 12 21 7 4" xfId="54288" xr:uid="{00000000-0005-0000-0000-00006A490000}"/>
    <cellStyle name="Input 12 21 8" xfId="6802" xr:uid="{00000000-0005-0000-0000-00006B490000}"/>
    <cellStyle name="Input 12 21 8 2" xfId="18846" xr:uid="{00000000-0005-0000-0000-00006C490000}"/>
    <cellStyle name="Input 12 21 8 2 2" xfId="31125" xr:uid="{00000000-0005-0000-0000-00006D490000}"/>
    <cellStyle name="Input 12 21 8 3" xfId="31124" xr:uid="{00000000-0005-0000-0000-00006E490000}"/>
    <cellStyle name="Input 12 21 8 4" xfId="54289" xr:uid="{00000000-0005-0000-0000-00006F490000}"/>
    <cellStyle name="Input 12 21 9" xfId="9706" xr:uid="{00000000-0005-0000-0000-000070490000}"/>
    <cellStyle name="Input 12 21 9 2" xfId="21374" xr:uid="{00000000-0005-0000-0000-000071490000}"/>
    <cellStyle name="Input 12 21 9 2 2" xfId="31127" xr:uid="{00000000-0005-0000-0000-000072490000}"/>
    <cellStyle name="Input 12 21 9 3" xfId="31126" xr:uid="{00000000-0005-0000-0000-000073490000}"/>
    <cellStyle name="Input 12 21 9 4" xfId="54290" xr:uid="{00000000-0005-0000-0000-000074490000}"/>
    <cellStyle name="Input 12 22" xfId="3688" xr:uid="{00000000-0005-0000-0000-000075490000}"/>
    <cellStyle name="Input 12 22 10" xfId="9394" xr:uid="{00000000-0005-0000-0000-000076490000}"/>
    <cellStyle name="Input 12 22 10 2" xfId="21111" xr:uid="{00000000-0005-0000-0000-000077490000}"/>
    <cellStyle name="Input 12 22 10 2 2" xfId="31130" xr:uid="{00000000-0005-0000-0000-000078490000}"/>
    <cellStyle name="Input 12 22 10 3" xfId="31129" xr:uid="{00000000-0005-0000-0000-000079490000}"/>
    <cellStyle name="Input 12 22 10 4" xfId="54291" xr:uid="{00000000-0005-0000-0000-00007A490000}"/>
    <cellStyle name="Input 12 22 11" xfId="5637" xr:uid="{00000000-0005-0000-0000-00007B490000}"/>
    <cellStyle name="Input 12 22 11 2" xfId="18155" xr:uid="{00000000-0005-0000-0000-00007C490000}"/>
    <cellStyle name="Input 12 22 11 2 2" xfId="31132" xr:uid="{00000000-0005-0000-0000-00007D490000}"/>
    <cellStyle name="Input 12 22 11 3" xfId="31131" xr:uid="{00000000-0005-0000-0000-00007E490000}"/>
    <cellStyle name="Input 12 22 11 4" xfId="54292" xr:uid="{00000000-0005-0000-0000-00007F490000}"/>
    <cellStyle name="Input 12 22 12" xfId="11351" xr:uid="{00000000-0005-0000-0000-000080490000}"/>
    <cellStyle name="Input 12 22 12 2" xfId="22826" xr:uid="{00000000-0005-0000-0000-000081490000}"/>
    <cellStyle name="Input 12 22 12 2 2" xfId="31134" xr:uid="{00000000-0005-0000-0000-000082490000}"/>
    <cellStyle name="Input 12 22 12 3" xfId="31133" xr:uid="{00000000-0005-0000-0000-000083490000}"/>
    <cellStyle name="Input 12 22 12 4" xfId="54293" xr:uid="{00000000-0005-0000-0000-000084490000}"/>
    <cellStyle name="Input 12 22 13" xfId="10494" xr:uid="{00000000-0005-0000-0000-000085490000}"/>
    <cellStyle name="Input 12 22 13 2" xfId="22073" xr:uid="{00000000-0005-0000-0000-000086490000}"/>
    <cellStyle name="Input 12 22 13 2 2" xfId="31136" xr:uid="{00000000-0005-0000-0000-000087490000}"/>
    <cellStyle name="Input 12 22 13 3" xfId="31135" xr:uid="{00000000-0005-0000-0000-000088490000}"/>
    <cellStyle name="Input 12 22 13 4" xfId="54294" xr:uid="{00000000-0005-0000-0000-000089490000}"/>
    <cellStyle name="Input 12 22 14" xfId="11046" xr:uid="{00000000-0005-0000-0000-00008A490000}"/>
    <cellStyle name="Input 12 22 14 2" xfId="22546" xr:uid="{00000000-0005-0000-0000-00008B490000}"/>
    <cellStyle name="Input 12 22 14 2 2" xfId="31138" xr:uid="{00000000-0005-0000-0000-00008C490000}"/>
    <cellStyle name="Input 12 22 14 3" xfId="31137" xr:uid="{00000000-0005-0000-0000-00008D490000}"/>
    <cellStyle name="Input 12 22 14 4" xfId="54295" xr:uid="{00000000-0005-0000-0000-00008E490000}"/>
    <cellStyle name="Input 12 22 15" xfId="9193" xr:uid="{00000000-0005-0000-0000-00008F490000}"/>
    <cellStyle name="Input 12 22 15 2" xfId="20931" xr:uid="{00000000-0005-0000-0000-000090490000}"/>
    <cellStyle name="Input 12 22 15 2 2" xfId="31140" xr:uid="{00000000-0005-0000-0000-000091490000}"/>
    <cellStyle name="Input 12 22 15 3" xfId="31139" xr:uid="{00000000-0005-0000-0000-000092490000}"/>
    <cellStyle name="Input 12 22 15 4" xfId="54296" xr:uid="{00000000-0005-0000-0000-000093490000}"/>
    <cellStyle name="Input 12 22 16" xfId="8940" xr:uid="{00000000-0005-0000-0000-000094490000}"/>
    <cellStyle name="Input 12 22 16 2" xfId="20704" xr:uid="{00000000-0005-0000-0000-000095490000}"/>
    <cellStyle name="Input 12 22 16 2 2" xfId="31142" xr:uid="{00000000-0005-0000-0000-000096490000}"/>
    <cellStyle name="Input 12 22 16 3" xfId="31141" xr:uid="{00000000-0005-0000-0000-000097490000}"/>
    <cellStyle name="Input 12 22 16 4" xfId="54297" xr:uid="{00000000-0005-0000-0000-000098490000}"/>
    <cellStyle name="Input 12 22 17" xfId="5715" xr:uid="{00000000-0005-0000-0000-000099490000}"/>
    <cellStyle name="Input 12 22 17 2" xfId="18220" xr:uid="{00000000-0005-0000-0000-00009A490000}"/>
    <cellStyle name="Input 12 22 17 2 2" xfId="31144" xr:uid="{00000000-0005-0000-0000-00009B490000}"/>
    <cellStyle name="Input 12 22 17 3" xfId="31143" xr:uid="{00000000-0005-0000-0000-00009C490000}"/>
    <cellStyle name="Input 12 22 17 4" xfId="54298" xr:uid="{00000000-0005-0000-0000-00009D490000}"/>
    <cellStyle name="Input 12 22 18" xfId="9630" xr:uid="{00000000-0005-0000-0000-00009E490000}"/>
    <cellStyle name="Input 12 22 18 2" xfId="21320" xr:uid="{00000000-0005-0000-0000-00009F490000}"/>
    <cellStyle name="Input 12 22 18 2 2" xfId="31146" xr:uid="{00000000-0005-0000-0000-0000A0490000}"/>
    <cellStyle name="Input 12 22 18 3" xfId="31145" xr:uid="{00000000-0005-0000-0000-0000A1490000}"/>
    <cellStyle name="Input 12 22 18 4" xfId="54299" xr:uid="{00000000-0005-0000-0000-0000A2490000}"/>
    <cellStyle name="Input 12 22 19" xfId="12919" xr:uid="{00000000-0005-0000-0000-0000A3490000}"/>
    <cellStyle name="Input 12 22 19 2" xfId="24239" xr:uid="{00000000-0005-0000-0000-0000A4490000}"/>
    <cellStyle name="Input 12 22 19 2 2" xfId="31148" xr:uid="{00000000-0005-0000-0000-0000A5490000}"/>
    <cellStyle name="Input 12 22 19 3" xfId="31147" xr:uid="{00000000-0005-0000-0000-0000A6490000}"/>
    <cellStyle name="Input 12 22 19 4" xfId="54300" xr:uid="{00000000-0005-0000-0000-0000A7490000}"/>
    <cellStyle name="Input 12 22 2" xfId="6519" xr:uid="{00000000-0005-0000-0000-0000A8490000}"/>
    <cellStyle name="Input 12 22 2 2" xfId="18597" xr:uid="{00000000-0005-0000-0000-0000A9490000}"/>
    <cellStyle name="Input 12 22 2 2 2" xfId="31150" xr:uid="{00000000-0005-0000-0000-0000AA490000}"/>
    <cellStyle name="Input 12 22 2 3" xfId="31149" xr:uid="{00000000-0005-0000-0000-0000AB490000}"/>
    <cellStyle name="Input 12 22 2 4" xfId="54301" xr:uid="{00000000-0005-0000-0000-0000AC490000}"/>
    <cellStyle name="Input 12 22 20" xfId="13446" xr:uid="{00000000-0005-0000-0000-0000AD490000}"/>
    <cellStyle name="Input 12 22 20 2" xfId="31151" xr:uid="{00000000-0005-0000-0000-0000AE490000}"/>
    <cellStyle name="Input 12 22 20 3" xfId="54302" xr:uid="{00000000-0005-0000-0000-0000AF490000}"/>
    <cellStyle name="Input 12 22 20 4" xfId="54303" xr:uid="{00000000-0005-0000-0000-0000B0490000}"/>
    <cellStyle name="Input 12 22 21" xfId="31128" xr:uid="{00000000-0005-0000-0000-0000B1490000}"/>
    <cellStyle name="Input 12 22 22" xfId="54304" xr:uid="{00000000-0005-0000-0000-0000B2490000}"/>
    <cellStyle name="Input 12 22 3" xfId="4697" xr:uid="{00000000-0005-0000-0000-0000B3490000}"/>
    <cellStyle name="Input 12 22 3 2" xfId="17389" xr:uid="{00000000-0005-0000-0000-0000B4490000}"/>
    <cellStyle name="Input 12 22 3 2 2" xfId="31153" xr:uid="{00000000-0005-0000-0000-0000B5490000}"/>
    <cellStyle name="Input 12 22 3 3" xfId="31152" xr:uid="{00000000-0005-0000-0000-0000B6490000}"/>
    <cellStyle name="Input 12 22 3 4" xfId="54305" xr:uid="{00000000-0005-0000-0000-0000B7490000}"/>
    <cellStyle name="Input 12 22 4" xfId="6396" xr:uid="{00000000-0005-0000-0000-0000B8490000}"/>
    <cellStyle name="Input 12 22 4 2" xfId="18484" xr:uid="{00000000-0005-0000-0000-0000B9490000}"/>
    <cellStyle name="Input 12 22 4 2 2" xfId="31155" xr:uid="{00000000-0005-0000-0000-0000BA490000}"/>
    <cellStyle name="Input 12 22 4 3" xfId="31154" xr:uid="{00000000-0005-0000-0000-0000BB490000}"/>
    <cellStyle name="Input 12 22 4 4" xfId="54306" xr:uid="{00000000-0005-0000-0000-0000BC490000}"/>
    <cellStyle name="Input 12 22 5" xfId="7104" xr:uid="{00000000-0005-0000-0000-0000BD490000}"/>
    <cellStyle name="Input 12 22 5 2" xfId="19110" xr:uid="{00000000-0005-0000-0000-0000BE490000}"/>
    <cellStyle name="Input 12 22 5 2 2" xfId="31157" xr:uid="{00000000-0005-0000-0000-0000BF490000}"/>
    <cellStyle name="Input 12 22 5 3" xfId="31156" xr:uid="{00000000-0005-0000-0000-0000C0490000}"/>
    <cellStyle name="Input 12 22 5 4" xfId="54307" xr:uid="{00000000-0005-0000-0000-0000C1490000}"/>
    <cellStyle name="Input 12 22 6" xfId="6308" xr:uid="{00000000-0005-0000-0000-0000C2490000}"/>
    <cellStyle name="Input 12 22 6 2" xfId="18408" xr:uid="{00000000-0005-0000-0000-0000C3490000}"/>
    <cellStyle name="Input 12 22 6 2 2" xfId="31159" xr:uid="{00000000-0005-0000-0000-0000C4490000}"/>
    <cellStyle name="Input 12 22 6 3" xfId="31158" xr:uid="{00000000-0005-0000-0000-0000C5490000}"/>
    <cellStyle name="Input 12 22 6 4" xfId="54308" xr:uid="{00000000-0005-0000-0000-0000C6490000}"/>
    <cellStyle name="Input 12 22 7" xfId="7183" xr:uid="{00000000-0005-0000-0000-0000C7490000}"/>
    <cellStyle name="Input 12 22 7 2" xfId="19188" xr:uid="{00000000-0005-0000-0000-0000C8490000}"/>
    <cellStyle name="Input 12 22 7 2 2" xfId="31161" xr:uid="{00000000-0005-0000-0000-0000C9490000}"/>
    <cellStyle name="Input 12 22 7 3" xfId="31160" xr:uid="{00000000-0005-0000-0000-0000CA490000}"/>
    <cellStyle name="Input 12 22 7 4" xfId="54309" xr:uid="{00000000-0005-0000-0000-0000CB490000}"/>
    <cellStyle name="Input 12 22 8" xfId="9263" xr:uid="{00000000-0005-0000-0000-0000CC490000}"/>
    <cellStyle name="Input 12 22 8 2" xfId="20986" xr:uid="{00000000-0005-0000-0000-0000CD490000}"/>
    <cellStyle name="Input 12 22 8 2 2" xfId="31163" xr:uid="{00000000-0005-0000-0000-0000CE490000}"/>
    <cellStyle name="Input 12 22 8 3" xfId="31162" xr:uid="{00000000-0005-0000-0000-0000CF490000}"/>
    <cellStyle name="Input 12 22 8 4" xfId="54310" xr:uid="{00000000-0005-0000-0000-0000D0490000}"/>
    <cellStyle name="Input 12 22 9" xfId="8944" xr:uid="{00000000-0005-0000-0000-0000D1490000}"/>
    <cellStyle name="Input 12 22 9 2" xfId="20708" xr:uid="{00000000-0005-0000-0000-0000D2490000}"/>
    <cellStyle name="Input 12 22 9 2 2" xfId="31165" xr:uid="{00000000-0005-0000-0000-0000D3490000}"/>
    <cellStyle name="Input 12 22 9 3" xfId="31164" xr:uid="{00000000-0005-0000-0000-0000D4490000}"/>
    <cellStyle name="Input 12 22 9 4" xfId="54311" xr:uid="{00000000-0005-0000-0000-0000D5490000}"/>
    <cellStyle name="Input 12 23" xfId="3689" xr:uid="{00000000-0005-0000-0000-0000D6490000}"/>
    <cellStyle name="Input 12 23 10" xfId="8472" xr:uid="{00000000-0005-0000-0000-0000D7490000}"/>
    <cellStyle name="Input 12 23 10 2" xfId="20293" xr:uid="{00000000-0005-0000-0000-0000D8490000}"/>
    <cellStyle name="Input 12 23 10 2 2" xfId="31168" xr:uid="{00000000-0005-0000-0000-0000D9490000}"/>
    <cellStyle name="Input 12 23 10 3" xfId="31167" xr:uid="{00000000-0005-0000-0000-0000DA490000}"/>
    <cellStyle name="Input 12 23 10 4" xfId="54312" xr:uid="{00000000-0005-0000-0000-0000DB490000}"/>
    <cellStyle name="Input 12 23 11" xfId="5636" xr:uid="{00000000-0005-0000-0000-0000DC490000}"/>
    <cellStyle name="Input 12 23 11 2" xfId="18154" xr:uid="{00000000-0005-0000-0000-0000DD490000}"/>
    <cellStyle name="Input 12 23 11 2 2" xfId="31170" xr:uid="{00000000-0005-0000-0000-0000DE490000}"/>
    <cellStyle name="Input 12 23 11 3" xfId="31169" xr:uid="{00000000-0005-0000-0000-0000DF490000}"/>
    <cellStyle name="Input 12 23 11 4" xfId="54313" xr:uid="{00000000-0005-0000-0000-0000E0490000}"/>
    <cellStyle name="Input 12 23 12" xfId="6177" xr:uid="{00000000-0005-0000-0000-0000E1490000}"/>
    <cellStyle name="Input 12 23 12 2" xfId="18293" xr:uid="{00000000-0005-0000-0000-0000E2490000}"/>
    <cellStyle name="Input 12 23 12 2 2" xfId="31172" xr:uid="{00000000-0005-0000-0000-0000E3490000}"/>
    <cellStyle name="Input 12 23 12 3" xfId="31171" xr:uid="{00000000-0005-0000-0000-0000E4490000}"/>
    <cellStyle name="Input 12 23 12 4" xfId="54314" xr:uid="{00000000-0005-0000-0000-0000E5490000}"/>
    <cellStyle name="Input 12 23 13" xfId="10966" xr:uid="{00000000-0005-0000-0000-0000E6490000}"/>
    <cellStyle name="Input 12 23 13 2" xfId="22481" xr:uid="{00000000-0005-0000-0000-0000E7490000}"/>
    <cellStyle name="Input 12 23 13 2 2" xfId="31174" xr:uid="{00000000-0005-0000-0000-0000E8490000}"/>
    <cellStyle name="Input 12 23 13 3" xfId="31173" xr:uid="{00000000-0005-0000-0000-0000E9490000}"/>
    <cellStyle name="Input 12 23 13 4" xfId="54315" xr:uid="{00000000-0005-0000-0000-0000EA490000}"/>
    <cellStyle name="Input 12 23 14" xfId="9485" xr:uid="{00000000-0005-0000-0000-0000EB490000}"/>
    <cellStyle name="Input 12 23 14 2" xfId="21201" xr:uid="{00000000-0005-0000-0000-0000EC490000}"/>
    <cellStyle name="Input 12 23 14 2 2" xfId="31176" xr:uid="{00000000-0005-0000-0000-0000ED490000}"/>
    <cellStyle name="Input 12 23 14 3" xfId="31175" xr:uid="{00000000-0005-0000-0000-0000EE490000}"/>
    <cellStyle name="Input 12 23 14 4" xfId="54316" xr:uid="{00000000-0005-0000-0000-0000EF490000}"/>
    <cellStyle name="Input 12 23 15" xfId="9203" xr:uid="{00000000-0005-0000-0000-0000F0490000}"/>
    <cellStyle name="Input 12 23 15 2" xfId="20940" xr:uid="{00000000-0005-0000-0000-0000F1490000}"/>
    <cellStyle name="Input 12 23 15 2 2" xfId="31178" xr:uid="{00000000-0005-0000-0000-0000F2490000}"/>
    <cellStyle name="Input 12 23 15 3" xfId="31177" xr:uid="{00000000-0005-0000-0000-0000F3490000}"/>
    <cellStyle name="Input 12 23 15 4" xfId="54317" xr:uid="{00000000-0005-0000-0000-0000F4490000}"/>
    <cellStyle name="Input 12 23 16" xfId="11680" xr:uid="{00000000-0005-0000-0000-0000F5490000}"/>
    <cellStyle name="Input 12 23 16 2" xfId="23116" xr:uid="{00000000-0005-0000-0000-0000F6490000}"/>
    <cellStyle name="Input 12 23 16 2 2" xfId="31180" xr:uid="{00000000-0005-0000-0000-0000F7490000}"/>
    <cellStyle name="Input 12 23 16 3" xfId="31179" xr:uid="{00000000-0005-0000-0000-0000F8490000}"/>
    <cellStyle name="Input 12 23 16 4" xfId="54318" xr:uid="{00000000-0005-0000-0000-0000F9490000}"/>
    <cellStyle name="Input 12 23 17" xfId="12828" xr:uid="{00000000-0005-0000-0000-0000FA490000}"/>
    <cellStyle name="Input 12 23 17 2" xfId="24165" xr:uid="{00000000-0005-0000-0000-0000FB490000}"/>
    <cellStyle name="Input 12 23 17 2 2" xfId="31182" xr:uid="{00000000-0005-0000-0000-0000FC490000}"/>
    <cellStyle name="Input 12 23 17 3" xfId="31181" xr:uid="{00000000-0005-0000-0000-0000FD490000}"/>
    <cellStyle name="Input 12 23 17 4" xfId="54319" xr:uid="{00000000-0005-0000-0000-0000FE490000}"/>
    <cellStyle name="Input 12 23 18" xfId="13308" xr:uid="{00000000-0005-0000-0000-0000FF490000}"/>
    <cellStyle name="Input 12 23 18 2" xfId="24606" xr:uid="{00000000-0005-0000-0000-0000004A0000}"/>
    <cellStyle name="Input 12 23 18 2 2" xfId="31184" xr:uid="{00000000-0005-0000-0000-0000014A0000}"/>
    <cellStyle name="Input 12 23 18 3" xfId="31183" xr:uid="{00000000-0005-0000-0000-0000024A0000}"/>
    <cellStyle name="Input 12 23 18 4" xfId="54320" xr:uid="{00000000-0005-0000-0000-0000034A0000}"/>
    <cellStyle name="Input 12 23 19" xfId="12417" xr:uid="{00000000-0005-0000-0000-0000044A0000}"/>
    <cellStyle name="Input 12 23 19 2" xfId="23795" xr:uid="{00000000-0005-0000-0000-0000054A0000}"/>
    <cellStyle name="Input 12 23 19 2 2" xfId="31186" xr:uid="{00000000-0005-0000-0000-0000064A0000}"/>
    <cellStyle name="Input 12 23 19 3" xfId="31185" xr:uid="{00000000-0005-0000-0000-0000074A0000}"/>
    <cellStyle name="Input 12 23 19 4" xfId="54321" xr:uid="{00000000-0005-0000-0000-0000084A0000}"/>
    <cellStyle name="Input 12 23 2" xfId="6520" xr:uid="{00000000-0005-0000-0000-0000094A0000}"/>
    <cellStyle name="Input 12 23 2 2" xfId="18598" xr:uid="{00000000-0005-0000-0000-00000A4A0000}"/>
    <cellStyle name="Input 12 23 2 2 2" xfId="31188" xr:uid="{00000000-0005-0000-0000-00000B4A0000}"/>
    <cellStyle name="Input 12 23 2 3" xfId="31187" xr:uid="{00000000-0005-0000-0000-00000C4A0000}"/>
    <cellStyle name="Input 12 23 2 4" xfId="54322" xr:uid="{00000000-0005-0000-0000-00000D4A0000}"/>
    <cellStyle name="Input 12 23 20" xfId="13973" xr:uid="{00000000-0005-0000-0000-00000E4A0000}"/>
    <cellStyle name="Input 12 23 20 2" xfId="31189" xr:uid="{00000000-0005-0000-0000-00000F4A0000}"/>
    <cellStyle name="Input 12 23 20 3" xfId="54323" xr:uid="{00000000-0005-0000-0000-0000104A0000}"/>
    <cellStyle name="Input 12 23 20 4" xfId="54324" xr:uid="{00000000-0005-0000-0000-0000114A0000}"/>
    <cellStyle name="Input 12 23 21" xfId="31166" xr:uid="{00000000-0005-0000-0000-0000124A0000}"/>
    <cellStyle name="Input 12 23 22" xfId="54325" xr:uid="{00000000-0005-0000-0000-0000134A0000}"/>
    <cellStyle name="Input 12 23 3" xfId="5348" xr:uid="{00000000-0005-0000-0000-0000144A0000}"/>
    <cellStyle name="Input 12 23 3 2" xfId="17893" xr:uid="{00000000-0005-0000-0000-0000154A0000}"/>
    <cellStyle name="Input 12 23 3 2 2" xfId="31191" xr:uid="{00000000-0005-0000-0000-0000164A0000}"/>
    <cellStyle name="Input 12 23 3 3" xfId="31190" xr:uid="{00000000-0005-0000-0000-0000174A0000}"/>
    <cellStyle name="Input 12 23 3 4" xfId="54326" xr:uid="{00000000-0005-0000-0000-0000184A0000}"/>
    <cellStyle name="Input 12 23 4" xfId="7440" xr:uid="{00000000-0005-0000-0000-0000194A0000}"/>
    <cellStyle name="Input 12 23 4 2" xfId="19394" xr:uid="{00000000-0005-0000-0000-00001A4A0000}"/>
    <cellStyle name="Input 12 23 4 2 2" xfId="31193" xr:uid="{00000000-0005-0000-0000-00001B4A0000}"/>
    <cellStyle name="Input 12 23 4 3" xfId="31192" xr:uid="{00000000-0005-0000-0000-00001C4A0000}"/>
    <cellStyle name="Input 12 23 4 4" xfId="54327" xr:uid="{00000000-0005-0000-0000-00001D4A0000}"/>
    <cellStyle name="Input 12 23 5" xfId="5459" xr:uid="{00000000-0005-0000-0000-00001E4A0000}"/>
    <cellStyle name="Input 12 23 5 2" xfId="17997" xr:uid="{00000000-0005-0000-0000-00001F4A0000}"/>
    <cellStyle name="Input 12 23 5 2 2" xfId="31195" xr:uid="{00000000-0005-0000-0000-0000204A0000}"/>
    <cellStyle name="Input 12 23 5 3" xfId="31194" xr:uid="{00000000-0005-0000-0000-0000214A0000}"/>
    <cellStyle name="Input 12 23 5 4" xfId="54328" xr:uid="{00000000-0005-0000-0000-0000224A0000}"/>
    <cellStyle name="Input 12 23 6" xfId="6654" xr:uid="{00000000-0005-0000-0000-0000234A0000}"/>
    <cellStyle name="Input 12 23 6 2" xfId="18715" xr:uid="{00000000-0005-0000-0000-0000244A0000}"/>
    <cellStyle name="Input 12 23 6 2 2" xfId="31197" xr:uid="{00000000-0005-0000-0000-0000254A0000}"/>
    <cellStyle name="Input 12 23 6 3" xfId="31196" xr:uid="{00000000-0005-0000-0000-0000264A0000}"/>
    <cellStyle name="Input 12 23 6 4" xfId="54329" xr:uid="{00000000-0005-0000-0000-0000274A0000}"/>
    <cellStyle name="Input 12 23 7" xfId="8723" xr:uid="{00000000-0005-0000-0000-0000284A0000}"/>
    <cellStyle name="Input 12 23 7 2" xfId="20512" xr:uid="{00000000-0005-0000-0000-0000294A0000}"/>
    <cellStyle name="Input 12 23 7 2 2" xfId="31199" xr:uid="{00000000-0005-0000-0000-00002A4A0000}"/>
    <cellStyle name="Input 12 23 7 3" xfId="31198" xr:uid="{00000000-0005-0000-0000-00002B4A0000}"/>
    <cellStyle name="Input 12 23 7 4" xfId="54330" xr:uid="{00000000-0005-0000-0000-00002C4A0000}"/>
    <cellStyle name="Input 12 23 8" xfId="8419" xr:uid="{00000000-0005-0000-0000-00002D4A0000}"/>
    <cellStyle name="Input 12 23 8 2" xfId="20241" xr:uid="{00000000-0005-0000-0000-00002E4A0000}"/>
    <cellStyle name="Input 12 23 8 2 2" xfId="31201" xr:uid="{00000000-0005-0000-0000-00002F4A0000}"/>
    <cellStyle name="Input 12 23 8 3" xfId="31200" xr:uid="{00000000-0005-0000-0000-0000304A0000}"/>
    <cellStyle name="Input 12 23 8 4" xfId="54331" xr:uid="{00000000-0005-0000-0000-0000314A0000}"/>
    <cellStyle name="Input 12 23 9" xfId="5592" xr:uid="{00000000-0005-0000-0000-0000324A0000}"/>
    <cellStyle name="Input 12 23 9 2" xfId="18114" xr:uid="{00000000-0005-0000-0000-0000334A0000}"/>
    <cellStyle name="Input 12 23 9 2 2" xfId="31203" xr:uid="{00000000-0005-0000-0000-0000344A0000}"/>
    <cellStyle name="Input 12 23 9 3" xfId="31202" xr:uid="{00000000-0005-0000-0000-0000354A0000}"/>
    <cellStyle name="Input 12 23 9 4" xfId="54332" xr:uid="{00000000-0005-0000-0000-0000364A0000}"/>
    <cellStyle name="Input 12 24" xfId="3690" xr:uid="{00000000-0005-0000-0000-0000374A0000}"/>
    <cellStyle name="Input 12 24 10" xfId="10076" xr:uid="{00000000-0005-0000-0000-0000384A0000}"/>
    <cellStyle name="Input 12 24 10 2" xfId="21705" xr:uid="{00000000-0005-0000-0000-0000394A0000}"/>
    <cellStyle name="Input 12 24 10 2 2" xfId="31206" xr:uid="{00000000-0005-0000-0000-00003A4A0000}"/>
    <cellStyle name="Input 12 24 10 3" xfId="31205" xr:uid="{00000000-0005-0000-0000-00003B4A0000}"/>
    <cellStyle name="Input 12 24 10 4" xfId="54333" xr:uid="{00000000-0005-0000-0000-00003C4A0000}"/>
    <cellStyle name="Input 12 24 11" xfId="5635" xr:uid="{00000000-0005-0000-0000-00003D4A0000}"/>
    <cellStyle name="Input 12 24 11 2" xfId="18153" xr:uid="{00000000-0005-0000-0000-00003E4A0000}"/>
    <cellStyle name="Input 12 24 11 2 2" xfId="31208" xr:uid="{00000000-0005-0000-0000-00003F4A0000}"/>
    <cellStyle name="Input 12 24 11 3" xfId="31207" xr:uid="{00000000-0005-0000-0000-0000404A0000}"/>
    <cellStyle name="Input 12 24 11 4" xfId="54334" xr:uid="{00000000-0005-0000-0000-0000414A0000}"/>
    <cellStyle name="Input 12 24 12" xfId="6178" xr:uid="{00000000-0005-0000-0000-0000424A0000}"/>
    <cellStyle name="Input 12 24 12 2" xfId="18294" xr:uid="{00000000-0005-0000-0000-0000434A0000}"/>
    <cellStyle name="Input 12 24 12 2 2" xfId="31210" xr:uid="{00000000-0005-0000-0000-0000444A0000}"/>
    <cellStyle name="Input 12 24 12 3" xfId="31209" xr:uid="{00000000-0005-0000-0000-0000454A0000}"/>
    <cellStyle name="Input 12 24 12 4" xfId="54335" xr:uid="{00000000-0005-0000-0000-0000464A0000}"/>
    <cellStyle name="Input 12 24 13" xfId="11324" xr:uid="{00000000-0005-0000-0000-0000474A0000}"/>
    <cellStyle name="Input 12 24 13 2" xfId="22803" xr:uid="{00000000-0005-0000-0000-0000484A0000}"/>
    <cellStyle name="Input 12 24 13 2 2" xfId="31212" xr:uid="{00000000-0005-0000-0000-0000494A0000}"/>
    <cellStyle name="Input 12 24 13 3" xfId="31211" xr:uid="{00000000-0005-0000-0000-00004A4A0000}"/>
    <cellStyle name="Input 12 24 13 4" xfId="54336" xr:uid="{00000000-0005-0000-0000-00004B4A0000}"/>
    <cellStyle name="Input 12 24 14" xfId="11667" xr:uid="{00000000-0005-0000-0000-00004C4A0000}"/>
    <cellStyle name="Input 12 24 14 2" xfId="23106" xr:uid="{00000000-0005-0000-0000-00004D4A0000}"/>
    <cellStyle name="Input 12 24 14 2 2" xfId="31214" xr:uid="{00000000-0005-0000-0000-00004E4A0000}"/>
    <cellStyle name="Input 12 24 14 3" xfId="31213" xr:uid="{00000000-0005-0000-0000-00004F4A0000}"/>
    <cellStyle name="Input 12 24 14 4" xfId="54337" xr:uid="{00000000-0005-0000-0000-0000504A0000}"/>
    <cellStyle name="Input 12 24 15" xfId="12165" xr:uid="{00000000-0005-0000-0000-0000514A0000}"/>
    <cellStyle name="Input 12 24 15 2" xfId="23565" xr:uid="{00000000-0005-0000-0000-0000524A0000}"/>
    <cellStyle name="Input 12 24 15 2 2" xfId="31216" xr:uid="{00000000-0005-0000-0000-0000534A0000}"/>
    <cellStyle name="Input 12 24 15 3" xfId="31215" xr:uid="{00000000-0005-0000-0000-0000544A0000}"/>
    <cellStyle name="Input 12 24 15 4" xfId="54338" xr:uid="{00000000-0005-0000-0000-0000554A0000}"/>
    <cellStyle name="Input 12 24 16" xfId="10851" xr:uid="{00000000-0005-0000-0000-0000564A0000}"/>
    <cellStyle name="Input 12 24 16 2" xfId="22374" xr:uid="{00000000-0005-0000-0000-0000574A0000}"/>
    <cellStyle name="Input 12 24 16 2 2" xfId="31218" xr:uid="{00000000-0005-0000-0000-0000584A0000}"/>
    <cellStyle name="Input 12 24 16 3" xfId="31217" xr:uid="{00000000-0005-0000-0000-0000594A0000}"/>
    <cellStyle name="Input 12 24 16 4" xfId="54339" xr:uid="{00000000-0005-0000-0000-00005A4A0000}"/>
    <cellStyle name="Input 12 24 17" xfId="7555" xr:uid="{00000000-0005-0000-0000-00005B4A0000}"/>
    <cellStyle name="Input 12 24 17 2" xfId="19503" xr:uid="{00000000-0005-0000-0000-00005C4A0000}"/>
    <cellStyle name="Input 12 24 17 2 2" xfId="31220" xr:uid="{00000000-0005-0000-0000-00005D4A0000}"/>
    <cellStyle name="Input 12 24 17 3" xfId="31219" xr:uid="{00000000-0005-0000-0000-00005E4A0000}"/>
    <cellStyle name="Input 12 24 17 4" xfId="54340" xr:uid="{00000000-0005-0000-0000-00005F4A0000}"/>
    <cellStyle name="Input 12 24 18" xfId="10850" xr:uid="{00000000-0005-0000-0000-0000604A0000}"/>
    <cellStyle name="Input 12 24 18 2" xfId="22373" xr:uid="{00000000-0005-0000-0000-0000614A0000}"/>
    <cellStyle name="Input 12 24 18 2 2" xfId="31222" xr:uid="{00000000-0005-0000-0000-0000624A0000}"/>
    <cellStyle name="Input 12 24 18 3" xfId="31221" xr:uid="{00000000-0005-0000-0000-0000634A0000}"/>
    <cellStyle name="Input 12 24 18 4" xfId="54341" xr:uid="{00000000-0005-0000-0000-0000644A0000}"/>
    <cellStyle name="Input 12 24 19" xfId="11687" xr:uid="{00000000-0005-0000-0000-0000654A0000}"/>
    <cellStyle name="Input 12 24 19 2" xfId="23122" xr:uid="{00000000-0005-0000-0000-0000664A0000}"/>
    <cellStyle name="Input 12 24 19 2 2" xfId="31224" xr:uid="{00000000-0005-0000-0000-0000674A0000}"/>
    <cellStyle name="Input 12 24 19 3" xfId="31223" xr:uid="{00000000-0005-0000-0000-0000684A0000}"/>
    <cellStyle name="Input 12 24 19 4" xfId="54342" xr:uid="{00000000-0005-0000-0000-0000694A0000}"/>
    <cellStyle name="Input 12 24 2" xfId="6521" xr:uid="{00000000-0005-0000-0000-00006A4A0000}"/>
    <cellStyle name="Input 12 24 2 2" xfId="18599" xr:uid="{00000000-0005-0000-0000-00006B4A0000}"/>
    <cellStyle name="Input 12 24 2 2 2" xfId="31226" xr:uid="{00000000-0005-0000-0000-00006C4A0000}"/>
    <cellStyle name="Input 12 24 2 3" xfId="31225" xr:uid="{00000000-0005-0000-0000-00006D4A0000}"/>
    <cellStyle name="Input 12 24 2 4" xfId="54343" xr:uid="{00000000-0005-0000-0000-00006E4A0000}"/>
    <cellStyle name="Input 12 24 20" xfId="5573" xr:uid="{00000000-0005-0000-0000-00006F4A0000}"/>
    <cellStyle name="Input 12 24 20 2" xfId="31227" xr:uid="{00000000-0005-0000-0000-0000704A0000}"/>
    <cellStyle name="Input 12 24 20 3" xfId="54344" xr:uid="{00000000-0005-0000-0000-0000714A0000}"/>
    <cellStyle name="Input 12 24 20 4" xfId="54345" xr:uid="{00000000-0005-0000-0000-0000724A0000}"/>
    <cellStyle name="Input 12 24 21" xfId="31204" xr:uid="{00000000-0005-0000-0000-0000734A0000}"/>
    <cellStyle name="Input 12 24 22" xfId="54346" xr:uid="{00000000-0005-0000-0000-0000744A0000}"/>
    <cellStyle name="Input 12 24 3" xfId="5347" xr:uid="{00000000-0005-0000-0000-0000754A0000}"/>
    <cellStyle name="Input 12 24 3 2" xfId="17892" xr:uid="{00000000-0005-0000-0000-0000764A0000}"/>
    <cellStyle name="Input 12 24 3 2 2" xfId="31229" xr:uid="{00000000-0005-0000-0000-0000774A0000}"/>
    <cellStyle name="Input 12 24 3 3" xfId="31228" xr:uid="{00000000-0005-0000-0000-0000784A0000}"/>
    <cellStyle name="Input 12 24 3 4" xfId="54347" xr:uid="{00000000-0005-0000-0000-0000794A0000}"/>
    <cellStyle name="Input 12 24 4" xfId="7362" xr:uid="{00000000-0005-0000-0000-00007A4A0000}"/>
    <cellStyle name="Input 12 24 4 2" xfId="19337" xr:uid="{00000000-0005-0000-0000-00007B4A0000}"/>
    <cellStyle name="Input 12 24 4 2 2" xfId="31231" xr:uid="{00000000-0005-0000-0000-00007C4A0000}"/>
    <cellStyle name="Input 12 24 4 3" xfId="31230" xr:uid="{00000000-0005-0000-0000-00007D4A0000}"/>
    <cellStyle name="Input 12 24 4 4" xfId="54348" xr:uid="{00000000-0005-0000-0000-00007E4A0000}"/>
    <cellStyle name="Input 12 24 5" xfId="7827" xr:uid="{00000000-0005-0000-0000-00007F4A0000}"/>
    <cellStyle name="Input 12 24 5 2" xfId="19739" xr:uid="{00000000-0005-0000-0000-0000804A0000}"/>
    <cellStyle name="Input 12 24 5 2 2" xfId="31233" xr:uid="{00000000-0005-0000-0000-0000814A0000}"/>
    <cellStyle name="Input 12 24 5 3" xfId="31232" xr:uid="{00000000-0005-0000-0000-0000824A0000}"/>
    <cellStyle name="Input 12 24 5 4" xfId="54349" xr:uid="{00000000-0005-0000-0000-0000834A0000}"/>
    <cellStyle name="Input 12 24 6" xfId="6309" xr:uid="{00000000-0005-0000-0000-0000844A0000}"/>
    <cellStyle name="Input 12 24 6 2" xfId="18409" xr:uid="{00000000-0005-0000-0000-0000854A0000}"/>
    <cellStyle name="Input 12 24 6 2 2" xfId="31235" xr:uid="{00000000-0005-0000-0000-0000864A0000}"/>
    <cellStyle name="Input 12 24 6 3" xfId="31234" xr:uid="{00000000-0005-0000-0000-0000874A0000}"/>
    <cellStyle name="Input 12 24 6 4" xfId="54350" xr:uid="{00000000-0005-0000-0000-0000884A0000}"/>
    <cellStyle name="Input 12 24 7" xfId="6884" xr:uid="{00000000-0005-0000-0000-0000894A0000}"/>
    <cellStyle name="Input 12 24 7 2" xfId="18906" xr:uid="{00000000-0005-0000-0000-00008A4A0000}"/>
    <cellStyle name="Input 12 24 7 2 2" xfId="31237" xr:uid="{00000000-0005-0000-0000-00008B4A0000}"/>
    <cellStyle name="Input 12 24 7 3" xfId="31236" xr:uid="{00000000-0005-0000-0000-00008C4A0000}"/>
    <cellStyle name="Input 12 24 7 4" xfId="54351" xr:uid="{00000000-0005-0000-0000-00008D4A0000}"/>
    <cellStyle name="Input 12 24 8" xfId="9186" xr:uid="{00000000-0005-0000-0000-00008E4A0000}"/>
    <cellStyle name="Input 12 24 8 2" xfId="20925" xr:uid="{00000000-0005-0000-0000-00008F4A0000}"/>
    <cellStyle name="Input 12 24 8 2 2" xfId="31239" xr:uid="{00000000-0005-0000-0000-0000904A0000}"/>
    <cellStyle name="Input 12 24 8 3" xfId="31238" xr:uid="{00000000-0005-0000-0000-0000914A0000}"/>
    <cellStyle name="Input 12 24 8 4" xfId="54352" xr:uid="{00000000-0005-0000-0000-0000924A0000}"/>
    <cellStyle name="Input 12 24 9" xfId="9631" xr:uid="{00000000-0005-0000-0000-0000934A0000}"/>
    <cellStyle name="Input 12 24 9 2" xfId="21321" xr:uid="{00000000-0005-0000-0000-0000944A0000}"/>
    <cellStyle name="Input 12 24 9 2 2" xfId="31241" xr:uid="{00000000-0005-0000-0000-0000954A0000}"/>
    <cellStyle name="Input 12 24 9 3" xfId="31240" xr:uid="{00000000-0005-0000-0000-0000964A0000}"/>
    <cellStyle name="Input 12 24 9 4" xfId="54353" xr:uid="{00000000-0005-0000-0000-0000974A0000}"/>
    <cellStyle name="Input 12 25" xfId="3691" xr:uid="{00000000-0005-0000-0000-0000984A0000}"/>
    <cellStyle name="Input 12 25 10" xfId="9393" xr:uid="{00000000-0005-0000-0000-0000994A0000}"/>
    <cellStyle name="Input 12 25 10 2" xfId="21110" xr:uid="{00000000-0005-0000-0000-00009A4A0000}"/>
    <cellStyle name="Input 12 25 10 2 2" xfId="31244" xr:uid="{00000000-0005-0000-0000-00009B4A0000}"/>
    <cellStyle name="Input 12 25 10 3" xfId="31243" xr:uid="{00000000-0005-0000-0000-00009C4A0000}"/>
    <cellStyle name="Input 12 25 10 4" xfId="54354" xr:uid="{00000000-0005-0000-0000-00009D4A0000}"/>
    <cellStyle name="Input 12 25 11" xfId="5634" xr:uid="{00000000-0005-0000-0000-00009E4A0000}"/>
    <cellStyle name="Input 12 25 11 2" xfId="18152" xr:uid="{00000000-0005-0000-0000-00009F4A0000}"/>
    <cellStyle name="Input 12 25 11 2 2" xfId="31246" xr:uid="{00000000-0005-0000-0000-0000A04A0000}"/>
    <cellStyle name="Input 12 25 11 3" xfId="31245" xr:uid="{00000000-0005-0000-0000-0000A14A0000}"/>
    <cellStyle name="Input 12 25 11 4" xfId="54355" xr:uid="{00000000-0005-0000-0000-0000A24A0000}"/>
    <cellStyle name="Input 12 25 12" xfId="6179" xr:uid="{00000000-0005-0000-0000-0000A34A0000}"/>
    <cellStyle name="Input 12 25 12 2" xfId="18295" xr:uid="{00000000-0005-0000-0000-0000A44A0000}"/>
    <cellStyle name="Input 12 25 12 2 2" xfId="31248" xr:uid="{00000000-0005-0000-0000-0000A54A0000}"/>
    <cellStyle name="Input 12 25 12 3" xfId="31247" xr:uid="{00000000-0005-0000-0000-0000A64A0000}"/>
    <cellStyle name="Input 12 25 12 4" xfId="54356" xr:uid="{00000000-0005-0000-0000-0000A74A0000}"/>
    <cellStyle name="Input 12 25 13" xfId="5666" xr:uid="{00000000-0005-0000-0000-0000A84A0000}"/>
    <cellStyle name="Input 12 25 13 2" xfId="18183" xr:uid="{00000000-0005-0000-0000-0000A94A0000}"/>
    <cellStyle name="Input 12 25 13 2 2" xfId="31250" xr:uid="{00000000-0005-0000-0000-0000AA4A0000}"/>
    <cellStyle name="Input 12 25 13 3" xfId="31249" xr:uid="{00000000-0005-0000-0000-0000AB4A0000}"/>
    <cellStyle name="Input 12 25 13 4" xfId="54357" xr:uid="{00000000-0005-0000-0000-0000AC4A0000}"/>
    <cellStyle name="Input 12 25 14" xfId="11045" xr:uid="{00000000-0005-0000-0000-0000AD4A0000}"/>
    <cellStyle name="Input 12 25 14 2" xfId="22545" xr:uid="{00000000-0005-0000-0000-0000AE4A0000}"/>
    <cellStyle name="Input 12 25 14 2 2" xfId="31252" xr:uid="{00000000-0005-0000-0000-0000AF4A0000}"/>
    <cellStyle name="Input 12 25 14 3" xfId="31251" xr:uid="{00000000-0005-0000-0000-0000B04A0000}"/>
    <cellStyle name="Input 12 25 14 4" xfId="54358" xr:uid="{00000000-0005-0000-0000-0000B14A0000}"/>
    <cellStyle name="Input 12 25 15" xfId="9663" xr:uid="{00000000-0005-0000-0000-0000B24A0000}"/>
    <cellStyle name="Input 12 25 15 2" xfId="21348" xr:uid="{00000000-0005-0000-0000-0000B34A0000}"/>
    <cellStyle name="Input 12 25 15 2 2" xfId="31254" xr:uid="{00000000-0005-0000-0000-0000B44A0000}"/>
    <cellStyle name="Input 12 25 15 3" xfId="31253" xr:uid="{00000000-0005-0000-0000-0000B54A0000}"/>
    <cellStyle name="Input 12 25 15 4" xfId="54359" xr:uid="{00000000-0005-0000-0000-0000B64A0000}"/>
    <cellStyle name="Input 12 25 16" xfId="12551" xr:uid="{00000000-0005-0000-0000-0000B74A0000}"/>
    <cellStyle name="Input 12 25 16 2" xfId="23906" xr:uid="{00000000-0005-0000-0000-0000B84A0000}"/>
    <cellStyle name="Input 12 25 16 2 2" xfId="31256" xr:uid="{00000000-0005-0000-0000-0000B94A0000}"/>
    <cellStyle name="Input 12 25 16 3" xfId="31255" xr:uid="{00000000-0005-0000-0000-0000BA4A0000}"/>
    <cellStyle name="Input 12 25 16 4" xfId="54360" xr:uid="{00000000-0005-0000-0000-0000BB4A0000}"/>
    <cellStyle name="Input 12 25 17" xfId="5714" xr:uid="{00000000-0005-0000-0000-0000BC4A0000}"/>
    <cellStyle name="Input 12 25 17 2" xfId="18219" xr:uid="{00000000-0005-0000-0000-0000BD4A0000}"/>
    <cellStyle name="Input 12 25 17 2 2" xfId="31258" xr:uid="{00000000-0005-0000-0000-0000BE4A0000}"/>
    <cellStyle name="Input 12 25 17 3" xfId="31257" xr:uid="{00000000-0005-0000-0000-0000BF4A0000}"/>
    <cellStyle name="Input 12 25 17 4" xfId="54361" xr:uid="{00000000-0005-0000-0000-0000C04A0000}"/>
    <cellStyle name="Input 12 25 18" xfId="5612" xr:uid="{00000000-0005-0000-0000-0000C14A0000}"/>
    <cellStyle name="Input 12 25 18 2" xfId="18132" xr:uid="{00000000-0005-0000-0000-0000C24A0000}"/>
    <cellStyle name="Input 12 25 18 2 2" xfId="31260" xr:uid="{00000000-0005-0000-0000-0000C34A0000}"/>
    <cellStyle name="Input 12 25 18 3" xfId="31259" xr:uid="{00000000-0005-0000-0000-0000C44A0000}"/>
    <cellStyle name="Input 12 25 18 4" xfId="54362" xr:uid="{00000000-0005-0000-0000-0000C54A0000}"/>
    <cellStyle name="Input 12 25 19" xfId="5724" xr:uid="{00000000-0005-0000-0000-0000C64A0000}"/>
    <cellStyle name="Input 12 25 19 2" xfId="18229" xr:uid="{00000000-0005-0000-0000-0000C74A0000}"/>
    <cellStyle name="Input 12 25 19 2 2" xfId="31262" xr:uid="{00000000-0005-0000-0000-0000C84A0000}"/>
    <cellStyle name="Input 12 25 19 3" xfId="31261" xr:uid="{00000000-0005-0000-0000-0000C94A0000}"/>
    <cellStyle name="Input 12 25 19 4" xfId="54363" xr:uid="{00000000-0005-0000-0000-0000CA4A0000}"/>
    <cellStyle name="Input 12 25 2" xfId="6522" xr:uid="{00000000-0005-0000-0000-0000CB4A0000}"/>
    <cellStyle name="Input 12 25 2 2" xfId="18600" xr:uid="{00000000-0005-0000-0000-0000CC4A0000}"/>
    <cellStyle name="Input 12 25 2 2 2" xfId="31264" xr:uid="{00000000-0005-0000-0000-0000CD4A0000}"/>
    <cellStyle name="Input 12 25 2 3" xfId="31263" xr:uid="{00000000-0005-0000-0000-0000CE4A0000}"/>
    <cellStyle name="Input 12 25 2 4" xfId="54364" xr:uid="{00000000-0005-0000-0000-0000CF4A0000}"/>
    <cellStyle name="Input 12 25 20" xfId="6099" xr:uid="{00000000-0005-0000-0000-0000D04A0000}"/>
    <cellStyle name="Input 12 25 20 2" xfId="31265" xr:uid="{00000000-0005-0000-0000-0000D14A0000}"/>
    <cellStyle name="Input 12 25 20 3" xfId="54365" xr:uid="{00000000-0005-0000-0000-0000D24A0000}"/>
    <cellStyle name="Input 12 25 20 4" xfId="54366" xr:uid="{00000000-0005-0000-0000-0000D34A0000}"/>
    <cellStyle name="Input 12 25 21" xfId="31242" xr:uid="{00000000-0005-0000-0000-0000D44A0000}"/>
    <cellStyle name="Input 12 25 22" xfId="54367" xr:uid="{00000000-0005-0000-0000-0000D54A0000}"/>
    <cellStyle name="Input 12 25 3" xfId="5346" xr:uid="{00000000-0005-0000-0000-0000D64A0000}"/>
    <cellStyle name="Input 12 25 3 2" xfId="17891" xr:uid="{00000000-0005-0000-0000-0000D74A0000}"/>
    <cellStyle name="Input 12 25 3 2 2" xfId="31267" xr:uid="{00000000-0005-0000-0000-0000D84A0000}"/>
    <cellStyle name="Input 12 25 3 3" xfId="31266" xr:uid="{00000000-0005-0000-0000-0000D94A0000}"/>
    <cellStyle name="Input 12 25 3 4" xfId="54368" xr:uid="{00000000-0005-0000-0000-0000DA4A0000}"/>
    <cellStyle name="Input 12 25 4" xfId="4775" xr:uid="{00000000-0005-0000-0000-0000DB4A0000}"/>
    <cellStyle name="Input 12 25 4 2" xfId="17429" xr:uid="{00000000-0005-0000-0000-0000DC4A0000}"/>
    <cellStyle name="Input 12 25 4 2 2" xfId="31269" xr:uid="{00000000-0005-0000-0000-0000DD4A0000}"/>
    <cellStyle name="Input 12 25 4 3" xfId="31268" xr:uid="{00000000-0005-0000-0000-0000DE4A0000}"/>
    <cellStyle name="Input 12 25 4 4" xfId="54369" xr:uid="{00000000-0005-0000-0000-0000DF4A0000}"/>
    <cellStyle name="Input 12 25 5" xfId="7103" xr:uid="{00000000-0005-0000-0000-0000E04A0000}"/>
    <cellStyle name="Input 12 25 5 2" xfId="19109" xr:uid="{00000000-0005-0000-0000-0000E14A0000}"/>
    <cellStyle name="Input 12 25 5 2 2" xfId="31271" xr:uid="{00000000-0005-0000-0000-0000E24A0000}"/>
    <cellStyle name="Input 12 25 5 3" xfId="31270" xr:uid="{00000000-0005-0000-0000-0000E34A0000}"/>
    <cellStyle name="Input 12 25 5 4" xfId="54370" xr:uid="{00000000-0005-0000-0000-0000E44A0000}"/>
    <cellStyle name="Input 12 25 6" xfId="8279" xr:uid="{00000000-0005-0000-0000-0000E54A0000}"/>
    <cellStyle name="Input 12 25 6 2" xfId="20131" xr:uid="{00000000-0005-0000-0000-0000E64A0000}"/>
    <cellStyle name="Input 12 25 6 2 2" xfId="31273" xr:uid="{00000000-0005-0000-0000-0000E74A0000}"/>
    <cellStyle name="Input 12 25 6 3" xfId="31272" xr:uid="{00000000-0005-0000-0000-0000E84A0000}"/>
    <cellStyle name="Input 12 25 6 4" xfId="54371" xr:uid="{00000000-0005-0000-0000-0000E94A0000}"/>
    <cellStyle name="Input 12 25 7" xfId="5539" xr:uid="{00000000-0005-0000-0000-0000EA4A0000}"/>
    <cellStyle name="Input 12 25 7 2" xfId="18068" xr:uid="{00000000-0005-0000-0000-0000EB4A0000}"/>
    <cellStyle name="Input 12 25 7 2 2" xfId="31275" xr:uid="{00000000-0005-0000-0000-0000EC4A0000}"/>
    <cellStyle name="Input 12 25 7 3" xfId="31274" xr:uid="{00000000-0005-0000-0000-0000ED4A0000}"/>
    <cellStyle name="Input 12 25 7 4" xfId="54372" xr:uid="{00000000-0005-0000-0000-0000EE4A0000}"/>
    <cellStyle name="Input 12 25 8" xfId="6265" xr:uid="{00000000-0005-0000-0000-0000EF4A0000}"/>
    <cellStyle name="Input 12 25 8 2" xfId="18372" xr:uid="{00000000-0005-0000-0000-0000F04A0000}"/>
    <cellStyle name="Input 12 25 8 2 2" xfId="31277" xr:uid="{00000000-0005-0000-0000-0000F14A0000}"/>
    <cellStyle name="Input 12 25 8 3" xfId="31276" xr:uid="{00000000-0005-0000-0000-0000F24A0000}"/>
    <cellStyle name="Input 12 25 8 4" xfId="54373" xr:uid="{00000000-0005-0000-0000-0000F34A0000}"/>
    <cellStyle name="Input 12 25 9" xfId="8943" xr:uid="{00000000-0005-0000-0000-0000F44A0000}"/>
    <cellStyle name="Input 12 25 9 2" xfId="20707" xr:uid="{00000000-0005-0000-0000-0000F54A0000}"/>
    <cellStyle name="Input 12 25 9 2 2" xfId="31279" xr:uid="{00000000-0005-0000-0000-0000F64A0000}"/>
    <cellStyle name="Input 12 25 9 3" xfId="31278" xr:uid="{00000000-0005-0000-0000-0000F74A0000}"/>
    <cellStyle name="Input 12 25 9 4" xfId="54374" xr:uid="{00000000-0005-0000-0000-0000F84A0000}"/>
    <cellStyle name="Input 12 26" xfId="3692" xr:uid="{00000000-0005-0000-0000-0000F94A0000}"/>
    <cellStyle name="Input 12 26 10" xfId="6213" xr:uid="{00000000-0005-0000-0000-0000FA4A0000}"/>
    <cellStyle name="Input 12 26 10 2" xfId="18323" xr:uid="{00000000-0005-0000-0000-0000FB4A0000}"/>
    <cellStyle name="Input 12 26 10 2 2" xfId="31282" xr:uid="{00000000-0005-0000-0000-0000FC4A0000}"/>
    <cellStyle name="Input 12 26 10 3" xfId="31281" xr:uid="{00000000-0005-0000-0000-0000FD4A0000}"/>
    <cellStyle name="Input 12 26 10 4" xfId="54375" xr:uid="{00000000-0005-0000-0000-0000FE4A0000}"/>
    <cellStyle name="Input 12 26 11" xfId="5633" xr:uid="{00000000-0005-0000-0000-0000FF4A0000}"/>
    <cellStyle name="Input 12 26 11 2" xfId="18151" xr:uid="{00000000-0005-0000-0000-0000004B0000}"/>
    <cellStyle name="Input 12 26 11 2 2" xfId="31284" xr:uid="{00000000-0005-0000-0000-0000014B0000}"/>
    <cellStyle name="Input 12 26 11 3" xfId="31283" xr:uid="{00000000-0005-0000-0000-0000024B0000}"/>
    <cellStyle name="Input 12 26 11 4" xfId="54376" xr:uid="{00000000-0005-0000-0000-0000034B0000}"/>
    <cellStyle name="Input 12 26 12" xfId="6180" xr:uid="{00000000-0005-0000-0000-0000044B0000}"/>
    <cellStyle name="Input 12 26 12 2" xfId="18296" xr:uid="{00000000-0005-0000-0000-0000054B0000}"/>
    <cellStyle name="Input 12 26 12 2 2" xfId="31286" xr:uid="{00000000-0005-0000-0000-0000064B0000}"/>
    <cellStyle name="Input 12 26 12 3" xfId="31285" xr:uid="{00000000-0005-0000-0000-0000074B0000}"/>
    <cellStyle name="Input 12 26 12 4" xfId="54377" xr:uid="{00000000-0005-0000-0000-0000084B0000}"/>
    <cellStyle name="Input 12 26 13" xfId="5665" xr:uid="{00000000-0005-0000-0000-0000094B0000}"/>
    <cellStyle name="Input 12 26 13 2" xfId="18182" xr:uid="{00000000-0005-0000-0000-00000A4B0000}"/>
    <cellStyle name="Input 12 26 13 2 2" xfId="31288" xr:uid="{00000000-0005-0000-0000-00000B4B0000}"/>
    <cellStyle name="Input 12 26 13 3" xfId="31287" xr:uid="{00000000-0005-0000-0000-00000C4B0000}"/>
    <cellStyle name="Input 12 26 13 4" xfId="54378" xr:uid="{00000000-0005-0000-0000-00000D4B0000}"/>
    <cellStyle name="Input 12 26 14" xfId="10855" xr:uid="{00000000-0005-0000-0000-00000E4B0000}"/>
    <cellStyle name="Input 12 26 14 2" xfId="22378" xr:uid="{00000000-0005-0000-0000-00000F4B0000}"/>
    <cellStyle name="Input 12 26 14 2 2" xfId="31290" xr:uid="{00000000-0005-0000-0000-0000104B0000}"/>
    <cellStyle name="Input 12 26 14 3" xfId="31289" xr:uid="{00000000-0005-0000-0000-0000114B0000}"/>
    <cellStyle name="Input 12 26 14 4" xfId="54379" xr:uid="{00000000-0005-0000-0000-0000124B0000}"/>
    <cellStyle name="Input 12 26 15" xfId="4727" xr:uid="{00000000-0005-0000-0000-0000134B0000}"/>
    <cellStyle name="Input 12 26 15 2" xfId="17412" xr:uid="{00000000-0005-0000-0000-0000144B0000}"/>
    <cellStyle name="Input 12 26 15 2 2" xfId="31292" xr:uid="{00000000-0005-0000-0000-0000154B0000}"/>
    <cellStyle name="Input 12 26 15 3" xfId="31291" xr:uid="{00000000-0005-0000-0000-0000164B0000}"/>
    <cellStyle name="Input 12 26 15 4" xfId="54380" xr:uid="{00000000-0005-0000-0000-0000174B0000}"/>
    <cellStyle name="Input 12 26 16" xfId="7283" xr:uid="{00000000-0005-0000-0000-0000184B0000}"/>
    <cellStyle name="Input 12 26 16 2" xfId="19261" xr:uid="{00000000-0005-0000-0000-0000194B0000}"/>
    <cellStyle name="Input 12 26 16 2 2" xfId="31294" xr:uid="{00000000-0005-0000-0000-00001A4B0000}"/>
    <cellStyle name="Input 12 26 16 3" xfId="31293" xr:uid="{00000000-0005-0000-0000-00001B4B0000}"/>
    <cellStyle name="Input 12 26 16 4" xfId="54381" xr:uid="{00000000-0005-0000-0000-00001C4B0000}"/>
    <cellStyle name="Input 12 26 17" xfId="11262" xr:uid="{00000000-0005-0000-0000-00001D4B0000}"/>
    <cellStyle name="Input 12 26 17 2" xfId="22742" xr:uid="{00000000-0005-0000-0000-00001E4B0000}"/>
    <cellStyle name="Input 12 26 17 2 2" xfId="31296" xr:uid="{00000000-0005-0000-0000-00001F4B0000}"/>
    <cellStyle name="Input 12 26 17 3" xfId="31295" xr:uid="{00000000-0005-0000-0000-0000204B0000}"/>
    <cellStyle name="Input 12 26 17 4" xfId="54382" xr:uid="{00000000-0005-0000-0000-0000214B0000}"/>
    <cellStyle name="Input 12 26 18" xfId="12546" xr:uid="{00000000-0005-0000-0000-0000224B0000}"/>
    <cellStyle name="Input 12 26 18 2" xfId="23901" xr:uid="{00000000-0005-0000-0000-0000234B0000}"/>
    <cellStyle name="Input 12 26 18 2 2" xfId="31298" xr:uid="{00000000-0005-0000-0000-0000244B0000}"/>
    <cellStyle name="Input 12 26 18 3" xfId="31297" xr:uid="{00000000-0005-0000-0000-0000254B0000}"/>
    <cellStyle name="Input 12 26 18 4" xfId="54383" xr:uid="{00000000-0005-0000-0000-0000264B0000}"/>
    <cellStyle name="Input 12 26 19" xfId="5240" xr:uid="{00000000-0005-0000-0000-0000274B0000}"/>
    <cellStyle name="Input 12 26 19 2" xfId="17802" xr:uid="{00000000-0005-0000-0000-0000284B0000}"/>
    <cellStyle name="Input 12 26 19 2 2" xfId="31300" xr:uid="{00000000-0005-0000-0000-0000294B0000}"/>
    <cellStyle name="Input 12 26 19 3" xfId="31299" xr:uid="{00000000-0005-0000-0000-00002A4B0000}"/>
    <cellStyle name="Input 12 26 19 4" xfId="54384" xr:uid="{00000000-0005-0000-0000-00002B4B0000}"/>
    <cellStyle name="Input 12 26 2" xfId="6523" xr:uid="{00000000-0005-0000-0000-00002C4B0000}"/>
    <cellStyle name="Input 12 26 2 2" xfId="18601" xr:uid="{00000000-0005-0000-0000-00002D4B0000}"/>
    <cellStyle name="Input 12 26 2 2 2" xfId="31302" xr:uid="{00000000-0005-0000-0000-00002E4B0000}"/>
    <cellStyle name="Input 12 26 2 3" xfId="31301" xr:uid="{00000000-0005-0000-0000-00002F4B0000}"/>
    <cellStyle name="Input 12 26 2 4" xfId="54385" xr:uid="{00000000-0005-0000-0000-0000304B0000}"/>
    <cellStyle name="Input 12 26 20" xfId="13336" xr:uid="{00000000-0005-0000-0000-0000314B0000}"/>
    <cellStyle name="Input 12 26 20 2" xfId="31303" xr:uid="{00000000-0005-0000-0000-0000324B0000}"/>
    <cellStyle name="Input 12 26 20 3" xfId="54386" xr:uid="{00000000-0005-0000-0000-0000334B0000}"/>
    <cellStyle name="Input 12 26 20 4" xfId="54387" xr:uid="{00000000-0005-0000-0000-0000344B0000}"/>
    <cellStyle name="Input 12 26 21" xfId="31280" xr:uid="{00000000-0005-0000-0000-0000354B0000}"/>
    <cellStyle name="Input 12 26 22" xfId="54388" xr:uid="{00000000-0005-0000-0000-0000364B0000}"/>
    <cellStyle name="Input 12 26 3" xfId="5345" xr:uid="{00000000-0005-0000-0000-0000374B0000}"/>
    <cellStyle name="Input 12 26 3 2" xfId="17890" xr:uid="{00000000-0005-0000-0000-0000384B0000}"/>
    <cellStyle name="Input 12 26 3 2 2" xfId="31305" xr:uid="{00000000-0005-0000-0000-0000394B0000}"/>
    <cellStyle name="Input 12 26 3 3" xfId="31304" xr:uid="{00000000-0005-0000-0000-00003A4B0000}"/>
    <cellStyle name="Input 12 26 3 4" xfId="54389" xr:uid="{00000000-0005-0000-0000-00003B4B0000}"/>
    <cellStyle name="Input 12 26 4" xfId="6397" xr:uid="{00000000-0005-0000-0000-00003C4B0000}"/>
    <cellStyle name="Input 12 26 4 2" xfId="18485" xr:uid="{00000000-0005-0000-0000-00003D4B0000}"/>
    <cellStyle name="Input 12 26 4 2 2" xfId="31307" xr:uid="{00000000-0005-0000-0000-00003E4B0000}"/>
    <cellStyle name="Input 12 26 4 3" xfId="31306" xr:uid="{00000000-0005-0000-0000-00003F4B0000}"/>
    <cellStyle name="Input 12 26 4 4" xfId="54390" xr:uid="{00000000-0005-0000-0000-0000404B0000}"/>
    <cellStyle name="Input 12 26 5" xfId="5458" xr:uid="{00000000-0005-0000-0000-0000414B0000}"/>
    <cellStyle name="Input 12 26 5 2" xfId="17996" xr:uid="{00000000-0005-0000-0000-0000424B0000}"/>
    <cellStyle name="Input 12 26 5 2 2" xfId="31309" xr:uid="{00000000-0005-0000-0000-0000434B0000}"/>
    <cellStyle name="Input 12 26 5 3" xfId="31308" xr:uid="{00000000-0005-0000-0000-0000444B0000}"/>
    <cellStyle name="Input 12 26 5 4" xfId="54391" xr:uid="{00000000-0005-0000-0000-0000454B0000}"/>
    <cellStyle name="Input 12 26 6" xfId="6310" xr:uid="{00000000-0005-0000-0000-0000464B0000}"/>
    <cellStyle name="Input 12 26 6 2" xfId="18410" xr:uid="{00000000-0005-0000-0000-0000474B0000}"/>
    <cellStyle name="Input 12 26 6 2 2" xfId="31311" xr:uid="{00000000-0005-0000-0000-0000484B0000}"/>
    <cellStyle name="Input 12 26 6 3" xfId="31310" xr:uid="{00000000-0005-0000-0000-0000494B0000}"/>
    <cellStyle name="Input 12 26 6 4" xfId="54392" xr:uid="{00000000-0005-0000-0000-00004A4B0000}"/>
    <cellStyle name="Input 12 26 7" xfId="5538" xr:uid="{00000000-0005-0000-0000-00004B4B0000}"/>
    <cellStyle name="Input 12 26 7 2" xfId="18067" xr:uid="{00000000-0005-0000-0000-00004C4B0000}"/>
    <cellStyle name="Input 12 26 7 2 2" xfId="31313" xr:uid="{00000000-0005-0000-0000-00004D4B0000}"/>
    <cellStyle name="Input 12 26 7 3" xfId="31312" xr:uid="{00000000-0005-0000-0000-00004E4B0000}"/>
    <cellStyle name="Input 12 26 7 4" xfId="54393" xr:uid="{00000000-0005-0000-0000-00004F4B0000}"/>
    <cellStyle name="Input 12 26 8" xfId="8417" xr:uid="{00000000-0005-0000-0000-0000504B0000}"/>
    <cellStyle name="Input 12 26 8 2" xfId="20239" xr:uid="{00000000-0005-0000-0000-0000514B0000}"/>
    <cellStyle name="Input 12 26 8 2 2" xfId="31315" xr:uid="{00000000-0005-0000-0000-0000524B0000}"/>
    <cellStyle name="Input 12 26 8 3" xfId="31314" xr:uid="{00000000-0005-0000-0000-0000534B0000}"/>
    <cellStyle name="Input 12 26 8 4" xfId="54394" xr:uid="{00000000-0005-0000-0000-0000544B0000}"/>
    <cellStyle name="Input 12 26 9" xfId="5591" xr:uid="{00000000-0005-0000-0000-0000554B0000}"/>
    <cellStyle name="Input 12 26 9 2" xfId="18113" xr:uid="{00000000-0005-0000-0000-0000564B0000}"/>
    <cellStyle name="Input 12 26 9 2 2" xfId="31317" xr:uid="{00000000-0005-0000-0000-0000574B0000}"/>
    <cellStyle name="Input 12 26 9 3" xfId="31316" xr:uid="{00000000-0005-0000-0000-0000584B0000}"/>
    <cellStyle name="Input 12 26 9 4" xfId="54395" xr:uid="{00000000-0005-0000-0000-0000594B0000}"/>
    <cellStyle name="Input 12 27" xfId="3693" xr:uid="{00000000-0005-0000-0000-00005A4B0000}"/>
    <cellStyle name="Input 12 27 10" xfId="9392" xr:uid="{00000000-0005-0000-0000-00005B4B0000}"/>
    <cellStyle name="Input 12 27 10 2" xfId="21109" xr:uid="{00000000-0005-0000-0000-00005C4B0000}"/>
    <cellStyle name="Input 12 27 10 2 2" xfId="31320" xr:uid="{00000000-0005-0000-0000-00005D4B0000}"/>
    <cellStyle name="Input 12 27 10 3" xfId="31319" xr:uid="{00000000-0005-0000-0000-00005E4B0000}"/>
    <cellStyle name="Input 12 27 10 4" xfId="54396" xr:uid="{00000000-0005-0000-0000-00005F4B0000}"/>
    <cellStyle name="Input 12 27 11" xfId="5632" xr:uid="{00000000-0005-0000-0000-0000604B0000}"/>
    <cellStyle name="Input 12 27 11 2" xfId="18150" xr:uid="{00000000-0005-0000-0000-0000614B0000}"/>
    <cellStyle name="Input 12 27 11 2 2" xfId="31322" xr:uid="{00000000-0005-0000-0000-0000624B0000}"/>
    <cellStyle name="Input 12 27 11 3" xfId="31321" xr:uid="{00000000-0005-0000-0000-0000634B0000}"/>
    <cellStyle name="Input 12 27 11 4" xfId="54397" xr:uid="{00000000-0005-0000-0000-0000644B0000}"/>
    <cellStyle name="Input 12 27 12" xfId="6181" xr:uid="{00000000-0005-0000-0000-0000654B0000}"/>
    <cellStyle name="Input 12 27 12 2" xfId="18297" xr:uid="{00000000-0005-0000-0000-0000664B0000}"/>
    <cellStyle name="Input 12 27 12 2 2" xfId="31324" xr:uid="{00000000-0005-0000-0000-0000674B0000}"/>
    <cellStyle name="Input 12 27 12 3" xfId="31323" xr:uid="{00000000-0005-0000-0000-0000684B0000}"/>
    <cellStyle name="Input 12 27 12 4" xfId="54398" xr:uid="{00000000-0005-0000-0000-0000694B0000}"/>
    <cellStyle name="Input 12 27 13" xfId="9701" xr:uid="{00000000-0005-0000-0000-00006A4B0000}"/>
    <cellStyle name="Input 12 27 13 2" xfId="21369" xr:uid="{00000000-0005-0000-0000-00006B4B0000}"/>
    <cellStyle name="Input 12 27 13 2 2" xfId="31326" xr:uid="{00000000-0005-0000-0000-00006C4B0000}"/>
    <cellStyle name="Input 12 27 13 3" xfId="31325" xr:uid="{00000000-0005-0000-0000-00006D4B0000}"/>
    <cellStyle name="Input 12 27 13 4" xfId="54399" xr:uid="{00000000-0005-0000-0000-00006E4B0000}"/>
    <cellStyle name="Input 12 27 14" xfId="11044" xr:uid="{00000000-0005-0000-0000-00006F4B0000}"/>
    <cellStyle name="Input 12 27 14 2" xfId="22544" xr:uid="{00000000-0005-0000-0000-0000704B0000}"/>
    <cellStyle name="Input 12 27 14 2 2" xfId="31328" xr:uid="{00000000-0005-0000-0000-0000714B0000}"/>
    <cellStyle name="Input 12 27 14 3" xfId="31327" xr:uid="{00000000-0005-0000-0000-0000724B0000}"/>
    <cellStyle name="Input 12 27 14 4" xfId="54400" xr:uid="{00000000-0005-0000-0000-0000734B0000}"/>
    <cellStyle name="Input 12 27 15" xfId="8303" xr:uid="{00000000-0005-0000-0000-0000744B0000}"/>
    <cellStyle name="Input 12 27 15 2" xfId="20148" xr:uid="{00000000-0005-0000-0000-0000754B0000}"/>
    <cellStyle name="Input 12 27 15 2 2" xfId="31330" xr:uid="{00000000-0005-0000-0000-0000764B0000}"/>
    <cellStyle name="Input 12 27 15 3" xfId="31329" xr:uid="{00000000-0005-0000-0000-0000774B0000}"/>
    <cellStyle name="Input 12 27 15 4" xfId="54401" xr:uid="{00000000-0005-0000-0000-0000784B0000}"/>
    <cellStyle name="Input 12 27 16" xfId="12552" xr:uid="{00000000-0005-0000-0000-0000794B0000}"/>
    <cellStyle name="Input 12 27 16 2" xfId="23907" xr:uid="{00000000-0005-0000-0000-00007A4B0000}"/>
    <cellStyle name="Input 12 27 16 2 2" xfId="31332" xr:uid="{00000000-0005-0000-0000-00007B4B0000}"/>
    <cellStyle name="Input 12 27 16 3" xfId="31331" xr:uid="{00000000-0005-0000-0000-00007C4B0000}"/>
    <cellStyle name="Input 12 27 16 4" xfId="54402" xr:uid="{00000000-0005-0000-0000-00007D4B0000}"/>
    <cellStyle name="Input 12 27 17" xfId="5713" xr:uid="{00000000-0005-0000-0000-00007E4B0000}"/>
    <cellStyle name="Input 12 27 17 2" xfId="18218" xr:uid="{00000000-0005-0000-0000-00007F4B0000}"/>
    <cellStyle name="Input 12 27 17 2 2" xfId="31334" xr:uid="{00000000-0005-0000-0000-0000804B0000}"/>
    <cellStyle name="Input 12 27 17 3" xfId="31333" xr:uid="{00000000-0005-0000-0000-0000814B0000}"/>
    <cellStyle name="Input 12 27 17 4" xfId="54403" xr:uid="{00000000-0005-0000-0000-0000824B0000}"/>
    <cellStyle name="Input 12 27 18" xfId="7759" xr:uid="{00000000-0005-0000-0000-0000834B0000}"/>
    <cellStyle name="Input 12 27 18 2" xfId="19675" xr:uid="{00000000-0005-0000-0000-0000844B0000}"/>
    <cellStyle name="Input 12 27 18 2 2" xfId="31336" xr:uid="{00000000-0005-0000-0000-0000854B0000}"/>
    <cellStyle name="Input 12 27 18 3" xfId="31335" xr:uid="{00000000-0005-0000-0000-0000864B0000}"/>
    <cellStyle name="Input 12 27 18 4" xfId="54404" xr:uid="{00000000-0005-0000-0000-0000874B0000}"/>
    <cellStyle name="Input 12 27 19" xfId="5723" xr:uid="{00000000-0005-0000-0000-0000884B0000}"/>
    <cellStyle name="Input 12 27 19 2" xfId="18228" xr:uid="{00000000-0005-0000-0000-0000894B0000}"/>
    <cellStyle name="Input 12 27 19 2 2" xfId="31338" xr:uid="{00000000-0005-0000-0000-00008A4B0000}"/>
    <cellStyle name="Input 12 27 19 3" xfId="31337" xr:uid="{00000000-0005-0000-0000-00008B4B0000}"/>
    <cellStyle name="Input 12 27 19 4" xfId="54405" xr:uid="{00000000-0005-0000-0000-00008C4B0000}"/>
    <cellStyle name="Input 12 27 2" xfId="6524" xr:uid="{00000000-0005-0000-0000-00008D4B0000}"/>
    <cellStyle name="Input 12 27 2 2" xfId="18602" xr:uid="{00000000-0005-0000-0000-00008E4B0000}"/>
    <cellStyle name="Input 12 27 2 2 2" xfId="31340" xr:uid="{00000000-0005-0000-0000-00008F4B0000}"/>
    <cellStyle name="Input 12 27 2 3" xfId="31339" xr:uid="{00000000-0005-0000-0000-0000904B0000}"/>
    <cellStyle name="Input 12 27 2 4" xfId="54406" xr:uid="{00000000-0005-0000-0000-0000914B0000}"/>
    <cellStyle name="Input 12 27 20" xfId="8107" xr:uid="{00000000-0005-0000-0000-0000924B0000}"/>
    <cellStyle name="Input 12 27 20 2" xfId="31341" xr:uid="{00000000-0005-0000-0000-0000934B0000}"/>
    <cellStyle name="Input 12 27 20 3" xfId="54407" xr:uid="{00000000-0005-0000-0000-0000944B0000}"/>
    <cellStyle name="Input 12 27 20 4" xfId="54408" xr:uid="{00000000-0005-0000-0000-0000954B0000}"/>
    <cellStyle name="Input 12 27 21" xfId="31318" xr:uid="{00000000-0005-0000-0000-0000964B0000}"/>
    <cellStyle name="Input 12 27 22" xfId="54409" xr:uid="{00000000-0005-0000-0000-0000974B0000}"/>
    <cellStyle name="Input 12 27 3" xfId="5344" xr:uid="{00000000-0005-0000-0000-0000984B0000}"/>
    <cellStyle name="Input 12 27 3 2" xfId="17889" xr:uid="{00000000-0005-0000-0000-0000994B0000}"/>
    <cellStyle name="Input 12 27 3 2 2" xfId="31343" xr:uid="{00000000-0005-0000-0000-00009A4B0000}"/>
    <cellStyle name="Input 12 27 3 3" xfId="31342" xr:uid="{00000000-0005-0000-0000-00009B4B0000}"/>
    <cellStyle name="Input 12 27 3 4" xfId="54410" xr:uid="{00000000-0005-0000-0000-00009C4B0000}"/>
    <cellStyle name="Input 12 27 4" xfId="4776" xr:uid="{00000000-0005-0000-0000-00009D4B0000}"/>
    <cellStyle name="Input 12 27 4 2" xfId="17430" xr:uid="{00000000-0005-0000-0000-00009E4B0000}"/>
    <cellStyle name="Input 12 27 4 2 2" xfId="31345" xr:uid="{00000000-0005-0000-0000-00009F4B0000}"/>
    <cellStyle name="Input 12 27 4 3" xfId="31344" xr:uid="{00000000-0005-0000-0000-0000A04B0000}"/>
    <cellStyle name="Input 12 27 4 4" xfId="54411" xr:uid="{00000000-0005-0000-0000-0000A14B0000}"/>
    <cellStyle name="Input 12 27 5" xfId="7102" xr:uid="{00000000-0005-0000-0000-0000A24B0000}"/>
    <cellStyle name="Input 12 27 5 2" xfId="19108" xr:uid="{00000000-0005-0000-0000-0000A34B0000}"/>
    <cellStyle name="Input 12 27 5 2 2" xfId="31347" xr:uid="{00000000-0005-0000-0000-0000A44B0000}"/>
    <cellStyle name="Input 12 27 5 3" xfId="31346" xr:uid="{00000000-0005-0000-0000-0000A54B0000}"/>
    <cellStyle name="Input 12 27 5 4" xfId="54412" xr:uid="{00000000-0005-0000-0000-0000A64B0000}"/>
    <cellStyle name="Input 12 27 6" xfId="8280" xr:uid="{00000000-0005-0000-0000-0000A74B0000}"/>
    <cellStyle name="Input 12 27 6 2" xfId="20132" xr:uid="{00000000-0005-0000-0000-0000A84B0000}"/>
    <cellStyle name="Input 12 27 6 2 2" xfId="31349" xr:uid="{00000000-0005-0000-0000-0000A94B0000}"/>
    <cellStyle name="Input 12 27 6 3" xfId="31348" xr:uid="{00000000-0005-0000-0000-0000AA4B0000}"/>
    <cellStyle name="Input 12 27 6 4" xfId="54413" xr:uid="{00000000-0005-0000-0000-0000AB4B0000}"/>
    <cellStyle name="Input 12 27 7" xfId="4715" xr:uid="{00000000-0005-0000-0000-0000AC4B0000}"/>
    <cellStyle name="Input 12 27 7 2" xfId="17401" xr:uid="{00000000-0005-0000-0000-0000AD4B0000}"/>
    <cellStyle name="Input 12 27 7 2 2" xfId="31351" xr:uid="{00000000-0005-0000-0000-0000AE4B0000}"/>
    <cellStyle name="Input 12 27 7 3" xfId="31350" xr:uid="{00000000-0005-0000-0000-0000AF4B0000}"/>
    <cellStyle name="Input 12 27 7 4" xfId="54414" xr:uid="{00000000-0005-0000-0000-0000B04B0000}"/>
    <cellStyle name="Input 12 27 8" xfId="8269" xr:uid="{00000000-0005-0000-0000-0000B14B0000}"/>
    <cellStyle name="Input 12 27 8 2" xfId="20124" xr:uid="{00000000-0005-0000-0000-0000B24B0000}"/>
    <cellStyle name="Input 12 27 8 2 2" xfId="31353" xr:uid="{00000000-0005-0000-0000-0000B34B0000}"/>
    <cellStyle name="Input 12 27 8 3" xfId="31352" xr:uid="{00000000-0005-0000-0000-0000B44B0000}"/>
    <cellStyle name="Input 12 27 8 4" xfId="54415" xr:uid="{00000000-0005-0000-0000-0000B54B0000}"/>
    <cellStyle name="Input 12 27 9" xfId="8942" xr:uid="{00000000-0005-0000-0000-0000B64B0000}"/>
    <cellStyle name="Input 12 27 9 2" xfId="20706" xr:uid="{00000000-0005-0000-0000-0000B74B0000}"/>
    <cellStyle name="Input 12 27 9 2 2" xfId="31355" xr:uid="{00000000-0005-0000-0000-0000B84B0000}"/>
    <cellStyle name="Input 12 27 9 3" xfId="31354" xr:uid="{00000000-0005-0000-0000-0000B94B0000}"/>
    <cellStyle name="Input 12 27 9 4" xfId="54416" xr:uid="{00000000-0005-0000-0000-0000BA4B0000}"/>
    <cellStyle name="Input 12 28" xfId="3694" xr:uid="{00000000-0005-0000-0000-0000BB4B0000}"/>
    <cellStyle name="Input 12 28 10" xfId="8471" xr:uid="{00000000-0005-0000-0000-0000BC4B0000}"/>
    <cellStyle name="Input 12 28 10 2" xfId="20292" xr:uid="{00000000-0005-0000-0000-0000BD4B0000}"/>
    <cellStyle name="Input 12 28 10 2 2" xfId="31358" xr:uid="{00000000-0005-0000-0000-0000BE4B0000}"/>
    <cellStyle name="Input 12 28 10 3" xfId="31357" xr:uid="{00000000-0005-0000-0000-0000BF4B0000}"/>
    <cellStyle name="Input 12 28 10 4" xfId="54417" xr:uid="{00000000-0005-0000-0000-0000C04B0000}"/>
    <cellStyle name="Input 12 28 11" xfId="8735" xr:uid="{00000000-0005-0000-0000-0000C14B0000}"/>
    <cellStyle name="Input 12 28 11 2" xfId="20523" xr:uid="{00000000-0005-0000-0000-0000C24B0000}"/>
    <cellStyle name="Input 12 28 11 2 2" xfId="31360" xr:uid="{00000000-0005-0000-0000-0000C34B0000}"/>
    <cellStyle name="Input 12 28 11 3" xfId="31359" xr:uid="{00000000-0005-0000-0000-0000C44B0000}"/>
    <cellStyle name="Input 12 28 11 4" xfId="54418" xr:uid="{00000000-0005-0000-0000-0000C54B0000}"/>
    <cellStyle name="Input 12 28 12" xfId="9666" xr:uid="{00000000-0005-0000-0000-0000C64B0000}"/>
    <cellStyle name="Input 12 28 12 2" xfId="21351" xr:uid="{00000000-0005-0000-0000-0000C74B0000}"/>
    <cellStyle name="Input 12 28 12 2 2" xfId="31362" xr:uid="{00000000-0005-0000-0000-0000C84B0000}"/>
    <cellStyle name="Input 12 28 12 3" xfId="31361" xr:uid="{00000000-0005-0000-0000-0000C94B0000}"/>
    <cellStyle name="Input 12 28 12 4" xfId="54419" xr:uid="{00000000-0005-0000-0000-0000CA4B0000}"/>
    <cellStyle name="Input 12 28 13" xfId="9031" xr:uid="{00000000-0005-0000-0000-0000CB4B0000}"/>
    <cellStyle name="Input 12 28 13 2" xfId="20793" xr:uid="{00000000-0005-0000-0000-0000CC4B0000}"/>
    <cellStyle name="Input 12 28 13 2 2" xfId="31364" xr:uid="{00000000-0005-0000-0000-0000CD4B0000}"/>
    <cellStyle name="Input 12 28 13 3" xfId="31363" xr:uid="{00000000-0005-0000-0000-0000CE4B0000}"/>
    <cellStyle name="Input 12 28 13 4" xfId="54420" xr:uid="{00000000-0005-0000-0000-0000CF4B0000}"/>
    <cellStyle name="Input 12 28 14" xfId="6129" xr:uid="{00000000-0005-0000-0000-0000D04B0000}"/>
    <cellStyle name="Input 12 28 14 2" xfId="18258" xr:uid="{00000000-0005-0000-0000-0000D14B0000}"/>
    <cellStyle name="Input 12 28 14 2 2" xfId="31366" xr:uid="{00000000-0005-0000-0000-0000D24B0000}"/>
    <cellStyle name="Input 12 28 14 3" xfId="31365" xr:uid="{00000000-0005-0000-0000-0000D34B0000}"/>
    <cellStyle name="Input 12 28 14 4" xfId="54421" xr:uid="{00000000-0005-0000-0000-0000D44B0000}"/>
    <cellStyle name="Input 12 28 15" xfId="7421" xr:uid="{00000000-0005-0000-0000-0000D54B0000}"/>
    <cellStyle name="Input 12 28 15 2" xfId="19386" xr:uid="{00000000-0005-0000-0000-0000D64B0000}"/>
    <cellStyle name="Input 12 28 15 2 2" xfId="31368" xr:uid="{00000000-0005-0000-0000-0000D74B0000}"/>
    <cellStyle name="Input 12 28 15 3" xfId="31367" xr:uid="{00000000-0005-0000-0000-0000D84B0000}"/>
    <cellStyle name="Input 12 28 15 4" xfId="54422" xr:uid="{00000000-0005-0000-0000-0000D94B0000}"/>
    <cellStyle name="Input 12 28 16" xfId="10852" xr:uid="{00000000-0005-0000-0000-0000DA4B0000}"/>
    <cellStyle name="Input 12 28 16 2" xfId="22375" xr:uid="{00000000-0005-0000-0000-0000DB4B0000}"/>
    <cellStyle name="Input 12 28 16 2 2" xfId="31370" xr:uid="{00000000-0005-0000-0000-0000DC4B0000}"/>
    <cellStyle name="Input 12 28 16 3" xfId="31369" xr:uid="{00000000-0005-0000-0000-0000DD4B0000}"/>
    <cellStyle name="Input 12 28 16 4" xfId="54423" xr:uid="{00000000-0005-0000-0000-0000DE4B0000}"/>
    <cellStyle name="Input 12 28 17" xfId="7438" xr:uid="{00000000-0005-0000-0000-0000DF4B0000}"/>
    <cellStyle name="Input 12 28 17 2" xfId="19392" xr:uid="{00000000-0005-0000-0000-0000E04B0000}"/>
    <cellStyle name="Input 12 28 17 2 2" xfId="31372" xr:uid="{00000000-0005-0000-0000-0000E14B0000}"/>
    <cellStyle name="Input 12 28 17 3" xfId="31371" xr:uid="{00000000-0005-0000-0000-0000E24B0000}"/>
    <cellStyle name="Input 12 28 17 4" xfId="54424" xr:uid="{00000000-0005-0000-0000-0000E34B0000}"/>
    <cellStyle name="Input 12 28 18" xfId="6716" xr:uid="{00000000-0005-0000-0000-0000E44B0000}"/>
    <cellStyle name="Input 12 28 18 2" xfId="18766" xr:uid="{00000000-0005-0000-0000-0000E54B0000}"/>
    <cellStyle name="Input 12 28 18 2 2" xfId="31374" xr:uid="{00000000-0005-0000-0000-0000E64B0000}"/>
    <cellStyle name="Input 12 28 18 3" xfId="31373" xr:uid="{00000000-0005-0000-0000-0000E74B0000}"/>
    <cellStyle name="Input 12 28 18 4" xfId="54425" xr:uid="{00000000-0005-0000-0000-0000E84B0000}"/>
    <cellStyle name="Input 12 28 19" xfId="8653" xr:uid="{00000000-0005-0000-0000-0000E94B0000}"/>
    <cellStyle name="Input 12 28 19 2" xfId="20445" xr:uid="{00000000-0005-0000-0000-0000EA4B0000}"/>
    <cellStyle name="Input 12 28 19 2 2" xfId="31376" xr:uid="{00000000-0005-0000-0000-0000EB4B0000}"/>
    <cellStyle name="Input 12 28 19 3" xfId="31375" xr:uid="{00000000-0005-0000-0000-0000EC4B0000}"/>
    <cellStyle name="Input 12 28 19 4" xfId="54426" xr:uid="{00000000-0005-0000-0000-0000ED4B0000}"/>
    <cellStyle name="Input 12 28 2" xfId="6525" xr:uid="{00000000-0005-0000-0000-0000EE4B0000}"/>
    <cellStyle name="Input 12 28 2 2" xfId="18603" xr:uid="{00000000-0005-0000-0000-0000EF4B0000}"/>
    <cellStyle name="Input 12 28 2 2 2" xfId="31378" xr:uid="{00000000-0005-0000-0000-0000F04B0000}"/>
    <cellStyle name="Input 12 28 2 3" xfId="31377" xr:uid="{00000000-0005-0000-0000-0000F14B0000}"/>
    <cellStyle name="Input 12 28 2 4" xfId="54427" xr:uid="{00000000-0005-0000-0000-0000F24B0000}"/>
    <cellStyle name="Input 12 28 20" xfId="12542" xr:uid="{00000000-0005-0000-0000-0000F34B0000}"/>
    <cellStyle name="Input 12 28 20 2" xfId="31379" xr:uid="{00000000-0005-0000-0000-0000F44B0000}"/>
    <cellStyle name="Input 12 28 20 3" xfId="54428" xr:uid="{00000000-0005-0000-0000-0000F54B0000}"/>
    <cellStyle name="Input 12 28 20 4" xfId="54429" xr:uid="{00000000-0005-0000-0000-0000F64B0000}"/>
    <cellStyle name="Input 12 28 21" xfId="31356" xr:uid="{00000000-0005-0000-0000-0000F74B0000}"/>
    <cellStyle name="Input 12 28 22" xfId="54430" xr:uid="{00000000-0005-0000-0000-0000F84B0000}"/>
    <cellStyle name="Input 12 28 3" xfId="5343" xr:uid="{00000000-0005-0000-0000-0000F94B0000}"/>
    <cellStyle name="Input 12 28 3 2" xfId="17888" xr:uid="{00000000-0005-0000-0000-0000FA4B0000}"/>
    <cellStyle name="Input 12 28 3 2 2" xfId="31381" xr:uid="{00000000-0005-0000-0000-0000FB4B0000}"/>
    <cellStyle name="Input 12 28 3 3" xfId="31380" xr:uid="{00000000-0005-0000-0000-0000FC4B0000}"/>
    <cellStyle name="Input 12 28 3 4" xfId="54431" xr:uid="{00000000-0005-0000-0000-0000FD4B0000}"/>
    <cellStyle name="Input 12 28 4" xfId="6398" xr:uid="{00000000-0005-0000-0000-0000FE4B0000}"/>
    <cellStyle name="Input 12 28 4 2" xfId="18486" xr:uid="{00000000-0005-0000-0000-0000FF4B0000}"/>
    <cellStyle name="Input 12 28 4 2 2" xfId="31383" xr:uid="{00000000-0005-0000-0000-0000004C0000}"/>
    <cellStyle name="Input 12 28 4 3" xfId="31382" xr:uid="{00000000-0005-0000-0000-0000014C0000}"/>
    <cellStyle name="Input 12 28 4 4" xfId="54432" xr:uid="{00000000-0005-0000-0000-0000024C0000}"/>
    <cellStyle name="Input 12 28 5" xfId="5457" xr:uid="{00000000-0005-0000-0000-0000034C0000}"/>
    <cellStyle name="Input 12 28 5 2" xfId="17995" xr:uid="{00000000-0005-0000-0000-0000044C0000}"/>
    <cellStyle name="Input 12 28 5 2 2" xfId="31385" xr:uid="{00000000-0005-0000-0000-0000054C0000}"/>
    <cellStyle name="Input 12 28 5 3" xfId="31384" xr:uid="{00000000-0005-0000-0000-0000064C0000}"/>
    <cellStyle name="Input 12 28 5 4" xfId="54433" xr:uid="{00000000-0005-0000-0000-0000074C0000}"/>
    <cellStyle name="Input 12 28 6" xfId="6311" xr:uid="{00000000-0005-0000-0000-0000084C0000}"/>
    <cellStyle name="Input 12 28 6 2" xfId="18411" xr:uid="{00000000-0005-0000-0000-0000094C0000}"/>
    <cellStyle name="Input 12 28 6 2 2" xfId="31387" xr:uid="{00000000-0005-0000-0000-00000A4C0000}"/>
    <cellStyle name="Input 12 28 6 3" xfId="31386" xr:uid="{00000000-0005-0000-0000-00000B4C0000}"/>
    <cellStyle name="Input 12 28 6 4" xfId="54434" xr:uid="{00000000-0005-0000-0000-00000C4C0000}"/>
    <cellStyle name="Input 12 28 7" xfId="5537" xr:uid="{00000000-0005-0000-0000-00000D4C0000}"/>
    <cellStyle name="Input 12 28 7 2" xfId="18066" xr:uid="{00000000-0005-0000-0000-00000E4C0000}"/>
    <cellStyle name="Input 12 28 7 2 2" xfId="31389" xr:uid="{00000000-0005-0000-0000-00000F4C0000}"/>
    <cellStyle name="Input 12 28 7 3" xfId="31388" xr:uid="{00000000-0005-0000-0000-0000104C0000}"/>
    <cellStyle name="Input 12 28 7 4" xfId="54435" xr:uid="{00000000-0005-0000-0000-0000114C0000}"/>
    <cellStyle name="Input 12 28 8" xfId="8416" xr:uid="{00000000-0005-0000-0000-0000124C0000}"/>
    <cellStyle name="Input 12 28 8 2" xfId="20238" xr:uid="{00000000-0005-0000-0000-0000134C0000}"/>
    <cellStyle name="Input 12 28 8 2 2" xfId="31391" xr:uid="{00000000-0005-0000-0000-0000144C0000}"/>
    <cellStyle name="Input 12 28 8 3" xfId="31390" xr:uid="{00000000-0005-0000-0000-0000154C0000}"/>
    <cellStyle name="Input 12 28 8 4" xfId="54436" xr:uid="{00000000-0005-0000-0000-0000164C0000}"/>
    <cellStyle name="Input 12 28 9" xfId="5590" xr:uid="{00000000-0005-0000-0000-0000174C0000}"/>
    <cellStyle name="Input 12 28 9 2" xfId="18112" xr:uid="{00000000-0005-0000-0000-0000184C0000}"/>
    <cellStyle name="Input 12 28 9 2 2" xfId="31393" xr:uid="{00000000-0005-0000-0000-0000194C0000}"/>
    <cellStyle name="Input 12 28 9 3" xfId="31392" xr:uid="{00000000-0005-0000-0000-00001A4C0000}"/>
    <cellStyle name="Input 12 28 9 4" xfId="54437" xr:uid="{00000000-0005-0000-0000-00001B4C0000}"/>
    <cellStyle name="Input 12 29" xfId="3695" xr:uid="{00000000-0005-0000-0000-00001C4C0000}"/>
    <cellStyle name="Input 12 29 10" xfId="6930" xr:uid="{00000000-0005-0000-0000-00001D4C0000}"/>
    <cellStyle name="Input 12 29 10 2" xfId="18941" xr:uid="{00000000-0005-0000-0000-00001E4C0000}"/>
    <cellStyle name="Input 12 29 10 2 2" xfId="31396" xr:uid="{00000000-0005-0000-0000-00001F4C0000}"/>
    <cellStyle name="Input 12 29 10 3" xfId="31395" xr:uid="{00000000-0005-0000-0000-0000204C0000}"/>
    <cellStyle name="Input 12 29 10 4" xfId="54438" xr:uid="{00000000-0005-0000-0000-0000214C0000}"/>
    <cellStyle name="Input 12 29 11" xfId="5631" xr:uid="{00000000-0005-0000-0000-0000224C0000}"/>
    <cellStyle name="Input 12 29 11 2" xfId="18149" xr:uid="{00000000-0005-0000-0000-0000234C0000}"/>
    <cellStyle name="Input 12 29 11 2 2" xfId="31398" xr:uid="{00000000-0005-0000-0000-0000244C0000}"/>
    <cellStyle name="Input 12 29 11 3" xfId="31397" xr:uid="{00000000-0005-0000-0000-0000254C0000}"/>
    <cellStyle name="Input 12 29 11 4" xfId="54439" xr:uid="{00000000-0005-0000-0000-0000264C0000}"/>
    <cellStyle name="Input 12 29 12" xfId="10923" xr:uid="{00000000-0005-0000-0000-0000274C0000}"/>
    <cellStyle name="Input 12 29 12 2" xfId="22445" xr:uid="{00000000-0005-0000-0000-0000284C0000}"/>
    <cellStyle name="Input 12 29 12 2 2" xfId="31400" xr:uid="{00000000-0005-0000-0000-0000294C0000}"/>
    <cellStyle name="Input 12 29 12 3" xfId="31399" xr:uid="{00000000-0005-0000-0000-00002A4C0000}"/>
    <cellStyle name="Input 12 29 12 4" xfId="54440" xr:uid="{00000000-0005-0000-0000-00002B4C0000}"/>
    <cellStyle name="Input 12 29 13" xfId="5664" xr:uid="{00000000-0005-0000-0000-00002C4C0000}"/>
    <cellStyle name="Input 12 29 13 2" xfId="18181" xr:uid="{00000000-0005-0000-0000-00002D4C0000}"/>
    <cellStyle name="Input 12 29 13 2 2" xfId="31402" xr:uid="{00000000-0005-0000-0000-00002E4C0000}"/>
    <cellStyle name="Input 12 29 13 3" xfId="31401" xr:uid="{00000000-0005-0000-0000-00002F4C0000}"/>
    <cellStyle name="Input 12 29 13 4" xfId="54441" xr:uid="{00000000-0005-0000-0000-0000304C0000}"/>
    <cellStyle name="Input 12 29 14" xfId="8039" xr:uid="{00000000-0005-0000-0000-0000314C0000}"/>
    <cellStyle name="Input 12 29 14 2" xfId="19925" xr:uid="{00000000-0005-0000-0000-0000324C0000}"/>
    <cellStyle name="Input 12 29 14 2 2" xfId="31404" xr:uid="{00000000-0005-0000-0000-0000334C0000}"/>
    <cellStyle name="Input 12 29 14 3" xfId="31403" xr:uid="{00000000-0005-0000-0000-0000344C0000}"/>
    <cellStyle name="Input 12 29 14 4" xfId="54442" xr:uid="{00000000-0005-0000-0000-0000354C0000}"/>
    <cellStyle name="Input 12 29 15" xfId="6667" xr:uid="{00000000-0005-0000-0000-0000364C0000}"/>
    <cellStyle name="Input 12 29 15 2" xfId="18726" xr:uid="{00000000-0005-0000-0000-0000374C0000}"/>
    <cellStyle name="Input 12 29 15 2 2" xfId="31406" xr:uid="{00000000-0005-0000-0000-0000384C0000}"/>
    <cellStyle name="Input 12 29 15 3" xfId="31405" xr:uid="{00000000-0005-0000-0000-0000394C0000}"/>
    <cellStyle name="Input 12 29 15 4" xfId="54443" xr:uid="{00000000-0005-0000-0000-00003A4C0000}"/>
    <cellStyle name="Input 12 29 16" xfId="12553" xr:uid="{00000000-0005-0000-0000-00003B4C0000}"/>
    <cellStyle name="Input 12 29 16 2" xfId="23908" xr:uid="{00000000-0005-0000-0000-00003C4C0000}"/>
    <cellStyle name="Input 12 29 16 2 2" xfId="31408" xr:uid="{00000000-0005-0000-0000-00003D4C0000}"/>
    <cellStyle name="Input 12 29 16 3" xfId="31407" xr:uid="{00000000-0005-0000-0000-00003E4C0000}"/>
    <cellStyle name="Input 12 29 16 4" xfId="54444" xr:uid="{00000000-0005-0000-0000-00003F4C0000}"/>
    <cellStyle name="Input 12 29 17" xfId="12921" xr:uid="{00000000-0005-0000-0000-0000404C0000}"/>
    <cellStyle name="Input 12 29 17 2" xfId="24241" xr:uid="{00000000-0005-0000-0000-0000414C0000}"/>
    <cellStyle name="Input 12 29 17 2 2" xfId="31410" xr:uid="{00000000-0005-0000-0000-0000424C0000}"/>
    <cellStyle name="Input 12 29 17 3" xfId="31409" xr:uid="{00000000-0005-0000-0000-0000434C0000}"/>
    <cellStyle name="Input 12 29 17 4" xfId="54445" xr:uid="{00000000-0005-0000-0000-0000444C0000}"/>
    <cellStyle name="Input 12 29 18" xfId="10545" xr:uid="{00000000-0005-0000-0000-0000454C0000}"/>
    <cellStyle name="Input 12 29 18 2" xfId="22114" xr:uid="{00000000-0005-0000-0000-0000464C0000}"/>
    <cellStyle name="Input 12 29 18 2 2" xfId="31412" xr:uid="{00000000-0005-0000-0000-0000474C0000}"/>
    <cellStyle name="Input 12 29 18 3" xfId="31411" xr:uid="{00000000-0005-0000-0000-0000484C0000}"/>
    <cellStyle name="Input 12 29 18 4" xfId="54446" xr:uid="{00000000-0005-0000-0000-0000494C0000}"/>
    <cellStyle name="Input 12 29 19" xfId="9563" xr:uid="{00000000-0005-0000-0000-00004A4C0000}"/>
    <cellStyle name="Input 12 29 19 2" xfId="21256" xr:uid="{00000000-0005-0000-0000-00004B4C0000}"/>
    <cellStyle name="Input 12 29 19 2 2" xfId="31414" xr:uid="{00000000-0005-0000-0000-00004C4C0000}"/>
    <cellStyle name="Input 12 29 19 3" xfId="31413" xr:uid="{00000000-0005-0000-0000-00004D4C0000}"/>
    <cellStyle name="Input 12 29 19 4" xfId="54447" xr:uid="{00000000-0005-0000-0000-00004E4C0000}"/>
    <cellStyle name="Input 12 29 2" xfId="6526" xr:uid="{00000000-0005-0000-0000-00004F4C0000}"/>
    <cellStyle name="Input 12 29 2 2" xfId="18604" xr:uid="{00000000-0005-0000-0000-0000504C0000}"/>
    <cellStyle name="Input 12 29 2 2 2" xfId="31416" xr:uid="{00000000-0005-0000-0000-0000514C0000}"/>
    <cellStyle name="Input 12 29 2 3" xfId="31415" xr:uid="{00000000-0005-0000-0000-0000524C0000}"/>
    <cellStyle name="Input 12 29 2 4" xfId="54448" xr:uid="{00000000-0005-0000-0000-0000534C0000}"/>
    <cellStyle name="Input 12 29 20" xfId="4720" xr:uid="{00000000-0005-0000-0000-0000544C0000}"/>
    <cellStyle name="Input 12 29 20 2" xfId="31417" xr:uid="{00000000-0005-0000-0000-0000554C0000}"/>
    <cellStyle name="Input 12 29 20 3" xfId="54449" xr:uid="{00000000-0005-0000-0000-0000564C0000}"/>
    <cellStyle name="Input 12 29 20 4" xfId="54450" xr:uid="{00000000-0005-0000-0000-0000574C0000}"/>
    <cellStyle name="Input 12 29 21" xfId="31394" xr:uid="{00000000-0005-0000-0000-0000584C0000}"/>
    <cellStyle name="Input 12 29 22" xfId="54451" xr:uid="{00000000-0005-0000-0000-0000594C0000}"/>
    <cellStyle name="Input 12 29 3" xfId="5342" xr:uid="{00000000-0005-0000-0000-00005A4C0000}"/>
    <cellStyle name="Input 12 29 3 2" xfId="17887" xr:uid="{00000000-0005-0000-0000-00005B4C0000}"/>
    <cellStyle name="Input 12 29 3 2 2" xfId="31419" xr:uid="{00000000-0005-0000-0000-00005C4C0000}"/>
    <cellStyle name="Input 12 29 3 3" xfId="31418" xr:uid="{00000000-0005-0000-0000-00005D4C0000}"/>
    <cellStyle name="Input 12 29 3 4" xfId="54452" xr:uid="{00000000-0005-0000-0000-00005E4C0000}"/>
    <cellStyle name="Input 12 29 4" xfId="4777" xr:uid="{00000000-0005-0000-0000-00005F4C0000}"/>
    <cellStyle name="Input 12 29 4 2" xfId="17431" xr:uid="{00000000-0005-0000-0000-0000604C0000}"/>
    <cellStyle name="Input 12 29 4 2 2" xfId="31421" xr:uid="{00000000-0005-0000-0000-0000614C0000}"/>
    <cellStyle name="Input 12 29 4 3" xfId="31420" xr:uid="{00000000-0005-0000-0000-0000624C0000}"/>
    <cellStyle name="Input 12 29 4 4" xfId="54453" xr:uid="{00000000-0005-0000-0000-0000634C0000}"/>
    <cellStyle name="Input 12 29 5" xfId="6827" xr:uid="{00000000-0005-0000-0000-0000644C0000}"/>
    <cellStyle name="Input 12 29 5 2" xfId="18860" xr:uid="{00000000-0005-0000-0000-0000654C0000}"/>
    <cellStyle name="Input 12 29 5 2 2" xfId="31423" xr:uid="{00000000-0005-0000-0000-0000664C0000}"/>
    <cellStyle name="Input 12 29 5 3" xfId="31422" xr:uid="{00000000-0005-0000-0000-0000674C0000}"/>
    <cellStyle name="Input 12 29 5 4" xfId="54454" xr:uid="{00000000-0005-0000-0000-0000684C0000}"/>
    <cellStyle name="Input 12 29 6" xfId="8281" xr:uid="{00000000-0005-0000-0000-0000694C0000}"/>
    <cellStyle name="Input 12 29 6 2" xfId="20133" xr:uid="{00000000-0005-0000-0000-00006A4C0000}"/>
    <cellStyle name="Input 12 29 6 2 2" xfId="31425" xr:uid="{00000000-0005-0000-0000-00006B4C0000}"/>
    <cellStyle name="Input 12 29 6 3" xfId="31424" xr:uid="{00000000-0005-0000-0000-00006C4C0000}"/>
    <cellStyle name="Input 12 29 6 4" xfId="54455" xr:uid="{00000000-0005-0000-0000-00006D4C0000}"/>
    <cellStyle name="Input 12 29 7" xfId="8799" xr:uid="{00000000-0005-0000-0000-00006E4C0000}"/>
    <cellStyle name="Input 12 29 7 2" xfId="20568" xr:uid="{00000000-0005-0000-0000-00006F4C0000}"/>
    <cellStyle name="Input 12 29 7 2 2" xfId="31427" xr:uid="{00000000-0005-0000-0000-0000704C0000}"/>
    <cellStyle name="Input 12 29 7 3" xfId="31426" xr:uid="{00000000-0005-0000-0000-0000714C0000}"/>
    <cellStyle name="Input 12 29 7 4" xfId="54456" xr:uid="{00000000-0005-0000-0000-0000724C0000}"/>
    <cellStyle name="Input 12 29 8" xfId="7345" xr:uid="{00000000-0005-0000-0000-0000734C0000}"/>
    <cellStyle name="Input 12 29 8 2" xfId="19321" xr:uid="{00000000-0005-0000-0000-0000744C0000}"/>
    <cellStyle name="Input 12 29 8 2 2" xfId="31429" xr:uid="{00000000-0005-0000-0000-0000754C0000}"/>
    <cellStyle name="Input 12 29 8 3" xfId="31428" xr:uid="{00000000-0005-0000-0000-0000764C0000}"/>
    <cellStyle name="Input 12 29 8 4" xfId="54457" xr:uid="{00000000-0005-0000-0000-0000774C0000}"/>
    <cellStyle name="Input 12 29 9" xfId="6558" xr:uid="{00000000-0005-0000-0000-0000784C0000}"/>
    <cellStyle name="Input 12 29 9 2" xfId="18635" xr:uid="{00000000-0005-0000-0000-0000794C0000}"/>
    <cellStyle name="Input 12 29 9 2 2" xfId="31431" xr:uid="{00000000-0005-0000-0000-00007A4C0000}"/>
    <cellStyle name="Input 12 29 9 3" xfId="31430" xr:uid="{00000000-0005-0000-0000-00007B4C0000}"/>
    <cellStyle name="Input 12 29 9 4" xfId="54458" xr:uid="{00000000-0005-0000-0000-00007C4C0000}"/>
    <cellStyle name="Input 12 3" xfId="3696" xr:uid="{00000000-0005-0000-0000-00007D4C0000}"/>
    <cellStyle name="Input 12 3 10" xfId="8263" xr:uid="{00000000-0005-0000-0000-00007E4C0000}"/>
    <cellStyle name="Input 12 3 10 2" xfId="20118" xr:uid="{00000000-0005-0000-0000-00007F4C0000}"/>
    <cellStyle name="Input 12 3 10 2 2" xfId="31434" xr:uid="{00000000-0005-0000-0000-0000804C0000}"/>
    <cellStyle name="Input 12 3 10 3" xfId="31433" xr:uid="{00000000-0005-0000-0000-0000814C0000}"/>
    <cellStyle name="Input 12 3 10 4" xfId="54459" xr:uid="{00000000-0005-0000-0000-0000824C0000}"/>
    <cellStyle name="Input 12 3 11" xfId="10501" xr:uid="{00000000-0005-0000-0000-0000834C0000}"/>
    <cellStyle name="Input 12 3 11 2" xfId="22080" xr:uid="{00000000-0005-0000-0000-0000844C0000}"/>
    <cellStyle name="Input 12 3 11 2 2" xfId="31436" xr:uid="{00000000-0005-0000-0000-0000854C0000}"/>
    <cellStyle name="Input 12 3 11 3" xfId="31435" xr:uid="{00000000-0005-0000-0000-0000864C0000}"/>
    <cellStyle name="Input 12 3 11 4" xfId="54460" xr:uid="{00000000-0005-0000-0000-0000874C0000}"/>
    <cellStyle name="Input 12 3 12" xfId="11352" xr:uid="{00000000-0005-0000-0000-0000884C0000}"/>
    <cellStyle name="Input 12 3 12 2" xfId="22827" xr:uid="{00000000-0005-0000-0000-0000894C0000}"/>
    <cellStyle name="Input 12 3 12 2 2" xfId="31438" xr:uid="{00000000-0005-0000-0000-00008A4C0000}"/>
    <cellStyle name="Input 12 3 12 3" xfId="31437" xr:uid="{00000000-0005-0000-0000-00008B4C0000}"/>
    <cellStyle name="Input 12 3 12 4" xfId="54461" xr:uid="{00000000-0005-0000-0000-00008C4C0000}"/>
    <cellStyle name="Input 12 3 13" xfId="5423" xr:uid="{00000000-0005-0000-0000-00008D4C0000}"/>
    <cellStyle name="Input 12 3 13 2" xfId="17965" xr:uid="{00000000-0005-0000-0000-00008E4C0000}"/>
    <cellStyle name="Input 12 3 13 2 2" xfId="31440" xr:uid="{00000000-0005-0000-0000-00008F4C0000}"/>
    <cellStyle name="Input 12 3 13 3" xfId="31439" xr:uid="{00000000-0005-0000-0000-0000904C0000}"/>
    <cellStyle name="Input 12 3 13 4" xfId="54462" xr:uid="{00000000-0005-0000-0000-0000914C0000}"/>
    <cellStyle name="Input 12 3 14" xfId="10856" xr:uid="{00000000-0005-0000-0000-0000924C0000}"/>
    <cellStyle name="Input 12 3 14 2" xfId="22379" xr:uid="{00000000-0005-0000-0000-0000934C0000}"/>
    <cellStyle name="Input 12 3 14 2 2" xfId="31442" xr:uid="{00000000-0005-0000-0000-0000944C0000}"/>
    <cellStyle name="Input 12 3 14 3" xfId="31441" xr:uid="{00000000-0005-0000-0000-0000954C0000}"/>
    <cellStyle name="Input 12 3 14 4" xfId="54463" xr:uid="{00000000-0005-0000-0000-0000964C0000}"/>
    <cellStyle name="Input 12 3 15" xfId="8747" xr:uid="{00000000-0005-0000-0000-0000974C0000}"/>
    <cellStyle name="Input 12 3 15 2" xfId="20532" xr:uid="{00000000-0005-0000-0000-0000984C0000}"/>
    <cellStyle name="Input 12 3 15 2 2" xfId="31444" xr:uid="{00000000-0005-0000-0000-0000994C0000}"/>
    <cellStyle name="Input 12 3 15 3" xfId="31443" xr:uid="{00000000-0005-0000-0000-00009A4C0000}"/>
    <cellStyle name="Input 12 3 15 4" xfId="54464" xr:uid="{00000000-0005-0000-0000-00009B4C0000}"/>
    <cellStyle name="Input 12 3 16" xfId="12896" xr:uid="{00000000-0005-0000-0000-00009C4C0000}"/>
    <cellStyle name="Input 12 3 16 2" xfId="24228" xr:uid="{00000000-0005-0000-0000-00009D4C0000}"/>
    <cellStyle name="Input 12 3 16 2 2" xfId="31446" xr:uid="{00000000-0005-0000-0000-00009E4C0000}"/>
    <cellStyle name="Input 12 3 16 3" xfId="31445" xr:uid="{00000000-0005-0000-0000-00009F4C0000}"/>
    <cellStyle name="Input 12 3 16 4" xfId="54465" xr:uid="{00000000-0005-0000-0000-0000A04C0000}"/>
    <cellStyle name="Input 12 3 17" xfId="12388" xr:uid="{00000000-0005-0000-0000-0000A14C0000}"/>
    <cellStyle name="Input 12 3 17 2" xfId="23766" xr:uid="{00000000-0005-0000-0000-0000A24C0000}"/>
    <cellStyle name="Input 12 3 17 2 2" xfId="31448" xr:uid="{00000000-0005-0000-0000-0000A34C0000}"/>
    <cellStyle name="Input 12 3 17 3" xfId="31447" xr:uid="{00000000-0005-0000-0000-0000A44C0000}"/>
    <cellStyle name="Input 12 3 17 4" xfId="54466" xr:uid="{00000000-0005-0000-0000-0000A54C0000}"/>
    <cellStyle name="Input 12 3 18" xfId="11665" xr:uid="{00000000-0005-0000-0000-0000A64C0000}"/>
    <cellStyle name="Input 12 3 18 2" xfId="23104" xr:uid="{00000000-0005-0000-0000-0000A74C0000}"/>
    <cellStyle name="Input 12 3 18 2 2" xfId="31450" xr:uid="{00000000-0005-0000-0000-0000A84C0000}"/>
    <cellStyle name="Input 12 3 18 3" xfId="31449" xr:uid="{00000000-0005-0000-0000-0000A94C0000}"/>
    <cellStyle name="Input 12 3 18 4" xfId="54467" xr:uid="{00000000-0005-0000-0000-0000AA4C0000}"/>
    <cellStyle name="Input 12 3 19" xfId="10967" xr:uid="{00000000-0005-0000-0000-0000AB4C0000}"/>
    <cellStyle name="Input 12 3 19 2" xfId="22482" xr:uid="{00000000-0005-0000-0000-0000AC4C0000}"/>
    <cellStyle name="Input 12 3 19 2 2" xfId="31452" xr:uid="{00000000-0005-0000-0000-0000AD4C0000}"/>
    <cellStyle name="Input 12 3 19 3" xfId="31451" xr:uid="{00000000-0005-0000-0000-0000AE4C0000}"/>
    <cellStyle name="Input 12 3 19 4" xfId="54468" xr:uid="{00000000-0005-0000-0000-0000AF4C0000}"/>
    <cellStyle name="Input 12 3 2" xfId="6527" xr:uid="{00000000-0005-0000-0000-0000B04C0000}"/>
    <cellStyle name="Input 12 3 2 2" xfId="18605" xr:uid="{00000000-0005-0000-0000-0000B14C0000}"/>
    <cellStyle name="Input 12 3 2 2 2" xfId="31454" xr:uid="{00000000-0005-0000-0000-0000B24C0000}"/>
    <cellStyle name="Input 12 3 2 3" xfId="31453" xr:uid="{00000000-0005-0000-0000-0000B34C0000}"/>
    <cellStyle name="Input 12 3 2 4" xfId="54469" xr:uid="{00000000-0005-0000-0000-0000B44C0000}"/>
    <cellStyle name="Input 12 3 20" xfId="13997" xr:uid="{00000000-0005-0000-0000-0000B54C0000}"/>
    <cellStyle name="Input 12 3 20 2" xfId="31455" xr:uid="{00000000-0005-0000-0000-0000B64C0000}"/>
    <cellStyle name="Input 12 3 20 3" xfId="54470" xr:uid="{00000000-0005-0000-0000-0000B74C0000}"/>
    <cellStyle name="Input 12 3 20 4" xfId="54471" xr:uid="{00000000-0005-0000-0000-0000B84C0000}"/>
    <cellStyle name="Input 12 3 21" xfId="31432" xr:uid="{00000000-0005-0000-0000-0000B94C0000}"/>
    <cellStyle name="Input 12 3 22" xfId="54472" xr:uid="{00000000-0005-0000-0000-0000BA4C0000}"/>
    <cellStyle name="Input 12 3 3" xfId="5341" xr:uid="{00000000-0005-0000-0000-0000BB4C0000}"/>
    <cellStyle name="Input 12 3 3 2" xfId="17886" xr:uid="{00000000-0005-0000-0000-0000BC4C0000}"/>
    <cellStyle name="Input 12 3 3 2 2" xfId="31457" xr:uid="{00000000-0005-0000-0000-0000BD4C0000}"/>
    <cellStyle name="Input 12 3 3 3" xfId="31456" xr:uid="{00000000-0005-0000-0000-0000BE4C0000}"/>
    <cellStyle name="Input 12 3 3 4" xfId="54473" xr:uid="{00000000-0005-0000-0000-0000BF4C0000}"/>
    <cellStyle name="Input 12 3 4" xfId="6399" xr:uid="{00000000-0005-0000-0000-0000C04C0000}"/>
    <cellStyle name="Input 12 3 4 2" xfId="18487" xr:uid="{00000000-0005-0000-0000-0000C14C0000}"/>
    <cellStyle name="Input 12 3 4 2 2" xfId="31459" xr:uid="{00000000-0005-0000-0000-0000C24C0000}"/>
    <cellStyle name="Input 12 3 4 3" xfId="31458" xr:uid="{00000000-0005-0000-0000-0000C34C0000}"/>
    <cellStyle name="Input 12 3 4 4" xfId="54474" xr:uid="{00000000-0005-0000-0000-0000C44C0000}"/>
    <cellStyle name="Input 12 3 5" xfId="5456" xr:uid="{00000000-0005-0000-0000-0000C54C0000}"/>
    <cellStyle name="Input 12 3 5 2" xfId="17994" xr:uid="{00000000-0005-0000-0000-0000C64C0000}"/>
    <cellStyle name="Input 12 3 5 2 2" xfId="31461" xr:uid="{00000000-0005-0000-0000-0000C74C0000}"/>
    <cellStyle name="Input 12 3 5 3" xfId="31460" xr:uid="{00000000-0005-0000-0000-0000C84C0000}"/>
    <cellStyle name="Input 12 3 5 4" xfId="54475" xr:uid="{00000000-0005-0000-0000-0000C94C0000}"/>
    <cellStyle name="Input 12 3 6" xfId="8755" xr:uid="{00000000-0005-0000-0000-0000CA4C0000}"/>
    <cellStyle name="Input 12 3 6 2" xfId="20540" xr:uid="{00000000-0005-0000-0000-0000CB4C0000}"/>
    <cellStyle name="Input 12 3 6 2 2" xfId="31463" xr:uid="{00000000-0005-0000-0000-0000CC4C0000}"/>
    <cellStyle name="Input 12 3 6 3" xfId="31462" xr:uid="{00000000-0005-0000-0000-0000CD4C0000}"/>
    <cellStyle name="Input 12 3 6 4" xfId="54476" xr:uid="{00000000-0005-0000-0000-0000CE4C0000}"/>
    <cellStyle name="Input 12 3 7" xfId="8027" xr:uid="{00000000-0005-0000-0000-0000CF4C0000}"/>
    <cellStyle name="Input 12 3 7 2" xfId="19913" xr:uid="{00000000-0005-0000-0000-0000D04C0000}"/>
    <cellStyle name="Input 12 3 7 2 2" xfId="31465" xr:uid="{00000000-0005-0000-0000-0000D14C0000}"/>
    <cellStyle name="Input 12 3 7 3" xfId="31464" xr:uid="{00000000-0005-0000-0000-0000D24C0000}"/>
    <cellStyle name="Input 12 3 7 4" xfId="54477" xr:uid="{00000000-0005-0000-0000-0000D34C0000}"/>
    <cellStyle name="Input 12 3 8" xfId="6906" xr:uid="{00000000-0005-0000-0000-0000D44C0000}"/>
    <cellStyle name="Input 12 3 8 2" xfId="18920" xr:uid="{00000000-0005-0000-0000-0000D54C0000}"/>
    <cellStyle name="Input 12 3 8 2 2" xfId="31467" xr:uid="{00000000-0005-0000-0000-0000D64C0000}"/>
    <cellStyle name="Input 12 3 8 3" xfId="31466" xr:uid="{00000000-0005-0000-0000-0000D74C0000}"/>
    <cellStyle name="Input 12 3 8 4" xfId="54478" xr:uid="{00000000-0005-0000-0000-0000D84C0000}"/>
    <cellStyle name="Input 12 3 9" xfId="8796" xr:uid="{00000000-0005-0000-0000-0000D94C0000}"/>
    <cellStyle name="Input 12 3 9 2" xfId="20566" xr:uid="{00000000-0005-0000-0000-0000DA4C0000}"/>
    <cellStyle name="Input 12 3 9 2 2" xfId="31469" xr:uid="{00000000-0005-0000-0000-0000DB4C0000}"/>
    <cellStyle name="Input 12 3 9 3" xfId="31468" xr:uid="{00000000-0005-0000-0000-0000DC4C0000}"/>
    <cellStyle name="Input 12 3 9 4" xfId="54479" xr:uid="{00000000-0005-0000-0000-0000DD4C0000}"/>
    <cellStyle name="Input 12 30" xfId="3697" xr:uid="{00000000-0005-0000-0000-0000DE4C0000}"/>
    <cellStyle name="Input 12 30 10" xfId="5228" xr:uid="{00000000-0005-0000-0000-0000DF4C0000}"/>
    <cellStyle name="Input 12 30 10 2" xfId="17793" xr:uid="{00000000-0005-0000-0000-0000E04C0000}"/>
    <cellStyle name="Input 12 30 10 2 2" xfId="31472" xr:uid="{00000000-0005-0000-0000-0000E14C0000}"/>
    <cellStyle name="Input 12 30 10 3" xfId="31471" xr:uid="{00000000-0005-0000-0000-0000E24C0000}"/>
    <cellStyle name="Input 12 30 10 4" xfId="54480" xr:uid="{00000000-0005-0000-0000-0000E34C0000}"/>
    <cellStyle name="Input 12 30 11" xfId="5630" xr:uid="{00000000-0005-0000-0000-0000E44C0000}"/>
    <cellStyle name="Input 12 30 11 2" xfId="18148" xr:uid="{00000000-0005-0000-0000-0000E54C0000}"/>
    <cellStyle name="Input 12 30 11 2 2" xfId="31474" xr:uid="{00000000-0005-0000-0000-0000E64C0000}"/>
    <cellStyle name="Input 12 30 11 3" xfId="31473" xr:uid="{00000000-0005-0000-0000-0000E74C0000}"/>
    <cellStyle name="Input 12 30 11 4" xfId="54481" xr:uid="{00000000-0005-0000-0000-0000E84C0000}"/>
    <cellStyle name="Input 12 30 12" xfId="6182" xr:uid="{00000000-0005-0000-0000-0000E94C0000}"/>
    <cellStyle name="Input 12 30 12 2" xfId="18298" xr:uid="{00000000-0005-0000-0000-0000EA4C0000}"/>
    <cellStyle name="Input 12 30 12 2 2" xfId="31476" xr:uid="{00000000-0005-0000-0000-0000EB4C0000}"/>
    <cellStyle name="Input 12 30 12 3" xfId="31475" xr:uid="{00000000-0005-0000-0000-0000EC4C0000}"/>
    <cellStyle name="Input 12 30 12 4" xfId="54482" xr:uid="{00000000-0005-0000-0000-0000ED4C0000}"/>
    <cellStyle name="Input 12 30 13" xfId="10495" xr:uid="{00000000-0005-0000-0000-0000EE4C0000}"/>
    <cellStyle name="Input 12 30 13 2" xfId="22074" xr:uid="{00000000-0005-0000-0000-0000EF4C0000}"/>
    <cellStyle name="Input 12 30 13 2 2" xfId="31478" xr:uid="{00000000-0005-0000-0000-0000F04C0000}"/>
    <cellStyle name="Input 12 30 13 3" xfId="31477" xr:uid="{00000000-0005-0000-0000-0000F14C0000}"/>
    <cellStyle name="Input 12 30 13 4" xfId="54483" xr:uid="{00000000-0005-0000-0000-0000F24C0000}"/>
    <cellStyle name="Input 12 30 14" xfId="6130" xr:uid="{00000000-0005-0000-0000-0000F34C0000}"/>
    <cellStyle name="Input 12 30 14 2" xfId="18259" xr:uid="{00000000-0005-0000-0000-0000F44C0000}"/>
    <cellStyle name="Input 12 30 14 2 2" xfId="31480" xr:uid="{00000000-0005-0000-0000-0000F54C0000}"/>
    <cellStyle name="Input 12 30 14 3" xfId="31479" xr:uid="{00000000-0005-0000-0000-0000F64C0000}"/>
    <cellStyle name="Input 12 30 14 4" xfId="54484" xr:uid="{00000000-0005-0000-0000-0000F74C0000}"/>
    <cellStyle name="Input 12 30 15" xfId="5695" xr:uid="{00000000-0005-0000-0000-0000F84C0000}"/>
    <cellStyle name="Input 12 30 15 2" xfId="18209" xr:uid="{00000000-0005-0000-0000-0000F94C0000}"/>
    <cellStyle name="Input 12 30 15 2 2" xfId="31482" xr:uid="{00000000-0005-0000-0000-0000FA4C0000}"/>
    <cellStyle name="Input 12 30 15 3" xfId="31481" xr:uid="{00000000-0005-0000-0000-0000FB4C0000}"/>
    <cellStyle name="Input 12 30 15 4" xfId="54485" xr:uid="{00000000-0005-0000-0000-0000FC4C0000}"/>
    <cellStyle name="Input 12 30 16" xfId="11778" xr:uid="{00000000-0005-0000-0000-0000FD4C0000}"/>
    <cellStyle name="Input 12 30 16 2" xfId="23199" xr:uid="{00000000-0005-0000-0000-0000FE4C0000}"/>
    <cellStyle name="Input 12 30 16 2 2" xfId="31484" xr:uid="{00000000-0005-0000-0000-0000FF4C0000}"/>
    <cellStyle name="Input 12 30 16 3" xfId="31483" xr:uid="{00000000-0005-0000-0000-0000004D0000}"/>
    <cellStyle name="Input 12 30 16 4" xfId="54486" xr:uid="{00000000-0005-0000-0000-0000014D0000}"/>
    <cellStyle name="Input 12 30 17" xfId="6206" xr:uid="{00000000-0005-0000-0000-0000024D0000}"/>
    <cellStyle name="Input 12 30 17 2" xfId="18317" xr:uid="{00000000-0005-0000-0000-0000034D0000}"/>
    <cellStyle name="Input 12 30 17 2 2" xfId="31486" xr:uid="{00000000-0005-0000-0000-0000044D0000}"/>
    <cellStyle name="Input 12 30 17 3" xfId="31485" xr:uid="{00000000-0005-0000-0000-0000054D0000}"/>
    <cellStyle name="Input 12 30 17 4" xfId="54487" xr:uid="{00000000-0005-0000-0000-0000064D0000}"/>
    <cellStyle name="Input 12 30 18" xfId="8199" xr:uid="{00000000-0005-0000-0000-0000074D0000}"/>
    <cellStyle name="Input 12 30 18 2" xfId="20056" xr:uid="{00000000-0005-0000-0000-0000084D0000}"/>
    <cellStyle name="Input 12 30 18 2 2" xfId="31488" xr:uid="{00000000-0005-0000-0000-0000094D0000}"/>
    <cellStyle name="Input 12 30 18 3" xfId="31487" xr:uid="{00000000-0005-0000-0000-00000A4D0000}"/>
    <cellStyle name="Input 12 30 18 4" xfId="54488" xr:uid="{00000000-0005-0000-0000-00000B4D0000}"/>
    <cellStyle name="Input 12 30 19" xfId="12920" xr:uid="{00000000-0005-0000-0000-00000C4D0000}"/>
    <cellStyle name="Input 12 30 19 2" xfId="24240" xr:uid="{00000000-0005-0000-0000-00000D4D0000}"/>
    <cellStyle name="Input 12 30 19 2 2" xfId="31490" xr:uid="{00000000-0005-0000-0000-00000E4D0000}"/>
    <cellStyle name="Input 12 30 19 3" xfId="31489" xr:uid="{00000000-0005-0000-0000-00000F4D0000}"/>
    <cellStyle name="Input 12 30 19 4" xfId="54489" xr:uid="{00000000-0005-0000-0000-0000104D0000}"/>
    <cellStyle name="Input 12 30 2" xfId="6528" xr:uid="{00000000-0005-0000-0000-0000114D0000}"/>
    <cellStyle name="Input 12 30 2 2" xfId="18606" xr:uid="{00000000-0005-0000-0000-0000124D0000}"/>
    <cellStyle name="Input 12 30 2 2 2" xfId="31492" xr:uid="{00000000-0005-0000-0000-0000134D0000}"/>
    <cellStyle name="Input 12 30 2 3" xfId="31491" xr:uid="{00000000-0005-0000-0000-0000144D0000}"/>
    <cellStyle name="Input 12 30 2 4" xfId="54490" xr:uid="{00000000-0005-0000-0000-0000154D0000}"/>
    <cellStyle name="Input 12 30 20" xfId="13445" xr:uid="{00000000-0005-0000-0000-0000164D0000}"/>
    <cellStyle name="Input 12 30 20 2" xfId="31493" xr:uid="{00000000-0005-0000-0000-0000174D0000}"/>
    <cellStyle name="Input 12 30 20 3" xfId="54491" xr:uid="{00000000-0005-0000-0000-0000184D0000}"/>
    <cellStyle name="Input 12 30 20 4" xfId="54492" xr:uid="{00000000-0005-0000-0000-0000194D0000}"/>
    <cellStyle name="Input 12 30 21" xfId="31470" xr:uid="{00000000-0005-0000-0000-00001A4D0000}"/>
    <cellStyle name="Input 12 30 22" xfId="54493" xr:uid="{00000000-0005-0000-0000-00001B4D0000}"/>
    <cellStyle name="Input 12 30 3" xfId="5340" xr:uid="{00000000-0005-0000-0000-00001C4D0000}"/>
    <cellStyle name="Input 12 30 3 2" xfId="17885" xr:uid="{00000000-0005-0000-0000-00001D4D0000}"/>
    <cellStyle name="Input 12 30 3 2 2" xfId="31495" xr:uid="{00000000-0005-0000-0000-00001E4D0000}"/>
    <cellStyle name="Input 12 30 3 3" xfId="31494" xr:uid="{00000000-0005-0000-0000-00001F4D0000}"/>
    <cellStyle name="Input 12 30 3 4" xfId="54494" xr:uid="{00000000-0005-0000-0000-0000204D0000}"/>
    <cellStyle name="Input 12 30 4" xfId="4906" xr:uid="{00000000-0005-0000-0000-0000214D0000}"/>
    <cellStyle name="Input 12 30 4 2" xfId="17529" xr:uid="{00000000-0005-0000-0000-0000224D0000}"/>
    <cellStyle name="Input 12 30 4 2 2" xfId="31497" xr:uid="{00000000-0005-0000-0000-0000234D0000}"/>
    <cellStyle name="Input 12 30 4 3" xfId="31496" xr:uid="{00000000-0005-0000-0000-0000244D0000}"/>
    <cellStyle name="Input 12 30 4 4" xfId="54495" xr:uid="{00000000-0005-0000-0000-0000254D0000}"/>
    <cellStyle name="Input 12 30 5" xfId="5455" xr:uid="{00000000-0005-0000-0000-0000264D0000}"/>
    <cellStyle name="Input 12 30 5 2" xfId="17993" xr:uid="{00000000-0005-0000-0000-0000274D0000}"/>
    <cellStyle name="Input 12 30 5 2 2" xfId="31499" xr:uid="{00000000-0005-0000-0000-0000284D0000}"/>
    <cellStyle name="Input 12 30 5 3" xfId="31498" xr:uid="{00000000-0005-0000-0000-0000294D0000}"/>
    <cellStyle name="Input 12 30 5 4" xfId="54496" xr:uid="{00000000-0005-0000-0000-00002A4D0000}"/>
    <cellStyle name="Input 12 30 6" xfId="6312" xr:uid="{00000000-0005-0000-0000-00002B4D0000}"/>
    <cellStyle name="Input 12 30 6 2" xfId="18412" xr:uid="{00000000-0005-0000-0000-00002C4D0000}"/>
    <cellStyle name="Input 12 30 6 2 2" xfId="31501" xr:uid="{00000000-0005-0000-0000-00002D4D0000}"/>
    <cellStyle name="Input 12 30 6 3" xfId="31500" xr:uid="{00000000-0005-0000-0000-00002E4D0000}"/>
    <cellStyle name="Input 12 30 6 4" xfId="54497" xr:uid="{00000000-0005-0000-0000-00002F4D0000}"/>
    <cellStyle name="Input 12 30 7" xfId="6709" xr:uid="{00000000-0005-0000-0000-0000304D0000}"/>
    <cellStyle name="Input 12 30 7 2" xfId="18764" xr:uid="{00000000-0005-0000-0000-0000314D0000}"/>
    <cellStyle name="Input 12 30 7 2 2" xfId="31503" xr:uid="{00000000-0005-0000-0000-0000324D0000}"/>
    <cellStyle name="Input 12 30 7 3" xfId="31502" xr:uid="{00000000-0005-0000-0000-0000334D0000}"/>
    <cellStyle name="Input 12 30 7 4" xfId="54498" xr:uid="{00000000-0005-0000-0000-0000344D0000}"/>
    <cellStyle name="Input 12 30 8" xfId="7641" xr:uid="{00000000-0005-0000-0000-0000354D0000}"/>
    <cellStyle name="Input 12 30 8 2" xfId="19587" xr:uid="{00000000-0005-0000-0000-0000364D0000}"/>
    <cellStyle name="Input 12 30 8 2 2" xfId="31505" xr:uid="{00000000-0005-0000-0000-0000374D0000}"/>
    <cellStyle name="Input 12 30 8 3" xfId="31504" xr:uid="{00000000-0005-0000-0000-0000384D0000}"/>
    <cellStyle name="Input 12 30 8 4" xfId="54499" xr:uid="{00000000-0005-0000-0000-0000394D0000}"/>
    <cellStyle name="Input 12 30 9" xfId="8102" xr:uid="{00000000-0005-0000-0000-00003A4D0000}"/>
    <cellStyle name="Input 12 30 9 2" xfId="19988" xr:uid="{00000000-0005-0000-0000-00003B4D0000}"/>
    <cellStyle name="Input 12 30 9 2 2" xfId="31507" xr:uid="{00000000-0005-0000-0000-00003C4D0000}"/>
    <cellStyle name="Input 12 30 9 3" xfId="31506" xr:uid="{00000000-0005-0000-0000-00003D4D0000}"/>
    <cellStyle name="Input 12 30 9 4" xfId="54500" xr:uid="{00000000-0005-0000-0000-00003E4D0000}"/>
    <cellStyle name="Input 12 31" xfId="6505" xr:uid="{00000000-0005-0000-0000-00003F4D0000}"/>
    <cellStyle name="Input 12 31 2" xfId="18583" xr:uid="{00000000-0005-0000-0000-0000404D0000}"/>
    <cellStyle name="Input 12 31 2 2" xfId="31509" xr:uid="{00000000-0005-0000-0000-0000414D0000}"/>
    <cellStyle name="Input 12 31 3" xfId="31508" xr:uid="{00000000-0005-0000-0000-0000424D0000}"/>
    <cellStyle name="Input 12 31 4" xfId="54501" xr:uid="{00000000-0005-0000-0000-0000434D0000}"/>
    <cellStyle name="Input 12 32" xfId="5362" xr:uid="{00000000-0005-0000-0000-0000444D0000}"/>
    <cellStyle name="Input 12 32 2" xfId="17907" xr:uid="{00000000-0005-0000-0000-0000454D0000}"/>
    <cellStyle name="Input 12 32 2 2" xfId="31511" xr:uid="{00000000-0005-0000-0000-0000464D0000}"/>
    <cellStyle name="Input 12 32 3" xfId="31510" xr:uid="{00000000-0005-0000-0000-0000474D0000}"/>
    <cellStyle name="Input 12 32 4" xfId="54502" xr:uid="{00000000-0005-0000-0000-0000484D0000}"/>
    <cellStyle name="Input 12 33" xfId="6385" xr:uid="{00000000-0005-0000-0000-0000494D0000}"/>
    <cellStyle name="Input 12 33 2" xfId="18473" xr:uid="{00000000-0005-0000-0000-00004A4D0000}"/>
    <cellStyle name="Input 12 33 2 2" xfId="31513" xr:uid="{00000000-0005-0000-0000-00004B4D0000}"/>
    <cellStyle name="Input 12 33 3" xfId="31512" xr:uid="{00000000-0005-0000-0000-00004C4D0000}"/>
    <cellStyle name="Input 12 33 4" xfId="54503" xr:uid="{00000000-0005-0000-0000-00004D4D0000}"/>
    <cellStyle name="Input 12 34" xfId="5469" xr:uid="{00000000-0005-0000-0000-00004E4D0000}"/>
    <cellStyle name="Input 12 34 2" xfId="18007" xr:uid="{00000000-0005-0000-0000-00004F4D0000}"/>
    <cellStyle name="Input 12 34 2 2" xfId="31515" xr:uid="{00000000-0005-0000-0000-0000504D0000}"/>
    <cellStyle name="Input 12 34 3" xfId="31514" xr:uid="{00000000-0005-0000-0000-0000514D0000}"/>
    <cellStyle name="Input 12 34 4" xfId="54504" xr:uid="{00000000-0005-0000-0000-0000524D0000}"/>
    <cellStyle name="Input 12 35" xfId="8278" xr:uid="{00000000-0005-0000-0000-0000534D0000}"/>
    <cellStyle name="Input 12 35 2" xfId="20130" xr:uid="{00000000-0005-0000-0000-0000544D0000}"/>
    <cellStyle name="Input 12 35 2 2" xfId="31517" xr:uid="{00000000-0005-0000-0000-0000554D0000}"/>
    <cellStyle name="Input 12 35 3" xfId="31516" xr:uid="{00000000-0005-0000-0000-0000564D0000}"/>
    <cellStyle name="Input 12 35 4" xfId="54505" xr:uid="{00000000-0005-0000-0000-0000574D0000}"/>
    <cellStyle name="Input 12 36" xfId="5549" xr:uid="{00000000-0005-0000-0000-0000584D0000}"/>
    <cellStyle name="Input 12 36 2" xfId="18078" xr:uid="{00000000-0005-0000-0000-0000594D0000}"/>
    <cellStyle name="Input 12 36 2 2" xfId="31519" xr:uid="{00000000-0005-0000-0000-00005A4D0000}"/>
    <cellStyle name="Input 12 36 3" xfId="31518" xr:uid="{00000000-0005-0000-0000-00005B4D0000}"/>
    <cellStyle name="Input 12 36 4" xfId="54506" xr:uid="{00000000-0005-0000-0000-00005C4D0000}"/>
    <cellStyle name="Input 12 37" xfId="6255" xr:uid="{00000000-0005-0000-0000-00005D4D0000}"/>
    <cellStyle name="Input 12 37 2" xfId="18362" xr:uid="{00000000-0005-0000-0000-00005E4D0000}"/>
    <cellStyle name="Input 12 37 2 2" xfId="31521" xr:uid="{00000000-0005-0000-0000-00005F4D0000}"/>
    <cellStyle name="Input 12 37 3" xfId="31520" xr:uid="{00000000-0005-0000-0000-0000604D0000}"/>
    <cellStyle name="Input 12 37 4" xfId="54507" xr:uid="{00000000-0005-0000-0000-0000614D0000}"/>
    <cellStyle name="Input 12 38" xfId="7200" xr:uid="{00000000-0005-0000-0000-0000624D0000}"/>
    <cellStyle name="Input 12 38 2" xfId="19205" xr:uid="{00000000-0005-0000-0000-0000634D0000}"/>
    <cellStyle name="Input 12 38 2 2" xfId="31523" xr:uid="{00000000-0005-0000-0000-0000644D0000}"/>
    <cellStyle name="Input 12 38 3" xfId="31522" xr:uid="{00000000-0005-0000-0000-0000654D0000}"/>
    <cellStyle name="Input 12 38 4" xfId="54508" xr:uid="{00000000-0005-0000-0000-0000664D0000}"/>
    <cellStyle name="Input 12 39" xfId="8484" xr:uid="{00000000-0005-0000-0000-0000674D0000}"/>
    <cellStyle name="Input 12 39 2" xfId="20305" xr:uid="{00000000-0005-0000-0000-0000684D0000}"/>
    <cellStyle name="Input 12 39 2 2" xfId="31525" xr:uid="{00000000-0005-0000-0000-0000694D0000}"/>
    <cellStyle name="Input 12 39 3" xfId="31524" xr:uid="{00000000-0005-0000-0000-00006A4D0000}"/>
    <cellStyle name="Input 12 39 4" xfId="54509" xr:uid="{00000000-0005-0000-0000-00006B4D0000}"/>
    <cellStyle name="Input 12 4" xfId="3698" xr:uid="{00000000-0005-0000-0000-00006C4D0000}"/>
    <cellStyle name="Input 12 4 10" xfId="6214" xr:uid="{00000000-0005-0000-0000-00006D4D0000}"/>
    <cellStyle name="Input 12 4 10 2" xfId="18324" xr:uid="{00000000-0005-0000-0000-00006E4D0000}"/>
    <cellStyle name="Input 12 4 10 2 2" xfId="31528" xr:uid="{00000000-0005-0000-0000-00006F4D0000}"/>
    <cellStyle name="Input 12 4 10 3" xfId="31527" xr:uid="{00000000-0005-0000-0000-0000704D0000}"/>
    <cellStyle name="Input 12 4 10 4" xfId="54510" xr:uid="{00000000-0005-0000-0000-0000714D0000}"/>
    <cellStyle name="Input 12 4 11" xfId="10502" xr:uid="{00000000-0005-0000-0000-0000724D0000}"/>
    <cellStyle name="Input 12 4 11 2" xfId="22081" xr:uid="{00000000-0005-0000-0000-0000734D0000}"/>
    <cellStyle name="Input 12 4 11 2 2" xfId="31530" xr:uid="{00000000-0005-0000-0000-0000744D0000}"/>
    <cellStyle name="Input 12 4 11 3" xfId="31529" xr:uid="{00000000-0005-0000-0000-0000754D0000}"/>
    <cellStyle name="Input 12 4 11 4" xfId="54511" xr:uid="{00000000-0005-0000-0000-0000764D0000}"/>
    <cellStyle name="Input 12 4 12" xfId="6183" xr:uid="{00000000-0005-0000-0000-0000774D0000}"/>
    <cellStyle name="Input 12 4 12 2" xfId="18299" xr:uid="{00000000-0005-0000-0000-0000784D0000}"/>
    <cellStyle name="Input 12 4 12 2 2" xfId="31532" xr:uid="{00000000-0005-0000-0000-0000794D0000}"/>
    <cellStyle name="Input 12 4 12 3" xfId="31531" xr:uid="{00000000-0005-0000-0000-00007A4D0000}"/>
    <cellStyle name="Input 12 4 12 4" xfId="54512" xr:uid="{00000000-0005-0000-0000-00007B4D0000}"/>
    <cellStyle name="Input 12 4 13" xfId="10965" xr:uid="{00000000-0005-0000-0000-00007C4D0000}"/>
    <cellStyle name="Input 12 4 13 2" xfId="22480" xr:uid="{00000000-0005-0000-0000-00007D4D0000}"/>
    <cellStyle name="Input 12 4 13 2 2" xfId="31534" xr:uid="{00000000-0005-0000-0000-00007E4D0000}"/>
    <cellStyle name="Input 12 4 13 3" xfId="31533" xr:uid="{00000000-0005-0000-0000-00007F4D0000}"/>
    <cellStyle name="Input 12 4 13 4" xfId="54513" xr:uid="{00000000-0005-0000-0000-0000804D0000}"/>
    <cellStyle name="Input 12 4 14" xfId="6708" xr:uid="{00000000-0005-0000-0000-0000814D0000}"/>
    <cellStyle name="Input 12 4 14 2" xfId="18763" xr:uid="{00000000-0005-0000-0000-0000824D0000}"/>
    <cellStyle name="Input 12 4 14 2 2" xfId="31536" xr:uid="{00000000-0005-0000-0000-0000834D0000}"/>
    <cellStyle name="Input 12 4 14 3" xfId="31535" xr:uid="{00000000-0005-0000-0000-0000844D0000}"/>
    <cellStyle name="Input 12 4 14 4" xfId="54514" xr:uid="{00000000-0005-0000-0000-0000854D0000}"/>
    <cellStyle name="Input 12 4 15" xfId="9566" xr:uid="{00000000-0005-0000-0000-0000864D0000}"/>
    <cellStyle name="Input 12 4 15 2" xfId="21258" xr:uid="{00000000-0005-0000-0000-0000874D0000}"/>
    <cellStyle name="Input 12 4 15 2 2" xfId="31538" xr:uid="{00000000-0005-0000-0000-0000884D0000}"/>
    <cellStyle name="Input 12 4 15 3" xfId="31537" xr:uid="{00000000-0005-0000-0000-0000894D0000}"/>
    <cellStyle name="Input 12 4 15 4" xfId="54515" xr:uid="{00000000-0005-0000-0000-00008A4D0000}"/>
    <cellStyle name="Input 12 4 16" xfId="7085" xr:uid="{00000000-0005-0000-0000-00008B4D0000}"/>
    <cellStyle name="Input 12 4 16 2" xfId="19092" xr:uid="{00000000-0005-0000-0000-00008C4D0000}"/>
    <cellStyle name="Input 12 4 16 2 2" xfId="31540" xr:uid="{00000000-0005-0000-0000-00008D4D0000}"/>
    <cellStyle name="Input 12 4 16 3" xfId="31539" xr:uid="{00000000-0005-0000-0000-00008E4D0000}"/>
    <cellStyle name="Input 12 4 16 4" xfId="54516" xr:uid="{00000000-0005-0000-0000-00008F4D0000}"/>
    <cellStyle name="Input 12 4 17" xfId="11767" xr:uid="{00000000-0005-0000-0000-0000904D0000}"/>
    <cellStyle name="Input 12 4 17 2" xfId="23198" xr:uid="{00000000-0005-0000-0000-0000914D0000}"/>
    <cellStyle name="Input 12 4 17 2 2" xfId="31542" xr:uid="{00000000-0005-0000-0000-0000924D0000}"/>
    <cellStyle name="Input 12 4 17 3" xfId="31541" xr:uid="{00000000-0005-0000-0000-0000934D0000}"/>
    <cellStyle name="Input 12 4 17 4" xfId="54517" xr:uid="{00000000-0005-0000-0000-0000944D0000}"/>
    <cellStyle name="Input 12 4 18" xfId="8782" xr:uid="{00000000-0005-0000-0000-0000954D0000}"/>
    <cellStyle name="Input 12 4 18 2" xfId="20562" xr:uid="{00000000-0005-0000-0000-0000964D0000}"/>
    <cellStyle name="Input 12 4 18 2 2" xfId="31544" xr:uid="{00000000-0005-0000-0000-0000974D0000}"/>
    <cellStyle name="Input 12 4 18 3" xfId="31543" xr:uid="{00000000-0005-0000-0000-0000984D0000}"/>
    <cellStyle name="Input 12 4 18 4" xfId="54518" xr:uid="{00000000-0005-0000-0000-0000994D0000}"/>
    <cellStyle name="Input 12 4 19" xfId="13644" xr:uid="{00000000-0005-0000-0000-00009A4D0000}"/>
    <cellStyle name="Input 12 4 19 2" xfId="24912" xr:uid="{00000000-0005-0000-0000-00009B4D0000}"/>
    <cellStyle name="Input 12 4 19 2 2" xfId="31546" xr:uid="{00000000-0005-0000-0000-00009C4D0000}"/>
    <cellStyle name="Input 12 4 19 3" xfId="31545" xr:uid="{00000000-0005-0000-0000-00009D4D0000}"/>
    <cellStyle name="Input 12 4 19 4" xfId="54519" xr:uid="{00000000-0005-0000-0000-00009E4D0000}"/>
    <cellStyle name="Input 12 4 2" xfId="6529" xr:uid="{00000000-0005-0000-0000-00009F4D0000}"/>
    <cellStyle name="Input 12 4 2 2" xfId="18607" xr:uid="{00000000-0005-0000-0000-0000A04D0000}"/>
    <cellStyle name="Input 12 4 2 2 2" xfId="31548" xr:uid="{00000000-0005-0000-0000-0000A14D0000}"/>
    <cellStyle name="Input 12 4 2 3" xfId="31547" xr:uid="{00000000-0005-0000-0000-0000A24D0000}"/>
    <cellStyle name="Input 12 4 2 4" xfId="54520" xr:uid="{00000000-0005-0000-0000-0000A34D0000}"/>
    <cellStyle name="Input 12 4 20" xfId="6100" xr:uid="{00000000-0005-0000-0000-0000A44D0000}"/>
    <cellStyle name="Input 12 4 20 2" xfId="31549" xr:uid="{00000000-0005-0000-0000-0000A54D0000}"/>
    <cellStyle name="Input 12 4 20 3" xfId="54521" xr:uid="{00000000-0005-0000-0000-0000A64D0000}"/>
    <cellStyle name="Input 12 4 20 4" xfId="54522" xr:uid="{00000000-0005-0000-0000-0000A74D0000}"/>
    <cellStyle name="Input 12 4 21" xfId="31526" xr:uid="{00000000-0005-0000-0000-0000A84D0000}"/>
    <cellStyle name="Input 12 4 22" xfId="54523" xr:uid="{00000000-0005-0000-0000-0000A94D0000}"/>
    <cellStyle name="Input 12 4 3" xfId="5339" xr:uid="{00000000-0005-0000-0000-0000AA4D0000}"/>
    <cellStyle name="Input 12 4 3 2" xfId="17884" xr:uid="{00000000-0005-0000-0000-0000AB4D0000}"/>
    <cellStyle name="Input 12 4 3 2 2" xfId="31551" xr:uid="{00000000-0005-0000-0000-0000AC4D0000}"/>
    <cellStyle name="Input 12 4 3 3" xfId="31550" xr:uid="{00000000-0005-0000-0000-0000AD4D0000}"/>
    <cellStyle name="Input 12 4 3 4" xfId="54524" xr:uid="{00000000-0005-0000-0000-0000AE4D0000}"/>
    <cellStyle name="Input 12 4 4" xfId="6400" xr:uid="{00000000-0005-0000-0000-0000AF4D0000}"/>
    <cellStyle name="Input 12 4 4 2" xfId="18488" xr:uid="{00000000-0005-0000-0000-0000B04D0000}"/>
    <cellStyle name="Input 12 4 4 2 2" xfId="31553" xr:uid="{00000000-0005-0000-0000-0000B14D0000}"/>
    <cellStyle name="Input 12 4 4 3" xfId="31552" xr:uid="{00000000-0005-0000-0000-0000B24D0000}"/>
    <cellStyle name="Input 12 4 4 4" xfId="54525" xr:uid="{00000000-0005-0000-0000-0000B34D0000}"/>
    <cellStyle name="Input 12 4 5" xfId="5454" xr:uid="{00000000-0005-0000-0000-0000B44D0000}"/>
    <cellStyle name="Input 12 4 5 2" xfId="17992" xr:uid="{00000000-0005-0000-0000-0000B54D0000}"/>
    <cellStyle name="Input 12 4 5 2 2" xfId="31555" xr:uid="{00000000-0005-0000-0000-0000B64D0000}"/>
    <cellStyle name="Input 12 4 5 3" xfId="31554" xr:uid="{00000000-0005-0000-0000-0000B74D0000}"/>
    <cellStyle name="Input 12 4 5 4" xfId="54526" xr:uid="{00000000-0005-0000-0000-0000B84D0000}"/>
    <cellStyle name="Input 12 4 6" xfId="6313" xr:uid="{00000000-0005-0000-0000-0000B94D0000}"/>
    <cellStyle name="Input 12 4 6 2" xfId="18413" xr:uid="{00000000-0005-0000-0000-0000BA4D0000}"/>
    <cellStyle name="Input 12 4 6 2 2" xfId="31557" xr:uid="{00000000-0005-0000-0000-0000BB4D0000}"/>
    <cellStyle name="Input 12 4 6 3" xfId="31556" xr:uid="{00000000-0005-0000-0000-0000BC4D0000}"/>
    <cellStyle name="Input 12 4 6 4" xfId="54527" xr:uid="{00000000-0005-0000-0000-0000BD4D0000}"/>
    <cellStyle name="Input 12 4 7" xfId="5536" xr:uid="{00000000-0005-0000-0000-0000BE4D0000}"/>
    <cellStyle name="Input 12 4 7 2" xfId="18065" xr:uid="{00000000-0005-0000-0000-0000BF4D0000}"/>
    <cellStyle name="Input 12 4 7 2 2" xfId="31559" xr:uid="{00000000-0005-0000-0000-0000C04D0000}"/>
    <cellStyle name="Input 12 4 7 3" xfId="31558" xr:uid="{00000000-0005-0000-0000-0000C14D0000}"/>
    <cellStyle name="Input 12 4 7 4" xfId="54528" xr:uid="{00000000-0005-0000-0000-0000C24D0000}"/>
    <cellStyle name="Input 12 4 8" xfId="6266" xr:uid="{00000000-0005-0000-0000-0000C34D0000}"/>
    <cellStyle name="Input 12 4 8 2" xfId="18373" xr:uid="{00000000-0005-0000-0000-0000C44D0000}"/>
    <cellStyle name="Input 12 4 8 2 2" xfId="31561" xr:uid="{00000000-0005-0000-0000-0000C54D0000}"/>
    <cellStyle name="Input 12 4 8 3" xfId="31560" xr:uid="{00000000-0005-0000-0000-0000C64D0000}"/>
    <cellStyle name="Input 12 4 8 4" xfId="54529" xr:uid="{00000000-0005-0000-0000-0000C74D0000}"/>
    <cellStyle name="Input 12 4 9" xfId="6902" xr:uid="{00000000-0005-0000-0000-0000C84D0000}"/>
    <cellStyle name="Input 12 4 9 2" xfId="18916" xr:uid="{00000000-0005-0000-0000-0000C94D0000}"/>
    <cellStyle name="Input 12 4 9 2 2" xfId="31563" xr:uid="{00000000-0005-0000-0000-0000CA4D0000}"/>
    <cellStyle name="Input 12 4 9 3" xfId="31562" xr:uid="{00000000-0005-0000-0000-0000CB4D0000}"/>
    <cellStyle name="Input 12 4 9 4" xfId="54530" xr:uid="{00000000-0005-0000-0000-0000CC4D0000}"/>
    <cellStyle name="Input 12 40" xfId="5642" xr:uid="{00000000-0005-0000-0000-0000CD4D0000}"/>
    <cellStyle name="Input 12 40 2" xfId="18160" xr:uid="{00000000-0005-0000-0000-0000CE4D0000}"/>
    <cellStyle name="Input 12 40 2 2" xfId="31565" xr:uid="{00000000-0005-0000-0000-0000CF4D0000}"/>
    <cellStyle name="Input 12 40 3" xfId="31564" xr:uid="{00000000-0005-0000-0000-0000D04D0000}"/>
    <cellStyle name="Input 12 40 4" xfId="54531" xr:uid="{00000000-0005-0000-0000-0000D14D0000}"/>
    <cellStyle name="Input 12 41" xfId="9463" xr:uid="{00000000-0005-0000-0000-0000D24D0000}"/>
    <cellStyle name="Input 12 41 2" xfId="21179" xr:uid="{00000000-0005-0000-0000-0000D34D0000}"/>
    <cellStyle name="Input 12 41 2 2" xfId="31567" xr:uid="{00000000-0005-0000-0000-0000D44D0000}"/>
    <cellStyle name="Input 12 41 3" xfId="31566" xr:uid="{00000000-0005-0000-0000-0000D54D0000}"/>
    <cellStyle name="Input 12 41 4" xfId="54532" xr:uid="{00000000-0005-0000-0000-0000D64D0000}"/>
    <cellStyle name="Input 12 42" xfId="5669" xr:uid="{00000000-0005-0000-0000-0000D74D0000}"/>
    <cellStyle name="Input 12 42 2" xfId="18186" xr:uid="{00000000-0005-0000-0000-0000D84D0000}"/>
    <cellStyle name="Input 12 42 2 2" xfId="31569" xr:uid="{00000000-0005-0000-0000-0000D94D0000}"/>
    <cellStyle name="Input 12 42 3" xfId="31568" xr:uid="{00000000-0005-0000-0000-0000DA4D0000}"/>
    <cellStyle name="Input 12 42 4" xfId="54533" xr:uid="{00000000-0005-0000-0000-0000DB4D0000}"/>
    <cellStyle name="Input 12 43" xfId="7368" xr:uid="{00000000-0005-0000-0000-0000DC4D0000}"/>
    <cellStyle name="Input 12 43 2" xfId="19343" xr:uid="{00000000-0005-0000-0000-0000DD4D0000}"/>
    <cellStyle name="Input 12 43 2 2" xfId="31571" xr:uid="{00000000-0005-0000-0000-0000DE4D0000}"/>
    <cellStyle name="Input 12 43 3" xfId="31570" xr:uid="{00000000-0005-0000-0000-0000DF4D0000}"/>
    <cellStyle name="Input 12 43 4" xfId="54534" xr:uid="{00000000-0005-0000-0000-0000E04D0000}"/>
    <cellStyle name="Input 12 44" xfId="5698" xr:uid="{00000000-0005-0000-0000-0000E14D0000}"/>
    <cellStyle name="Input 12 44 2" xfId="18212" xr:uid="{00000000-0005-0000-0000-0000E24D0000}"/>
    <cellStyle name="Input 12 44 2 2" xfId="31573" xr:uid="{00000000-0005-0000-0000-0000E34D0000}"/>
    <cellStyle name="Input 12 44 3" xfId="31572" xr:uid="{00000000-0005-0000-0000-0000E44D0000}"/>
    <cellStyle name="Input 12 44 4" xfId="54535" xr:uid="{00000000-0005-0000-0000-0000E54D0000}"/>
    <cellStyle name="Input 12 45" xfId="12550" xr:uid="{00000000-0005-0000-0000-0000E64D0000}"/>
    <cellStyle name="Input 12 45 2" xfId="23905" xr:uid="{00000000-0005-0000-0000-0000E74D0000}"/>
    <cellStyle name="Input 12 45 2 2" xfId="31575" xr:uid="{00000000-0005-0000-0000-0000E84D0000}"/>
    <cellStyle name="Input 12 45 3" xfId="31574" xr:uid="{00000000-0005-0000-0000-0000E94D0000}"/>
    <cellStyle name="Input 12 45 4" xfId="54536" xr:uid="{00000000-0005-0000-0000-0000EA4D0000}"/>
    <cellStyle name="Input 12 46" xfId="5719" xr:uid="{00000000-0005-0000-0000-0000EB4D0000}"/>
    <cellStyle name="Input 12 46 2" xfId="18224" xr:uid="{00000000-0005-0000-0000-0000EC4D0000}"/>
    <cellStyle name="Input 12 46 2 2" xfId="31577" xr:uid="{00000000-0005-0000-0000-0000ED4D0000}"/>
    <cellStyle name="Input 12 46 3" xfId="31576" xr:uid="{00000000-0005-0000-0000-0000EE4D0000}"/>
    <cellStyle name="Input 12 46 4" xfId="54537" xr:uid="{00000000-0005-0000-0000-0000EF4D0000}"/>
    <cellStyle name="Input 12 47" xfId="11989" xr:uid="{00000000-0005-0000-0000-0000F04D0000}"/>
    <cellStyle name="Input 12 47 2" xfId="23406" xr:uid="{00000000-0005-0000-0000-0000F14D0000}"/>
    <cellStyle name="Input 12 47 2 2" xfId="31579" xr:uid="{00000000-0005-0000-0000-0000F24D0000}"/>
    <cellStyle name="Input 12 47 3" xfId="31578" xr:uid="{00000000-0005-0000-0000-0000F34D0000}"/>
    <cellStyle name="Input 12 47 4" xfId="54538" xr:uid="{00000000-0005-0000-0000-0000F44D0000}"/>
    <cellStyle name="Input 12 48" xfId="6917" xr:uid="{00000000-0005-0000-0000-0000F54D0000}"/>
    <cellStyle name="Input 12 48 2" xfId="18930" xr:uid="{00000000-0005-0000-0000-0000F64D0000}"/>
    <cellStyle name="Input 12 48 2 2" xfId="31581" xr:uid="{00000000-0005-0000-0000-0000F74D0000}"/>
    <cellStyle name="Input 12 48 3" xfId="31580" xr:uid="{00000000-0005-0000-0000-0000F84D0000}"/>
    <cellStyle name="Input 12 48 4" xfId="54539" xr:uid="{00000000-0005-0000-0000-0000F94D0000}"/>
    <cellStyle name="Input 12 49" xfId="6090" xr:uid="{00000000-0005-0000-0000-0000FA4D0000}"/>
    <cellStyle name="Input 12 49 2" xfId="31582" xr:uid="{00000000-0005-0000-0000-0000FB4D0000}"/>
    <cellStyle name="Input 12 49 3" xfId="54540" xr:uid="{00000000-0005-0000-0000-0000FC4D0000}"/>
    <cellStyle name="Input 12 49 4" xfId="54541" xr:uid="{00000000-0005-0000-0000-0000FD4D0000}"/>
    <cellStyle name="Input 12 5" xfId="3699" xr:uid="{00000000-0005-0000-0000-0000FE4D0000}"/>
    <cellStyle name="Input 12 5 10" xfId="8264" xr:uid="{00000000-0005-0000-0000-0000FF4D0000}"/>
    <cellStyle name="Input 12 5 10 2" xfId="20119" xr:uid="{00000000-0005-0000-0000-0000004E0000}"/>
    <cellStyle name="Input 12 5 10 2 2" xfId="31585" xr:uid="{00000000-0005-0000-0000-0000014E0000}"/>
    <cellStyle name="Input 12 5 10 3" xfId="31584" xr:uid="{00000000-0005-0000-0000-0000024E0000}"/>
    <cellStyle name="Input 12 5 10 4" xfId="54542" xr:uid="{00000000-0005-0000-0000-0000034E0000}"/>
    <cellStyle name="Input 12 5 11" xfId="5242" xr:uid="{00000000-0005-0000-0000-0000044E0000}"/>
    <cellStyle name="Input 12 5 11 2" xfId="17804" xr:uid="{00000000-0005-0000-0000-0000054E0000}"/>
    <cellStyle name="Input 12 5 11 2 2" xfId="31587" xr:uid="{00000000-0005-0000-0000-0000064E0000}"/>
    <cellStyle name="Input 12 5 11 3" xfId="31586" xr:uid="{00000000-0005-0000-0000-0000074E0000}"/>
    <cellStyle name="Input 12 5 11 4" xfId="54543" xr:uid="{00000000-0005-0000-0000-0000084E0000}"/>
    <cellStyle name="Input 12 5 12" xfId="6184" xr:uid="{00000000-0005-0000-0000-0000094E0000}"/>
    <cellStyle name="Input 12 5 12 2" xfId="18300" xr:uid="{00000000-0005-0000-0000-00000A4E0000}"/>
    <cellStyle name="Input 12 5 12 2 2" xfId="31589" xr:uid="{00000000-0005-0000-0000-00000B4E0000}"/>
    <cellStyle name="Input 12 5 12 3" xfId="31588" xr:uid="{00000000-0005-0000-0000-00000C4E0000}"/>
    <cellStyle name="Input 12 5 12 4" xfId="54544" xr:uid="{00000000-0005-0000-0000-00000D4E0000}"/>
    <cellStyle name="Input 12 5 13" xfId="9029" xr:uid="{00000000-0005-0000-0000-00000E4E0000}"/>
    <cellStyle name="Input 12 5 13 2" xfId="20791" xr:uid="{00000000-0005-0000-0000-00000F4E0000}"/>
    <cellStyle name="Input 12 5 13 2 2" xfId="31591" xr:uid="{00000000-0005-0000-0000-0000104E0000}"/>
    <cellStyle name="Input 12 5 13 3" xfId="31590" xr:uid="{00000000-0005-0000-0000-0000114E0000}"/>
    <cellStyle name="Input 12 5 13 4" xfId="54545" xr:uid="{00000000-0005-0000-0000-0000124E0000}"/>
    <cellStyle name="Input 12 5 14" xfId="11373" xr:uid="{00000000-0005-0000-0000-0000134E0000}"/>
    <cellStyle name="Input 12 5 14 2" xfId="22843" xr:uid="{00000000-0005-0000-0000-0000144E0000}"/>
    <cellStyle name="Input 12 5 14 2 2" xfId="31593" xr:uid="{00000000-0005-0000-0000-0000154E0000}"/>
    <cellStyle name="Input 12 5 14 3" xfId="31592" xr:uid="{00000000-0005-0000-0000-0000164E0000}"/>
    <cellStyle name="Input 12 5 14 4" xfId="54546" xr:uid="{00000000-0005-0000-0000-0000174E0000}"/>
    <cellStyle name="Input 12 5 15" xfId="5236" xr:uid="{00000000-0005-0000-0000-0000184E0000}"/>
    <cellStyle name="Input 12 5 15 2" xfId="17799" xr:uid="{00000000-0005-0000-0000-0000194E0000}"/>
    <cellStyle name="Input 12 5 15 2 2" xfId="31595" xr:uid="{00000000-0005-0000-0000-00001A4E0000}"/>
    <cellStyle name="Input 12 5 15 3" xfId="31594" xr:uid="{00000000-0005-0000-0000-00001B4E0000}"/>
    <cellStyle name="Input 12 5 15 4" xfId="54547" xr:uid="{00000000-0005-0000-0000-00001C4E0000}"/>
    <cellStyle name="Input 12 5 16" xfId="5515" xr:uid="{00000000-0005-0000-0000-00001D4E0000}"/>
    <cellStyle name="Input 12 5 16 2" xfId="18045" xr:uid="{00000000-0005-0000-0000-00001E4E0000}"/>
    <cellStyle name="Input 12 5 16 2 2" xfId="31597" xr:uid="{00000000-0005-0000-0000-00001F4E0000}"/>
    <cellStyle name="Input 12 5 16 3" xfId="31596" xr:uid="{00000000-0005-0000-0000-0000204E0000}"/>
    <cellStyle name="Input 12 5 16 4" xfId="54548" xr:uid="{00000000-0005-0000-0000-0000214E0000}"/>
    <cellStyle name="Input 12 5 17" xfId="6915" xr:uid="{00000000-0005-0000-0000-0000224E0000}"/>
    <cellStyle name="Input 12 5 17 2" xfId="18928" xr:uid="{00000000-0005-0000-0000-0000234E0000}"/>
    <cellStyle name="Input 12 5 17 2 2" xfId="31599" xr:uid="{00000000-0005-0000-0000-0000244E0000}"/>
    <cellStyle name="Input 12 5 17 3" xfId="31598" xr:uid="{00000000-0005-0000-0000-0000254E0000}"/>
    <cellStyle name="Input 12 5 17 4" xfId="54549" xr:uid="{00000000-0005-0000-0000-0000264E0000}"/>
    <cellStyle name="Input 12 5 18" xfId="6108" xr:uid="{00000000-0005-0000-0000-0000274E0000}"/>
    <cellStyle name="Input 12 5 18 2" xfId="18237" xr:uid="{00000000-0005-0000-0000-0000284E0000}"/>
    <cellStyle name="Input 12 5 18 2 2" xfId="31601" xr:uid="{00000000-0005-0000-0000-0000294E0000}"/>
    <cellStyle name="Input 12 5 18 3" xfId="31600" xr:uid="{00000000-0005-0000-0000-00002A4E0000}"/>
    <cellStyle name="Input 12 5 18 4" xfId="54550" xr:uid="{00000000-0005-0000-0000-00002B4E0000}"/>
    <cellStyle name="Input 12 5 19" xfId="12416" xr:uid="{00000000-0005-0000-0000-00002C4E0000}"/>
    <cellStyle name="Input 12 5 19 2" xfId="23794" xr:uid="{00000000-0005-0000-0000-00002D4E0000}"/>
    <cellStyle name="Input 12 5 19 2 2" xfId="31603" xr:uid="{00000000-0005-0000-0000-00002E4E0000}"/>
    <cellStyle name="Input 12 5 19 3" xfId="31602" xr:uid="{00000000-0005-0000-0000-00002F4E0000}"/>
    <cellStyle name="Input 12 5 19 4" xfId="54551" xr:uid="{00000000-0005-0000-0000-0000304E0000}"/>
    <cellStyle name="Input 12 5 2" xfId="6530" xr:uid="{00000000-0005-0000-0000-0000314E0000}"/>
    <cellStyle name="Input 12 5 2 2" xfId="18608" xr:uid="{00000000-0005-0000-0000-0000324E0000}"/>
    <cellStyle name="Input 12 5 2 2 2" xfId="31605" xr:uid="{00000000-0005-0000-0000-0000334E0000}"/>
    <cellStyle name="Input 12 5 2 3" xfId="31604" xr:uid="{00000000-0005-0000-0000-0000344E0000}"/>
    <cellStyle name="Input 12 5 2 4" xfId="54552" xr:uid="{00000000-0005-0000-0000-0000354E0000}"/>
    <cellStyle name="Input 12 5 20" xfId="13444" xr:uid="{00000000-0005-0000-0000-0000364E0000}"/>
    <cellStyle name="Input 12 5 20 2" xfId="31606" xr:uid="{00000000-0005-0000-0000-0000374E0000}"/>
    <cellStyle name="Input 12 5 20 3" xfId="54553" xr:uid="{00000000-0005-0000-0000-0000384E0000}"/>
    <cellStyle name="Input 12 5 20 4" xfId="54554" xr:uid="{00000000-0005-0000-0000-0000394E0000}"/>
    <cellStyle name="Input 12 5 21" xfId="31583" xr:uid="{00000000-0005-0000-0000-00003A4E0000}"/>
    <cellStyle name="Input 12 5 22" xfId="54555" xr:uid="{00000000-0005-0000-0000-00003B4E0000}"/>
    <cellStyle name="Input 12 5 3" xfId="5338" xr:uid="{00000000-0005-0000-0000-00003C4E0000}"/>
    <cellStyle name="Input 12 5 3 2" xfId="17883" xr:uid="{00000000-0005-0000-0000-00003D4E0000}"/>
    <cellStyle name="Input 12 5 3 2 2" xfId="31608" xr:uid="{00000000-0005-0000-0000-00003E4E0000}"/>
    <cellStyle name="Input 12 5 3 3" xfId="31607" xr:uid="{00000000-0005-0000-0000-00003F4E0000}"/>
    <cellStyle name="Input 12 5 3 4" xfId="54556" xr:uid="{00000000-0005-0000-0000-0000404E0000}"/>
    <cellStyle name="Input 12 5 4" xfId="6401" xr:uid="{00000000-0005-0000-0000-0000414E0000}"/>
    <cellStyle name="Input 12 5 4 2" xfId="18489" xr:uid="{00000000-0005-0000-0000-0000424E0000}"/>
    <cellStyle name="Input 12 5 4 2 2" xfId="31610" xr:uid="{00000000-0005-0000-0000-0000434E0000}"/>
    <cellStyle name="Input 12 5 4 3" xfId="31609" xr:uid="{00000000-0005-0000-0000-0000444E0000}"/>
    <cellStyle name="Input 12 5 4 4" xfId="54557" xr:uid="{00000000-0005-0000-0000-0000454E0000}"/>
    <cellStyle name="Input 12 5 5" xfId="5453" xr:uid="{00000000-0005-0000-0000-0000464E0000}"/>
    <cellStyle name="Input 12 5 5 2" xfId="17991" xr:uid="{00000000-0005-0000-0000-0000474E0000}"/>
    <cellStyle name="Input 12 5 5 2 2" xfId="31612" xr:uid="{00000000-0005-0000-0000-0000484E0000}"/>
    <cellStyle name="Input 12 5 5 3" xfId="31611" xr:uid="{00000000-0005-0000-0000-0000494E0000}"/>
    <cellStyle name="Input 12 5 5 4" xfId="54558" xr:uid="{00000000-0005-0000-0000-00004A4E0000}"/>
    <cellStyle name="Input 12 5 6" xfId="7570" xr:uid="{00000000-0005-0000-0000-00004B4E0000}"/>
    <cellStyle name="Input 12 5 6 2" xfId="19516" xr:uid="{00000000-0005-0000-0000-00004C4E0000}"/>
    <cellStyle name="Input 12 5 6 2 2" xfId="31614" xr:uid="{00000000-0005-0000-0000-00004D4E0000}"/>
    <cellStyle name="Input 12 5 6 3" xfId="31613" xr:uid="{00000000-0005-0000-0000-00004E4E0000}"/>
    <cellStyle name="Input 12 5 6 4" xfId="54559" xr:uid="{00000000-0005-0000-0000-00004F4E0000}"/>
    <cellStyle name="Input 12 5 7" xfId="7901" xr:uid="{00000000-0005-0000-0000-0000504E0000}"/>
    <cellStyle name="Input 12 5 7 2" xfId="19790" xr:uid="{00000000-0005-0000-0000-0000514E0000}"/>
    <cellStyle name="Input 12 5 7 2 2" xfId="31616" xr:uid="{00000000-0005-0000-0000-0000524E0000}"/>
    <cellStyle name="Input 12 5 7 3" xfId="31615" xr:uid="{00000000-0005-0000-0000-0000534E0000}"/>
    <cellStyle name="Input 12 5 7 4" xfId="54560" xr:uid="{00000000-0005-0000-0000-0000544E0000}"/>
    <cellStyle name="Input 12 5 8" xfId="7346" xr:uid="{00000000-0005-0000-0000-0000554E0000}"/>
    <cellStyle name="Input 12 5 8 2" xfId="19322" xr:uid="{00000000-0005-0000-0000-0000564E0000}"/>
    <cellStyle name="Input 12 5 8 2 2" xfId="31618" xr:uid="{00000000-0005-0000-0000-0000574E0000}"/>
    <cellStyle name="Input 12 5 8 3" xfId="31617" xr:uid="{00000000-0005-0000-0000-0000584E0000}"/>
    <cellStyle name="Input 12 5 8 4" xfId="54561" xr:uid="{00000000-0005-0000-0000-0000594E0000}"/>
    <cellStyle name="Input 12 5 9" xfId="5589" xr:uid="{00000000-0005-0000-0000-00005A4E0000}"/>
    <cellStyle name="Input 12 5 9 2" xfId="18111" xr:uid="{00000000-0005-0000-0000-00005B4E0000}"/>
    <cellStyle name="Input 12 5 9 2 2" xfId="31620" xr:uid="{00000000-0005-0000-0000-00005C4E0000}"/>
    <cellStyle name="Input 12 5 9 3" xfId="31619" xr:uid="{00000000-0005-0000-0000-00005D4E0000}"/>
    <cellStyle name="Input 12 5 9 4" xfId="54562" xr:uid="{00000000-0005-0000-0000-00005E4E0000}"/>
    <cellStyle name="Input 12 50" xfId="30633" xr:uid="{00000000-0005-0000-0000-00005F4E0000}"/>
    <cellStyle name="Input 12 51" xfId="54563" xr:uid="{00000000-0005-0000-0000-0000604E0000}"/>
    <cellStyle name="Input 12 6" xfId="3700" xr:uid="{00000000-0005-0000-0000-0000614E0000}"/>
    <cellStyle name="Input 12 6 10" xfId="8777" xr:uid="{00000000-0005-0000-0000-0000624E0000}"/>
    <cellStyle name="Input 12 6 10 2" xfId="20558" xr:uid="{00000000-0005-0000-0000-0000634E0000}"/>
    <cellStyle name="Input 12 6 10 2 2" xfId="31623" xr:uid="{00000000-0005-0000-0000-0000644E0000}"/>
    <cellStyle name="Input 12 6 10 3" xfId="31622" xr:uid="{00000000-0005-0000-0000-0000654E0000}"/>
    <cellStyle name="Input 12 6 10 4" xfId="54564" xr:uid="{00000000-0005-0000-0000-0000664E0000}"/>
    <cellStyle name="Input 12 6 11" xfId="10503" xr:uid="{00000000-0005-0000-0000-0000674E0000}"/>
    <cellStyle name="Input 12 6 11 2" xfId="22082" xr:uid="{00000000-0005-0000-0000-0000684E0000}"/>
    <cellStyle name="Input 12 6 11 2 2" xfId="31625" xr:uid="{00000000-0005-0000-0000-0000694E0000}"/>
    <cellStyle name="Input 12 6 11 3" xfId="31624" xr:uid="{00000000-0005-0000-0000-00006A4E0000}"/>
    <cellStyle name="Input 12 6 11 4" xfId="54565" xr:uid="{00000000-0005-0000-0000-00006B4E0000}"/>
    <cellStyle name="Input 12 6 12" xfId="6185" xr:uid="{00000000-0005-0000-0000-00006C4E0000}"/>
    <cellStyle name="Input 12 6 12 2" xfId="18301" xr:uid="{00000000-0005-0000-0000-00006D4E0000}"/>
    <cellStyle name="Input 12 6 12 2 2" xfId="31627" xr:uid="{00000000-0005-0000-0000-00006E4E0000}"/>
    <cellStyle name="Input 12 6 12 3" xfId="31626" xr:uid="{00000000-0005-0000-0000-00006F4E0000}"/>
    <cellStyle name="Input 12 6 12 4" xfId="54566" xr:uid="{00000000-0005-0000-0000-0000704E0000}"/>
    <cellStyle name="Input 12 6 13" xfId="5663" xr:uid="{00000000-0005-0000-0000-0000714E0000}"/>
    <cellStyle name="Input 12 6 13 2" xfId="18180" xr:uid="{00000000-0005-0000-0000-0000724E0000}"/>
    <cellStyle name="Input 12 6 13 2 2" xfId="31629" xr:uid="{00000000-0005-0000-0000-0000734E0000}"/>
    <cellStyle name="Input 12 6 13 3" xfId="31628" xr:uid="{00000000-0005-0000-0000-0000744E0000}"/>
    <cellStyle name="Input 12 6 13 4" xfId="54567" xr:uid="{00000000-0005-0000-0000-0000754E0000}"/>
    <cellStyle name="Input 12 6 14" xfId="6592" xr:uid="{00000000-0005-0000-0000-0000764E0000}"/>
    <cellStyle name="Input 12 6 14 2" xfId="18659" xr:uid="{00000000-0005-0000-0000-0000774E0000}"/>
    <cellStyle name="Input 12 6 14 2 2" xfId="31631" xr:uid="{00000000-0005-0000-0000-0000784E0000}"/>
    <cellStyle name="Input 12 6 14 3" xfId="31630" xr:uid="{00000000-0005-0000-0000-0000794E0000}"/>
    <cellStyle name="Input 12 6 14 4" xfId="54568" xr:uid="{00000000-0005-0000-0000-00007A4E0000}"/>
    <cellStyle name="Input 12 6 15" xfId="6501" xr:uid="{00000000-0005-0000-0000-00007B4E0000}"/>
    <cellStyle name="Input 12 6 15 2" xfId="18579" xr:uid="{00000000-0005-0000-0000-00007C4E0000}"/>
    <cellStyle name="Input 12 6 15 2 2" xfId="31633" xr:uid="{00000000-0005-0000-0000-00007D4E0000}"/>
    <cellStyle name="Input 12 6 15 3" xfId="31632" xr:uid="{00000000-0005-0000-0000-00007E4E0000}"/>
    <cellStyle name="Input 12 6 15 4" xfId="54569" xr:uid="{00000000-0005-0000-0000-00007F4E0000}"/>
    <cellStyle name="Input 12 6 16" xfId="7886" xr:uid="{00000000-0005-0000-0000-0000804E0000}"/>
    <cellStyle name="Input 12 6 16 2" xfId="19787" xr:uid="{00000000-0005-0000-0000-0000814E0000}"/>
    <cellStyle name="Input 12 6 16 2 2" xfId="31635" xr:uid="{00000000-0005-0000-0000-0000824E0000}"/>
    <cellStyle name="Input 12 6 16 3" xfId="31634" xr:uid="{00000000-0005-0000-0000-0000834E0000}"/>
    <cellStyle name="Input 12 6 16 4" xfId="54570" xr:uid="{00000000-0005-0000-0000-0000844E0000}"/>
    <cellStyle name="Input 12 6 17" xfId="6705" xr:uid="{00000000-0005-0000-0000-0000854E0000}"/>
    <cellStyle name="Input 12 6 17 2" xfId="18760" xr:uid="{00000000-0005-0000-0000-0000864E0000}"/>
    <cellStyle name="Input 12 6 17 2 2" xfId="31637" xr:uid="{00000000-0005-0000-0000-0000874E0000}"/>
    <cellStyle name="Input 12 6 17 3" xfId="31636" xr:uid="{00000000-0005-0000-0000-0000884E0000}"/>
    <cellStyle name="Input 12 6 17 4" xfId="54571" xr:uid="{00000000-0005-0000-0000-0000894E0000}"/>
    <cellStyle name="Input 12 6 18" xfId="9115" xr:uid="{00000000-0005-0000-0000-00008A4E0000}"/>
    <cellStyle name="Input 12 6 18 2" xfId="20856" xr:uid="{00000000-0005-0000-0000-00008B4E0000}"/>
    <cellStyle name="Input 12 6 18 2 2" xfId="31639" xr:uid="{00000000-0005-0000-0000-00008C4E0000}"/>
    <cellStyle name="Input 12 6 18 3" xfId="31638" xr:uid="{00000000-0005-0000-0000-00008D4E0000}"/>
    <cellStyle name="Input 12 6 18 4" xfId="54572" xr:uid="{00000000-0005-0000-0000-00008E4E0000}"/>
    <cellStyle name="Input 12 6 19" xfId="13645" xr:uid="{00000000-0005-0000-0000-00008F4E0000}"/>
    <cellStyle name="Input 12 6 19 2" xfId="24913" xr:uid="{00000000-0005-0000-0000-0000904E0000}"/>
    <cellStyle name="Input 12 6 19 2 2" xfId="31641" xr:uid="{00000000-0005-0000-0000-0000914E0000}"/>
    <cellStyle name="Input 12 6 19 3" xfId="31640" xr:uid="{00000000-0005-0000-0000-0000924E0000}"/>
    <cellStyle name="Input 12 6 19 4" xfId="54573" xr:uid="{00000000-0005-0000-0000-0000934E0000}"/>
    <cellStyle name="Input 12 6 2" xfId="6531" xr:uid="{00000000-0005-0000-0000-0000944E0000}"/>
    <cellStyle name="Input 12 6 2 2" xfId="18609" xr:uid="{00000000-0005-0000-0000-0000954E0000}"/>
    <cellStyle name="Input 12 6 2 2 2" xfId="31643" xr:uid="{00000000-0005-0000-0000-0000964E0000}"/>
    <cellStyle name="Input 12 6 2 3" xfId="31642" xr:uid="{00000000-0005-0000-0000-0000974E0000}"/>
    <cellStyle name="Input 12 6 2 4" xfId="54574" xr:uid="{00000000-0005-0000-0000-0000984E0000}"/>
    <cellStyle name="Input 12 6 20" xfId="5611" xr:uid="{00000000-0005-0000-0000-0000994E0000}"/>
    <cellStyle name="Input 12 6 20 2" xfId="31644" xr:uid="{00000000-0005-0000-0000-00009A4E0000}"/>
    <cellStyle name="Input 12 6 20 3" xfId="54575" xr:uid="{00000000-0005-0000-0000-00009B4E0000}"/>
    <cellStyle name="Input 12 6 20 4" xfId="54576" xr:uid="{00000000-0005-0000-0000-00009C4E0000}"/>
    <cellStyle name="Input 12 6 21" xfId="31621" xr:uid="{00000000-0005-0000-0000-00009D4E0000}"/>
    <cellStyle name="Input 12 6 22" xfId="54577" xr:uid="{00000000-0005-0000-0000-00009E4E0000}"/>
    <cellStyle name="Input 12 6 3" xfId="5337" xr:uid="{00000000-0005-0000-0000-00009F4E0000}"/>
    <cellStyle name="Input 12 6 3 2" xfId="17882" xr:uid="{00000000-0005-0000-0000-0000A04E0000}"/>
    <cellStyle name="Input 12 6 3 2 2" xfId="31646" xr:uid="{00000000-0005-0000-0000-0000A14E0000}"/>
    <cellStyle name="Input 12 6 3 3" xfId="31645" xr:uid="{00000000-0005-0000-0000-0000A24E0000}"/>
    <cellStyle name="Input 12 6 3 4" xfId="54578" xr:uid="{00000000-0005-0000-0000-0000A34E0000}"/>
    <cellStyle name="Input 12 6 4" xfId="6402" xr:uid="{00000000-0005-0000-0000-0000A44E0000}"/>
    <cellStyle name="Input 12 6 4 2" xfId="18490" xr:uid="{00000000-0005-0000-0000-0000A54E0000}"/>
    <cellStyle name="Input 12 6 4 2 2" xfId="31648" xr:uid="{00000000-0005-0000-0000-0000A64E0000}"/>
    <cellStyle name="Input 12 6 4 3" xfId="31647" xr:uid="{00000000-0005-0000-0000-0000A74E0000}"/>
    <cellStyle name="Input 12 6 4 4" xfId="54579" xr:uid="{00000000-0005-0000-0000-0000A84E0000}"/>
    <cellStyle name="Input 12 6 5" xfId="5452" xr:uid="{00000000-0005-0000-0000-0000A94E0000}"/>
    <cellStyle name="Input 12 6 5 2" xfId="17990" xr:uid="{00000000-0005-0000-0000-0000AA4E0000}"/>
    <cellStyle name="Input 12 6 5 2 2" xfId="31650" xr:uid="{00000000-0005-0000-0000-0000AB4E0000}"/>
    <cellStyle name="Input 12 6 5 3" xfId="31649" xr:uid="{00000000-0005-0000-0000-0000AC4E0000}"/>
    <cellStyle name="Input 12 6 5 4" xfId="54580" xr:uid="{00000000-0005-0000-0000-0000AD4E0000}"/>
    <cellStyle name="Input 12 6 6" xfId="7352" xr:uid="{00000000-0005-0000-0000-0000AE4E0000}"/>
    <cellStyle name="Input 12 6 6 2" xfId="19327" xr:uid="{00000000-0005-0000-0000-0000AF4E0000}"/>
    <cellStyle name="Input 12 6 6 2 2" xfId="31652" xr:uid="{00000000-0005-0000-0000-0000B04E0000}"/>
    <cellStyle name="Input 12 6 6 3" xfId="31651" xr:uid="{00000000-0005-0000-0000-0000B14E0000}"/>
    <cellStyle name="Input 12 6 6 4" xfId="54581" xr:uid="{00000000-0005-0000-0000-0000B24E0000}"/>
    <cellStyle name="Input 12 6 7" xfId="7179" xr:uid="{00000000-0005-0000-0000-0000B34E0000}"/>
    <cellStyle name="Input 12 6 7 2" xfId="19184" xr:uid="{00000000-0005-0000-0000-0000B44E0000}"/>
    <cellStyle name="Input 12 6 7 2 2" xfId="31654" xr:uid="{00000000-0005-0000-0000-0000B54E0000}"/>
    <cellStyle name="Input 12 6 7 3" xfId="31653" xr:uid="{00000000-0005-0000-0000-0000B64E0000}"/>
    <cellStyle name="Input 12 6 7 4" xfId="54582" xr:uid="{00000000-0005-0000-0000-0000B74E0000}"/>
    <cellStyle name="Input 12 6 8" xfId="6267" xr:uid="{00000000-0005-0000-0000-0000B84E0000}"/>
    <cellStyle name="Input 12 6 8 2" xfId="18374" xr:uid="{00000000-0005-0000-0000-0000B94E0000}"/>
    <cellStyle name="Input 12 6 8 2 2" xfId="31656" xr:uid="{00000000-0005-0000-0000-0000BA4E0000}"/>
    <cellStyle name="Input 12 6 8 3" xfId="31655" xr:uid="{00000000-0005-0000-0000-0000BB4E0000}"/>
    <cellStyle name="Input 12 6 8 4" xfId="54583" xr:uid="{00000000-0005-0000-0000-0000BC4E0000}"/>
    <cellStyle name="Input 12 6 9" xfId="5588" xr:uid="{00000000-0005-0000-0000-0000BD4E0000}"/>
    <cellStyle name="Input 12 6 9 2" xfId="18110" xr:uid="{00000000-0005-0000-0000-0000BE4E0000}"/>
    <cellStyle name="Input 12 6 9 2 2" xfId="31658" xr:uid="{00000000-0005-0000-0000-0000BF4E0000}"/>
    <cellStyle name="Input 12 6 9 3" xfId="31657" xr:uid="{00000000-0005-0000-0000-0000C04E0000}"/>
    <cellStyle name="Input 12 6 9 4" xfId="54584" xr:uid="{00000000-0005-0000-0000-0000C14E0000}"/>
    <cellStyle name="Input 12 7" xfId="3701" xr:uid="{00000000-0005-0000-0000-0000C24E0000}"/>
    <cellStyle name="Input 12 7 10" xfId="6215" xr:uid="{00000000-0005-0000-0000-0000C34E0000}"/>
    <cellStyle name="Input 12 7 10 2" xfId="18325" xr:uid="{00000000-0005-0000-0000-0000C44E0000}"/>
    <cellStyle name="Input 12 7 10 2 2" xfId="31661" xr:uid="{00000000-0005-0000-0000-0000C54E0000}"/>
    <cellStyle name="Input 12 7 10 3" xfId="31660" xr:uid="{00000000-0005-0000-0000-0000C64E0000}"/>
    <cellStyle name="Input 12 7 10 4" xfId="54585" xr:uid="{00000000-0005-0000-0000-0000C74E0000}"/>
    <cellStyle name="Input 12 7 11" xfId="10946" xr:uid="{00000000-0005-0000-0000-0000C84E0000}"/>
    <cellStyle name="Input 12 7 11 2" xfId="22463" xr:uid="{00000000-0005-0000-0000-0000C94E0000}"/>
    <cellStyle name="Input 12 7 11 2 2" xfId="31663" xr:uid="{00000000-0005-0000-0000-0000CA4E0000}"/>
    <cellStyle name="Input 12 7 11 3" xfId="31662" xr:uid="{00000000-0005-0000-0000-0000CB4E0000}"/>
    <cellStyle name="Input 12 7 11 4" xfId="54586" xr:uid="{00000000-0005-0000-0000-0000CC4E0000}"/>
    <cellStyle name="Input 12 7 12" xfId="6186" xr:uid="{00000000-0005-0000-0000-0000CD4E0000}"/>
    <cellStyle name="Input 12 7 12 2" xfId="18302" xr:uid="{00000000-0005-0000-0000-0000CE4E0000}"/>
    <cellStyle name="Input 12 7 12 2 2" xfId="31665" xr:uid="{00000000-0005-0000-0000-0000CF4E0000}"/>
    <cellStyle name="Input 12 7 12 3" xfId="31664" xr:uid="{00000000-0005-0000-0000-0000D04E0000}"/>
    <cellStyle name="Input 12 7 12 4" xfId="54587" xr:uid="{00000000-0005-0000-0000-0000D14E0000}"/>
    <cellStyle name="Input 12 7 13" xfId="9027" xr:uid="{00000000-0005-0000-0000-0000D24E0000}"/>
    <cellStyle name="Input 12 7 13 2" xfId="20789" xr:uid="{00000000-0005-0000-0000-0000D34E0000}"/>
    <cellStyle name="Input 12 7 13 2 2" xfId="31667" xr:uid="{00000000-0005-0000-0000-0000D44E0000}"/>
    <cellStyle name="Input 12 7 13 3" xfId="31666" xr:uid="{00000000-0005-0000-0000-0000D54E0000}"/>
    <cellStyle name="Input 12 7 13 4" xfId="54588" xr:uid="{00000000-0005-0000-0000-0000D64E0000}"/>
    <cellStyle name="Input 12 7 14" xfId="9117" xr:uid="{00000000-0005-0000-0000-0000D74E0000}"/>
    <cellStyle name="Input 12 7 14 2" xfId="20858" xr:uid="{00000000-0005-0000-0000-0000D84E0000}"/>
    <cellStyle name="Input 12 7 14 2 2" xfId="31669" xr:uid="{00000000-0005-0000-0000-0000D94E0000}"/>
    <cellStyle name="Input 12 7 14 3" xfId="31668" xr:uid="{00000000-0005-0000-0000-0000DA4E0000}"/>
    <cellStyle name="Input 12 7 14 4" xfId="54589" xr:uid="{00000000-0005-0000-0000-0000DB4E0000}"/>
    <cellStyle name="Input 12 7 15" xfId="5694" xr:uid="{00000000-0005-0000-0000-0000DC4E0000}"/>
    <cellStyle name="Input 12 7 15 2" xfId="18208" xr:uid="{00000000-0005-0000-0000-0000DD4E0000}"/>
    <cellStyle name="Input 12 7 15 2 2" xfId="31671" xr:uid="{00000000-0005-0000-0000-0000DE4E0000}"/>
    <cellStyle name="Input 12 7 15 3" xfId="31670" xr:uid="{00000000-0005-0000-0000-0000DF4E0000}"/>
    <cellStyle name="Input 12 7 15 4" xfId="54590" xr:uid="{00000000-0005-0000-0000-0000E04E0000}"/>
    <cellStyle name="Input 12 7 16" xfId="10853" xr:uid="{00000000-0005-0000-0000-0000E14E0000}"/>
    <cellStyle name="Input 12 7 16 2" xfId="22376" xr:uid="{00000000-0005-0000-0000-0000E24E0000}"/>
    <cellStyle name="Input 12 7 16 2 2" xfId="31673" xr:uid="{00000000-0005-0000-0000-0000E34E0000}"/>
    <cellStyle name="Input 12 7 16 3" xfId="31672" xr:uid="{00000000-0005-0000-0000-0000E44E0000}"/>
    <cellStyle name="Input 12 7 16 4" xfId="54591" xr:uid="{00000000-0005-0000-0000-0000E54E0000}"/>
    <cellStyle name="Input 12 7 17" xfId="4843" xr:uid="{00000000-0005-0000-0000-0000E64E0000}"/>
    <cellStyle name="Input 12 7 17 2" xfId="17482" xr:uid="{00000000-0005-0000-0000-0000E74E0000}"/>
    <cellStyle name="Input 12 7 17 2 2" xfId="31675" xr:uid="{00000000-0005-0000-0000-0000E84E0000}"/>
    <cellStyle name="Input 12 7 17 3" xfId="31674" xr:uid="{00000000-0005-0000-0000-0000E94E0000}"/>
    <cellStyle name="Input 12 7 17 4" xfId="54592" xr:uid="{00000000-0005-0000-0000-0000EA4E0000}"/>
    <cellStyle name="Input 12 7 18" xfId="6109" xr:uid="{00000000-0005-0000-0000-0000EB4E0000}"/>
    <cellStyle name="Input 12 7 18 2" xfId="18238" xr:uid="{00000000-0005-0000-0000-0000EC4E0000}"/>
    <cellStyle name="Input 12 7 18 2 2" xfId="31677" xr:uid="{00000000-0005-0000-0000-0000ED4E0000}"/>
    <cellStyle name="Input 12 7 18 3" xfId="31676" xr:uid="{00000000-0005-0000-0000-0000EE4E0000}"/>
    <cellStyle name="Input 12 7 18 4" xfId="54593" xr:uid="{00000000-0005-0000-0000-0000EF4E0000}"/>
    <cellStyle name="Input 12 7 19" xfId="5722" xr:uid="{00000000-0005-0000-0000-0000F04E0000}"/>
    <cellStyle name="Input 12 7 19 2" xfId="18227" xr:uid="{00000000-0005-0000-0000-0000F14E0000}"/>
    <cellStyle name="Input 12 7 19 2 2" xfId="31679" xr:uid="{00000000-0005-0000-0000-0000F24E0000}"/>
    <cellStyle name="Input 12 7 19 3" xfId="31678" xr:uid="{00000000-0005-0000-0000-0000F34E0000}"/>
    <cellStyle name="Input 12 7 19 4" xfId="54594" xr:uid="{00000000-0005-0000-0000-0000F44E0000}"/>
    <cellStyle name="Input 12 7 2" xfId="6532" xr:uid="{00000000-0005-0000-0000-0000F54E0000}"/>
    <cellStyle name="Input 12 7 2 2" xfId="18610" xr:uid="{00000000-0005-0000-0000-0000F64E0000}"/>
    <cellStyle name="Input 12 7 2 2 2" xfId="31681" xr:uid="{00000000-0005-0000-0000-0000F74E0000}"/>
    <cellStyle name="Input 12 7 2 3" xfId="31680" xr:uid="{00000000-0005-0000-0000-0000F84E0000}"/>
    <cellStyle name="Input 12 7 2 4" xfId="54595" xr:uid="{00000000-0005-0000-0000-0000F94E0000}"/>
    <cellStyle name="Input 12 7 20" xfId="13443" xr:uid="{00000000-0005-0000-0000-0000FA4E0000}"/>
    <cellStyle name="Input 12 7 20 2" xfId="31682" xr:uid="{00000000-0005-0000-0000-0000FB4E0000}"/>
    <cellStyle name="Input 12 7 20 3" xfId="54596" xr:uid="{00000000-0005-0000-0000-0000FC4E0000}"/>
    <cellStyle name="Input 12 7 20 4" xfId="54597" xr:uid="{00000000-0005-0000-0000-0000FD4E0000}"/>
    <cellStyle name="Input 12 7 21" xfId="31659" xr:uid="{00000000-0005-0000-0000-0000FE4E0000}"/>
    <cellStyle name="Input 12 7 22" xfId="54598" xr:uid="{00000000-0005-0000-0000-0000FF4E0000}"/>
    <cellStyle name="Input 12 7 3" xfId="5336" xr:uid="{00000000-0005-0000-0000-0000004F0000}"/>
    <cellStyle name="Input 12 7 3 2" xfId="17881" xr:uid="{00000000-0005-0000-0000-0000014F0000}"/>
    <cellStyle name="Input 12 7 3 2 2" xfId="31684" xr:uid="{00000000-0005-0000-0000-0000024F0000}"/>
    <cellStyle name="Input 12 7 3 3" xfId="31683" xr:uid="{00000000-0005-0000-0000-0000034F0000}"/>
    <cellStyle name="Input 12 7 3 4" xfId="54599" xr:uid="{00000000-0005-0000-0000-0000044F0000}"/>
    <cellStyle name="Input 12 7 4" xfId="6403" xr:uid="{00000000-0005-0000-0000-0000054F0000}"/>
    <cellStyle name="Input 12 7 4 2" xfId="18491" xr:uid="{00000000-0005-0000-0000-0000064F0000}"/>
    <cellStyle name="Input 12 7 4 2 2" xfId="31686" xr:uid="{00000000-0005-0000-0000-0000074F0000}"/>
    <cellStyle name="Input 12 7 4 3" xfId="31685" xr:uid="{00000000-0005-0000-0000-0000084F0000}"/>
    <cellStyle name="Input 12 7 4 4" xfId="54600" xr:uid="{00000000-0005-0000-0000-0000094F0000}"/>
    <cellStyle name="Input 12 7 5" xfId="5451" xr:uid="{00000000-0005-0000-0000-00000A4F0000}"/>
    <cellStyle name="Input 12 7 5 2" xfId="17989" xr:uid="{00000000-0005-0000-0000-00000B4F0000}"/>
    <cellStyle name="Input 12 7 5 2 2" xfId="31688" xr:uid="{00000000-0005-0000-0000-00000C4F0000}"/>
    <cellStyle name="Input 12 7 5 3" xfId="31687" xr:uid="{00000000-0005-0000-0000-00000D4F0000}"/>
    <cellStyle name="Input 12 7 5 4" xfId="54601" xr:uid="{00000000-0005-0000-0000-00000E4F0000}"/>
    <cellStyle name="Input 12 7 6" xfId="6314" xr:uid="{00000000-0005-0000-0000-00000F4F0000}"/>
    <cellStyle name="Input 12 7 6 2" xfId="18414" xr:uid="{00000000-0005-0000-0000-0000104F0000}"/>
    <cellStyle name="Input 12 7 6 2 2" xfId="31690" xr:uid="{00000000-0005-0000-0000-0000114F0000}"/>
    <cellStyle name="Input 12 7 6 3" xfId="31689" xr:uid="{00000000-0005-0000-0000-0000124F0000}"/>
    <cellStyle name="Input 12 7 6 4" xfId="54602" xr:uid="{00000000-0005-0000-0000-0000134F0000}"/>
    <cellStyle name="Input 12 7 7" xfId="5535" xr:uid="{00000000-0005-0000-0000-0000144F0000}"/>
    <cellStyle name="Input 12 7 7 2" xfId="18064" xr:uid="{00000000-0005-0000-0000-0000154F0000}"/>
    <cellStyle name="Input 12 7 7 2 2" xfId="31692" xr:uid="{00000000-0005-0000-0000-0000164F0000}"/>
    <cellStyle name="Input 12 7 7 3" xfId="31691" xr:uid="{00000000-0005-0000-0000-0000174F0000}"/>
    <cellStyle name="Input 12 7 7 4" xfId="54603" xr:uid="{00000000-0005-0000-0000-0000184F0000}"/>
    <cellStyle name="Input 12 7 8" xfId="7347" xr:uid="{00000000-0005-0000-0000-0000194F0000}"/>
    <cellStyle name="Input 12 7 8 2" xfId="19323" xr:uid="{00000000-0005-0000-0000-00001A4F0000}"/>
    <cellStyle name="Input 12 7 8 2 2" xfId="31694" xr:uid="{00000000-0005-0000-0000-00001B4F0000}"/>
    <cellStyle name="Input 12 7 8 3" xfId="31693" xr:uid="{00000000-0005-0000-0000-00001C4F0000}"/>
    <cellStyle name="Input 12 7 8 4" xfId="54604" xr:uid="{00000000-0005-0000-0000-00001D4F0000}"/>
    <cellStyle name="Input 12 7 9" xfId="5587" xr:uid="{00000000-0005-0000-0000-00001E4F0000}"/>
    <cellStyle name="Input 12 7 9 2" xfId="18109" xr:uid="{00000000-0005-0000-0000-00001F4F0000}"/>
    <cellStyle name="Input 12 7 9 2 2" xfId="31696" xr:uid="{00000000-0005-0000-0000-0000204F0000}"/>
    <cellStyle name="Input 12 7 9 3" xfId="31695" xr:uid="{00000000-0005-0000-0000-0000214F0000}"/>
    <cellStyle name="Input 12 7 9 4" xfId="54605" xr:uid="{00000000-0005-0000-0000-0000224F0000}"/>
    <cellStyle name="Input 12 8" xfId="3702" xr:uid="{00000000-0005-0000-0000-0000234F0000}"/>
    <cellStyle name="Input 12 8 10" xfId="8352" xr:uid="{00000000-0005-0000-0000-0000244F0000}"/>
    <cellStyle name="Input 12 8 10 2" xfId="20180" xr:uid="{00000000-0005-0000-0000-0000254F0000}"/>
    <cellStyle name="Input 12 8 10 2 2" xfId="31699" xr:uid="{00000000-0005-0000-0000-0000264F0000}"/>
    <cellStyle name="Input 12 8 10 3" xfId="31698" xr:uid="{00000000-0005-0000-0000-0000274F0000}"/>
    <cellStyle name="Input 12 8 10 4" xfId="54606" xr:uid="{00000000-0005-0000-0000-0000284F0000}"/>
    <cellStyle name="Input 12 8 11" xfId="5629" xr:uid="{00000000-0005-0000-0000-0000294F0000}"/>
    <cellStyle name="Input 12 8 11 2" xfId="18147" xr:uid="{00000000-0005-0000-0000-00002A4F0000}"/>
    <cellStyle name="Input 12 8 11 2 2" xfId="31701" xr:uid="{00000000-0005-0000-0000-00002B4F0000}"/>
    <cellStyle name="Input 12 8 11 3" xfId="31700" xr:uid="{00000000-0005-0000-0000-00002C4F0000}"/>
    <cellStyle name="Input 12 8 11 4" xfId="54607" xr:uid="{00000000-0005-0000-0000-00002D4F0000}"/>
    <cellStyle name="Input 12 8 12" xfId="6656" xr:uid="{00000000-0005-0000-0000-00002E4F0000}"/>
    <cellStyle name="Input 12 8 12 2" xfId="18716" xr:uid="{00000000-0005-0000-0000-00002F4F0000}"/>
    <cellStyle name="Input 12 8 12 2 2" xfId="31703" xr:uid="{00000000-0005-0000-0000-0000304F0000}"/>
    <cellStyle name="Input 12 8 12 3" xfId="31702" xr:uid="{00000000-0005-0000-0000-0000314F0000}"/>
    <cellStyle name="Input 12 8 12 4" xfId="54608" xr:uid="{00000000-0005-0000-0000-0000324F0000}"/>
    <cellStyle name="Input 12 8 13" xfId="5662" xr:uid="{00000000-0005-0000-0000-0000334F0000}"/>
    <cellStyle name="Input 12 8 13 2" xfId="18179" xr:uid="{00000000-0005-0000-0000-0000344F0000}"/>
    <cellStyle name="Input 12 8 13 2 2" xfId="31705" xr:uid="{00000000-0005-0000-0000-0000354F0000}"/>
    <cellStyle name="Input 12 8 13 3" xfId="31704" xr:uid="{00000000-0005-0000-0000-0000364F0000}"/>
    <cellStyle name="Input 12 8 13 4" xfId="54609" xr:uid="{00000000-0005-0000-0000-0000374F0000}"/>
    <cellStyle name="Input 12 8 14" xfId="9686" xr:uid="{00000000-0005-0000-0000-0000384F0000}"/>
    <cellStyle name="Input 12 8 14 2" xfId="21366" xr:uid="{00000000-0005-0000-0000-0000394F0000}"/>
    <cellStyle name="Input 12 8 14 2 2" xfId="31707" xr:uid="{00000000-0005-0000-0000-00003A4F0000}"/>
    <cellStyle name="Input 12 8 14 3" xfId="31706" xr:uid="{00000000-0005-0000-0000-00003B4F0000}"/>
    <cellStyle name="Input 12 8 14 4" xfId="54610" xr:uid="{00000000-0005-0000-0000-00003C4F0000}"/>
    <cellStyle name="Input 12 8 15" xfId="6607" xr:uid="{00000000-0005-0000-0000-00003D4F0000}"/>
    <cellStyle name="Input 12 8 15 2" xfId="18673" xr:uid="{00000000-0005-0000-0000-00003E4F0000}"/>
    <cellStyle name="Input 12 8 15 2 2" xfId="31709" xr:uid="{00000000-0005-0000-0000-00003F4F0000}"/>
    <cellStyle name="Input 12 8 15 3" xfId="31708" xr:uid="{00000000-0005-0000-0000-0000404F0000}"/>
    <cellStyle name="Input 12 8 15 4" xfId="54611" xr:uid="{00000000-0005-0000-0000-0000414F0000}"/>
    <cellStyle name="Input 12 8 16" xfId="7290" xr:uid="{00000000-0005-0000-0000-0000424F0000}"/>
    <cellStyle name="Input 12 8 16 2" xfId="19266" xr:uid="{00000000-0005-0000-0000-0000434F0000}"/>
    <cellStyle name="Input 12 8 16 2 2" xfId="31711" xr:uid="{00000000-0005-0000-0000-0000444F0000}"/>
    <cellStyle name="Input 12 8 16 3" xfId="31710" xr:uid="{00000000-0005-0000-0000-0000454F0000}"/>
    <cellStyle name="Input 12 8 16 4" xfId="54612" xr:uid="{00000000-0005-0000-0000-0000464F0000}"/>
    <cellStyle name="Input 12 8 17" xfId="4731" xr:uid="{00000000-0005-0000-0000-0000474F0000}"/>
    <cellStyle name="Input 12 8 17 2" xfId="17415" xr:uid="{00000000-0005-0000-0000-0000484F0000}"/>
    <cellStyle name="Input 12 8 17 2 2" xfId="31713" xr:uid="{00000000-0005-0000-0000-0000494F0000}"/>
    <cellStyle name="Input 12 8 17 3" xfId="31712" xr:uid="{00000000-0005-0000-0000-00004A4F0000}"/>
    <cellStyle name="Input 12 8 17 4" xfId="54613" xr:uid="{00000000-0005-0000-0000-00004B4F0000}"/>
    <cellStyle name="Input 12 8 18" xfId="6110" xr:uid="{00000000-0005-0000-0000-00004C4F0000}"/>
    <cellStyle name="Input 12 8 18 2" xfId="18239" xr:uid="{00000000-0005-0000-0000-00004D4F0000}"/>
    <cellStyle name="Input 12 8 18 2 2" xfId="31715" xr:uid="{00000000-0005-0000-0000-00004E4F0000}"/>
    <cellStyle name="Input 12 8 18 3" xfId="31714" xr:uid="{00000000-0005-0000-0000-00004F4F0000}"/>
    <cellStyle name="Input 12 8 18 4" xfId="54614" xr:uid="{00000000-0005-0000-0000-0000504F0000}"/>
    <cellStyle name="Input 12 8 19" xfId="13646" xr:uid="{00000000-0005-0000-0000-0000514F0000}"/>
    <cellStyle name="Input 12 8 19 2" xfId="24914" xr:uid="{00000000-0005-0000-0000-0000524F0000}"/>
    <cellStyle name="Input 12 8 19 2 2" xfId="31717" xr:uid="{00000000-0005-0000-0000-0000534F0000}"/>
    <cellStyle name="Input 12 8 19 3" xfId="31716" xr:uid="{00000000-0005-0000-0000-0000544F0000}"/>
    <cellStyle name="Input 12 8 19 4" xfId="54615" xr:uid="{00000000-0005-0000-0000-0000554F0000}"/>
    <cellStyle name="Input 12 8 2" xfId="6533" xr:uid="{00000000-0005-0000-0000-0000564F0000}"/>
    <cellStyle name="Input 12 8 2 2" xfId="18611" xr:uid="{00000000-0005-0000-0000-0000574F0000}"/>
    <cellStyle name="Input 12 8 2 2 2" xfId="31719" xr:uid="{00000000-0005-0000-0000-0000584F0000}"/>
    <cellStyle name="Input 12 8 2 3" xfId="31718" xr:uid="{00000000-0005-0000-0000-0000594F0000}"/>
    <cellStyle name="Input 12 8 2 4" xfId="54616" xr:uid="{00000000-0005-0000-0000-00005A4F0000}"/>
    <cellStyle name="Input 12 8 20" xfId="12543" xr:uid="{00000000-0005-0000-0000-00005B4F0000}"/>
    <cellStyle name="Input 12 8 20 2" xfId="31720" xr:uid="{00000000-0005-0000-0000-00005C4F0000}"/>
    <cellStyle name="Input 12 8 20 3" xfId="54617" xr:uid="{00000000-0005-0000-0000-00005D4F0000}"/>
    <cellStyle name="Input 12 8 20 4" xfId="54618" xr:uid="{00000000-0005-0000-0000-00005E4F0000}"/>
    <cellStyle name="Input 12 8 21" xfId="31697" xr:uid="{00000000-0005-0000-0000-00005F4F0000}"/>
    <cellStyle name="Input 12 8 22" xfId="54619" xr:uid="{00000000-0005-0000-0000-0000604F0000}"/>
    <cellStyle name="Input 12 8 3" xfId="5335" xr:uid="{00000000-0005-0000-0000-0000614F0000}"/>
    <cellStyle name="Input 12 8 3 2" xfId="17880" xr:uid="{00000000-0005-0000-0000-0000624F0000}"/>
    <cellStyle name="Input 12 8 3 2 2" xfId="31722" xr:uid="{00000000-0005-0000-0000-0000634F0000}"/>
    <cellStyle name="Input 12 8 3 3" xfId="31721" xr:uid="{00000000-0005-0000-0000-0000644F0000}"/>
    <cellStyle name="Input 12 8 3 4" xfId="54620" xr:uid="{00000000-0005-0000-0000-0000654F0000}"/>
    <cellStyle name="Input 12 8 4" xfId="6404" xr:uid="{00000000-0005-0000-0000-0000664F0000}"/>
    <cellStyle name="Input 12 8 4 2" xfId="18492" xr:uid="{00000000-0005-0000-0000-0000674F0000}"/>
    <cellStyle name="Input 12 8 4 2 2" xfId="31724" xr:uid="{00000000-0005-0000-0000-0000684F0000}"/>
    <cellStyle name="Input 12 8 4 3" xfId="31723" xr:uid="{00000000-0005-0000-0000-0000694F0000}"/>
    <cellStyle name="Input 12 8 4 4" xfId="54621" xr:uid="{00000000-0005-0000-0000-00006A4F0000}"/>
    <cellStyle name="Input 12 8 5" xfId="5450" xr:uid="{00000000-0005-0000-0000-00006B4F0000}"/>
    <cellStyle name="Input 12 8 5 2" xfId="17988" xr:uid="{00000000-0005-0000-0000-00006C4F0000}"/>
    <cellStyle name="Input 12 8 5 2 2" xfId="31726" xr:uid="{00000000-0005-0000-0000-00006D4F0000}"/>
    <cellStyle name="Input 12 8 5 3" xfId="31725" xr:uid="{00000000-0005-0000-0000-00006E4F0000}"/>
    <cellStyle name="Input 12 8 5 4" xfId="54622" xr:uid="{00000000-0005-0000-0000-00006F4F0000}"/>
    <cellStyle name="Input 12 8 6" xfId="6721" xr:uid="{00000000-0005-0000-0000-0000704F0000}"/>
    <cellStyle name="Input 12 8 6 2" xfId="18771" xr:uid="{00000000-0005-0000-0000-0000714F0000}"/>
    <cellStyle name="Input 12 8 6 2 2" xfId="31728" xr:uid="{00000000-0005-0000-0000-0000724F0000}"/>
    <cellStyle name="Input 12 8 6 3" xfId="31727" xr:uid="{00000000-0005-0000-0000-0000734F0000}"/>
    <cellStyle name="Input 12 8 6 4" xfId="54623" xr:uid="{00000000-0005-0000-0000-0000744F0000}"/>
    <cellStyle name="Input 12 8 7" xfId="7177" xr:uid="{00000000-0005-0000-0000-0000754F0000}"/>
    <cellStyle name="Input 12 8 7 2" xfId="19182" xr:uid="{00000000-0005-0000-0000-0000764F0000}"/>
    <cellStyle name="Input 12 8 7 2 2" xfId="31730" xr:uid="{00000000-0005-0000-0000-0000774F0000}"/>
    <cellStyle name="Input 12 8 7 3" xfId="31729" xr:uid="{00000000-0005-0000-0000-0000784F0000}"/>
    <cellStyle name="Input 12 8 7 4" xfId="54624" xr:uid="{00000000-0005-0000-0000-0000794F0000}"/>
    <cellStyle name="Input 12 8 8" xfId="7883" xr:uid="{00000000-0005-0000-0000-00007A4F0000}"/>
    <cellStyle name="Input 12 8 8 2" xfId="19784" xr:uid="{00000000-0005-0000-0000-00007B4F0000}"/>
    <cellStyle name="Input 12 8 8 2 2" xfId="31732" xr:uid="{00000000-0005-0000-0000-00007C4F0000}"/>
    <cellStyle name="Input 12 8 8 3" xfId="31731" xr:uid="{00000000-0005-0000-0000-00007D4F0000}"/>
    <cellStyle name="Input 12 8 8 4" xfId="54625" xr:uid="{00000000-0005-0000-0000-00007E4F0000}"/>
    <cellStyle name="Input 12 8 9" xfId="5586" xr:uid="{00000000-0005-0000-0000-00007F4F0000}"/>
    <cellStyle name="Input 12 8 9 2" xfId="18108" xr:uid="{00000000-0005-0000-0000-0000804F0000}"/>
    <cellStyle name="Input 12 8 9 2 2" xfId="31734" xr:uid="{00000000-0005-0000-0000-0000814F0000}"/>
    <cellStyle name="Input 12 8 9 3" xfId="31733" xr:uid="{00000000-0005-0000-0000-0000824F0000}"/>
    <cellStyle name="Input 12 8 9 4" xfId="54626" xr:uid="{00000000-0005-0000-0000-0000834F0000}"/>
    <cellStyle name="Input 12 9" xfId="3703" xr:uid="{00000000-0005-0000-0000-0000844F0000}"/>
    <cellStyle name="Input 12 9 10" xfId="7666" xr:uid="{00000000-0005-0000-0000-0000854F0000}"/>
    <cellStyle name="Input 12 9 10 2" xfId="19611" xr:uid="{00000000-0005-0000-0000-0000864F0000}"/>
    <cellStyle name="Input 12 9 10 2 2" xfId="31737" xr:uid="{00000000-0005-0000-0000-0000874F0000}"/>
    <cellStyle name="Input 12 9 10 3" xfId="31736" xr:uid="{00000000-0005-0000-0000-0000884F0000}"/>
    <cellStyle name="Input 12 9 10 4" xfId="54627" xr:uid="{00000000-0005-0000-0000-0000894F0000}"/>
    <cellStyle name="Input 12 9 11" xfId="8660" xr:uid="{00000000-0005-0000-0000-00008A4F0000}"/>
    <cellStyle name="Input 12 9 11 2" xfId="20451" xr:uid="{00000000-0005-0000-0000-00008B4F0000}"/>
    <cellStyle name="Input 12 9 11 2 2" xfId="31739" xr:uid="{00000000-0005-0000-0000-00008C4F0000}"/>
    <cellStyle name="Input 12 9 11 3" xfId="31738" xr:uid="{00000000-0005-0000-0000-00008D4F0000}"/>
    <cellStyle name="Input 12 9 11 4" xfId="54628" xr:uid="{00000000-0005-0000-0000-00008E4F0000}"/>
    <cellStyle name="Input 12 9 12" xfId="4785" xr:uid="{00000000-0005-0000-0000-00008F4F0000}"/>
    <cellStyle name="Input 12 9 12 2" xfId="17435" xr:uid="{00000000-0005-0000-0000-0000904F0000}"/>
    <cellStyle name="Input 12 9 12 2 2" xfId="31741" xr:uid="{00000000-0005-0000-0000-0000914F0000}"/>
    <cellStyle name="Input 12 9 12 3" xfId="31740" xr:uid="{00000000-0005-0000-0000-0000924F0000}"/>
    <cellStyle name="Input 12 9 12 4" xfId="54629" xr:uid="{00000000-0005-0000-0000-0000934F0000}"/>
    <cellStyle name="Input 12 9 13" xfId="6502" xr:uid="{00000000-0005-0000-0000-0000944F0000}"/>
    <cellStyle name="Input 12 9 13 2" xfId="18580" xr:uid="{00000000-0005-0000-0000-0000954F0000}"/>
    <cellStyle name="Input 12 9 13 2 2" xfId="31743" xr:uid="{00000000-0005-0000-0000-0000964F0000}"/>
    <cellStyle name="Input 12 9 13 3" xfId="31742" xr:uid="{00000000-0005-0000-0000-0000974F0000}"/>
    <cellStyle name="Input 12 9 13 4" xfId="54630" xr:uid="{00000000-0005-0000-0000-0000984F0000}"/>
    <cellStyle name="Input 12 9 14" xfId="6131" xr:uid="{00000000-0005-0000-0000-0000994F0000}"/>
    <cellStyle name="Input 12 9 14 2" xfId="18260" xr:uid="{00000000-0005-0000-0000-00009A4F0000}"/>
    <cellStyle name="Input 12 9 14 2 2" xfId="31745" xr:uid="{00000000-0005-0000-0000-00009B4F0000}"/>
    <cellStyle name="Input 12 9 14 3" xfId="31744" xr:uid="{00000000-0005-0000-0000-00009C4F0000}"/>
    <cellStyle name="Input 12 9 14 4" xfId="54631" xr:uid="{00000000-0005-0000-0000-00009D4F0000}"/>
    <cellStyle name="Input 12 9 15" xfId="10133" xr:uid="{00000000-0005-0000-0000-00009E4F0000}"/>
    <cellStyle name="Input 12 9 15 2" xfId="21752" xr:uid="{00000000-0005-0000-0000-00009F4F0000}"/>
    <cellStyle name="Input 12 9 15 2 2" xfId="31747" xr:uid="{00000000-0005-0000-0000-0000A04F0000}"/>
    <cellStyle name="Input 12 9 15 3" xfId="31746" xr:uid="{00000000-0005-0000-0000-0000A14F0000}"/>
    <cellStyle name="Input 12 9 15 4" xfId="54632" xr:uid="{00000000-0005-0000-0000-0000A24F0000}"/>
    <cellStyle name="Input 12 9 16" xfId="12554" xr:uid="{00000000-0005-0000-0000-0000A34F0000}"/>
    <cellStyle name="Input 12 9 16 2" xfId="23909" xr:uid="{00000000-0005-0000-0000-0000A44F0000}"/>
    <cellStyle name="Input 12 9 16 2 2" xfId="31749" xr:uid="{00000000-0005-0000-0000-0000A54F0000}"/>
    <cellStyle name="Input 12 9 16 3" xfId="31748" xr:uid="{00000000-0005-0000-0000-0000A64F0000}"/>
    <cellStyle name="Input 12 9 16 4" xfId="54633" xr:uid="{00000000-0005-0000-0000-0000A74F0000}"/>
    <cellStyle name="Input 12 9 17" xfId="12922" xr:uid="{00000000-0005-0000-0000-0000A84F0000}"/>
    <cellStyle name="Input 12 9 17 2" xfId="24242" xr:uid="{00000000-0005-0000-0000-0000A94F0000}"/>
    <cellStyle name="Input 12 9 17 2 2" xfId="31751" xr:uid="{00000000-0005-0000-0000-0000AA4F0000}"/>
    <cellStyle name="Input 12 9 17 3" xfId="31750" xr:uid="{00000000-0005-0000-0000-0000AB4F0000}"/>
    <cellStyle name="Input 12 9 17 4" xfId="54634" xr:uid="{00000000-0005-0000-0000-0000AC4F0000}"/>
    <cellStyle name="Input 12 9 18" xfId="6111" xr:uid="{00000000-0005-0000-0000-0000AD4F0000}"/>
    <cellStyle name="Input 12 9 18 2" xfId="18240" xr:uid="{00000000-0005-0000-0000-0000AE4F0000}"/>
    <cellStyle name="Input 12 9 18 2 2" xfId="31753" xr:uid="{00000000-0005-0000-0000-0000AF4F0000}"/>
    <cellStyle name="Input 12 9 18 3" xfId="31752" xr:uid="{00000000-0005-0000-0000-0000B04F0000}"/>
    <cellStyle name="Input 12 9 18 4" xfId="54635" xr:uid="{00000000-0005-0000-0000-0000B14F0000}"/>
    <cellStyle name="Input 12 9 19" xfId="13981" xr:uid="{00000000-0005-0000-0000-0000B24F0000}"/>
    <cellStyle name="Input 12 9 19 2" xfId="25214" xr:uid="{00000000-0005-0000-0000-0000B34F0000}"/>
    <cellStyle name="Input 12 9 19 2 2" xfId="31755" xr:uid="{00000000-0005-0000-0000-0000B44F0000}"/>
    <cellStyle name="Input 12 9 19 3" xfId="31754" xr:uid="{00000000-0005-0000-0000-0000B54F0000}"/>
    <cellStyle name="Input 12 9 19 4" xfId="54636" xr:uid="{00000000-0005-0000-0000-0000B64F0000}"/>
    <cellStyle name="Input 12 9 2" xfId="6534" xr:uid="{00000000-0005-0000-0000-0000B74F0000}"/>
    <cellStyle name="Input 12 9 2 2" xfId="18612" xr:uid="{00000000-0005-0000-0000-0000B84F0000}"/>
    <cellStyle name="Input 12 9 2 2 2" xfId="31757" xr:uid="{00000000-0005-0000-0000-0000B94F0000}"/>
    <cellStyle name="Input 12 9 2 3" xfId="31756" xr:uid="{00000000-0005-0000-0000-0000BA4F0000}"/>
    <cellStyle name="Input 12 9 2 4" xfId="54637" xr:uid="{00000000-0005-0000-0000-0000BB4F0000}"/>
    <cellStyle name="Input 12 9 20" xfId="5684" xr:uid="{00000000-0005-0000-0000-0000BC4F0000}"/>
    <cellStyle name="Input 12 9 20 2" xfId="31758" xr:uid="{00000000-0005-0000-0000-0000BD4F0000}"/>
    <cellStyle name="Input 12 9 20 3" xfId="54638" xr:uid="{00000000-0005-0000-0000-0000BE4F0000}"/>
    <cellStyle name="Input 12 9 20 4" xfId="54639" xr:uid="{00000000-0005-0000-0000-0000BF4F0000}"/>
    <cellStyle name="Input 12 9 21" xfId="31735" xr:uid="{00000000-0005-0000-0000-0000C04F0000}"/>
    <cellStyle name="Input 12 9 22" xfId="54640" xr:uid="{00000000-0005-0000-0000-0000C14F0000}"/>
    <cellStyle name="Input 12 9 3" xfId="4919" xr:uid="{00000000-0005-0000-0000-0000C24F0000}"/>
    <cellStyle name="Input 12 9 3 2" xfId="17538" xr:uid="{00000000-0005-0000-0000-0000C34F0000}"/>
    <cellStyle name="Input 12 9 3 2 2" xfId="31760" xr:uid="{00000000-0005-0000-0000-0000C44F0000}"/>
    <cellStyle name="Input 12 9 3 3" xfId="31759" xr:uid="{00000000-0005-0000-0000-0000C54F0000}"/>
    <cellStyle name="Input 12 9 3 4" xfId="54641" xr:uid="{00000000-0005-0000-0000-0000C64F0000}"/>
    <cellStyle name="Input 12 9 4" xfId="6405" xr:uid="{00000000-0005-0000-0000-0000C74F0000}"/>
    <cellStyle name="Input 12 9 4 2" xfId="18493" xr:uid="{00000000-0005-0000-0000-0000C84F0000}"/>
    <cellStyle name="Input 12 9 4 2 2" xfId="31762" xr:uid="{00000000-0005-0000-0000-0000C94F0000}"/>
    <cellStyle name="Input 12 9 4 3" xfId="31761" xr:uid="{00000000-0005-0000-0000-0000CA4F0000}"/>
    <cellStyle name="Input 12 9 4 4" xfId="54642" xr:uid="{00000000-0005-0000-0000-0000CB4F0000}"/>
    <cellStyle name="Input 12 9 5" xfId="5449" xr:uid="{00000000-0005-0000-0000-0000CC4F0000}"/>
    <cellStyle name="Input 12 9 5 2" xfId="17987" xr:uid="{00000000-0005-0000-0000-0000CD4F0000}"/>
    <cellStyle name="Input 12 9 5 2 2" xfId="31764" xr:uid="{00000000-0005-0000-0000-0000CE4F0000}"/>
    <cellStyle name="Input 12 9 5 3" xfId="31763" xr:uid="{00000000-0005-0000-0000-0000CF4F0000}"/>
    <cellStyle name="Input 12 9 5 4" xfId="54643" xr:uid="{00000000-0005-0000-0000-0000D04F0000}"/>
    <cellStyle name="Input 12 9 6" xfId="8282" xr:uid="{00000000-0005-0000-0000-0000D14F0000}"/>
    <cellStyle name="Input 12 9 6 2" xfId="20134" xr:uid="{00000000-0005-0000-0000-0000D24F0000}"/>
    <cellStyle name="Input 12 9 6 2 2" xfId="31766" xr:uid="{00000000-0005-0000-0000-0000D34F0000}"/>
    <cellStyle name="Input 12 9 6 3" xfId="31765" xr:uid="{00000000-0005-0000-0000-0000D44F0000}"/>
    <cellStyle name="Input 12 9 6 4" xfId="54644" xr:uid="{00000000-0005-0000-0000-0000D54F0000}"/>
    <cellStyle name="Input 12 9 7" xfId="8800" xr:uid="{00000000-0005-0000-0000-0000D64F0000}"/>
    <cellStyle name="Input 12 9 7 2" xfId="20569" xr:uid="{00000000-0005-0000-0000-0000D74F0000}"/>
    <cellStyle name="Input 12 9 7 2 2" xfId="31768" xr:uid="{00000000-0005-0000-0000-0000D84F0000}"/>
    <cellStyle name="Input 12 9 7 3" xfId="31767" xr:uid="{00000000-0005-0000-0000-0000D94F0000}"/>
    <cellStyle name="Input 12 9 7 4" xfId="54645" xr:uid="{00000000-0005-0000-0000-0000DA4F0000}"/>
    <cellStyle name="Input 12 9 8" xfId="6268" xr:uid="{00000000-0005-0000-0000-0000DB4F0000}"/>
    <cellStyle name="Input 12 9 8 2" xfId="18375" xr:uid="{00000000-0005-0000-0000-0000DC4F0000}"/>
    <cellStyle name="Input 12 9 8 2 2" xfId="31770" xr:uid="{00000000-0005-0000-0000-0000DD4F0000}"/>
    <cellStyle name="Input 12 9 8 3" xfId="31769" xr:uid="{00000000-0005-0000-0000-0000DE4F0000}"/>
    <cellStyle name="Input 12 9 8 4" xfId="54646" xr:uid="{00000000-0005-0000-0000-0000DF4F0000}"/>
    <cellStyle name="Input 12 9 9" xfId="7812" xr:uid="{00000000-0005-0000-0000-0000E04F0000}"/>
    <cellStyle name="Input 12 9 9 2" xfId="19728" xr:uid="{00000000-0005-0000-0000-0000E14F0000}"/>
    <cellStyle name="Input 12 9 9 2 2" xfId="31772" xr:uid="{00000000-0005-0000-0000-0000E24F0000}"/>
    <cellStyle name="Input 12 9 9 3" xfId="31771" xr:uid="{00000000-0005-0000-0000-0000E34F0000}"/>
    <cellStyle name="Input 12 9 9 4" xfId="54647" xr:uid="{00000000-0005-0000-0000-0000E44F0000}"/>
    <cellStyle name="Input 13" xfId="3704" xr:uid="{00000000-0005-0000-0000-0000E54F0000}"/>
    <cellStyle name="Input 13 10" xfId="5028" xr:uid="{00000000-0005-0000-0000-0000E64F0000}"/>
    <cellStyle name="Input 13 10 2" xfId="17628" xr:uid="{00000000-0005-0000-0000-0000E74F0000}"/>
    <cellStyle name="Input 13 10 2 2" xfId="31775" xr:uid="{00000000-0005-0000-0000-0000E84F0000}"/>
    <cellStyle name="Input 13 10 3" xfId="31774" xr:uid="{00000000-0005-0000-0000-0000E94F0000}"/>
    <cellStyle name="Input 13 10 4" xfId="54648" xr:uid="{00000000-0005-0000-0000-0000EA4F0000}"/>
    <cellStyle name="Input 13 11" xfId="9829" xr:uid="{00000000-0005-0000-0000-0000EB4F0000}"/>
    <cellStyle name="Input 13 11 2" xfId="21492" xr:uid="{00000000-0005-0000-0000-0000EC4F0000}"/>
    <cellStyle name="Input 13 11 2 2" xfId="31777" xr:uid="{00000000-0005-0000-0000-0000ED4F0000}"/>
    <cellStyle name="Input 13 11 3" xfId="31776" xr:uid="{00000000-0005-0000-0000-0000EE4F0000}"/>
    <cellStyle name="Input 13 11 4" xfId="54649" xr:uid="{00000000-0005-0000-0000-0000EF4F0000}"/>
    <cellStyle name="Input 13 12" xfId="6187" xr:uid="{00000000-0005-0000-0000-0000F04F0000}"/>
    <cellStyle name="Input 13 12 2" xfId="18303" xr:uid="{00000000-0005-0000-0000-0000F14F0000}"/>
    <cellStyle name="Input 13 12 2 2" xfId="31779" xr:uid="{00000000-0005-0000-0000-0000F24F0000}"/>
    <cellStyle name="Input 13 12 3" xfId="31778" xr:uid="{00000000-0005-0000-0000-0000F34F0000}"/>
    <cellStyle name="Input 13 12 4" xfId="54650" xr:uid="{00000000-0005-0000-0000-0000F44F0000}"/>
    <cellStyle name="Input 13 13" xfId="5661" xr:uid="{00000000-0005-0000-0000-0000F54F0000}"/>
    <cellStyle name="Input 13 13 2" xfId="18178" xr:uid="{00000000-0005-0000-0000-0000F64F0000}"/>
    <cellStyle name="Input 13 13 2 2" xfId="31781" xr:uid="{00000000-0005-0000-0000-0000F74F0000}"/>
    <cellStyle name="Input 13 13 3" xfId="31780" xr:uid="{00000000-0005-0000-0000-0000F84F0000}"/>
    <cellStyle name="Input 13 13 4" xfId="54651" xr:uid="{00000000-0005-0000-0000-0000F94F0000}"/>
    <cellStyle name="Input 13 14" xfId="6132" xr:uid="{00000000-0005-0000-0000-0000FA4F0000}"/>
    <cellStyle name="Input 13 14 2" xfId="18261" xr:uid="{00000000-0005-0000-0000-0000FB4F0000}"/>
    <cellStyle name="Input 13 14 2 2" xfId="31783" xr:uid="{00000000-0005-0000-0000-0000FC4F0000}"/>
    <cellStyle name="Input 13 14 3" xfId="31782" xr:uid="{00000000-0005-0000-0000-0000FD4F0000}"/>
    <cellStyle name="Input 13 14 4" xfId="54652" xr:uid="{00000000-0005-0000-0000-0000FE4F0000}"/>
    <cellStyle name="Input 13 15" xfId="8812" xr:uid="{00000000-0005-0000-0000-0000FF4F0000}"/>
    <cellStyle name="Input 13 15 2" xfId="20581" xr:uid="{00000000-0005-0000-0000-000000500000}"/>
    <cellStyle name="Input 13 15 2 2" xfId="31785" xr:uid="{00000000-0005-0000-0000-000001500000}"/>
    <cellStyle name="Input 13 15 3" xfId="31784" xr:uid="{00000000-0005-0000-0000-000002500000}"/>
    <cellStyle name="Input 13 15 4" xfId="54653" xr:uid="{00000000-0005-0000-0000-000003500000}"/>
    <cellStyle name="Input 13 16" xfId="12897" xr:uid="{00000000-0005-0000-0000-000004500000}"/>
    <cellStyle name="Input 13 16 2" xfId="24229" xr:uid="{00000000-0005-0000-0000-000005500000}"/>
    <cellStyle name="Input 13 16 2 2" xfId="31787" xr:uid="{00000000-0005-0000-0000-000006500000}"/>
    <cellStyle name="Input 13 16 3" xfId="31786" xr:uid="{00000000-0005-0000-0000-000007500000}"/>
    <cellStyle name="Input 13 16 4" xfId="54654" xr:uid="{00000000-0005-0000-0000-000008500000}"/>
    <cellStyle name="Input 13 17" xfId="11394" xr:uid="{00000000-0005-0000-0000-000009500000}"/>
    <cellStyle name="Input 13 17 2" xfId="22850" xr:uid="{00000000-0005-0000-0000-00000A500000}"/>
    <cellStyle name="Input 13 17 2 2" xfId="31789" xr:uid="{00000000-0005-0000-0000-00000B500000}"/>
    <cellStyle name="Input 13 17 3" xfId="31788" xr:uid="{00000000-0005-0000-0000-00000C500000}"/>
    <cellStyle name="Input 13 17 4" xfId="54655" xr:uid="{00000000-0005-0000-0000-00000D500000}"/>
    <cellStyle name="Input 13 18" xfId="12563" xr:uid="{00000000-0005-0000-0000-00000E500000}"/>
    <cellStyle name="Input 13 18 2" xfId="23916" xr:uid="{00000000-0005-0000-0000-00000F500000}"/>
    <cellStyle name="Input 13 18 2 2" xfId="31791" xr:uid="{00000000-0005-0000-0000-000010500000}"/>
    <cellStyle name="Input 13 18 3" xfId="31790" xr:uid="{00000000-0005-0000-0000-000011500000}"/>
    <cellStyle name="Input 13 18 4" xfId="54656" xr:uid="{00000000-0005-0000-0000-000012500000}"/>
    <cellStyle name="Input 13 19" xfId="12409" xr:uid="{00000000-0005-0000-0000-000013500000}"/>
    <cellStyle name="Input 13 19 2" xfId="23787" xr:uid="{00000000-0005-0000-0000-000014500000}"/>
    <cellStyle name="Input 13 19 2 2" xfId="31793" xr:uid="{00000000-0005-0000-0000-000015500000}"/>
    <cellStyle name="Input 13 19 3" xfId="31792" xr:uid="{00000000-0005-0000-0000-000016500000}"/>
    <cellStyle name="Input 13 19 4" xfId="54657" xr:uid="{00000000-0005-0000-0000-000017500000}"/>
    <cellStyle name="Input 13 2" xfId="6535" xr:uid="{00000000-0005-0000-0000-000018500000}"/>
    <cellStyle name="Input 13 2 2" xfId="18613" xr:uid="{00000000-0005-0000-0000-000019500000}"/>
    <cellStyle name="Input 13 2 2 2" xfId="31795" xr:uid="{00000000-0005-0000-0000-00001A500000}"/>
    <cellStyle name="Input 13 2 3" xfId="31794" xr:uid="{00000000-0005-0000-0000-00001B500000}"/>
    <cellStyle name="Input 13 2 4" xfId="54658" xr:uid="{00000000-0005-0000-0000-00001C500000}"/>
    <cellStyle name="Input 13 20" xfId="7284" xr:uid="{00000000-0005-0000-0000-00001D500000}"/>
    <cellStyle name="Input 13 20 2" xfId="31796" xr:uid="{00000000-0005-0000-0000-00001E500000}"/>
    <cellStyle name="Input 13 20 3" xfId="54659" xr:uid="{00000000-0005-0000-0000-00001F500000}"/>
    <cellStyle name="Input 13 20 4" xfId="54660" xr:uid="{00000000-0005-0000-0000-000020500000}"/>
    <cellStyle name="Input 13 21" xfId="31773" xr:uid="{00000000-0005-0000-0000-000021500000}"/>
    <cellStyle name="Input 13 22" xfId="54661" xr:uid="{00000000-0005-0000-0000-000022500000}"/>
    <cellStyle name="Input 13 3" xfId="5334" xr:uid="{00000000-0005-0000-0000-000023500000}"/>
    <cellStyle name="Input 13 3 2" xfId="17879" xr:uid="{00000000-0005-0000-0000-000024500000}"/>
    <cellStyle name="Input 13 3 2 2" xfId="31798" xr:uid="{00000000-0005-0000-0000-000025500000}"/>
    <cellStyle name="Input 13 3 3" xfId="31797" xr:uid="{00000000-0005-0000-0000-000026500000}"/>
    <cellStyle name="Input 13 3 4" xfId="54662" xr:uid="{00000000-0005-0000-0000-000027500000}"/>
    <cellStyle name="Input 13 4" xfId="6406" xr:uid="{00000000-0005-0000-0000-000028500000}"/>
    <cellStyle name="Input 13 4 2" xfId="18494" xr:uid="{00000000-0005-0000-0000-000029500000}"/>
    <cellStyle name="Input 13 4 2 2" xfId="31800" xr:uid="{00000000-0005-0000-0000-00002A500000}"/>
    <cellStyle name="Input 13 4 3" xfId="31799" xr:uid="{00000000-0005-0000-0000-00002B500000}"/>
    <cellStyle name="Input 13 4 4" xfId="54663" xr:uid="{00000000-0005-0000-0000-00002C500000}"/>
    <cellStyle name="Input 13 5" xfId="5448" xr:uid="{00000000-0005-0000-0000-00002D500000}"/>
    <cellStyle name="Input 13 5 2" xfId="17986" xr:uid="{00000000-0005-0000-0000-00002E500000}"/>
    <cellStyle name="Input 13 5 2 2" xfId="31802" xr:uid="{00000000-0005-0000-0000-00002F500000}"/>
    <cellStyle name="Input 13 5 3" xfId="31801" xr:uid="{00000000-0005-0000-0000-000030500000}"/>
    <cellStyle name="Input 13 5 4" xfId="54664" xr:uid="{00000000-0005-0000-0000-000031500000}"/>
    <cellStyle name="Input 13 6" xfId="8756" xr:uid="{00000000-0005-0000-0000-000032500000}"/>
    <cellStyle name="Input 13 6 2" xfId="20541" xr:uid="{00000000-0005-0000-0000-000033500000}"/>
    <cellStyle name="Input 13 6 2 2" xfId="31804" xr:uid="{00000000-0005-0000-0000-000034500000}"/>
    <cellStyle name="Input 13 6 3" xfId="31803" xr:uid="{00000000-0005-0000-0000-000035500000}"/>
    <cellStyle name="Input 13 6 4" xfId="54665" xr:uid="{00000000-0005-0000-0000-000036500000}"/>
    <cellStyle name="Input 13 7" xfId="4689" xr:uid="{00000000-0005-0000-0000-000037500000}"/>
    <cellStyle name="Input 13 7 2" xfId="17383" xr:uid="{00000000-0005-0000-0000-000038500000}"/>
    <cellStyle name="Input 13 7 2 2" xfId="31806" xr:uid="{00000000-0005-0000-0000-000039500000}"/>
    <cellStyle name="Input 13 7 3" xfId="31805" xr:uid="{00000000-0005-0000-0000-00003A500000}"/>
    <cellStyle name="Input 13 7 4" xfId="54666" xr:uid="{00000000-0005-0000-0000-00003B500000}"/>
    <cellStyle name="Input 13 8" xfId="6269" xr:uid="{00000000-0005-0000-0000-00003C500000}"/>
    <cellStyle name="Input 13 8 2" xfId="18376" xr:uid="{00000000-0005-0000-0000-00003D500000}"/>
    <cellStyle name="Input 13 8 2 2" xfId="31808" xr:uid="{00000000-0005-0000-0000-00003E500000}"/>
    <cellStyle name="Input 13 8 3" xfId="31807" xr:uid="{00000000-0005-0000-0000-00003F500000}"/>
    <cellStyle name="Input 13 8 4" xfId="54667" xr:uid="{00000000-0005-0000-0000-000040500000}"/>
    <cellStyle name="Input 13 9" xfId="8797" xr:uid="{00000000-0005-0000-0000-000041500000}"/>
    <cellStyle name="Input 13 9 2" xfId="20567" xr:uid="{00000000-0005-0000-0000-000042500000}"/>
    <cellStyle name="Input 13 9 2 2" xfId="31810" xr:uid="{00000000-0005-0000-0000-000043500000}"/>
    <cellStyle name="Input 13 9 3" xfId="31809" xr:uid="{00000000-0005-0000-0000-000044500000}"/>
    <cellStyle name="Input 13 9 4" xfId="54668" xr:uid="{00000000-0005-0000-0000-000045500000}"/>
    <cellStyle name="Input 14" xfId="3705" xr:uid="{00000000-0005-0000-0000-000046500000}"/>
    <cellStyle name="Input 14 10" xfId="6381" xr:uid="{00000000-0005-0000-0000-000047500000}"/>
    <cellStyle name="Input 14 10 2" xfId="18470" xr:uid="{00000000-0005-0000-0000-000048500000}"/>
    <cellStyle name="Input 14 10 2 2" xfId="31813" xr:uid="{00000000-0005-0000-0000-000049500000}"/>
    <cellStyle name="Input 14 10 3" xfId="31812" xr:uid="{00000000-0005-0000-0000-00004A500000}"/>
    <cellStyle name="Input 14 10 4" xfId="54669" xr:uid="{00000000-0005-0000-0000-00004B500000}"/>
    <cellStyle name="Input 14 11" xfId="9626" xr:uid="{00000000-0005-0000-0000-00004C500000}"/>
    <cellStyle name="Input 14 11 2" xfId="21316" xr:uid="{00000000-0005-0000-0000-00004D500000}"/>
    <cellStyle name="Input 14 11 2 2" xfId="31815" xr:uid="{00000000-0005-0000-0000-00004E500000}"/>
    <cellStyle name="Input 14 11 3" xfId="31814" xr:uid="{00000000-0005-0000-0000-00004F500000}"/>
    <cellStyle name="Input 14 11 4" xfId="54670" xr:uid="{00000000-0005-0000-0000-000050500000}"/>
    <cellStyle name="Input 14 12" xfId="10272" xr:uid="{00000000-0005-0000-0000-000051500000}"/>
    <cellStyle name="Input 14 12 2" xfId="21877" xr:uid="{00000000-0005-0000-0000-000052500000}"/>
    <cellStyle name="Input 14 12 2 2" xfId="31817" xr:uid="{00000000-0005-0000-0000-000053500000}"/>
    <cellStyle name="Input 14 12 3" xfId="31816" xr:uid="{00000000-0005-0000-0000-000054500000}"/>
    <cellStyle name="Input 14 12 4" xfId="54671" xr:uid="{00000000-0005-0000-0000-000055500000}"/>
    <cellStyle name="Input 14 13" xfId="5559" xr:uid="{00000000-0005-0000-0000-000056500000}"/>
    <cellStyle name="Input 14 13 2" xfId="18087" xr:uid="{00000000-0005-0000-0000-000057500000}"/>
    <cellStyle name="Input 14 13 2 2" xfId="31819" xr:uid="{00000000-0005-0000-0000-000058500000}"/>
    <cellStyle name="Input 14 13 3" xfId="31818" xr:uid="{00000000-0005-0000-0000-000059500000}"/>
    <cellStyle name="Input 14 13 4" xfId="54672" xr:uid="{00000000-0005-0000-0000-00005A500000}"/>
    <cellStyle name="Input 14 14" xfId="8870" xr:uid="{00000000-0005-0000-0000-00005B500000}"/>
    <cellStyle name="Input 14 14 2" xfId="20637" xr:uid="{00000000-0005-0000-0000-00005C500000}"/>
    <cellStyle name="Input 14 14 2 2" xfId="31821" xr:uid="{00000000-0005-0000-0000-00005D500000}"/>
    <cellStyle name="Input 14 14 3" xfId="31820" xr:uid="{00000000-0005-0000-0000-00005E500000}"/>
    <cellStyle name="Input 14 14 4" xfId="54673" xr:uid="{00000000-0005-0000-0000-00005F500000}"/>
    <cellStyle name="Input 14 15" xfId="5181" xr:uid="{00000000-0005-0000-0000-000060500000}"/>
    <cellStyle name="Input 14 15 2" xfId="17754" xr:uid="{00000000-0005-0000-0000-000061500000}"/>
    <cellStyle name="Input 14 15 2 2" xfId="31823" xr:uid="{00000000-0005-0000-0000-000062500000}"/>
    <cellStyle name="Input 14 15 3" xfId="31822" xr:uid="{00000000-0005-0000-0000-000063500000}"/>
    <cellStyle name="Input 14 15 4" xfId="54674" xr:uid="{00000000-0005-0000-0000-000064500000}"/>
    <cellStyle name="Input 14 16" xfId="6651" xr:uid="{00000000-0005-0000-0000-000065500000}"/>
    <cellStyle name="Input 14 16 2" xfId="18713" xr:uid="{00000000-0005-0000-0000-000066500000}"/>
    <cellStyle name="Input 14 16 2 2" xfId="31825" xr:uid="{00000000-0005-0000-0000-000067500000}"/>
    <cellStyle name="Input 14 16 3" xfId="31824" xr:uid="{00000000-0005-0000-0000-000068500000}"/>
    <cellStyle name="Input 14 16 4" xfId="54675" xr:uid="{00000000-0005-0000-0000-000069500000}"/>
    <cellStyle name="Input 14 17" xfId="12361" xr:uid="{00000000-0005-0000-0000-00006A500000}"/>
    <cellStyle name="Input 14 17 2" xfId="23739" xr:uid="{00000000-0005-0000-0000-00006B500000}"/>
    <cellStyle name="Input 14 17 2 2" xfId="31827" xr:uid="{00000000-0005-0000-0000-00006C500000}"/>
    <cellStyle name="Input 14 17 3" xfId="31826" xr:uid="{00000000-0005-0000-0000-00006D500000}"/>
    <cellStyle name="Input 14 17 4" xfId="54676" xr:uid="{00000000-0005-0000-0000-00006E500000}"/>
    <cellStyle name="Input 14 18" xfId="6112" xr:uid="{00000000-0005-0000-0000-00006F500000}"/>
    <cellStyle name="Input 14 18 2" xfId="18241" xr:uid="{00000000-0005-0000-0000-000070500000}"/>
    <cellStyle name="Input 14 18 2 2" xfId="31829" xr:uid="{00000000-0005-0000-0000-000071500000}"/>
    <cellStyle name="Input 14 18 3" xfId="31828" xr:uid="{00000000-0005-0000-0000-000072500000}"/>
    <cellStyle name="Input 14 18 4" xfId="54677" xr:uid="{00000000-0005-0000-0000-000073500000}"/>
    <cellStyle name="Input 14 19" xfId="8654" xr:uid="{00000000-0005-0000-0000-000074500000}"/>
    <cellStyle name="Input 14 19 2" xfId="20446" xr:uid="{00000000-0005-0000-0000-000075500000}"/>
    <cellStyle name="Input 14 19 2 2" xfId="31831" xr:uid="{00000000-0005-0000-0000-000076500000}"/>
    <cellStyle name="Input 14 19 3" xfId="31830" xr:uid="{00000000-0005-0000-0000-000077500000}"/>
    <cellStyle name="Input 14 19 4" xfId="54678" xr:uid="{00000000-0005-0000-0000-000078500000}"/>
    <cellStyle name="Input 14 2" xfId="6536" xr:uid="{00000000-0005-0000-0000-000079500000}"/>
    <cellStyle name="Input 14 2 2" xfId="18614" xr:uid="{00000000-0005-0000-0000-00007A500000}"/>
    <cellStyle name="Input 14 2 2 2" xfId="31833" xr:uid="{00000000-0005-0000-0000-00007B500000}"/>
    <cellStyle name="Input 14 2 3" xfId="31832" xr:uid="{00000000-0005-0000-0000-00007C500000}"/>
    <cellStyle name="Input 14 2 4" xfId="54679" xr:uid="{00000000-0005-0000-0000-00007D500000}"/>
    <cellStyle name="Input 14 20" xfId="7757" xr:uid="{00000000-0005-0000-0000-00007E500000}"/>
    <cellStyle name="Input 14 20 2" xfId="31834" xr:uid="{00000000-0005-0000-0000-00007F500000}"/>
    <cellStyle name="Input 14 20 3" xfId="54680" xr:uid="{00000000-0005-0000-0000-000080500000}"/>
    <cellStyle name="Input 14 20 4" xfId="54681" xr:uid="{00000000-0005-0000-0000-000081500000}"/>
    <cellStyle name="Input 14 21" xfId="31811" xr:uid="{00000000-0005-0000-0000-000082500000}"/>
    <cellStyle name="Input 14 22" xfId="54682" xr:uid="{00000000-0005-0000-0000-000083500000}"/>
    <cellStyle name="Input 14 3" xfId="4696" xr:uid="{00000000-0005-0000-0000-000084500000}"/>
    <cellStyle name="Input 14 3 2" xfId="17388" xr:uid="{00000000-0005-0000-0000-000085500000}"/>
    <cellStyle name="Input 14 3 2 2" xfId="31836" xr:uid="{00000000-0005-0000-0000-000086500000}"/>
    <cellStyle name="Input 14 3 3" xfId="31835" xr:uid="{00000000-0005-0000-0000-000087500000}"/>
    <cellStyle name="Input 14 3 4" xfId="54683" xr:uid="{00000000-0005-0000-0000-000088500000}"/>
    <cellStyle name="Input 14 4" xfId="6814" xr:uid="{00000000-0005-0000-0000-000089500000}"/>
    <cellStyle name="Input 14 4 2" xfId="18852" xr:uid="{00000000-0005-0000-0000-00008A500000}"/>
    <cellStyle name="Input 14 4 2 2" xfId="31838" xr:uid="{00000000-0005-0000-0000-00008B500000}"/>
    <cellStyle name="Input 14 4 3" xfId="31837" xr:uid="{00000000-0005-0000-0000-00008C500000}"/>
    <cellStyle name="Input 14 4 4" xfId="54684" xr:uid="{00000000-0005-0000-0000-00008D500000}"/>
    <cellStyle name="Input 14 5" xfId="4921" xr:uid="{00000000-0005-0000-0000-00008E500000}"/>
    <cellStyle name="Input 14 5 2" xfId="17539" xr:uid="{00000000-0005-0000-0000-00008F500000}"/>
    <cellStyle name="Input 14 5 2 2" xfId="31840" xr:uid="{00000000-0005-0000-0000-000090500000}"/>
    <cellStyle name="Input 14 5 3" xfId="31839" xr:uid="{00000000-0005-0000-0000-000091500000}"/>
    <cellStyle name="Input 14 5 4" xfId="54685" xr:uid="{00000000-0005-0000-0000-000092500000}"/>
    <cellStyle name="Input 14 6" xfId="6315" xr:uid="{00000000-0005-0000-0000-000093500000}"/>
    <cellStyle name="Input 14 6 2" xfId="18415" xr:uid="{00000000-0005-0000-0000-000094500000}"/>
    <cellStyle name="Input 14 6 2 2" xfId="31842" xr:uid="{00000000-0005-0000-0000-000095500000}"/>
    <cellStyle name="Input 14 6 3" xfId="31841" xr:uid="{00000000-0005-0000-0000-000096500000}"/>
    <cellStyle name="Input 14 6 4" xfId="54686" xr:uid="{00000000-0005-0000-0000-000097500000}"/>
    <cellStyle name="Input 14 7" xfId="8026" xr:uid="{00000000-0005-0000-0000-000098500000}"/>
    <cellStyle name="Input 14 7 2" xfId="19912" xr:uid="{00000000-0005-0000-0000-000099500000}"/>
    <cellStyle name="Input 14 7 2 2" xfId="31844" xr:uid="{00000000-0005-0000-0000-00009A500000}"/>
    <cellStyle name="Input 14 7 3" xfId="31843" xr:uid="{00000000-0005-0000-0000-00009B500000}"/>
    <cellStyle name="Input 14 7 4" xfId="54687" xr:uid="{00000000-0005-0000-0000-00009C500000}"/>
    <cellStyle name="Input 14 8" xfId="6726" xr:uid="{00000000-0005-0000-0000-00009D500000}"/>
    <cellStyle name="Input 14 8 2" xfId="18775" xr:uid="{00000000-0005-0000-0000-00009E500000}"/>
    <cellStyle name="Input 14 8 2 2" xfId="31846" xr:uid="{00000000-0005-0000-0000-00009F500000}"/>
    <cellStyle name="Input 14 8 3" xfId="31845" xr:uid="{00000000-0005-0000-0000-0000A0500000}"/>
    <cellStyle name="Input 14 8 4" xfId="54688" xr:uid="{00000000-0005-0000-0000-0000A1500000}"/>
    <cellStyle name="Input 14 9" xfId="4679" xr:uid="{00000000-0005-0000-0000-0000A2500000}"/>
    <cellStyle name="Input 14 9 2" xfId="17375" xr:uid="{00000000-0005-0000-0000-0000A3500000}"/>
    <cellStyle name="Input 14 9 2 2" xfId="31848" xr:uid="{00000000-0005-0000-0000-0000A4500000}"/>
    <cellStyle name="Input 14 9 3" xfId="31847" xr:uid="{00000000-0005-0000-0000-0000A5500000}"/>
    <cellStyle name="Input 14 9 4" xfId="54689" xr:uid="{00000000-0005-0000-0000-0000A6500000}"/>
    <cellStyle name="Input 15" xfId="4658" xr:uid="{00000000-0005-0000-0000-0000A7500000}"/>
    <cellStyle name="Input 15 10" xfId="10984" xr:uid="{00000000-0005-0000-0000-0000A8500000}"/>
    <cellStyle name="Input 15 10 2" xfId="22489" xr:uid="{00000000-0005-0000-0000-0000A9500000}"/>
    <cellStyle name="Input 15 10 2 2" xfId="31851" xr:uid="{00000000-0005-0000-0000-0000AA500000}"/>
    <cellStyle name="Input 15 10 3" xfId="31850" xr:uid="{00000000-0005-0000-0000-0000AB500000}"/>
    <cellStyle name="Input 15 10 4" xfId="54690" xr:uid="{00000000-0005-0000-0000-0000AC500000}"/>
    <cellStyle name="Input 15 11" xfId="11395" xr:uid="{00000000-0005-0000-0000-0000AD500000}"/>
    <cellStyle name="Input 15 11 2" xfId="22851" xr:uid="{00000000-0005-0000-0000-0000AE500000}"/>
    <cellStyle name="Input 15 11 2 2" xfId="31853" xr:uid="{00000000-0005-0000-0000-0000AF500000}"/>
    <cellStyle name="Input 15 11 3" xfId="31852" xr:uid="{00000000-0005-0000-0000-0000B0500000}"/>
    <cellStyle name="Input 15 11 4" xfId="54691" xr:uid="{00000000-0005-0000-0000-0000B1500000}"/>
    <cellStyle name="Input 15 12" xfId="11784" xr:uid="{00000000-0005-0000-0000-0000B2500000}"/>
    <cellStyle name="Input 15 12 2" xfId="23204" xr:uid="{00000000-0005-0000-0000-0000B3500000}"/>
    <cellStyle name="Input 15 12 2 2" xfId="31855" xr:uid="{00000000-0005-0000-0000-0000B4500000}"/>
    <cellStyle name="Input 15 12 3" xfId="31854" xr:uid="{00000000-0005-0000-0000-0000B5500000}"/>
    <cellStyle name="Input 15 12 4" xfId="54692" xr:uid="{00000000-0005-0000-0000-0000B6500000}"/>
    <cellStyle name="Input 15 13" xfId="12216" xr:uid="{00000000-0005-0000-0000-0000B7500000}"/>
    <cellStyle name="Input 15 13 2" xfId="23600" xr:uid="{00000000-0005-0000-0000-0000B8500000}"/>
    <cellStyle name="Input 15 13 2 2" xfId="31857" xr:uid="{00000000-0005-0000-0000-0000B9500000}"/>
    <cellStyle name="Input 15 13 3" xfId="31856" xr:uid="{00000000-0005-0000-0000-0000BA500000}"/>
    <cellStyle name="Input 15 13 4" xfId="54693" xr:uid="{00000000-0005-0000-0000-0000BB500000}"/>
    <cellStyle name="Input 15 14" xfId="12597" xr:uid="{00000000-0005-0000-0000-0000BC500000}"/>
    <cellStyle name="Input 15 14 2" xfId="23938" xr:uid="{00000000-0005-0000-0000-0000BD500000}"/>
    <cellStyle name="Input 15 14 2 2" xfId="31859" xr:uid="{00000000-0005-0000-0000-0000BE500000}"/>
    <cellStyle name="Input 15 14 3" xfId="31858" xr:uid="{00000000-0005-0000-0000-0000BF500000}"/>
    <cellStyle name="Input 15 14 4" xfId="54694" xr:uid="{00000000-0005-0000-0000-0000C0500000}"/>
    <cellStyle name="Input 15 15" xfId="12925" xr:uid="{00000000-0005-0000-0000-0000C1500000}"/>
    <cellStyle name="Input 15 15 2" xfId="24245" xr:uid="{00000000-0005-0000-0000-0000C2500000}"/>
    <cellStyle name="Input 15 15 2 2" xfId="31861" xr:uid="{00000000-0005-0000-0000-0000C3500000}"/>
    <cellStyle name="Input 15 15 3" xfId="31860" xr:uid="{00000000-0005-0000-0000-0000C4500000}"/>
    <cellStyle name="Input 15 15 4" xfId="54695" xr:uid="{00000000-0005-0000-0000-0000C5500000}"/>
    <cellStyle name="Input 15 16" xfId="13339" xr:uid="{00000000-0005-0000-0000-0000C6500000}"/>
    <cellStyle name="Input 15 16 2" xfId="24627" xr:uid="{00000000-0005-0000-0000-0000C7500000}"/>
    <cellStyle name="Input 15 16 2 2" xfId="31863" xr:uid="{00000000-0005-0000-0000-0000C8500000}"/>
    <cellStyle name="Input 15 16 3" xfId="31862" xr:uid="{00000000-0005-0000-0000-0000C9500000}"/>
    <cellStyle name="Input 15 16 4" xfId="54696" xr:uid="{00000000-0005-0000-0000-0000CA500000}"/>
    <cellStyle name="Input 15 17" xfId="13677" xr:uid="{00000000-0005-0000-0000-0000CB500000}"/>
    <cellStyle name="Input 15 17 2" xfId="24929" xr:uid="{00000000-0005-0000-0000-0000CC500000}"/>
    <cellStyle name="Input 15 17 2 2" xfId="31865" xr:uid="{00000000-0005-0000-0000-0000CD500000}"/>
    <cellStyle name="Input 15 17 3" xfId="31864" xr:uid="{00000000-0005-0000-0000-0000CE500000}"/>
    <cellStyle name="Input 15 17 4" xfId="54697" xr:uid="{00000000-0005-0000-0000-0000CF500000}"/>
    <cellStyle name="Input 15 18" xfId="13998" xr:uid="{00000000-0005-0000-0000-0000D0500000}"/>
    <cellStyle name="Input 15 18 2" xfId="25222" xr:uid="{00000000-0005-0000-0000-0000D1500000}"/>
    <cellStyle name="Input 15 18 2 2" xfId="31867" xr:uid="{00000000-0005-0000-0000-0000D2500000}"/>
    <cellStyle name="Input 15 18 3" xfId="31866" xr:uid="{00000000-0005-0000-0000-0000D3500000}"/>
    <cellStyle name="Input 15 18 4" xfId="54698" xr:uid="{00000000-0005-0000-0000-0000D4500000}"/>
    <cellStyle name="Input 15 19" xfId="14306" xr:uid="{00000000-0005-0000-0000-0000D5500000}"/>
    <cellStyle name="Input 15 19 2" xfId="25518" xr:uid="{00000000-0005-0000-0000-0000D6500000}"/>
    <cellStyle name="Input 15 19 2 2" xfId="31869" xr:uid="{00000000-0005-0000-0000-0000D7500000}"/>
    <cellStyle name="Input 15 19 3" xfId="31868" xr:uid="{00000000-0005-0000-0000-0000D8500000}"/>
    <cellStyle name="Input 15 19 4" xfId="54699" xr:uid="{00000000-0005-0000-0000-0000D9500000}"/>
    <cellStyle name="Input 15 2" xfId="7445" xr:uid="{00000000-0005-0000-0000-0000DA500000}"/>
    <cellStyle name="Input 15 2 2" xfId="19398" xr:uid="{00000000-0005-0000-0000-0000DB500000}"/>
    <cellStyle name="Input 15 2 2 2" xfId="31871" xr:uid="{00000000-0005-0000-0000-0000DC500000}"/>
    <cellStyle name="Input 15 2 3" xfId="31870" xr:uid="{00000000-0005-0000-0000-0000DD500000}"/>
    <cellStyle name="Input 15 2 4" xfId="54700" xr:uid="{00000000-0005-0000-0000-0000DE500000}"/>
    <cellStyle name="Input 15 20" xfId="14592" xr:uid="{00000000-0005-0000-0000-0000DF500000}"/>
    <cellStyle name="Input 15 20 2" xfId="31872" xr:uid="{00000000-0005-0000-0000-0000E0500000}"/>
    <cellStyle name="Input 15 20 3" xfId="54701" xr:uid="{00000000-0005-0000-0000-0000E1500000}"/>
    <cellStyle name="Input 15 20 4" xfId="54702" xr:uid="{00000000-0005-0000-0000-0000E2500000}"/>
    <cellStyle name="Input 15 21" xfId="31849" xr:uid="{00000000-0005-0000-0000-0000E3500000}"/>
    <cellStyle name="Input 15 22" xfId="54703" xr:uid="{00000000-0005-0000-0000-0000E4500000}"/>
    <cellStyle name="Input 15 3" xfId="7907" xr:uid="{00000000-0005-0000-0000-0000E5500000}"/>
    <cellStyle name="Input 15 3 2" xfId="19796" xr:uid="{00000000-0005-0000-0000-0000E6500000}"/>
    <cellStyle name="Input 15 3 2 2" xfId="31874" xr:uid="{00000000-0005-0000-0000-0000E7500000}"/>
    <cellStyle name="Input 15 3 3" xfId="31873" xr:uid="{00000000-0005-0000-0000-0000E8500000}"/>
    <cellStyle name="Input 15 3 4" xfId="54704" xr:uid="{00000000-0005-0000-0000-0000E9500000}"/>
    <cellStyle name="Input 15 4" xfId="8362" xr:uid="{00000000-0005-0000-0000-0000EA500000}"/>
    <cellStyle name="Input 15 4 2" xfId="20186" xr:uid="{00000000-0005-0000-0000-0000EB500000}"/>
    <cellStyle name="Input 15 4 2 2" xfId="31876" xr:uid="{00000000-0005-0000-0000-0000EC500000}"/>
    <cellStyle name="Input 15 4 3" xfId="31875" xr:uid="{00000000-0005-0000-0000-0000ED500000}"/>
    <cellStyle name="Input 15 4 4" xfId="54705" xr:uid="{00000000-0005-0000-0000-0000EE500000}"/>
    <cellStyle name="Input 15 5" xfId="8804" xr:uid="{00000000-0005-0000-0000-0000EF500000}"/>
    <cellStyle name="Input 15 5 2" xfId="20573" xr:uid="{00000000-0005-0000-0000-0000F0500000}"/>
    <cellStyle name="Input 15 5 2 2" xfId="31878" xr:uid="{00000000-0005-0000-0000-0000F1500000}"/>
    <cellStyle name="Input 15 5 3" xfId="31877" xr:uid="{00000000-0005-0000-0000-0000F2500000}"/>
    <cellStyle name="Input 15 5 4" xfId="54706" xr:uid="{00000000-0005-0000-0000-0000F3500000}"/>
    <cellStyle name="Input 15 6" xfId="9267" xr:uid="{00000000-0005-0000-0000-0000F4500000}"/>
    <cellStyle name="Input 15 6 2" xfId="20989" xr:uid="{00000000-0005-0000-0000-0000F5500000}"/>
    <cellStyle name="Input 15 6 2 2" xfId="31880" xr:uid="{00000000-0005-0000-0000-0000F6500000}"/>
    <cellStyle name="Input 15 6 3" xfId="31879" xr:uid="{00000000-0005-0000-0000-0000F7500000}"/>
    <cellStyle name="Input 15 6 4" xfId="54707" xr:uid="{00000000-0005-0000-0000-0000F8500000}"/>
    <cellStyle name="Input 15 7" xfId="9710" xr:uid="{00000000-0005-0000-0000-0000F9500000}"/>
    <cellStyle name="Input 15 7 2" xfId="21376" xr:uid="{00000000-0005-0000-0000-0000FA500000}"/>
    <cellStyle name="Input 15 7 2 2" xfId="31882" xr:uid="{00000000-0005-0000-0000-0000FB500000}"/>
    <cellStyle name="Input 15 7 3" xfId="31881" xr:uid="{00000000-0005-0000-0000-0000FC500000}"/>
    <cellStyle name="Input 15 7 4" xfId="54708" xr:uid="{00000000-0005-0000-0000-0000FD500000}"/>
    <cellStyle name="Input 15 8" xfId="10152" xr:uid="{00000000-0005-0000-0000-0000FE500000}"/>
    <cellStyle name="Input 15 8 2" xfId="21762" xr:uid="{00000000-0005-0000-0000-0000FF500000}"/>
    <cellStyle name="Input 15 8 2 2" xfId="31884" xr:uid="{00000000-0005-0000-0000-000000510000}"/>
    <cellStyle name="Input 15 8 3" xfId="31883" xr:uid="{00000000-0005-0000-0000-000001510000}"/>
    <cellStyle name="Input 15 8 4" xfId="54709" xr:uid="{00000000-0005-0000-0000-000002510000}"/>
    <cellStyle name="Input 15 9" xfId="10571" xr:uid="{00000000-0005-0000-0000-000003510000}"/>
    <cellStyle name="Input 15 9 2" xfId="22124" xr:uid="{00000000-0005-0000-0000-000004510000}"/>
    <cellStyle name="Input 15 9 2 2" xfId="31886" xr:uid="{00000000-0005-0000-0000-000005510000}"/>
    <cellStyle name="Input 15 9 3" xfId="31885" xr:uid="{00000000-0005-0000-0000-000006510000}"/>
    <cellStyle name="Input 15 9 4" xfId="54710" xr:uid="{00000000-0005-0000-0000-000007510000}"/>
    <cellStyle name="Input 16" xfId="4786" xr:uid="{00000000-0005-0000-0000-000008510000}"/>
    <cellStyle name="Input 16 2" xfId="17436" xr:uid="{00000000-0005-0000-0000-000009510000}"/>
    <cellStyle name="Input 16 2 2" xfId="31888" xr:uid="{00000000-0005-0000-0000-00000A510000}"/>
    <cellStyle name="Input 16 3" xfId="31887" xr:uid="{00000000-0005-0000-0000-00000B510000}"/>
    <cellStyle name="Input 17" xfId="7040" xr:uid="{00000000-0005-0000-0000-00000C510000}"/>
    <cellStyle name="Input 17 2" xfId="19047" xr:uid="{00000000-0005-0000-0000-00000D510000}"/>
    <cellStyle name="Input 17 2 2" xfId="31890" xr:uid="{00000000-0005-0000-0000-00000E510000}"/>
    <cellStyle name="Input 17 3" xfId="31889" xr:uid="{00000000-0005-0000-0000-00000F510000}"/>
    <cellStyle name="Input 17 4" xfId="54711" xr:uid="{00000000-0005-0000-0000-000010510000}"/>
    <cellStyle name="Input 18" xfId="7506" xr:uid="{00000000-0005-0000-0000-000011510000}"/>
    <cellStyle name="Input 18 2" xfId="19454" xr:uid="{00000000-0005-0000-0000-000012510000}"/>
    <cellStyle name="Input 18 2 2" xfId="31892" xr:uid="{00000000-0005-0000-0000-000013510000}"/>
    <cellStyle name="Input 18 3" xfId="31891" xr:uid="{00000000-0005-0000-0000-000014510000}"/>
    <cellStyle name="Input 18 4" xfId="54712" xr:uid="{00000000-0005-0000-0000-000015510000}"/>
    <cellStyle name="Input 19" xfId="7963" xr:uid="{00000000-0005-0000-0000-000016510000}"/>
    <cellStyle name="Input 19 2" xfId="19850" xr:uid="{00000000-0005-0000-0000-000017510000}"/>
    <cellStyle name="Input 19 2 2" xfId="31894" xr:uid="{00000000-0005-0000-0000-000018510000}"/>
    <cellStyle name="Input 19 3" xfId="31893" xr:uid="{00000000-0005-0000-0000-000019510000}"/>
    <cellStyle name="Input 19 4" xfId="54713" xr:uid="{00000000-0005-0000-0000-00001A510000}"/>
    <cellStyle name="Input 2" xfId="34" xr:uid="{00000000-0005-0000-0000-00001B510000}"/>
    <cellStyle name="Input 2 10" xfId="1034" xr:uid="{00000000-0005-0000-0000-00001C510000}"/>
    <cellStyle name="Input 2 10 2" xfId="19046" xr:uid="{00000000-0005-0000-0000-00001D510000}"/>
    <cellStyle name="Input 2 10 2 2" xfId="31897" xr:uid="{00000000-0005-0000-0000-00001E510000}"/>
    <cellStyle name="Input 2 10 3" xfId="31896" xr:uid="{00000000-0005-0000-0000-00001F510000}"/>
    <cellStyle name="Input 2 10 4" xfId="7039" xr:uid="{00000000-0005-0000-0000-000020510000}"/>
    <cellStyle name="Input 2 11" xfId="1124" xr:uid="{00000000-0005-0000-0000-000021510000}"/>
    <cellStyle name="Input 2 11 2" xfId="19453" xr:uid="{00000000-0005-0000-0000-000022510000}"/>
    <cellStyle name="Input 2 11 2 2" xfId="31899" xr:uid="{00000000-0005-0000-0000-000023510000}"/>
    <cellStyle name="Input 2 11 3" xfId="31898" xr:uid="{00000000-0005-0000-0000-000024510000}"/>
    <cellStyle name="Input 2 11 4" xfId="7505" xr:uid="{00000000-0005-0000-0000-000025510000}"/>
    <cellStyle name="Input 2 12" xfId="1270" xr:uid="{00000000-0005-0000-0000-000026510000}"/>
    <cellStyle name="Input 2 12 2" xfId="19849" xr:uid="{00000000-0005-0000-0000-000027510000}"/>
    <cellStyle name="Input 2 12 2 2" xfId="31901" xr:uid="{00000000-0005-0000-0000-000028510000}"/>
    <cellStyle name="Input 2 12 3" xfId="31900" xr:uid="{00000000-0005-0000-0000-000029510000}"/>
    <cellStyle name="Input 2 12 4" xfId="54714" xr:uid="{00000000-0005-0000-0000-00002A510000}"/>
    <cellStyle name="Input 2 13" xfId="7852" xr:uid="{00000000-0005-0000-0000-00002B510000}"/>
    <cellStyle name="Input 2 13 2" xfId="19759" xr:uid="{00000000-0005-0000-0000-00002C510000}"/>
    <cellStyle name="Input 2 13 2 2" xfId="31903" xr:uid="{00000000-0005-0000-0000-00002D510000}"/>
    <cellStyle name="Input 2 13 3" xfId="31902" xr:uid="{00000000-0005-0000-0000-00002E510000}"/>
    <cellStyle name="Input 2 13 4" xfId="54715" xr:uid="{00000000-0005-0000-0000-00002F510000}"/>
    <cellStyle name="Input 2 14" xfId="8878" xr:uid="{00000000-0005-0000-0000-000030510000}"/>
    <cellStyle name="Input 2 14 2" xfId="20645" xr:uid="{00000000-0005-0000-0000-000031510000}"/>
    <cellStyle name="Input 2 14 2 2" xfId="31905" xr:uid="{00000000-0005-0000-0000-000032510000}"/>
    <cellStyle name="Input 2 14 3" xfId="31904" xr:uid="{00000000-0005-0000-0000-000033510000}"/>
    <cellStyle name="Input 2 14 4" xfId="54716" xr:uid="{00000000-0005-0000-0000-000034510000}"/>
    <cellStyle name="Input 2 15" xfId="9327" xr:uid="{00000000-0005-0000-0000-000035510000}"/>
    <cellStyle name="Input 2 15 2" xfId="21045" xr:uid="{00000000-0005-0000-0000-000036510000}"/>
    <cellStyle name="Input 2 15 2 2" xfId="31907" xr:uid="{00000000-0005-0000-0000-000037510000}"/>
    <cellStyle name="Input 2 15 3" xfId="31906" xr:uid="{00000000-0005-0000-0000-000038510000}"/>
    <cellStyle name="Input 2 15 4" xfId="54717" xr:uid="{00000000-0005-0000-0000-000039510000}"/>
    <cellStyle name="Input 2 16" xfId="9767" xr:uid="{00000000-0005-0000-0000-00003A510000}"/>
    <cellStyle name="Input 2 16 2" xfId="21431" xr:uid="{00000000-0005-0000-0000-00003B510000}"/>
    <cellStyle name="Input 2 16 2 2" xfId="31909" xr:uid="{00000000-0005-0000-0000-00003C510000}"/>
    <cellStyle name="Input 2 16 3" xfId="31908" xr:uid="{00000000-0005-0000-0000-00003D510000}"/>
    <cellStyle name="Input 2 16 4" xfId="54718" xr:uid="{00000000-0005-0000-0000-00003E510000}"/>
    <cellStyle name="Input 2 17" xfId="10209" xr:uid="{00000000-0005-0000-0000-00003F510000}"/>
    <cellStyle name="Input 2 17 2" xfId="21816" xr:uid="{00000000-0005-0000-0000-000040510000}"/>
    <cellStyle name="Input 2 17 2 2" xfId="31911" xr:uid="{00000000-0005-0000-0000-000041510000}"/>
    <cellStyle name="Input 2 17 3" xfId="31910" xr:uid="{00000000-0005-0000-0000-000042510000}"/>
    <cellStyle name="Input 2 17 4" xfId="54719" xr:uid="{00000000-0005-0000-0000-000043510000}"/>
    <cellStyle name="Input 2 18" xfId="10611" xr:uid="{00000000-0005-0000-0000-000044510000}"/>
    <cellStyle name="Input 2 18 2" xfId="22163" xr:uid="{00000000-0005-0000-0000-000045510000}"/>
    <cellStyle name="Input 2 18 2 2" xfId="31913" xr:uid="{00000000-0005-0000-0000-000046510000}"/>
    <cellStyle name="Input 2 18 3" xfId="31912" xr:uid="{00000000-0005-0000-0000-000047510000}"/>
    <cellStyle name="Input 2 18 4" xfId="54720" xr:uid="{00000000-0005-0000-0000-000048510000}"/>
    <cellStyle name="Input 2 19" xfId="9199" xr:uid="{00000000-0005-0000-0000-000049510000}"/>
    <cellStyle name="Input 2 19 2" xfId="20936" xr:uid="{00000000-0005-0000-0000-00004A510000}"/>
    <cellStyle name="Input 2 19 2 2" xfId="31915" xr:uid="{00000000-0005-0000-0000-00004B510000}"/>
    <cellStyle name="Input 2 19 3" xfId="31914" xr:uid="{00000000-0005-0000-0000-00004C510000}"/>
    <cellStyle name="Input 2 19 4" xfId="54721" xr:uid="{00000000-0005-0000-0000-00004D510000}"/>
    <cellStyle name="Input 2 2" xfId="105" xr:uid="{00000000-0005-0000-0000-00004E510000}"/>
    <cellStyle name="Input 2 2 10" xfId="5427" xr:uid="{00000000-0005-0000-0000-00004F510000}"/>
    <cellStyle name="Input 2 2 10 2" xfId="17968" xr:uid="{00000000-0005-0000-0000-000050510000}"/>
    <cellStyle name="Input 2 2 10 2 2" xfId="31918" xr:uid="{00000000-0005-0000-0000-000051510000}"/>
    <cellStyle name="Input 2 2 10 3" xfId="31917" xr:uid="{00000000-0005-0000-0000-000052510000}"/>
    <cellStyle name="Input 2 2 10 4" xfId="54722" xr:uid="{00000000-0005-0000-0000-000053510000}"/>
    <cellStyle name="Input 2 2 11" xfId="7556" xr:uid="{00000000-0005-0000-0000-000054510000}"/>
    <cellStyle name="Input 2 2 11 2" xfId="19504" xr:uid="{00000000-0005-0000-0000-000055510000}"/>
    <cellStyle name="Input 2 2 11 2 2" xfId="31920" xr:uid="{00000000-0005-0000-0000-000056510000}"/>
    <cellStyle name="Input 2 2 11 3" xfId="31919" xr:uid="{00000000-0005-0000-0000-000057510000}"/>
    <cellStyle name="Input 2 2 11 4" xfId="54723" xr:uid="{00000000-0005-0000-0000-000058510000}"/>
    <cellStyle name="Input 2 2 12" xfId="7821" xr:uid="{00000000-0005-0000-0000-000059510000}"/>
    <cellStyle name="Input 2 2 12 2" xfId="19735" xr:uid="{00000000-0005-0000-0000-00005A510000}"/>
    <cellStyle name="Input 2 2 12 2 2" xfId="31922" xr:uid="{00000000-0005-0000-0000-00005B510000}"/>
    <cellStyle name="Input 2 2 12 3" xfId="31921" xr:uid="{00000000-0005-0000-0000-00005C510000}"/>
    <cellStyle name="Input 2 2 12 4" xfId="54724" xr:uid="{00000000-0005-0000-0000-00005D510000}"/>
    <cellStyle name="Input 2 2 13" xfId="5378" xr:uid="{00000000-0005-0000-0000-00005E510000}"/>
    <cellStyle name="Input 2 2 13 2" xfId="17923" xr:uid="{00000000-0005-0000-0000-00005F510000}"/>
    <cellStyle name="Input 2 2 13 2 2" xfId="31924" xr:uid="{00000000-0005-0000-0000-000060510000}"/>
    <cellStyle name="Input 2 2 13 3" xfId="31923" xr:uid="{00000000-0005-0000-0000-000061510000}"/>
    <cellStyle name="Input 2 2 13 4" xfId="54725" xr:uid="{00000000-0005-0000-0000-000062510000}"/>
    <cellStyle name="Input 2 2 14" xfId="4917" xr:uid="{00000000-0005-0000-0000-000063510000}"/>
    <cellStyle name="Input 2 2 14 2" xfId="17536" xr:uid="{00000000-0005-0000-0000-000064510000}"/>
    <cellStyle name="Input 2 2 14 2 2" xfId="31926" xr:uid="{00000000-0005-0000-0000-000065510000}"/>
    <cellStyle name="Input 2 2 14 3" xfId="31925" xr:uid="{00000000-0005-0000-0000-000066510000}"/>
    <cellStyle name="Input 2 2 14 4" xfId="54726" xr:uid="{00000000-0005-0000-0000-000067510000}"/>
    <cellStyle name="Input 2 2 15" xfId="9179" xr:uid="{00000000-0005-0000-0000-000068510000}"/>
    <cellStyle name="Input 2 2 15 2" xfId="20919" xr:uid="{00000000-0005-0000-0000-000069510000}"/>
    <cellStyle name="Input 2 2 15 2 2" xfId="31928" xr:uid="{00000000-0005-0000-0000-00006A510000}"/>
    <cellStyle name="Input 2 2 15 3" xfId="31927" xr:uid="{00000000-0005-0000-0000-00006B510000}"/>
    <cellStyle name="Input 2 2 15 4" xfId="54727" xr:uid="{00000000-0005-0000-0000-00006C510000}"/>
    <cellStyle name="Input 2 2 16" xfId="7758" xr:uid="{00000000-0005-0000-0000-00006D510000}"/>
    <cellStyle name="Input 2 2 16 2" xfId="19674" xr:uid="{00000000-0005-0000-0000-00006E510000}"/>
    <cellStyle name="Input 2 2 16 2 2" xfId="31930" xr:uid="{00000000-0005-0000-0000-00006F510000}"/>
    <cellStyle name="Input 2 2 16 3" xfId="31929" xr:uid="{00000000-0005-0000-0000-000070510000}"/>
    <cellStyle name="Input 2 2 16 4" xfId="54728" xr:uid="{00000000-0005-0000-0000-000071510000}"/>
    <cellStyle name="Input 2 2 17" xfId="8931" xr:uid="{00000000-0005-0000-0000-000072510000}"/>
    <cellStyle name="Input 2 2 17 2" xfId="20695" xr:uid="{00000000-0005-0000-0000-000073510000}"/>
    <cellStyle name="Input 2 2 17 2 2" xfId="31932" xr:uid="{00000000-0005-0000-0000-000074510000}"/>
    <cellStyle name="Input 2 2 17 3" xfId="31931" xr:uid="{00000000-0005-0000-0000-000075510000}"/>
    <cellStyle name="Input 2 2 17 4" xfId="54729" xr:uid="{00000000-0005-0000-0000-000076510000}"/>
    <cellStyle name="Input 2 2 18" xfId="11391" xr:uid="{00000000-0005-0000-0000-000077510000}"/>
    <cellStyle name="Input 2 2 18 2" xfId="22847" xr:uid="{00000000-0005-0000-0000-000078510000}"/>
    <cellStyle name="Input 2 2 18 2 2" xfId="31934" xr:uid="{00000000-0005-0000-0000-000079510000}"/>
    <cellStyle name="Input 2 2 18 3" xfId="31933" xr:uid="{00000000-0005-0000-0000-00007A510000}"/>
    <cellStyle name="Input 2 2 18 4" xfId="54730" xr:uid="{00000000-0005-0000-0000-00007B510000}"/>
    <cellStyle name="Input 2 2 19" xfId="12899" xr:uid="{00000000-0005-0000-0000-00007C510000}"/>
    <cellStyle name="Input 2 2 19 2" xfId="24231" xr:uid="{00000000-0005-0000-0000-00007D510000}"/>
    <cellStyle name="Input 2 2 19 2 2" xfId="31936" xr:uid="{00000000-0005-0000-0000-00007E510000}"/>
    <cellStyle name="Input 2 2 19 3" xfId="31935" xr:uid="{00000000-0005-0000-0000-00007F510000}"/>
    <cellStyle name="Input 2 2 19 4" xfId="54731" xr:uid="{00000000-0005-0000-0000-000080510000}"/>
    <cellStyle name="Input 2 2 2" xfId="4854" xr:uid="{00000000-0005-0000-0000-000081510000}"/>
    <cellStyle name="Input 2 2 2 2" xfId="17487" xr:uid="{00000000-0005-0000-0000-000082510000}"/>
    <cellStyle name="Input 2 2 2 2 2" xfId="31938" xr:uid="{00000000-0005-0000-0000-000083510000}"/>
    <cellStyle name="Input 2 2 2 3" xfId="31937" xr:uid="{00000000-0005-0000-0000-000084510000}"/>
    <cellStyle name="Input 2 2 2 4" xfId="54732" xr:uid="{00000000-0005-0000-0000-000085510000}"/>
    <cellStyle name="Input 2 2 20" xfId="9565" xr:uid="{00000000-0005-0000-0000-000086510000}"/>
    <cellStyle name="Input 2 2 20 2" xfId="31939" xr:uid="{00000000-0005-0000-0000-000087510000}"/>
    <cellStyle name="Input 2 2 20 3" xfId="54733" xr:uid="{00000000-0005-0000-0000-000088510000}"/>
    <cellStyle name="Input 2 2 20 4" xfId="54734" xr:uid="{00000000-0005-0000-0000-000089510000}"/>
    <cellStyle name="Input 2 2 21" xfId="31916" xr:uid="{00000000-0005-0000-0000-00008A510000}"/>
    <cellStyle name="Input 2 2 22" xfId="1532" xr:uid="{00000000-0005-0000-0000-00008B510000}"/>
    <cellStyle name="Input 2 2 3" xfId="6881" xr:uid="{00000000-0005-0000-0000-00008C510000}"/>
    <cellStyle name="Input 2 2 3 2" xfId="18903" xr:uid="{00000000-0005-0000-0000-00008D510000}"/>
    <cellStyle name="Input 2 2 3 2 2" xfId="31941" xr:uid="{00000000-0005-0000-0000-00008E510000}"/>
    <cellStyle name="Input 2 2 3 3" xfId="31940" xr:uid="{00000000-0005-0000-0000-00008F510000}"/>
    <cellStyle name="Input 2 2 3 4" xfId="54735" xr:uid="{00000000-0005-0000-0000-000090510000}"/>
    <cellStyle name="Input 2 2 4" xfId="5032" xr:uid="{00000000-0005-0000-0000-000091510000}"/>
    <cellStyle name="Input 2 2 4 2" xfId="17632" xr:uid="{00000000-0005-0000-0000-000092510000}"/>
    <cellStyle name="Input 2 2 4 2 2" xfId="31943" xr:uid="{00000000-0005-0000-0000-000093510000}"/>
    <cellStyle name="Input 2 2 4 3" xfId="31942" xr:uid="{00000000-0005-0000-0000-000094510000}"/>
    <cellStyle name="Input 2 2 4 4" xfId="54736" xr:uid="{00000000-0005-0000-0000-000095510000}"/>
    <cellStyle name="Input 2 2 5" xfId="6707" xr:uid="{00000000-0005-0000-0000-000096510000}"/>
    <cellStyle name="Input 2 2 5 2" xfId="18762" xr:uid="{00000000-0005-0000-0000-000097510000}"/>
    <cellStyle name="Input 2 2 5 2 2" xfId="31945" xr:uid="{00000000-0005-0000-0000-000098510000}"/>
    <cellStyle name="Input 2 2 5 3" xfId="31944" xr:uid="{00000000-0005-0000-0000-000099510000}"/>
    <cellStyle name="Input 2 2 5 4" xfId="54737" xr:uid="{00000000-0005-0000-0000-00009A510000}"/>
    <cellStyle name="Input 2 2 6" xfId="5191" xr:uid="{00000000-0005-0000-0000-00009B510000}"/>
    <cellStyle name="Input 2 2 6 2" xfId="17762" xr:uid="{00000000-0005-0000-0000-00009C510000}"/>
    <cellStyle name="Input 2 2 6 2 2" xfId="31947" xr:uid="{00000000-0005-0000-0000-00009D510000}"/>
    <cellStyle name="Input 2 2 6 3" xfId="31946" xr:uid="{00000000-0005-0000-0000-00009E510000}"/>
    <cellStyle name="Input 2 2 6 4" xfId="54738" xr:uid="{00000000-0005-0000-0000-00009F510000}"/>
    <cellStyle name="Input 2 2 7" xfId="7864" xr:uid="{00000000-0005-0000-0000-0000A0510000}"/>
    <cellStyle name="Input 2 2 7 2" xfId="19770" xr:uid="{00000000-0005-0000-0000-0000A1510000}"/>
    <cellStyle name="Input 2 2 7 2 2" xfId="31949" xr:uid="{00000000-0005-0000-0000-0000A2510000}"/>
    <cellStyle name="Input 2 2 7 3" xfId="31948" xr:uid="{00000000-0005-0000-0000-0000A3510000}"/>
    <cellStyle name="Input 2 2 7 4" xfId="54739" xr:uid="{00000000-0005-0000-0000-0000A4510000}"/>
    <cellStyle name="Input 2 2 8" xfId="5302" xr:uid="{00000000-0005-0000-0000-0000A5510000}"/>
    <cellStyle name="Input 2 2 8 2" xfId="17852" xr:uid="{00000000-0005-0000-0000-0000A6510000}"/>
    <cellStyle name="Input 2 2 8 2 2" xfId="31951" xr:uid="{00000000-0005-0000-0000-0000A7510000}"/>
    <cellStyle name="Input 2 2 8 3" xfId="31950" xr:uid="{00000000-0005-0000-0000-0000A8510000}"/>
    <cellStyle name="Input 2 2 8 4" xfId="54740" xr:uid="{00000000-0005-0000-0000-0000A9510000}"/>
    <cellStyle name="Input 2 2 9" xfId="6448" xr:uid="{00000000-0005-0000-0000-0000AA510000}"/>
    <cellStyle name="Input 2 2 9 2" xfId="18533" xr:uid="{00000000-0005-0000-0000-0000AB510000}"/>
    <cellStyle name="Input 2 2 9 2 2" xfId="31953" xr:uid="{00000000-0005-0000-0000-0000AC510000}"/>
    <cellStyle name="Input 2 2 9 3" xfId="31952" xr:uid="{00000000-0005-0000-0000-0000AD510000}"/>
    <cellStyle name="Input 2 2 9 4" xfId="54741" xr:uid="{00000000-0005-0000-0000-0000AE510000}"/>
    <cellStyle name="Input 2 20" xfId="9192" xr:uid="{00000000-0005-0000-0000-0000AF510000}"/>
    <cellStyle name="Input 2 20 2" xfId="20930" xr:uid="{00000000-0005-0000-0000-0000B0510000}"/>
    <cellStyle name="Input 2 20 2 2" xfId="31955" xr:uid="{00000000-0005-0000-0000-0000B1510000}"/>
    <cellStyle name="Input 2 20 3" xfId="31954" xr:uid="{00000000-0005-0000-0000-0000B2510000}"/>
    <cellStyle name="Input 2 20 4" xfId="54742" xr:uid="{00000000-0005-0000-0000-0000B3510000}"/>
    <cellStyle name="Input 2 21" xfId="11895" xr:uid="{00000000-0005-0000-0000-0000B4510000}"/>
    <cellStyle name="Input 2 21 2" xfId="23312" xr:uid="{00000000-0005-0000-0000-0000B5510000}"/>
    <cellStyle name="Input 2 21 2 2" xfId="31957" xr:uid="{00000000-0005-0000-0000-0000B6510000}"/>
    <cellStyle name="Input 2 21 3" xfId="31956" xr:uid="{00000000-0005-0000-0000-0000B7510000}"/>
    <cellStyle name="Input 2 21 4" xfId="54743" xr:uid="{00000000-0005-0000-0000-0000B8510000}"/>
    <cellStyle name="Input 2 22" xfId="12272" xr:uid="{00000000-0005-0000-0000-0000B9510000}"/>
    <cellStyle name="Input 2 22 2" xfId="23651" xr:uid="{00000000-0005-0000-0000-0000BA510000}"/>
    <cellStyle name="Input 2 22 2 2" xfId="31959" xr:uid="{00000000-0005-0000-0000-0000BB510000}"/>
    <cellStyle name="Input 2 22 3" xfId="31958" xr:uid="{00000000-0005-0000-0000-0000BC510000}"/>
    <cellStyle name="Input 2 22 4" xfId="54744" xr:uid="{00000000-0005-0000-0000-0000BD510000}"/>
    <cellStyle name="Input 2 23" xfId="11340" xr:uid="{00000000-0005-0000-0000-0000BE510000}"/>
    <cellStyle name="Input 2 23 2" xfId="22817" xr:uid="{00000000-0005-0000-0000-0000BF510000}"/>
    <cellStyle name="Input 2 23 2 2" xfId="31961" xr:uid="{00000000-0005-0000-0000-0000C0510000}"/>
    <cellStyle name="Input 2 23 3" xfId="31960" xr:uid="{00000000-0005-0000-0000-0000C1510000}"/>
    <cellStyle name="Input 2 23 4" xfId="54745" xr:uid="{00000000-0005-0000-0000-0000C2510000}"/>
    <cellStyle name="Input 2 24" xfId="13048" xr:uid="{00000000-0005-0000-0000-0000C3510000}"/>
    <cellStyle name="Input 2 24 2" xfId="24359" xr:uid="{00000000-0005-0000-0000-0000C4510000}"/>
    <cellStyle name="Input 2 24 2 2" xfId="31963" xr:uid="{00000000-0005-0000-0000-0000C5510000}"/>
    <cellStyle name="Input 2 24 3" xfId="31962" xr:uid="{00000000-0005-0000-0000-0000C6510000}"/>
    <cellStyle name="Input 2 24 4" xfId="54746" xr:uid="{00000000-0005-0000-0000-0000C7510000}"/>
    <cellStyle name="Input 2 25" xfId="13386" xr:uid="{00000000-0005-0000-0000-0000C8510000}"/>
    <cellStyle name="Input 2 25 2" xfId="24669" xr:uid="{00000000-0005-0000-0000-0000C9510000}"/>
    <cellStyle name="Input 2 25 2 2" xfId="31965" xr:uid="{00000000-0005-0000-0000-0000CA510000}"/>
    <cellStyle name="Input 2 25 3" xfId="31964" xr:uid="{00000000-0005-0000-0000-0000CB510000}"/>
    <cellStyle name="Input 2 25 4" xfId="54747" xr:uid="{00000000-0005-0000-0000-0000CC510000}"/>
    <cellStyle name="Input 2 26" xfId="13719" xr:uid="{00000000-0005-0000-0000-0000CD510000}"/>
    <cellStyle name="Input 2 26 2" xfId="24969" xr:uid="{00000000-0005-0000-0000-0000CE510000}"/>
    <cellStyle name="Input 2 26 2 2" xfId="31967" xr:uid="{00000000-0005-0000-0000-0000CF510000}"/>
    <cellStyle name="Input 2 26 3" xfId="31966" xr:uid="{00000000-0005-0000-0000-0000D0510000}"/>
    <cellStyle name="Input 2 26 4" xfId="54748" xr:uid="{00000000-0005-0000-0000-0000D1510000}"/>
    <cellStyle name="Input 2 27" xfId="14049" xr:uid="{00000000-0005-0000-0000-0000D2510000}"/>
    <cellStyle name="Input 2 27 2" xfId="25271" xr:uid="{00000000-0005-0000-0000-0000D3510000}"/>
    <cellStyle name="Input 2 27 2 2" xfId="31969" xr:uid="{00000000-0005-0000-0000-0000D4510000}"/>
    <cellStyle name="Input 2 27 3" xfId="31968" xr:uid="{00000000-0005-0000-0000-0000D5510000}"/>
    <cellStyle name="Input 2 27 4" xfId="54749" xr:uid="{00000000-0005-0000-0000-0000D6510000}"/>
    <cellStyle name="Input 2 28" xfId="25538" xr:uid="{00000000-0005-0000-0000-0000D7510000}"/>
    <cellStyle name="Input 2 28 2" xfId="31970" xr:uid="{00000000-0005-0000-0000-0000D8510000}"/>
    <cellStyle name="Input 2 29" xfId="25556" xr:uid="{00000000-0005-0000-0000-0000D9510000}"/>
    <cellStyle name="Input 2 29 2" xfId="31971" xr:uid="{00000000-0005-0000-0000-0000DA510000}"/>
    <cellStyle name="Input 2 3" xfId="267" xr:uid="{00000000-0005-0000-0000-0000DB510000}"/>
    <cellStyle name="Input 2 3 10" xfId="8736" xr:uid="{00000000-0005-0000-0000-0000DC510000}"/>
    <cellStyle name="Input 2 3 10 2" xfId="20524" xr:uid="{00000000-0005-0000-0000-0000DD510000}"/>
    <cellStyle name="Input 2 3 10 2 2" xfId="31974" xr:uid="{00000000-0005-0000-0000-0000DE510000}"/>
    <cellStyle name="Input 2 3 10 3" xfId="31973" xr:uid="{00000000-0005-0000-0000-0000DF510000}"/>
    <cellStyle name="Input 2 3 10 4" xfId="54750" xr:uid="{00000000-0005-0000-0000-0000E0510000}"/>
    <cellStyle name="Input 2 3 11" xfId="10162" xr:uid="{00000000-0005-0000-0000-0000E1510000}"/>
    <cellStyle name="Input 2 3 11 2" xfId="21771" xr:uid="{00000000-0005-0000-0000-0000E2510000}"/>
    <cellStyle name="Input 2 3 11 2 2" xfId="31976" xr:uid="{00000000-0005-0000-0000-0000E3510000}"/>
    <cellStyle name="Input 2 3 11 3" xfId="31975" xr:uid="{00000000-0005-0000-0000-0000E4510000}"/>
    <cellStyle name="Input 2 3 11 4" xfId="54751" xr:uid="{00000000-0005-0000-0000-0000E5510000}"/>
    <cellStyle name="Input 2 3 12" xfId="5522" xr:uid="{00000000-0005-0000-0000-0000E6510000}"/>
    <cellStyle name="Input 2 3 12 2" xfId="18051" xr:uid="{00000000-0005-0000-0000-0000E7510000}"/>
    <cellStyle name="Input 2 3 12 2 2" xfId="31978" xr:uid="{00000000-0005-0000-0000-0000E8510000}"/>
    <cellStyle name="Input 2 3 12 3" xfId="31977" xr:uid="{00000000-0005-0000-0000-0000E9510000}"/>
    <cellStyle name="Input 2 3 12 4" xfId="54752" xr:uid="{00000000-0005-0000-0000-0000EA510000}"/>
    <cellStyle name="Input 2 3 13" xfId="10937" xr:uid="{00000000-0005-0000-0000-0000EB510000}"/>
    <cellStyle name="Input 2 3 13 2" xfId="22457" xr:uid="{00000000-0005-0000-0000-0000EC510000}"/>
    <cellStyle name="Input 2 3 13 2 2" xfId="31980" xr:uid="{00000000-0005-0000-0000-0000ED510000}"/>
    <cellStyle name="Input 2 3 13 3" xfId="31979" xr:uid="{00000000-0005-0000-0000-0000EE510000}"/>
    <cellStyle name="Input 2 3 13 4" xfId="54753" xr:uid="{00000000-0005-0000-0000-0000EF510000}"/>
    <cellStyle name="Input 2 3 14" xfId="8928" xr:uid="{00000000-0005-0000-0000-0000F0510000}"/>
    <cellStyle name="Input 2 3 14 2" xfId="20692" xr:uid="{00000000-0005-0000-0000-0000F1510000}"/>
    <cellStyle name="Input 2 3 14 2 2" xfId="31982" xr:uid="{00000000-0005-0000-0000-0000F2510000}"/>
    <cellStyle name="Input 2 3 14 3" xfId="31981" xr:uid="{00000000-0005-0000-0000-0000F3510000}"/>
    <cellStyle name="Input 2 3 14 4" xfId="54754" xr:uid="{00000000-0005-0000-0000-0000F4510000}"/>
    <cellStyle name="Input 2 3 15" xfId="8757" xr:uid="{00000000-0005-0000-0000-0000F5510000}"/>
    <cellStyle name="Input 2 3 15 2" xfId="20542" xr:uid="{00000000-0005-0000-0000-0000F6510000}"/>
    <cellStyle name="Input 2 3 15 2 2" xfId="31984" xr:uid="{00000000-0005-0000-0000-0000F7510000}"/>
    <cellStyle name="Input 2 3 15 3" xfId="31983" xr:uid="{00000000-0005-0000-0000-0000F8510000}"/>
    <cellStyle name="Input 2 3 15 4" xfId="54755" xr:uid="{00000000-0005-0000-0000-0000F9510000}"/>
    <cellStyle name="Input 2 3 16" xfId="11334" xr:uid="{00000000-0005-0000-0000-0000FA510000}"/>
    <cellStyle name="Input 2 3 16 2" xfId="22812" xr:uid="{00000000-0005-0000-0000-0000FB510000}"/>
    <cellStyle name="Input 2 3 16 2 2" xfId="31986" xr:uid="{00000000-0005-0000-0000-0000FC510000}"/>
    <cellStyle name="Input 2 3 16 3" xfId="31985" xr:uid="{00000000-0005-0000-0000-0000FD510000}"/>
    <cellStyle name="Input 2 3 16 4" xfId="54756" xr:uid="{00000000-0005-0000-0000-0000FE510000}"/>
    <cellStyle name="Input 2 3 17" xfId="9257" xr:uid="{00000000-0005-0000-0000-0000FF510000}"/>
    <cellStyle name="Input 2 3 17 2" xfId="20980" xr:uid="{00000000-0005-0000-0000-000000520000}"/>
    <cellStyle name="Input 2 3 17 2 2" xfId="31988" xr:uid="{00000000-0005-0000-0000-000001520000}"/>
    <cellStyle name="Input 2 3 17 3" xfId="31987" xr:uid="{00000000-0005-0000-0000-000002520000}"/>
    <cellStyle name="Input 2 3 17 4" xfId="54757" xr:uid="{00000000-0005-0000-0000-000003520000}"/>
    <cellStyle name="Input 2 3 18" xfId="5675" xr:uid="{00000000-0005-0000-0000-000004520000}"/>
    <cellStyle name="Input 2 3 18 2" xfId="18192" xr:uid="{00000000-0005-0000-0000-000005520000}"/>
    <cellStyle name="Input 2 3 18 2 2" xfId="31990" xr:uid="{00000000-0005-0000-0000-000006520000}"/>
    <cellStyle name="Input 2 3 18 3" xfId="31989" xr:uid="{00000000-0005-0000-0000-000007520000}"/>
    <cellStyle name="Input 2 3 18 4" xfId="54758" xr:uid="{00000000-0005-0000-0000-000008520000}"/>
    <cellStyle name="Input 2 3 19" xfId="10913" xr:uid="{00000000-0005-0000-0000-000009520000}"/>
    <cellStyle name="Input 2 3 19 2" xfId="22435" xr:uid="{00000000-0005-0000-0000-00000A520000}"/>
    <cellStyle name="Input 2 3 19 2 2" xfId="31992" xr:uid="{00000000-0005-0000-0000-00000B520000}"/>
    <cellStyle name="Input 2 3 19 3" xfId="31991" xr:uid="{00000000-0005-0000-0000-00000C520000}"/>
    <cellStyle name="Input 2 3 19 4" xfId="54759" xr:uid="{00000000-0005-0000-0000-00000D520000}"/>
    <cellStyle name="Input 2 3 2" xfId="4882" xr:uid="{00000000-0005-0000-0000-00000E520000}"/>
    <cellStyle name="Input 2 3 2 2" xfId="17506" xr:uid="{00000000-0005-0000-0000-00000F520000}"/>
    <cellStyle name="Input 2 3 2 2 2" xfId="31994" xr:uid="{00000000-0005-0000-0000-000010520000}"/>
    <cellStyle name="Input 2 3 2 3" xfId="31993" xr:uid="{00000000-0005-0000-0000-000011520000}"/>
    <cellStyle name="Input 2 3 2 4" xfId="54760" xr:uid="{00000000-0005-0000-0000-000012520000}"/>
    <cellStyle name="Input 2 3 20" xfId="11387" xr:uid="{00000000-0005-0000-0000-000013520000}"/>
    <cellStyle name="Input 2 3 20 2" xfId="31995" xr:uid="{00000000-0005-0000-0000-000014520000}"/>
    <cellStyle name="Input 2 3 20 3" xfId="54761" xr:uid="{00000000-0005-0000-0000-000015520000}"/>
    <cellStyle name="Input 2 3 20 4" xfId="54762" xr:uid="{00000000-0005-0000-0000-000016520000}"/>
    <cellStyle name="Input 2 3 21" xfId="31972" xr:uid="{00000000-0005-0000-0000-000017520000}"/>
    <cellStyle name="Input 2 3 22" xfId="1557" xr:uid="{00000000-0005-0000-0000-000018520000}"/>
    <cellStyle name="Input 2 3 3" xfId="6854" xr:uid="{00000000-0005-0000-0000-000019520000}"/>
    <cellStyle name="Input 2 3 3 2" xfId="18885" xr:uid="{00000000-0005-0000-0000-00001A520000}"/>
    <cellStyle name="Input 2 3 3 2 2" xfId="31997" xr:uid="{00000000-0005-0000-0000-00001B520000}"/>
    <cellStyle name="Input 2 3 3 3" xfId="31996" xr:uid="{00000000-0005-0000-0000-00001C520000}"/>
    <cellStyle name="Input 2 3 3 4" xfId="54763" xr:uid="{00000000-0005-0000-0000-00001D520000}"/>
    <cellStyle name="Input 2 3 4" xfId="5054" xr:uid="{00000000-0005-0000-0000-00001E520000}"/>
    <cellStyle name="Input 2 3 4 2" xfId="17646" xr:uid="{00000000-0005-0000-0000-00001F520000}"/>
    <cellStyle name="Input 2 3 4 2 2" xfId="31999" xr:uid="{00000000-0005-0000-0000-000020520000}"/>
    <cellStyle name="Input 2 3 4 3" xfId="31998" xr:uid="{00000000-0005-0000-0000-000021520000}"/>
    <cellStyle name="Input 2 3 4 4" xfId="54764" xr:uid="{00000000-0005-0000-0000-000022520000}"/>
    <cellStyle name="Input 2 3 5" xfId="6690" xr:uid="{00000000-0005-0000-0000-000023520000}"/>
    <cellStyle name="Input 2 3 5 2" xfId="18748" xr:uid="{00000000-0005-0000-0000-000024520000}"/>
    <cellStyle name="Input 2 3 5 2 2" xfId="32001" xr:uid="{00000000-0005-0000-0000-000025520000}"/>
    <cellStyle name="Input 2 3 5 3" xfId="32000" xr:uid="{00000000-0005-0000-0000-000026520000}"/>
    <cellStyle name="Input 2 3 5 4" xfId="54765" xr:uid="{00000000-0005-0000-0000-000027520000}"/>
    <cellStyle name="Input 2 3 6" xfId="5209" xr:uid="{00000000-0005-0000-0000-000028520000}"/>
    <cellStyle name="Input 2 3 6 2" xfId="17774" xr:uid="{00000000-0005-0000-0000-000029520000}"/>
    <cellStyle name="Input 2 3 6 2 2" xfId="32003" xr:uid="{00000000-0005-0000-0000-00002A520000}"/>
    <cellStyle name="Input 2 3 6 3" xfId="32002" xr:uid="{00000000-0005-0000-0000-00002B520000}"/>
    <cellStyle name="Input 2 3 6 4" xfId="54766" xr:uid="{00000000-0005-0000-0000-00002C520000}"/>
    <cellStyle name="Input 2 3 7" xfId="6574" xr:uid="{00000000-0005-0000-0000-00002D520000}"/>
    <cellStyle name="Input 2 3 7 2" xfId="18650" xr:uid="{00000000-0005-0000-0000-00002E520000}"/>
    <cellStyle name="Input 2 3 7 2 2" xfId="32005" xr:uid="{00000000-0005-0000-0000-00002F520000}"/>
    <cellStyle name="Input 2 3 7 3" xfId="32004" xr:uid="{00000000-0005-0000-0000-000030520000}"/>
    <cellStyle name="Input 2 3 7 4" xfId="54767" xr:uid="{00000000-0005-0000-0000-000031520000}"/>
    <cellStyle name="Input 2 3 8" xfId="5316" xr:uid="{00000000-0005-0000-0000-000032520000}"/>
    <cellStyle name="Input 2 3 8 2" xfId="17861" xr:uid="{00000000-0005-0000-0000-000033520000}"/>
    <cellStyle name="Input 2 3 8 2 2" xfId="32007" xr:uid="{00000000-0005-0000-0000-000034520000}"/>
    <cellStyle name="Input 2 3 8 3" xfId="32006" xr:uid="{00000000-0005-0000-0000-000035520000}"/>
    <cellStyle name="Input 2 3 8 4" xfId="54768" xr:uid="{00000000-0005-0000-0000-000036520000}"/>
    <cellStyle name="Input 2 3 9" xfId="7367" xr:uid="{00000000-0005-0000-0000-000037520000}"/>
    <cellStyle name="Input 2 3 9 2" xfId="19342" xr:uid="{00000000-0005-0000-0000-000038520000}"/>
    <cellStyle name="Input 2 3 9 2 2" xfId="32009" xr:uid="{00000000-0005-0000-0000-000039520000}"/>
    <cellStyle name="Input 2 3 9 3" xfId="32008" xr:uid="{00000000-0005-0000-0000-00003A520000}"/>
    <cellStyle name="Input 2 3 9 4" xfId="54769" xr:uid="{00000000-0005-0000-0000-00003B520000}"/>
    <cellStyle name="Input 2 30" xfId="31895" xr:uid="{00000000-0005-0000-0000-00003C520000}"/>
    <cellStyle name="Input 2 31" xfId="1501" xr:uid="{00000000-0005-0000-0000-00003D520000}"/>
    <cellStyle name="Input 2 32" xfId="54770" xr:uid="{00000000-0005-0000-0000-00003E520000}"/>
    <cellStyle name="Input 2 33" xfId="54771" xr:uid="{00000000-0005-0000-0000-00003F520000}"/>
    <cellStyle name="Input 2 34" xfId="54772" xr:uid="{00000000-0005-0000-0000-000040520000}"/>
    <cellStyle name="Input 2 35" xfId="54773" xr:uid="{00000000-0005-0000-0000-000041520000}"/>
    <cellStyle name="Input 2 36" xfId="54774" xr:uid="{00000000-0005-0000-0000-000042520000}"/>
    <cellStyle name="Input 2 37" xfId="54775" xr:uid="{00000000-0005-0000-0000-000043520000}"/>
    <cellStyle name="Input 2 38" xfId="54776" xr:uid="{00000000-0005-0000-0000-000044520000}"/>
    <cellStyle name="Input 2 39" xfId="54777" xr:uid="{00000000-0005-0000-0000-000045520000}"/>
    <cellStyle name="Input 2 4" xfId="355" xr:uid="{00000000-0005-0000-0000-000046520000}"/>
    <cellStyle name="Input 2 4 10" xfId="6216" xr:uid="{00000000-0005-0000-0000-000047520000}"/>
    <cellStyle name="Input 2 4 10 2" xfId="18326" xr:uid="{00000000-0005-0000-0000-000048520000}"/>
    <cellStyle name="Input 2 4 10 2 2" xfId="32012" xr:uid="{00000000-0005-0000-0000-000049520000}"/>
    <cellStyle name="Input 2 4 10 3" xfId="32011" xr:uid="{00000000-0005-0000-0000-00004A520000}"/>
    <cellStyle name="Input 2 4 10 4" xfId="54778" xr:uid="{00000000-0005-0000-0000-00004B520000}"/>
    <cellStyle name="Input 2 4 11" xfId="5628" xr:uid="{00000000-0005-0000-0000-00004C520000}"/>
    <cellStyle name="Input 2 4 11 2" xfId="18146" xr:uid="{00000000-0005-0000-0000-00004D520000}"/>
    <cellStyle name="Input 2 4 11 2 2" xfId="32014" xr:uid="{00000000-0005-0000-0000-00004E520000}"/>
    <cellStyle name="Input 2 4 11 3" xfId="32013" xr:uid="{00000000-0005-0000-0000-00004F520000}"/>
    <cellStyle name="Input 2 4 11 4" xfId="54779" xr:uid="{00000000-0005-0000-0000-000050520000}"/>
    <cellStyle name="Input 2 4 12" xfId="10069" xr:uid="{00000000-0005-0000-0000-000051520000}"/>
    <cellStyle name="Input 2 4 12 2" xfId="21700" xr:uid="{00000000-0005-0000-0000-000052520000}"/>
    <cellStyle name="Input 2 4 12 2 2" xfId="32016" xr:uid="{00000000-0005-0000-0000-000053520000}"/>
    <cellStyle name="Input 2 4 12 3" xfId="32015" xr:uid="{00000000-0005-0000-0000-000054520000}"/>
    <cellStyle name="Input 2 4 12 4" xfId="54780" xr:uid="{00000000-0005-0000-0000-000055520000}"/>
    <cellStyle name="Input 2 4 13" xfId="7842" xr:uid="{00000000-0005-0000-0000-000056520000}"/>
    <cellStyle name="Input 2 4 13 2" xfId="19752" xr:uid="{00000000-0005-0000-0000-000057520000}"/>
    <cellStyle name="Input 2 4 13 2 2" xfId="32018" xr:uid="{00000000-0005-0000-0000-000058520000}"/>
    <cellStyle name="Input 2 4 13 3" xfId="32017" xr:uid="{00000000-0005-0000-0000-000059520000}"/>
    <cellStyle name="Input 2 4 13 4" xfId="54781" xr:uid="{00000000-0005-0000-0000-00005A520000}"/>
    <cellStyle name="Input 2 4 14" xfId="6343" xr:uid="{00000000-0005-0000-0000-00005B520000}"/>
    <cellStyle name="Input 2 4 14 2" xfId="18439" xr:uid="{00000000-0005-0000-0000-00005C520000}"/>
    <cellStyle name="Input 2 4 14 2 2" xfId="32020" xr:uid="{00000000-0005-0000-0000-00005D520000}"/>
    <cellStyle name="Input 2 4 14 3" xfId="32019" xr:uid="{00000000-0005-0000-0000-00005E520000}"/>
    <cellStyle name="Input 2 4 14 4" xfId="54782" xr:uid="{00000000-0005-0000-0000-00005F520000}"/>
    <cellStyle name="Input 2 4 15" xfId="5693" xr:uid="{00000000-0005-0000-0000-000060520000}"/>
    <cellStyle name="Input 2 4 15 2" xfId="18207" xr:uid="{00000000-0005-0000-0000-000061520000}"/>
    <cellStyle name="Input 2 4 15 2 2" xfId="32022" xr:uid="{00000000-0005-0000-0000-000062520000}"/>
    <cellStyle name="Input 2 4 15 3" xfId="32021" xr:uid="{00000000-0005-0000-0000-000063520000}"/>
    <cellStyle name="Input 2 4 15 4" xfId="54783" xr:uid="{00000000-0005-0000-0000-000064520000}"/>
    <cellStyle name="Input 2 4 16" xfId="6122" xr:uid="{00000000-0005-0000-0000-000065520000}"/>
    <cellStyle name="Input 2 4 16 2" xfId="18251" xr:uid="{00000000-0005-0000-0000-000066520000}"/>
    <cellStyle name="Input 2 4 16 2 2" xfId="32024" xr:uid="{00000000-0005-0000-0000-000067520000}"/>
    <cellStyle name="Input 2 4 16 3" xfId="32023" xr:uid="{00000000-0005-0000-0000-000068520000}"/>
    <cellStyle name="Input 2 4 16 4" xfId="54784" xr:uid="{00000000-0005-0000-0000-000069520000}"/>
    <cellStyle name="Input 2 4 17" xfId="12829" xr:uid="{00000000-0005-0000-0000-00006A520000}"/>
    <cellStyle name="Input 2 4 17 2" xfId="24166" xr:uid="{00000000-0005-0000-0000-00006B520000}"/>
    <cellStyle name="Input 2 4 17 2 2" xfId="32026" xr:uid="{00000000-0005-0000-0000-00006C520000}"/>
    <cellStyle name="Input 2 4 17 3" xfId="32025" xr:uid="{00000000-0005-0000-0000-00006D520000}"/>
    <cellStyle name="Input 2 4 17 4" xfId="54785" xr:uid="{00000000-0005-0000-0000-00006E520000}"/>
    <cellStyle name="Input 2 4 18" xfId="13309" xr:uid="{00000000-0005-0000-0000-00006F520000}"/>
    <cellStyle name="Input 2 4 18 2" xfId="24607" xr:uid="{00000000-0005-0000-0000-000070520000}"/>
    <cellStyle name="Input 2 4 18 2 2" xfId="32028" xr:uid="{00000000-0005-0000-0000-000071520000}"/>
    <cellStyle name="Input 2 4 18 3" xfId="32027" xr:uid="{00000000-0005-0000-0000-000072520000}"/>
    <cellStyle name="Input 2 4 18 4" xfId="54786" xr:uid="{00000000-0005-0000-0000-000073520000}"/>
    <cellStyle name="Input 2 4 19" xfId="5507" xr:uid="{00000000-0005-0000-0000-000074520000}"/>
    <cellStyle name="Input 2 4 19 2" xfId="18040" xr:uid="{00000000-0005-0000-0000-000075520000}"/>
    <cellStyle name="Input 2 4 19 2 2" xfId="32030" xr:uid="{00000000-0005-0000-0000-000076520000}"/>
    <cellStyle name="Input 2 4 19 3" xfId="32029" xr:uid="{00000000-0005-0000-0000-000077520000}"/>
    <cellStyle name="Input 2 4 19 4" xfId="54787" xr:uid="{00000000-0005-0000-0000-000078520000}"/>
    <cellStyle name="Input 2 4 2" xfId="6537" xr:uid="{00000000-0005-0000-0000-000079520000}"/>
    <cellStyle name="Input 2 4 2 2" xfId="18615" xr:uid="{00000000-0005-0000-0000-00007A520000}"/>
    <cellStyle name="Input 2 4 2 2 2" xfId="32032" xr:uid="{00000000-0005-0000-0000-00007B520000}"/>
    <cellStyle name="Input 2 4 2 3" xfId="32031" xr:uid="{00000000-0005-0000-0000-00007C520000}"/>
    <cellStyle name="Input 2 4 2 4" xfId="54788" xr:uid="{00000000-0005-0000-0000-00007D520000}"/>
    <cellStyle name="Input 2 4 20" xfId="13974" xr:uid="{00000000-0005-0000-0000-00007E520000}"/>
    <cellStyle name="Input 2 4 20 2" xfId="32033" xr:uid="{00000000-0005-0000-0000-00007F520000}"/>
    <cellStyle name="Input 2 4 20 3" xfId="54789" xr:uid="{00000000-0005-0000-0000-000080520000}"/>
    <cellStyle name="Input 2 4 20 4" xfId="54790" xr:uid="{00000000-0005-0000-0000-000081520000}"/>
    <cellStyle name="Input 2 4 21" xfId="32010" xr:uid="{00000000-0005-0000-0000-000082520000}"/>
    <cellStyle name="Input 2 4 22" xfId="3706" xr:uid="{00000000-0005-0000-0000-000083520000}"/>
    <cellStyle name="Input 2 4 3" xfId="5333" xr:uid="{00000000-0005-0000-0000-000084520000}"/>
    <cellStyle name="Input 2 4 3 2" xfId="17878" xr:uid="{00000000-0005-0000-0000-000085520000}"/>
    <cellStyle name="Input 2 4 3 2 2" xfId="32035" xr:uid="{00000000-0005-0000-0000-000086520000}"/>
    <cellStyle name="Input 2 4 3 3" xfId="32034" xr:uid="{00000000-0005-0000-0000-000087520000}"/>
    <cellStyle name="Input 2 4 3 4" xfId="54791" xr:uid="{00000000-0005-0000-0000-000088520000}"/>
    <cellStyle name="Input 2 4 4" xfId="6407" xr:uid="{00000000-0005-0000-0000-000089520000}"/>
    <cellStyle name="Input 2 4 4 2" xfId="18495" xr:uid="{00000000-0005-0000-0000-00008A520000}"/>
    <cellStyle name="Input 2 4 4 2 2" xfId="32037" xr:uid="{00000000-0005-0000-0000-00008B520000}"/>
    <cellStyle name="Input 2 4 4 3" xfId="32036" xr:uid="{00000000-0005-0000-0000-00008C520000}"/>
    <cellStyle name="Input 2 4 4 4" xfId="54792" xr:uid="{00000000-0005-0000-0000-00008D520000}"/>
    <cellStyle name="Input 2 4 5" xfId="5447" xr:uid="{00000000-0005-0000-0000-00008E520000}"/>
    <cellStyle name="Input 2 4 5 2" xfId="17985" xr:uid="{00000000-0005-0000-0000-00008F520000}"/>
    <cellStyle name="Input 2 4 5 2 2" xfId="32039" xr:uid="{00000000-0005-0000-0000-000090520000}"/>
    <cellStyle name="Input 2 4 5 3" xfId="32038" xr:uid="{00000000-0005-0000-0000-000091520000}"/>
    <cellStyle name="Input 2 4 5 4" xfId="54793" xr:uid="{00000000-0005-0000-0000-000092520000}"/>
    <cellStyle name="Input 2 4 6" xfId="6316" xr:uid="{00000000-0005-0000-0000-000093520000}"/>
    <cellStyle name="Input 2 4 6 2" xfId="18416" xr:uid="{00000000-0005-0000-0000-000094520000}"/>
    <cellStyle name="Input 2 4 6 2 2" xfId="32041" xr:uid="{00000000-0005-0000-0000-000095520000}"/>
    <cellStyle name="Input 2 4 6 3" xfId="32040" xr:uid="{00000000-0005-0000-0000-000096520000}"/>
    <cellStyle name="Input 2 4 6 4" xfId="54794" xr:uid="{00000000-0005-0000-0000-000097520000}"/>
    <cellStyle name="Input 2 4 7" xfId="8724" xr:uid="{00000000-0005-0000-0000-000098520000}"/>
    <cellStyle name="Input 2 4 7 2" xfId="20513" xr:uid="{00000000-0005-0000-0000-000099520000}"/>
    <cellStyle name="Input 2 4 7 2 2" xfId="32043" xr:uid="{00000000-0005-0000-0000-00009A520000}"/>
    <cellStyle name="Input 2 4 7 3" xfId="32042" xr:uid="{00000000-0005-0000-0000-00009B520000}"/>
    <cellStyle name="Input 2 4 7 4" xfId="54795" xr:uid="{00000000-0005-0000-0000-00009C520000}"/>
    <cellStyle name="Input 2 4 8" xfId="6270" xr:uid="{00000000-0005-0000-0000-00009D520000}"/>
    <cellStyle name="Input 2 4 8 2" xfId="18377" xr:uid="{00000000-0005-0000-0000-00009E520000}"/>
    <cellStyle name="Input 2 4 8 2 2" xfId="32045" xr:uid="{00000000-0005-0000-0000-00009F520000}"/>
    <cellStyle name="Input 2 4 8 3" xfId="32044" xr:uid="{00000000-0005-0000-0000-0000A0520000}"/>
    <cellStyle name="Input 2 4 8 4" xfId="54796" xr:uid="{00000000-0005-0000-0000-0000A1520000}"/>
    <cellStyle name="Input 2 4 9" xfId="8098" xr:uid="{00000000-0005-0000-0000-0000A2520000}"/>
    <cellStyle name="Input 2 4 9 2" xfId="19984" xr:uid="{00000000-0005-0000-0000-0000A3520000}"/>
    <cellStyle name="Input 2 4 9 2 2" xfId="32047" xr:uid="{00000000-0005-0000-0000-0000A4520000}"/>
    <cellStyle name="Input 2 4 9 3" xfId="32046" xr:uid="{00000000-0005-0000-0000-0000A5520000}"/>
    <cellStyle name="Input 2 4 9 4" xfId="54797" xr:uid="{00000000-0005-0000-0000-0000A6520000}"/>
    <cellStyle name="Input 2 40" xfId="54798" xr:uid="{00000000-0005-0000-0000-0000A7520000}"/>
    <cellStyle name="Input 2 41" xfId="54799" xr:uid="{00000000-0005-0000-0000-0000A8520000}"/>
    <cellStyle name="Input 2 42" xfId="54800" xr:uid="{00000000-0005-0000-0000-0000A9520000}"/>
    <cellStyle name="Input 2 43" xfId="54801" xr:uid="{00000000-0005-0000-0000-0000AA520000}"/>
    <cellStyle name="Input 2 5" xfId="443" xr:uid="{00000000-0005-0000-0000-0000AB520000}"/>
    <cellStyle name="Input 2 5 10" xfId="10077" xr:uid="{00000000-0005-0000-0000-0000AC520000}"/>
    <cellStyle name="Input 2 5 10 2" xfId="21706" xr:uid="{00000000-0005-0000-0000-0000AD520000}"/>
    <cellStyle name="Input 2 5 10 2 2" xfId="32050" xr:uid="{00000000-0005-0000-0000-0000AE520000}"/>
    <cellStyle name="Input 2 5 10 3" xfId="32049" xr:uid="{00000000-0005-0000-0000-0000AF520000}"/>
    <cellStyle name="Input 2 5 10 4" xfId="54802" xr:uid="{00000000-0005-0000-0000-0000B0520000}"/>
    <cellStyle name="Input 2 5 11" xfId="7957" xr:uid="{00000000-0005-0000-0000-0000B1520000}"/>
    <cellStyle name="Input 2 5 11 2" xfId="19843" xr:uid="{00000000-0005-0000-0000-0000B2520000}"/>
    <cellStyle name="Input 2 5 11 2 2" xfId="32052" xr:uid="{00000000-0005-0000-0000-0000B3520000}"/>
    <cellStyle name="Input 2 5 11 3" xfId="32051" xr:uid="{00000000-0005-0000-0000-0000B4520000}"/>
    <cellStyle name="Input 2 5 11 4" xfId="54803" xr:uid="{00000000-0005-0000-0000-0000B5520000}"/>
    <cellStyle name="Input 2 5 12" xfId="9171" xr:uid="{00000000-0005-0000-0000-0000B6520000}"/>
    <cellStyle name="Input 2 5 12 2" xfId="20912" xr:uid="{00000000-0005-0000-0000-0000B7520000}"/>
    <cellStyle name="Input 2 5 12 2 2" xfId="32054" xr:uid="{00000000-0005-0000-0000-0000B8520000}"/>
    <cellStyle name="Input 2 5 12 3" xfId="32053" xr:uid="{00000000-0005-0000-0000-0000B9520000}"/>
    <cellStyle name="Input 2 5 12 4" xfId="54804" xr:uid="{00000000-0005-0000-0000-0000BA520000}"/>
    <cellStyle name="Input 2 5 13" xfId="11325" xr:uid="{00000000-0005-0000-0000-0000BB520000}"/>
    <cellStyle name="Input 2 5 13 2" xfId="22804" xr:uid="{00000000-0005-0000-0000-0000BC520000}"/>
    <cellStyle name="Input 2 5 13 2 2" xfId="32056" xr:uid="{00000000-0005-0000-0000-0000BD520000}"/>
    <cellStyle name="Input 2 5 13 3" xfId="32055" xr:uid="{00000000-0005-0000-0000-0000BE520000}"/>
    <cellStyle name="Input 2 5 13 4" xfId="54805" xr:uid="{00000000-0005-0000-0000-0000BF520000}"/>
    <cellStyle name="Input 2 5 14" xfId="11668" xr:uid="{00000000-0005-0000-0000-0000C0520000}"/>
    <cellStyle name="Input 2 5 14 2" xfId="23107" xr:uid="{00000000-0005-0000-0000-0000C1520000}"/>
    <cellStyle name="Input 2 5 14 2 2" xfId="32058" xr:uid="{00000000-0005-0000-0000-0000C2520000}"/>
    <cellStyle name="Input 2 5 14 3" xfId="32057" xr:uid="{00000000-0005-0000-0000-0000C3520000}"/>
    <cellStyle name="Input 2 5 14 4" xfId="54806" xr:uid="{00000000-0005-0000-0000-0000C4520000}"/>
    <cellStyle name="Input 2 5 15" xfId="12166" xr:uid="{00000000-0005-0000-0000-0000C5520000}"/>
    <cellStyle name="Input 2 5 15 2" xfId="23566" xr:uid="{00000000-0005-0000-0000-0000C6520000}"/>
    <cellStyle name="Input 2 5 15 2 2" xfId="32060" xr:uid="{00000000-0005-0000-0000-0000C7520000}"/>
    <cellStyle name="Input 2 5 15 3" xfId="32059" xr:uid="{00000000-0005-0000-0000-0000C8520000}"/>
    <cellStyle name="Input 2 5 15 4" xfId="54807" xr:uid="{00000000-0005-0000-0000-0000C9520000}"/>
    <cellStyle name="Input 2 5 16" xfId="11779" xr:uid="{00000000-0005-0000-0000-0000CA520000}"/>
    <cellStyle name="Input 2 5 16 2" xfId="23200" xr:uid="{00000000-0005-0000-0000-0000CB520000}"/>
    <cellStyle name="Input 2 5 16 2 2" xfId="32062" xr:uid="{00000000-0005-0000-0000-0000CC520000}"/>
    <cellStyle name="Input 2 5 16 3" xfId="32061" xr:uid="{00000000-0005-0000-0000-0000CD520000}"/>
    <cellStyle name="Input 2 5 16 4" xfId="54808" xr:uid="{00000000-0005-0000-0000-0000CE520000}"/>
    <cellStyle name="Input 2 5 17" xfId="4809" xr:uid="{00000000-0005-0000-0000-0000CF520000}"/>
    <cellStyle name="Input 2 5 17 2" xfId="17450" xr:uid="{00000000-0005-0000-0000-0000D0520000}"/>
    <cellStyle name="Input 2 5 17 2 2" xfId="32064" xr:uid="{00000000-0005-0000-0000-0000D1520000}"/>
    <cellStyle name="Input 2 5 17 3" xfId="32063" xr:uid="{00000000-0005-0000-0000-0000D2520000}"/>
    <cellStyle name="Input 2 5 17 4" xfId="54809" xr:uid="{00000000-0005-0000-0000-0000D3520000}"/>
    <cellStyle name="Input 2 5 18" xfId="11968" xr:uid="{00000000-0005-0000-0000-0000D4520000}"/>
    <cellStyle name="Input 2 5 18 2" xfId="23385" xr:uid="{00000000-0005-0000-0000-0000D5520000}"/>
    <cellStyle name="Input 2 5 18 2 2" xfId="32066" xr:uid="{00000000-0005-0000-0000-0000D6520000}"/>
    <cellStyle name="Input 2 5 18 3" xfId="32065" xr:uid="{00000000-0005-0000-0000-0000D7520000}"/>
    <cellStyle name="Input 2 5 18 4" xfId="54810" xr:uid="{00000000-0005-0000-0000-0000D8520000}"/>
    <cellStyle name="Input 2 5 19" xfId="13105" xr:uid="{00000000-0005-0000-0000-0000D9520000}"/>
    <cellStyle name="Input 2 5 19 2" xfId="24416" xr:uid="{00000000-0005-0000-0000-0000DA520000}"/>
    <cellStyle name="Input 2 5 19 2 2" xfId="32068" xr:uid="{00000000-0005-0000-0000-0000DB520000}"/>
    <cellStyle name="Input 2 5 19 3" xfId="32067" xr:uid="{00000000-0005-0000-0000-0000DC520000}"/>
    <cellStyle name="Input 2 5 19 4" xfId="54811" xr:uid="{00000000-0005-0000-0000-0000DD520000}"/>
    <cellStyle name="Input 2 5 2" xfId="6538" xr:uid="{00000000-0005-0000-0000-0000DE520000}"/>
    <cellStyle name="Input 2 5 2 2" xfId="18616" xr:uid="{00000000-0005-0000-0000-0000DF520000}"/>
    <cellStyle name="Input 2 5 2 2 2" xfId="32070" xr:uid="{00000000-0005-0000-0000-0000E0520000}"/>
    <cellStyle name="Input 2 5 2 3" xfId="32069" xr:uid="{00000000-0005-0000-0000-0000E1520000}"/>
    <cellStyle name="Input 2 5 2 4" xfId="54812" xr:uid="{00000000-0005-0000-0000-0000E2520000}"/>
    <cellStyle name="Input 2 5 20" xfId="6101" xr:uid="{00000000-0005-0000-0000-0000E3520000}"/>
    <cellStyle name="Input 2 5 20 2" xfId="32071" xr:uid="{00000000-0005-0000-0000-0000E4520000}"/>
    <cellStyle name="Input 2 5 20 3" xfId="54813" xr:uid="{00000000-0005-0000-0000-0000E5520000}"/>
    <cellStyle name="Input 2 5 20 4" xfId="54814" xr:uid="{00000000-0005-0000-0000-0000E6520000}"/>
    <cellStyle name="Input 2 5 21" xfId="32048" xr:uid="{00000000-0005-0000-0000-0000E7520000}"/>
    <cellStyle name="Input 2 5 22" xfId="3707" xr:uid="{00000000-0005-0000-0000-0000E8520000}"/>
    <cellStyle name="Input 2 5 3" xfId="4695" xr:uid="{00000000-0005-0000-0000-0000E9520000}"/>
    <cellStyle name="Input 2 5 3 2" xfId="17387" xr:uid="{00000000-0005-0000-0000-0000EA520000}"/>
    <cellStyle name="Input 2 5 3 2 2" xfId="32073" xr:uid="{00000000-0005-0000-0000-0000EB520000}"/>
    <cellStyle name="Input 2 5 3 3" xfId="32072" xr:uid="{00000000-0005-0000-0000-0000EC520000}"/>
    <cellStyle name="Input 2 5 3 4" xfId="54815" xr:uid="{00000000-0005-0000-0000-0000ED520000}"/>
    <cellStyle name="Input 2 5 4" xfId="7363" xr:uid="{00000000-0005-0000-0000-0000EE520000}"/>
    <cellStyle name="Input 2 5 4 2" xfId="19338" xr:uid="{00000000-0005-0000-0000-0000EF520000}"/>
    <cellStyle name="Input 2 5 4 2 2" xfId="32075" xr:uid="{00000000-0005-0000-0000-0000F0520000}"/>
    <cellStyle name="Input 2 5 4 3" xfId="32074" xr:uid="{00000000-0005-0000-0000-0000F1520000}"/>
    <cellStyle name="Input 2 5 4 4" xfId="54816" xr:uid="{00000000-0005-0000-0000-0000F2520000}"/>
    <cellStyle name="Input 2 5 5" xfId="7828" xr:uid="{00000000-0005-0000-0000-0000F3520000}"/>
    <cellStyle name="Input 2 5 5 2" xfId="19740" xr:uid="{00000000-0005-0000-0000-0000F4520000}"/>
    <cellStyle name="Input 2 5 5 2 2" xfId="32077" xr:uid="{00000000-0005-0000-0000-0000F5520000}"/>
    <cellStyle name="Input 2 5 5 3" xfId="32076" xr:uid="{00000000-0005-0000-0000-0000F6520000}"/>
    <cellStyle name="Input 2 5 5 4" xfId="54817" xr:uid="{00000000-0005-0000-0000-0000F7520000}"/>
    <cellStyle name="Input 2 5 6" xfId="4771" xr:uid="{00000000-0005-0000-0000-0000F8520000}"/>
    <cellStyle name="Input 2 5 6 2" xfId="17426" xr:uid="{00000000-0005-0000-0000-0000F9520000}"/>
    <cellStyle name="Input 2 5 6 2 2" xfId="32079" xr:uid="{00000000-0005-0000-0000-0000FA520000}"/>
    <cellStyle name="Input 2 5 6 3" xfId="32078" xr:uid="{00000000-0005-0000-0000-0000FB520000}"/>
    <cellStyle name="Input 2 5 6 4" xfId="54818" xr:uid="{00000000-0005-0000-0000-0000FC520000}"/>
    <cellStyle name="Input 2 5 7" xfId="5534" xr:uid="{00000000-0005-0000-0000-0000FD520000}"/>
    <cellStyle name="Input 2 5 7 2" xfId="18063" xr:uid="{00000000-0005-0000-0000-0000FE520000}"/>
    <cellStyle name="Input 2 5 7 2 2" xfId="32081" xr:uid="{00000000-0005-0000-0000-0000FF520000}"/>
    <cellStyle name="Input 2 5 7 3" xfId="32080" xr:uid="{00000000-0005-0000-0000-000000530000}"/>
    <cellStyle name="Input 2 5 7 4" xfId="54819" xr:uid="{00000000-0005-0000-0000-000001530000}"/>
    <cellStyle name="Input 2 5 8" xfId="9187" xr:uid="{00000000-0005-0000-0000-000002530000}"/>
    <cellStyle name="Input 2 5 8 2" xfId="20926" xr:uid="{00000000-0005-0000-0000-000003530000}"/>
    <cellStyle name="Input 2 5 8 2 2" xfId="32083" xr:uid="{00000000-0005-0000-0000-000004530000}"/>
    <cellStyle name="Input 2 5 8 3" xfId="32082" xr:uid="{00000000-0005-0000-0000-000005530000}"/>
    <cellStyle name="Input 2 5 8 4" xfId="54820" xr:uid="{00000000-0005-0000-0000-000006530000}"/>
    <cellStyle name="Input 2 5 9" xfId="9632" xr:uid="{00000000-0005-0000-0000-000007530000}"/>
    <cellStyle name="Input 2 5 9 2" xfId="21322" xr:uid="{00000000-0005-0000-0000-000008530000}"/>
    <cellStyle name="Input 2 5 9 2 2" xfId="32085" xr:uid="{00000000-0005-0000-0000-000009530000}"/>
    <cellStyle name="Input 2 5 9 3" xfId="32084" xr:uid="{00000000-0005-0000-0000-00000A530000}"/>
    <cellStyle name="Input 2 5 9 4" xfId="54821" xr:uid="{00000000-0005-0000-0000-00000B530000}"/>
    <cellStyle name="Input 2 6" xfId="562" xr:uid="{00000000-0005-0000-0000-00000C530000}"/>
    <cellStyle name="Input 2 6 10" xfId="6718" xr:uid="{00000000-0005-0000-0000-00000D530000}"/>
    <cellStyle name="Input 2 6 10 2" xfId="18768" xr:uid="{00000000-0005-0000-0000-00000E530000}"/>
    <cellStyle name="Input 2 6 10 2 2" xfId="32088" xr:uid="{00000000-0005-0000-0000-00000F530000}"/>
    <cellStyle name="Input 2 6 10 3" xfId="32087" xr:uid="{00000000-0005-0000-0000-000010530000}"/>
    <cellStyle name="Input 2 6 10 4" xfId="54822" xr:uid="{00000000-0005-0000-0000-000011530000}"/>
    <cellStyle name="Input 2 6 11" xfId="10504" xr:uid="{00000000-0005-0000-0000-000012530000}"/>
    <cellStyle name="Input 2 6 11 2" xfId="22083" xr:uid="{00000000-0005-0000-0000-000013530000}"/>
    <cellStyle name="Input 2 6 11 2 2" xfId="32090" xr:uid="{00000000-0005-0000-0000-000014530000}"/>
    <cellStyle name="Input 2 6 11 3" xfId="32089" xr:uid="{00000000-0005-0000-0000-000015530000}"/>
    <cellStyle name="Input 2 6 11 4" xfId="54823" xr:uid="{00000000-0005-0000-0000-000016530000}"/>
    <cellStyle name="Input 2 6 12" xfId="9459" xr:uid="{00000000-0005-0000-0000-000017530000}"/>
    <cellStyle name="Input 2 6 12 2" xfId="21175" xr:uid="{00000000-0005-0000-0000-000018530000}"/>
    <cellStyle name="Input 2 6 12 2 2" xfId="32092" xr:uid="{00000000-0005-0000-0000-000019530000}"/>
    <cellStyle name="Input 2 6 12 3" xfId="32091" xr:uid="{00000000-0005-0000-0000-00001A530000}"/>
    <cellStyle name="Input 2 6 12 4" xfId="54824" xr:uid="{00000000-0005-0000-0000-00001B530000}"/>
    <cellStyle name="Input 2 6 13" xfId="5660" xr:uid="{00000000-0005-0000-0000-00001C530000}"/>
    <cellStyle name="Input 2 6 13 2" xfId="18177" xr:uid="{00000000-0005-0000-0000-00001D530000}"/>
    <cellStyle name="Input 2 6 13 2 2" xfId="32094" xr:uid="{00000000-0005-0000-0000-00001E530000}"/>
    <cellStyle name="Input 2 6 13 3" xfId="32093" xr:uid="{00000000-0005-0000-0000-00001F530000}"/>
    <cellStyle name="Input 2 6 13 4" xfId="54825" xr:uid="{00000000-0005-0000-0000-000020530000}"/>
    <cellStyle name="Input 2 6 14" xfId="6659" xr:uid="{00000000-0005-0000-0000-000021530000}"/>
    <cellStyle name="Input 2 6 14 2" xfId="18719" xr:uid="{00000000-0005-0000-0000-000022530000}"/>
    <cellStyle name="Input 2 6 14 2 2" xfId="32096" xr:uid="{00000000-0005-0000-0000-000023530000}"/>
    <cellStyle name="Input 2 6 14 3" xfId="32095" xr:uid="{00000000-0005-0000-0000-000024530000}"/>
    <cellStyle name="Input 2 6 14 4" xfId="54826" xr:uid="{00000000-0005-0000-0000-000025530000}"/>
    <cellStyle name="Input 2 6 15" xfId="6741" xr:uid="{00000000-0005-0000-0000-000026530000}"/>
    <cellStyle name="Input 2 6 15 2" xfId="18787" xr:uid="{00000000-0005-0000-0000-000027530000}"/>
    <cellStyle name="Input 2 6 15 2 2" xfId="32098" xr:uid="{00000000-0005-0000-0000-000028530000}"/>
    <cellStyle name="Input 2 6 15 3" xfId="32097" xr:uid="{00000000-0005-0000-0000-000029530000}"/>
    <cellStyle name="Input 2 6 15 4" xfId="54827" xr:uid="{00000000-0005-0000-0000-00002A530000}"/>
    <cellStyle name="Input 2 6 16" xfId="11051" xr:uid="{00000000-0005-0000-0000-00002B530000}"/>
    <cellStyle name="Input 2 6 16 2" xfId="22551" xr:uid="{00000000-0005-0000-0000-00002C530000}"/>
    <cellStyle name="Input 2 6 16 2 2" xfId="32100" xr:uid="{00000000-0005-0000-0000-00002D530000}"/>
    <cellStyle name="Input 2 6 16 3" xfId="32099" xr:uid="{00000000-0005-0000-0000-00002E530000}"/>
    <cellStyle name="Input 2 6 16 4" xfId="54828" xr:uid="{00000000-0005-0000-0000-00002F530000}"/>
    <cellStyle name="Input 2 6 17" xfId="12830" xr:uid="{00000000-0005-0000-0000-000030530000}"/>
    <cellStyle name="Input 2 6 17 2" xfId="24167" xr:uid="{00000000-0005-0000-0000-000031530000}"/>
    <cellStyle name="Input 2 6 17 2 2" xfId="32102" xr:uid="{00000000-0005-0000-0000-000032530000}"/>
    <cellStyle name="Input 2 6 17 3" xfId="32101" xr:uid="{00000000-0005-0000-0000-000033530000}"/>
    <cellStyle name="Input 2 6 17 4" xfId="54829" xr:uid="{00000000-0005-0000-0000-000034530000}"/>
    <cellStyle name="Input 2 6 18" xfId="13310" xr:uid="{00000000-0005-0000-0000-000035530000}"/>
    <cellStyle name="Input 2 6 18 2" xfId="24608" xr:uid="{00000000-0005-0000-0000-000036530000}"/>
    <cellStyle name="Input 2 6 18 2 2" xfId="32104" xr:uid="{00000000-0005-0000-0000-000037530000}"/>
    <cellStyle name="Input 2 6 18 3" xfId="32103" xr:uid="{00000000-0005-0000-0000-000038530000}"/>
    <cellStyle name="Input 2 6 18 4" xfId="54830" xr:uid="{00000000-0005-0000-0000-000039530000}"/>
    <cellStyle name="Input 2 6 19" xfId="12407" xr:uid="{00000000-0005-0000-0000-00003A530000}"/>
    <cellStyle name="Input 2 6 19 2" xfId="23785" xr:uid="{00000000-0005-0000-0000-00003B530000}"/>
    <cellStyle name="Input 2 6 19 2 2" xfId="32106" xr:uid="{00000000-0005-0000-0000-00003C530000}"/>
    <cellStyle name="Input 2 6 19 3" xfId="32105" xr:uid="{00000000-0005-0000-0000-00003D530000}"/>
    <cellStyle name="Input 2 6 19 4" xfId="54831" xr:uid="{00000000-0005-0000-0000-00003E530000}"/>
    <cellStyle name="Input 2 6 2" xfId="6539" xr:uid="{00000000-0005-0000-0000-00003F530000}"/>
    <cellStyle name="Input 2 6 2 2" xfId="18617" xr:uid="{00000000-0005-0000-0000-000040530000}"/>
    <cellStyle name="Input 2 6 2 2 2" xfId="32108" xr:uid="{00000000-0005-0000-0000-000041530000}"/>
    <cellStyle name="Input 2 6 2 3" xfId="32107" xr:uid="{00000000-0005-0000-0000-000042530000}"/>
    <cellStyle name="Input 2 6 2 4" xfId="54832" xr:uid="{00000000-0005-0000-0000-000043530000}"/>
    <cellStyle name="Input 2 6 20" xfId="13975" xr:uid="{00000000-0005-0000-0000-000044530000}"/>
    <cellStyle name="Input 2 6 20 2" xfId="32109" xr:uid="{00000000-0005-0000-0000-000045530000}"/>
    <cellStyle name="Input 2 6 20 3" xfId="54833" xr:uid="{00000000-0005-0000-0000-000046530000}"/>
    <cellStyle name="Input 2 6 20 4" xfId="54834" xr:uid="{00000000-0005-0000-0000-000047530000}"/>
    <cellStyle name="Input 2 6 21" xfId="32086" xr:uid="{00000000-0005-0000-0000-000048530000}"/>
    <cellStyle name="Input 2 6 22" xfId="3708" xr:uid="{00000000-0005-0000-0000-000049530000}"/>
    <cellStyle name="Input 2 6 3" xfId="5332" xr:uid="{00000000-0005-0000-0000-00004A530000}"/>
    <cellStyle name="Input 2 6 3 2" xfId="17877" xr:uid="{00000000-0005-0000-0000-00004B530000}"/>
    <cellStyle name="Input 2 6 3 2 2" xfId="32111" xr:uid="{00000000-0005-0000-0000-00004C530000}"/>
    <cellStyle name="Input 2 6 3 3" xfId="32110" xr:uid="{00000000-0005-0000-0000-00004D530000}"/>
    <cellStyle name="Input 2 6 3 4" xfId="54835" xr:uid="{00000000-0005-0000-0000-00004E530000}"/>
    <cellStyle name="Input 2 6 4" xfId="6408" xr:uid="{00000000-0005-0000-0000-00004F530000}"/>
    <cellStyle name="Input 2 6 4 2" xfId="18496" xr:uid="{00000000-0005-0000-0000-000050530000}"/>
    <cellStyle name="Input 2 6 4 2 2" xfId="32113" xr:uid="{00000000-0005-0000-0000-000051530000}"/>
    <cellStyle name="Input 2 6 4 3" xfId="32112" xr:uid="{00000000-0005-0000-0000-000052530000}"/>
    <cellStyle name="Input 2 6 4 4" xfId="54836" xr:uid="{00000000-0005-0000-0000-000053530000}"/>
    <cellStyle name="Input 2 6 5" xfId="5446" xr:uid="{00000000-0005-0000-0000-000054530000}"/>
    <cellStyle name="Input 2 6 5 2" xfId="17984" xr:uid="{00000000-0005-0000-0000-000055530000}"/>
    <cellStyle name="Input 2 6 5 2 2" xfId="32115" xr:uid="{00000000-0005-0000-0000-000056530000}"/>
    <cellStyle name="Input 2 6 5 3" xfId="32114" xr:uid="{00000000-0005-0000-0000-000057530000}"/>
    <cellStyle name="Input 2 6 5 4" xfId="54837" xr:uid="{00000000-0005-0000-0000-000058530000}"/>
    <cellStyle name="Input 2 6 6" xfId="6317" xr:uid="{00000000-0005-0000-0000-000059530000}"/>
    <cellStyle name="Input 2 6 6 2" xfId="18417" xr:uid="{00000000-0005-0000-0000-00005A530000}"/>
    <cellStyle name="Input 2 6 6 2 2" xfId="32117" xr:uid="{00000000-0005-0000-0000-00005B530000}"/>
    <cellStyle name="Input 2 6 6 3" xfId="32116" xr:uid="{00000000-0005-0000-0000-00005C530000}"/>
    <cellStyle name="Input 2 6 6 4" xfId="54838" xr:uid="{00000000-0005-0000-0000-00005D530000}"/>
    <cellStyle name="Input 2 6 7" xfId="8725" xr:uid="{00000000-0005-0000-0000-00005E530000}"/>
    <cellStyle name="Input 2 6 7 2" xfId="20514" xr:uid="{00000000-0005-0000-0000-00005F530000}"/>
    <cellStyle name="Input 2 6 7 2 2" xfId="32119" xr:uid="{00000000-0005-0000-0000-000060530000}"/>
    <cellStyle name="Input 2 6 7 3" xfId="32118" xr:uid="{00000000-0005-0000-0000-000061530000}"/>
    <cellStyle name="Input 2 6 7 4" xfId="54839" xr:uid="{00000000-0005-0000-0000-000062530000}"/>
    <cellStyle name="Input 2 6 8" xfId="7434" xr:uid="{00000000-0005-0000-0000-000063530000}"/>
    <cellStyle name="Input 2 6 8 2" xfId="19389" xr:uid="{00000000-0005-0000-0000-000064530000}"/>
    <cellStyle name="Input 2 6 8 2 2" xfId="32121" xr:uid="{00000000-0005-0000-0000-000065530000}"/>
    <cellStyle name="Input 2 6 8 3" xfId="32120" xr:uid="{00000000-0005-0000-0000-000066530000}"/>
    <cellStyle name="Input 2 6 8 4" xfId="54840" xr:uid="{00000000-0005-0000-0000-000067530000}"/>
    <cellStyle name="Input 2 6 9" xfId="5585" xr:uid="{00000000-0005-0000-0000-000068530000}"/>
    <cellStyle name="Input 2 6 9 2" xfId="18107" xr:uid="{00000000-0005-0000-0000-000069530000}"/>
    <cellStyle name="Input 2 6 9 2 2" xfId="32123" xr:uid="{00000000-0005-0000-0000-00006A530000}"/>
    <cellStyle name="Input 2 6 9 3" xfId="32122" xr:uid="{00000000-0005-0000-0000-00006B530000}"/>
    <cellStyle name="Input 2 6 9 4" xfId="54841" xr:uid="{00000000-0005-0000-0000-00006C530000}"/>
    <cellStyle name="Input 2 7" xfId="681" xr:uid="{00000000-0005-0000-0000-00006D530000}"/>
    <cellStyle name="Input 2 7 10" xfId="10078" xr:uid="{00000000-0005-0000-0000-00006E530000}"/>
    <cellStyle name="Input 2 7 10 2" xfId="21707" xr:uid="{00000000-0005-0000-0000-00006F530000}"/>
    <cellStyle name="Input 2 7 10 2 2" xfId="32126" xr:uid="{00000000-0005-0000-0000-000070530000}"/>
    <cellStyle name="Input 2 7 10 3" xfId="32125" xr:uid="{00000000-0005-0000-0000-000071530000}"/>
    <cellStyle name="Input 2 7 10 4" xfId="54842" xr:uid="{00000000-0005-0000-0000-000072530000}"/>
    <cellStyle name="Input 2 7 11" xfId="10947" xr:uid="{00000000-0005-0000-0000-000073530000}"/>
    <cellStyle name="Input 2 7 11 2" xfId="22464" xr:uid="{00000000-0005-0000-0000-000074530000}"/>
    <cellStyle name="Input 2 7 11 2 2" xfId="32128" xr:uid="{00000000-0005-0000-0000-000075530000}"/>
    <cellStyle name="Input 2 7 11 3" xfId="32127" xr:uid="{00000000-0005-0000-0000-000076530000}"/>
    <cellStyle name="Input 2 7 11 4" xfId="54843" xr:uid="{00000000-0005-0000-0000-000077530000}"/>
    <cellStyle name="Input 2 7 12" xfId="8207" xr:uid="{00000000-0005-0000-0000-000078530000}"/>
    <cellStyle name="Input 2 7 12 2" xfId="20062" xr:uid="{00000000-0005-0000-0000-000079530000}"/>
    <cellStyle name="Input 2 7 12 2 2" xfId="32130" xr:uid="{00000000-0005-0000-0000-00007A530000}"/>
    <cellStyle name="Input 2 7 12 3" xfId="32129" xr:uid="{00000000-0005-0000-0000-00007B530000}"/>
    <cellStyle name="Input 2 7 12 4" xfId="54844" xr:uid="{00000000-0005-0000-0000-00007C530000}"/>
    <cellStyle name="Input 2 7 13" xfId="11326" xr:uid="{00000000-0005-0000-0000-00007D530000}"/>
    <cellStyle name="Input 2 7 13 2" xfId="22805" xr:uid="{00000000-0005-0000-0000-00007E530000}"/>
    <cellStyle name="Input 2 7 13 2 2" xfId="32132" xr:uid="{00000000-0005-0000-0000-00007F530000}"/>
    <cellStyle name="Input 2 7 13 3" xfId="32131" xr:uid="{00000000-0005-0000-0000-000080530000}"/>
    <cellStyle name="Input 2 7 13 4" xfId="54845" xr:uid="{00000000-0005-0000-0000-000081530000}"/>
    <cellStyle name="Input 2 7 14" xfId="11669" xr:uid="{00000000-0005-0000-0000-000082530000}"/>
    <cellStyle name="Input 2 7 14 2" xfId="23108" xr:uid="{00000000-0005-0000-0000-000083530000}"/>
    <cellStyle name="Input 2 7 14 2 2" xfId="32134" xr:uid="{00000000-0005-0000-0000-000084530000}"/>
    <cellStyle name="Input 2 7 14 3" xfId="32133" xr:uid="{00000000-0005-0000-0000-000085530000}"/>
    <cellStyle name="Input 2 7 14 4" xfId="54846" xr:uid="{00000000-0005-0000-0000-000086530000}"/>
    <cellStyle name="Input 2 7 15" xfId="12167" xr:uid="{00000000-0005-0000-0000-000087530000}"/>
    <cellStyle name="Input 2 7 15 2" xfId="23567" xr:uid="{00000000-0005-0000-0000-000088530000}"/>
    <cellStyle name="Input 2 7 15 2 2" xfId="32136" xr:uid="{00000000-0005-0000-0000-000089530000}"/>
    <cellStyle name="Input 2 7 15 3" xfId="32135" xr:uid="{00000000-0005-0000-0000-00008A530000}"/>
    <cellStyle name="Input 2 7 15 4" xfId="54847" xr:uid="{00000000-0005-0000-0000-00008B530000}"/>
    <cellStyle name="Input 2 7 16" xfId="8200" xr:uid="{00000000-0005-0000-0000-00008C530000}"/>
    <cellStyle name="Input 2 7 16 2" xfId="20057" xr:uid="{00000000-0005-0000-0000-00008D530000}"/>
    <cellStyle name="Input 2 7 16 2 2" xfId="32138" xr:uid="{00000000-0005-0000-0000-00008E530000}"/>
    <cellStyle name="Input 2 7 16 3" xfId="32137" xr:uid="{00000000-0005-0000-0000-00008F530000}"/>
    <cellStyle name="Input 2 7 16 4" xfId="54848" xr:uid="{00000000-0005-0000-0000-000090530000}"/>
    <cellStyle name="Input 2 7 17" xfId="12344" xr:uid="{00000000-0005-0000-0000-000091530000}"/>
    <cellStyle name="Input 2 7 17 2" xfId="23722" xr:uid="{00000000-0005-0000-0000-000092530000}"/>
    <cellStyle name="Input 2 7 17 2 2" xfId="32140" xr:uid="{00000000-0005-0000-0000-000093530000}"/>
    <cellStyle name="Input 2 7 17 3" xfId="32139" xr:uid="{00000000-0005-0000-0000-000094530000}"/>
    <cellStyle name="Input 2 7 17 4" xfId="54849" xr:uid="{00000000-0005-0000-0000-000095530000}"/>
    <cellStyle name="Input 2 7 18" xfId="6113" xr:uid="{00000000-0005-0000-0000-000096530000}"/>
    <cellStyle name="Input 2 7 18 2" xfId="18242" xr:uid="{00000000-0005-0000-0000-000097530000}"/>
    <cellStyle name="Input 2 7 18 2 2" xfId="32142" xr:uid="{00000000-0005-0000-0000-000098530000}"/>
    <cellStyle name="Input 2 7 18 3" xfId="32141" xr:uid="{00000000-0005-0000-0000-000099530000}"/>
    <cellStyle name="Input 2 7 18 4" xfId="54850" xr:uid="{00000000-0005-0000-0000-00009A530000}"/>
    <cellStyle name="Input 2 7 19" xfId="8657" xr:uid="{00000000-0005-0000-0000-00009B530000}"/>
    <cellStyle name="Input 2 7 19 2" xfId="20448" xr:uid="{00000000-0005-0000-0000-00009C530000}"/>
    <cellStyle name="Input 2 7 19 2 2" xfId="32144" xr:uid="{00000000-0005-0000-0000-00009D530000}"/>
    <cellStyle name="Input 2 7 19 3" xfId="32143" xr:uid="{00000000-0005-0000-0000-00009E530000}"/>
    <cellStyle name="Input 2 7 19 4" xfId="54851" xr:uid="{00000000-0005-0000-0000-00009F530000}"/>
    <cellStyle name="Input 2 7 2" xfId="6540" xr:uid="{00000000-0005-0000-0000-0000A0530000}"/>
    <cellStyle name="Input 2 7 2 2" xfId="18618" xr:uid="{00000000-0005-0000-0000-0000A1530000}"/>
    <cellStyle name="Input 2 7 2 2 2" xfId="32146" xr:uid="{00000000-0005-0000-0000-0000A2530000}"/>
    <cellStyle name="Input 2 7 2 3" xfId="32145" xr:uid="{00000000-0005-0000-0000-0000A3530000}"/>
    <cellStyle name="Input 2 7 2 4" xfId="54852" xr:uid="{00000000-0005-0000-0000-0000A4530000}"/>
    <cellStyle name="Input 2 7 20" xfId="12544" xr:uid="{00000000-0005-0000-0000-0000A5530000}"/>
    <cellStyle name="Input 2 7 20 2" xfId="32147" xr:uid="{00000000-0005-0000-0000-0000A6530000}"/>
    <cellStyle name="Input 2 7 20 3" xfId="54853" xr:uid="{00000000-0005-0000-0000-0000A7530000}"/>
    <cellStyle name="Input 2 7 20 4" xfId="54854" xr:uid="{00000000-0005-0000-0000-0000A8530000}"/>
    <cellStyle name="Input 2 7 21" xfId="32124" xr:uid="{00000000-0005-0000-0000-0000A9530000}"/>
    <cellStyle name="Input 2 7 22" xfId="3709" xr:uid="{00000000-0005-0000-0000-0000AA530000}"/>
    <cellStyle name="Input 2 7 3" xfId="4694" xr:uid="{00000000-0005-0000-0000-0000AB530000}"/>
    <cellStyle name="Input 2 7 3 2" xfId="17386" xr:uid="{00000000-0005-0000-0000-0000AC530000}"/>
    <cellStyle name="Input 2 7 3 2 2" xfId="32149" xr:uid="{00000000-0005-0000-0000-0000AD530000}"/>
    <cellStyle name="Input 2 7 3 3" xfId="32148" xr:uid="{00000000-0005-0000-0000-0000AE530000}"/>
    <cellStyle name="Input 2 7 3 4" xfId="54855" xr:uid="{00000000-0005-0000-0000-0000AF530000}"/>
    <cellStyle name="Input 2 7 4" xfId="7364" xr:uid="{00000000-0005-0000-0000-0000B0530000}"/>
    <cellStyle name="Input 2 7 4 2" xfId="19339" xr:uid="{00000000-0005-0000-0000-0000B1530000}"/>
    <cellStyle name="Input 2 7 4 2 2" xfId="32151" xr:uid="{00000000-0005-0000-0000-0000B2530000}"/>
    <cellStyle name="Input 2 7 4 3" xfId="32150" xr:uid="{00000000-0005-0000-0000-0000B3530000}"/>
    <cellStyle name="Input 2 7 4 4" xfId="54856" xr:uid="{00000000-0005-0000-0000-0000B4530000}"/>
    <cellStyle name="Input 2 7 5" xfId="7829" xr:uid="{00000000-0005-0000-0000-0000B5530000}"/>
    <cellStyle name="Input 2 7 5 2" xfId="19741" xr:uid="{00000000-0005-0000-0000-0000B6530000}"/>
    <cellStyle name="Input 2 7 5 2 2" xfId="32153" xr:uid="{00000000-0005-0000-0000-0000B7530000}"/>
    <cellStyle name="Input 2 7 5 3" xfId="32152" xr:uid="{00000000-0005-0000-0000-0000B8530000}"/>
    <cellStyle name="Input 2 7 5 4" xfId="54857" xr:uid="{00000000-0005-0000-0000-0000B9530000}"/>
    <cellStyle name="Input 2 7 6" xfId="6318" xr:uid="{00000000-0005-0000-0000-0000BA530000}"/>
    <cellStyle name="Input 2 7 6 2" xfId="18418" xr:uid="{00000000-0005-0000-0000-0000BB530000}"/>
    <cellStyle name="Input 2 7 6 2 2" xfId="32155" xr:uid="{00000000-0005-0000-0000-0000BC530000}"/>
    <cellStyle name="Input 2 7 6 3" xfId="32154" xr:uid="{00000000-0005-0000-0000-0000BD530000}"/>
    <cellStyle name="Input 2 7 6 4" xfId="54858" xr:uid="{00000000-0005-0000-0000-0000BE530000}"/>
    <cellStyle name="Input 2 7 7" xfId="8025" xr:uid="{00000000-0005-0000-0000-0000BF530000}"/>
    <cellStyle name="Input 2 7 7 2" xfId="19911" xr:uid="{00000000-0005-0000-0000-0000C0530000}"/>
    <cellStyle name="Input 2 7 7 2 2" xfId="32157" xr:uid="{00000000-0005-0000-0000-0000C1530000}"/>
    <cellStyle name="Input 2 7 7 3" xfId="32156" xr:uid="{00000000-0005-0000-0000-0000C2530000}"/>
    <cellStyle name="Input 2 7 7 4" xfId="54859" xr:uid="{00000000-0005-0000-0000-0000C3530000}"/>
    <cellStyle name="Input 2 7 8" xfId="9188" xr:uid="{00000000-0005-0000-0000-0000C4530000}"/>
    <cellStyle name="Input 2 7 8 2" xfId="20927" xr:uid="{00000000-0005-0000-0000-0000C5530000}"/>
    <cellStyle name="Input 2 7 8 2 2" xfId="32159" xr:uid="{00000000-0005-0000-0000-0000C6530000}"/>
    <cellStyle name="Input 2 7 8 3" xfId="32158" xr:uid="{00000000-0005-0000-0000-0000C7530000}"/>
    <cellStyle name="Input 2 7 8 4" xfId="54860" xr:uid="{00000000-0005-0000-0000-0000C8530000}"/>
    <cellStyle name="Input 2 7 9" xfId="9633" xr:uid="{00000000-0005-0000-0000-0000C9530000}"/>
    <cellStyle name="Input 2 7 9 2" xfId="21323" xr:uid="{00000000-0005-0000-0000-0000CA530000}"/>
    <cellStyle name="Input 2 7 9 2 2" xfId="32161" xr:uid="{00000000-0005-0000-0000-0000CB530000}"/>
    <cellStyle name="Input 2 7 9 3" xfId="32160" xr:uid="{00000000-0005-0000-0000-0000CC530000}"/>
    <cellStyle name="Input 2 7 9 4" xfId="54861" xr:uid="{00000000-0005-0000-0000-0000CD530000}"/>
    <cellStyle name="Input 2 8" xfId="799" xr:uid="{00000000-0005-0000-0000-0000CE530000}"/>
    <cellStyle name="Input 2 8 10" xfId="5432" xr:uid="{00000000-0005-0000-0000-0000CF530000}"/>
    <cellStyle name="Input 2 8 10 2" xfId="17973" xr:uid="{00000000-0005-0000-0000-0000D0530000}"/>
    <cellStyle name="Input 2 8 10 2 2" xfId="32164" xr:uid="{00000000-0005-0000-0000-0000D1530000}"/>
    <cellStyle name="Input 2 8 10 3" xfId="32163" xr:uid="{00000000-0005-0000-0000-0000D2530000}"/>
    <cellStyle name="Input 2 8 10 4" xfId="54862" xr:uid="{00000000-0005-0000-0000-0000D3530000}"/>
    <cellStyle name="Input 2 8 11" xfId="5030" xr:uid="{00000000-0005-0000-0000-0000D4530000}"/>
    <cellStyle name="Input 2 8 11 2" xfId="17630" xr:uid="{00000000-0005-0000-0000-0000D5530000}"/>
    <cellStyle name="Input 2 8 11 2 2" xfId="32166" xr:uid="{00000000-0005-0000-0000-0000D6530000}"/>
    <cellStyle name="Input 2 8 11 3" xfId="32165" xr:uid="{00000000-0005-0000-0000-0000D7530000}"/>
    <cellStyle name="Input 2 8 11 4" xfId="54863" xr:uid="{00000000-0005-0000-0000-0000D8530000}"/>
    <cellStyle name="Input 2 8 12" xfId="5520" xr:uid="{00000000-0005-0000-0000-0000D9530000}"/>
    <cellStyle name="Input 2 8 12 2" xfId="18050" xr:uid="{00000000-0005-0000-0000-0000DA530000}"/>
    <cellStyle name="Input 2 8 12 2 2" xfId="32168" xr:uid="{00000000-0005-0000-0000-0000DB530000}"/>
    <cellStyle name="Input 2 8 12 3" xfId="32167" xr:uid="{00000000-0005-0000-0000-0000DC530000}"/>
    <cellStyle name="Input 2 8 12 4" xfId="54864" xr:uid="{00000000-0005-0000-0000-0000DD530000}"/>
    <cellStyle name="Input 2 8 13" xfId="11360" xr:uid="{00000000-0005-0000-0000-0000DE530000}"/>
    <cellStyle name="Input 2 8 13 2" xfId="22832" xr:uid="{00000000-0005-0000-0000-0000DF530000}"/>
    <cellStyle name="Input 2 8 13 2 2" xfId="32170" xr:uid="{00000000-0005-0000-0000-0000E0530000}"/>
    <cellStyle name="Input 2 8 13 3" xfId="32169" xr:uid="{00000000-0005-0000-0000-0000E1530000}"/>
    <cellStyle name="Input 2 8 13 4" xfId="54865" xr:uid="{00000000-0005-0000-0000-0000E2530000}"/>
    <cellStyle name="Input 2 8 14" xfId="9637" xr:uid="{00000000-0005-0000-0000-0000E3530000}"/>
    <cellStyle name="Input 2 8 14 2" xfId="21326" xr:uid="{00000000-0005-0000-0000-0000E4530000}"/>
    <cellStyle name="Input 2 8 14 2 2" xfId="32172" xr:uid="{00000000-0005-0000-0000-0000E5530000}"/>
    <cellStyle name="Input 2 8 14 3" xfId="32171" xr:uid="{00000000-0005-0000-0000-0000E6530000}"/>
    <cellStyle name="Input 2 8 14 4" xfId="54866" xr:uid="{00000000-0005-0000-0000-0000E7530000}"/>
    <cellStyle name="Input 2 8 15" xfId="8261" xr:uid="{00000000-0005-0000-0000-0000E8530000}"/>
    <cellStyle name="Input 2 8 15 2" xfId="20116" xr:uid="{00000000-0005-0000-0000-0000E9530000}"/>
    <cellStyle name="Input 2 8 15 2 2" xfId="32174" xr:uid="{00000000-0005-0000-0000-0000EA530000}"/>
    <cellStyle name="Input 2 8 15 3" xfId="32173" xr:uid="{00000000-0005-0000-0000-0000EB530000}"/>
    <cellStyle name="Input 2 8 15 4" xfId="54867" xr:uid="{00000000-0005-0000-0000-0000EC530000}"/>
    <cellStyle name="Input 2 8 16" xfId="9627" xr:uid="{00000000-0005-0000-0000-0000ED530000}"/>
    <cellStyle name="Input 2 8 16 2" xfId="21317" xr:uid="{00000000-0005-0000-0000-0000EE530000}"/>
    <cellStyle name="Input 2 8 16 2 2" xfId="32176" xr:uid="{00000000-0005-0000-0000-0000EF530000}"/>
    <cellStyle name="Input 2 8 16 3" xfId="32175" xr:uid="{00000000-0005-0000-0000-0000F0530000}"/>
    <cellStyle name="Input 2 8 16 4" xfId="54868" xr:uid="{00000000-0005-0000-0000-0000F1530000}"/>
    <cellStyle name="Input 2 8 17" xfId="12567" xr:uid="{00000000-0005-0000-0000-0000F2530000}"/>
    <cellStyle name="Input 2 8 17 2" xfId="23918" xr:uid="{00000000-0005-0000-0000-0000F3530000}"/>
    <cellStyle name="Input 2 8 17 2 2" xfId="32178" xr:uid="{00000000-0005-0000-0000-0000F4530000}"/>
    <cellStyle name="Input 2 8 17 3" xfId="32177" xr:uid="{00000000-0005-0000-0000-0000F5530000}"/>
    <cellStyle name="Input 2 8 17 4" xfId="54869" xr:uid="{00000000-0005-0000-0000-0000F6530000}"/>
    <cellStyle name="Input 2 8 18" xfId="12254" xr:uid="{00000000-0005-0000-0000-0000F7530000}"/>
    <cellStyle name="Input 2 8 18 2" xfId="23636" xr:uid="{00000000-0005-0000-0000-0000F8530000}"/>
    <cellStyle name="Input 2 8 18 2 2" xfId="32180" xr:uid="{00000000-0005-0000-0000-0000F9530000}"/>
    <cellStyle name="Input 2 8 18 3" xfId="32179" xr:uid="{00000000-0005-0000-0000-0000FA530000}"/>
    <cellStyle name="Input 2 8 18 4" xfId="54870" xr:uid="{00000000-0005-0000-0000-0000FB530000}"/>
    <cellStyle name="Input 2 8 19" xfId="8109" xr:uid="{00000000-0005-0000-0000-0000FC530000}"/>
    <cellStyle name="Input 2 8 19 2" xfId="19994" xr:uid="{00000000-0005-0000-0000-0000FD530000}"/>
    <cellStyle name="Input 2 8 19 2 2" xfId="32182" xr:uid="{00000000-0005-0000-0000-0000FE530000}"/>
    <cellStyle name="Input 2 8 19 3" xfId="32181" xr:uid="{00000000-0005-0000-0000-0000FF530000}"/>
    <cellStyle name="Input 2 8 19 4" xfId="54871" xr:uid="{00000000-0005-0000-0000-000000540000}"/>
    <cellStyle name="Input 2 8 2" xfId="4871" xr:uid="{00000000-0005-0000-0000-000001540000}"/>
    <cellStyle name="Input 2 8 2 2" xfId="17504" xr:uid="{00000000-0005-0000-0000-000002540000}"/>
    <cellStyle name="Input 2 8 2 2 2" xfId="32184" xr:uid="{00000000-0005-0000-0000-000003540000}"/>
    <cellStyle name="Input 2 8 2 3" xfId="32183" xr:uid="{00000000-0005-0000-0000-000004540000}"/>
    <cellStyle name="Input 2 8 2 4" xfId="54872" xr:uid="{00000000-0005-0000-0000-000005540000}"/>
    <cellStyle name="Input 2 8 20" xfId="10690" xr:uid="{00000000-0005-0000-0000-000006540000}"/>
    <cellStyle name="Input 2 8 20 2" xfId="32185" xr:uid="{00000000-0005-0000-0000-000007540000}"/>
    <cellStyle name="Input 2 8 20 3" xfId="54873" xr:uid="{00000000-0005-0000-0000-000008540000}"/>
    <cellStyle name="Input 2 8 20 4" xfId="54874" xr:uid="{00000000-0005-0000-0000-000009540000}"/>
    <cellStyle name="Input 2 8 21" xfId="32162" xr:uid="{00000000-0005-0000-0000-00000A540000}"/>
    <cellStyle name="Input 2 8 22" xfId="1546" xr:uid="{00000000-0005-0000-0000-00000B540000}"/>
    <cellStyle name="Input 2 8 3" xfId="6865" xr:uid="{00000000-0005-0000-0000-00000C540000}"/>
    <cellStyle name="Input 2 8 3 2" xfId="18887" xr:uid="{00000000-0005-0000-0000-00000D540000}"/>
    <cellStyle name="Input 2 8 3 2 2" xfId="32187" xr:uid="{00000000-0005-0000-0000-00000E540000}"/>
    <cellStyle name="Input 2 8 3 3" xfId="32186" xr:uid="{00000000-0005-0000-0000-00000F540000}"/>
    <cellStyle name="Input 2 8 3 4" xfId="54875" xr:uid="{00000000-0005-0000-0000-000010540000}"/>
    <cellStyle name="Input 2 8 4" xfId="5044" xr:uid="{00000000-0005-0000-0000-000011540000}"/>
    <cellStyle name="Input 2 8 4 2" xfId="17644" xr:uid="{00000000-0005-0000-0000-000012540000}"/>
    <cellStyle name="Input 2 8 4 2 2" xfId="32189" xr:uid="{00000000-0005-0000-0000-000013540000}"/>
    <cellStyle name="Input 2 8 4 3" xfId="32188" xr:uid="{00000000-0005-0000-0000-000014540000}"/>
    <cellStyle name="Input 2 8 4 4" xfId="54876" xr:uid="{00000000-0005-0000-0000-000015540000}"/>
    <cellStyle name="Input 2 8 5" xfId="6695" xr:uid="{00000000-0005-0000-0000-000016540000}"/>
    <cellStyle name="Input 2 8 5 2" xfId="18750" xr:uid="{00000000-0005-0000-0000-000017540000}"/>
    <cellStyle name="Input 2 8 5 2 2" xfId="32191" xr:uid="{00000000-0005-0000-0000-000018540000}"/>
    <cellStyle name="Input 2 8 5 3" xfId="32190" xr:uid="{00000000-0005-0000-0000-000019540000}"/>
    <cellStyle name="Input 2 8 5 4" xfId="54877" xr:uid="{00000000-0005-0000-0000-00001A540000}"/>
    <cellStyle name="Input 2 8 6" xfId="5201" xr:uid="{00000000-0005-0000-0000-00001B540000}"/>
    <cellStyle name="Input 2 8 6 2" xfId="17772" xr:uid="{00000000-0005-0000-0000-00001C540000}"/>
    <cellStyle name="Input 2 8 6 2 2" xfId="32193" xr:uid="{00000000-0005-0000-0000-00001D540000}"/>
    <cellStyle name="Input 2 8 6 3" xfId="32192" xr:uid="{00000000-0005-0000-0000-00001E540000}"/>
    <cellStyle name="Input 2 8 6 4" xfId="54878" xr:uid="{00000000-0005-0000-0000-00001F540000}"/>
    <cellStyle name="Input 2 8 7" xfId="6581" xr:uid="{00000000-0005-0000-0000-000020540000}"/>
    <cellStyle name="Input 2 8 7 2" xfId="18652" xr:uid="{00000000-0005-0000-0000-000021540000}"/>
    <cellStyle name="Input 2 8 7 2 2" xfId="32195" xr:uid="{00000000-0005-0000-0000-000022540000}"/>
    <cellStyle name="Input 2 8 7 3" xfId="32194" xr:uid="{00000000-0005-0000-0000-000023540000}"/>
    <cellStyle name="Input 2 8 7 4" xfId="54879" xr:uid="{00000000-0005-0000-0000-000024540000}"/>
    <cellStyle name="Input 2 8 8" xfId="5309" xr:uid="{00000000-0005-0000-0000-000025540000}"/>
    <cellStyle name="Input 2 8 8 2" xfId="17859" xr:uid="{00000000-0005-0000-0000-000026540000}"/>
    <cellStyle name="Input 2 8 8 2 2" xfId="32197" xr:uid="{00000000-0005-0000-0000-000027540000}"/>
    <cellStyle name="Input 2 8 8 3" xfId="32196" xr:uid="{00000000-0005-0000-0000-000028540000}"/>
    <cellStyle name="Input 2 8 8 4" xfId="54880" xr:uid="{00000000-0005-0000-0000-000029540000}"/>
    <cellStyle name="Input 2 8 9" xfId="8292" xr:uid="{00000000-0005-0000-0000-00002A540000}"/>
    <cellStyle name="Input 2 8 9 2" xfId="20140" xr:uid="{00000000-0005-0000-0000-00002B540000}"/>
    <cellStyle name="Input 2 8 9 2 2" xfId="32199" xr:uid="{00000000-0005-0000-0000-00002C540000}"/>
    <cellStyle name="Input 2 8 9 3" xfId="32198" xr:uid="{00000000-0005-0000-0000-00002D540000}"/>
    <cellStyle name="Input 2 8 9 4" xfId="54881" xr:uid="{00000000-0005-0000-0000-00002E540000}"/>
    <cellStyle name="Input 2 9" xfId="917" xr:uid="{00000000-0005-0000-0000-00002F540000}"/>
    <cellStyle name="Input 2 9 2" xfId="17437" xr:uid="{00000000-0005-0000-0000-000030540000}"/>
    <cellStyle name="Input 2 9 2 2" xfId="32201" xr:uid="{00000000-0005-0000-0000-000031540000}"/>
    <cellStyle name="Input 2 9 3" xfId="32200" xr:uid="{00000000-0005-0000-0000-000032540000}"/>
    <cellStyle name="Input 2 9 4" xfId="4787" xr:uid="{00000000-0005-0000-0000-000033540000}"/>
    <cellStyle name="Input 20" xfId="8324" xr:uid="{00000000-0005-0000-0000-000034540000}"/>
    <cellStyle name="Input 20 2" xfId="20167" xr:uid="{00000000-0005-0000-0000-000035540000}"/>
    <cellStyle name="Input 20 2 2" xfId="32203" xr:uid="{00000000-0005-0000-0000-000036540000}"/>
    <cellStyle name="Input 20 3" xfId="32202" xr:uid="{00000000-0005-0000-0000-000037540000}"/>
    <cellStyle name="Input 20 4" xfId="54882" xr:uid="{00000000-0005-0000-0000-000038540000}"/>
    <cellStyle name="Input 21" xfId="8879" xr:uid="{00000000-0005-0000-0000-000039540000}"/>
    <cellStyle name="Input 21 2" xfId="20646" xr:uid="{00000000-0005-0000-0000-00003A540000}"/>
    <cellStyle name="Input 21 2 2" xfId="32205" xr:uid="{00000000-0005-0000-0000-00003B540000}"/>
    <cellStyle name="Input 21 3" xfId="32204" xr:uid="{00000000-0005-0000-0000-00003C540000}"/>
    <cellStyle name="Input 21 4" xfId="54883" xr:uid="{00000000-0005-0000-0000-00003D540000}"/>
    <cellStyle name="Input 22" xfId="9328" xr:uid="{00000000-0005-0000-0000-00003E540000}"/>
    <cellStyle name="Input 22 2" xfId="21046" xr:uid="{00000000-0005-0000-0000-00003F540000}"/>
    <cellStyle name="Input 22 2 2" xfId="32207" xr:uid="{00000000-0005-0000-0000-000040540000}"/>
    <cellStyle name="Input 22 3" xfId="32206" xr:uid="{00000000-0005-0000-0000-000041540000}"/>
    <cellStyle name="Input 22 4" xfId="54884" xr:uid="{00000000-0005-0000-0000-000042540000}"/>
    <cellStyle name="Input 23" xfId="9768" xr:uid="{00000000-0005-0000-0000-000043540000}"/>
    <cellStyle name="Input 23 2" xfId="21432" xr:uid="{00000000-0005-0000-0000-000044540000}"/>
    <cellStyle name="Input 23 2 2" xfId="32209" xr:uid="{00000000-0005-0000-0000-000045540000}"/>
    <cellStyle name="Input 23 3" xfId="32208" xr:uid="{00000000-0005-0000-0000-000046540000}"/>
    <cellStyle name="Input 23 4" xfId="54885" xr:uid="{00000000-0005-0000-0000-000047540000}"/>
    <cellStyle name="Input 24" xfId="10210" xr:uid="{00000000-0005-0000-0000-000048540000}"/>
    <cellStyle name="Input 24 2" xfId="21817" xr:uid="{00000000-0005-0000-0000-000049540000}"/>
    <cellStyle name="Input 24 2 2" xfId="32211" xr:uid="{00000000-0005-0000-0000-00004A540000}"/>
    <cellStyle name="Input 24 3" xfId="32210" xr:uid="{00000000-0005-0000-0000-00004B540000}"/>
    <cellStyle name="Input 24 4" xfId="54886" xr:uid="{00000000-0005-0000-0000-00004C540000}"/>
    <cellStyle name="Input 25" xfId="10618" xr:uid="{00000000-0005-0000-0000-00004D540000}"/>
    <cellStyle name="Input 25 2" xfId="22170" xr:uid="{00000000-0005-0000-0000-00004E540000}"/>
    <cellStyle name="Input 25 2 2" xfId="32213" xr:uid="{00000000-0005-0000-0000-00004F540000}"/>
    <cellStyle name="Input 25 3" xfId="32212" xr:uid="{00000000-0005-0000-0000-000050540000}"/>
    <cellStyle name="Input 25 4" xfId="54887" xr:uid="{00000000-0005-0000-0000-000051540000}"/>
    <cellStyle name="Input 26" xfId="9718" xr:uid="{00000000-0005-0000-0000-000052540000}"/>
    <cellStyle name="Input 26 2" xfId="21383" xr:uid="{00000000-0005-0000-0000-000053540000}"/>
    <cellStyle name="Input 26 2 2" xfId="32215" xr:uid="{00000000-0005-0000-0000-000054540000}"/>
    <cellStyle name="Input 26 3" xfId="32214" xr:uid="{00000000-0005-0000-0000-000055540000}"/>
    <cellStyle name="Input 26 4" xfId="54888" xr:uid="{00000000-0005-0000-0000-000056540000}"/>
    <cellStyle name="Input 27" xfId="7587" xr:uid="{00000000-0005-0000-0000-000057540000}"/>
    <cellStyle name="Input 27 2" xfId="19533" xr:uid="{00000000-0005-0000-0000-000058540000}"/>
    <cellStyle name="Input 27 2 2" xfId="32217" xr:uid="{00000000-0005-0000-0000-000059540000}"/>
    <cellStyle name="Input 27 3" xfId="32216" xr:uid="{00000000-0005-0000-0000-00005A540000}"/>
    <cellStyle name="Input 27 4" xfId="54889" xr:uid="{00000000-0005-0000-0000-00005B540000}"/>
    <cellStyle name="Input 28" xfId="11896" xr:uid="{00000000-0005-0000-0000-00005C540000}"/>
    <cellStyle name="Input 28 2" xfId="23313" xr:uid="{00000000-0005-0000-0000-00005D540000}"/>
    <cellStyle name="Input 28 2 2" xfId="32219" xr:uid="{00000000-0005-0000-0000-00005E540000}"/>
    <cellStyle name="Input 28 3" xfId="32218" xr:uid="{00000000-0005-0000-0000-00005F540000}"/>
    <cellStyle name="Input 28 4" xfId="54890" xr:uid="{00000000-0005-0000-0000-000060540000}"/>
    <cellStyle name="Input 29" xfId="12273" xr:uid="{00000000-0005-0000-0000-000061540000}"/>
    <cellStyle name="Input 29 2" xfId="23652" xr:uid="{00000000-0005-0000-0000-000062540000}"/>
    <cellStyle name="Input 29 2 2" xfId="32221" xr:uid="{00000000-0005-0000-0000-000063540000}"/>
    <cellStyle name="Input 29 3" xfId="32220" xr:uid="{00000000-0005-0000-0000-000064540000}"/>
    <cellStyle name="Input 29 4" xfId="54891" xr:uid="{00000000-0005-0000-0000-000065540000}"/>
    <cellStyle name="Input 3" xfId="195" xr:uid="{00000000-0005-0000-0000-000066540000}"/>
    <cellStyle name="Input 3 10" xfId="9326" xr:uid="{00000000-0005-0000-0000-000067540000}"/>
    <cellStyle name="Input 3 10 2" xfId="21044" xr:uid="{00000000-0005-0000-0000-000068540000}"/>
    <cellStyle name="Input 3 10 2 2" xfId="32224" xr:uid="{00000000-0005-0000-0000-000069540000}"/>
    <cellStyle name="Input 3 10 3" xfId="32223" xr:uid="{00000000-0005-0000-0000-00006A540000}"/>
    <cellStyle name="Input 3 10 4" xfId="54892" xr:uid="{00000000-0005-0000-0000-00006B540000}"/>
    <cellStyle name="Input 3 11" xfId="9766" xr:uid="{00000000-0005-0000-0000-00006C540000}"/>
    <cellStyle name="Input 3 11 2" xfId="21430" xr:uid="{00000000-0005-0000-0000-00006D540000}"/>
    <cellStyle name="Input 3 11 2 2" xfId="32226" xr:uid="{00000000-0005-0000-0000-00006E540000}"/>
    <cellStyle name="Input 3 11 3" xfId="32225" xr:uid="{00000000-0005-0000-0000-00006F540000}"/>
    <cellStyle name="Input 3 11 4" xfId="54893" xr:uid="{00000000-0005-0000-0000-000070540000}"/>
    <cellStyle name="Input 3 12" xfId="10208" xr:uid="{00000000-0005-0000-0000-000071540000}"/>
    <cellStyle name="Input 3 12 2" xfId="21815" xr:uid="{00000000-0005-0000-0000-000072540000}"/>
    <cellStyle name="Input 3 12 2 2" xfId="32228" xr:uid="{00000000-0005-0000-0000-000073540000}"/>
    <cellStyle name="Input 3 12 3" xfId="32227" xr:uid="{00000000-0005-0000-0000-000074540000}"/>
    <cellStyle name="Input 3 12 4" xfId="54894" xr:uid="{00000000-0005-0000-0000-000075540000}"/>
    <cellStyle name="Input 3 13" xfId="10610" xr:uid="{00000000-0005-0000-0000-000076540000}"/>
    <cellStyle name="Input 3 13 2" xfId="22162" xr:uid="{00000000-0005-0000-0000-000077540000}"/>
    <cellStyle name="Input 3 13 2 2" xfId="32230" xr:uid="{00000000-0005-0000-0000-000078540000}"/>
    <cellStyle name="Input 3 13 3" xfId="32229" xr:uid="{00000000-0005-0000-0000-000079540000}"/>
    <cellStyle name="Input 3 13 4" xfId="54895" xr:uid="{00000000-0005-0000-0000-00007A540000}"/>
    <cellStyle name="Input 3 14" xfId="10956" xr:uid="{00000000-0005-0000-0000-00007B540000}"/>
    <cellStyle name="Input 3 14 2" xfId="22473" xr:uid="{00000000-0005-0000-0000-00007C540000}"/>
    <cellStyle name="Input 3 14 2 2" xfId="32232" xr:uid="{00000000-0005-0000-0000-00007D540000}"/>
    <cellStyle name="Input 3 14 3" xfId="32231" xr:uid="{00000000-0005-0000-0000-00007E540000}"/>
    <cellStyle name="Input 3 14 4" xfId="54896" xr:uid="{00000000-0005-0000-0000-00007F540000}"/>
    <cellStyle name="Input 3 15" xfId="5229" xr:uid="{00000000-0005-0000-0000-000080540000}"/>
    <cellStyle name="Input 3 15 2" xfId="17794" xr:uid="{00000000-0005-0000-0000-000081540000}"/>
    <cellStyle name="Input 3 15 2 2" xfId="32234" xr:uid="{00000000-0005-0000-0000-000082540000}"/>
    <cellStyle name="Input 3 15 3" xfId="32233" xr:uid="{00000000-0005-0000-0000-000083540000}"/>
    <cellStyle name="Input 3 15 4" xfId="54897" xr:uid="{00000000-0005-0000-0000-000084540000}"/>
    <cellStyle name="Input 3 16" xfId="11894" xr:uid="{00000000-0005-0000-0000-000085540000}"/>
    <cellStyle name="Input 3 16 2" xfId="23311" xr:uid="{00000000-0005-0000-0000-000086540000}"/>
    <cellStyle name="Input 3 16 2 2" xfId="32236" xr:uid="{00000000-0005-0000-0000-000087540000}"/>
    <cellStyle name="Input 3 16 3" xfId="32235" xr:uid="{00000000-0005-0000-0000-000088540000}"/>
    <cellStyle name="Input 3 16 4" xfId="54898" xr:uid="{00000000-0005-0000-0000-000089540000}"/>
    <cellStyle name="Input 3 17" xfId="12271" xr:uid="{00000000-0005-0000-0000-00008A540000}"/>
    <cellStyle name="Input 3 17 2" xfId="23650" xr:uid="{00000000-0005-0000-0000-00008B540000}"/>
    <cellStyle name="Input 3 17 2 2" xfId="32238" xr:uid="{00000000-0005-0000-0000-00008C540000}"/>
    <cellStyle name="Input 3 17 3" xfId="32237" xr:uid="{00000000-0005-0000-0000-00008D540000}"/>
    <cellStyle name="Input 3 17 4" xfId="54899" xr:uid="{00000000-0005-0000-0000-00008E540000}"/>
    <cellStyle name="Input 3 18" xfId="8959" xr:uid="{00000000-0005-0000-0000-00008F540000}"/>
    <cellStyle name="Input 3 18 2" xfId="20722" xr:uid="{00000000-0005-0000-0000-000090540000}"/>
    <cellStyle name="Input 3 18 2 2" xfId="32240" xr:uid="{00000000-0005-0000-0000-000091540000}"/>
    <cellStyle name="Input 3 18 3" xfId="32239" xr:uid="{00000000-0005-0000-0000-000092540000}"/>
    <cellStyle name="Input 3 18 4" xfId="54900" xr:uid="{00000000-0005-0000-0000-000093540000}"/>
    <cellStyle name="Input 3 19" xfId="13047" xr:uid="{00000000-0005-0000-0000-000094540000}"/>
    <cellStyle name="Input 3 19 2" xfId="24358" xr:uid="{00000000-0005-0000-0000-000095540000}"/>
    <cellStyle name="Input 3 19 2 2" xfId="32242" xr:uid="{00000000-0005-0000-0000-000096540000}"/>
    <cellStyle name="Input 3 19 3" xfId="32241" xr:uid="{00000000-0005-0000-0000-000097540000}"/>
    <cellStyle name="Input 3 19 4" xfId="54901" xr:uid="{00000000-0005-0000-0000-000098540000}"/>
    <cellStyle name="Input 3 2" xfId="1558" xr:uid="{00000000-0005-0000-0000-000099540000}"/>
    <cellStyle name="Input 3 2 10" xfId="5437" xr:uid="{00000000-0005-0000-0000-00009A540000}"/>
    <cellStyle name="Input 3 2 10 2" xfId="17975" xr:uid="{00000000-0005-0000-0000-00009B540000}"/>
    <cellStyle name="Input 3 2 10 2 2" xfId="32245" xr:uid="{00000000-0005-0000-0000-00009C540000}"/>
    <cellStyle name="Input 3 2 10 3" xfId="32244" xr:uid="{00000000-0005-0000-0000-00009D540000}"/>
    <cellStyle name="Input 3 2 10 4" xfId="54902" xr:uid="{00000000-0005-0000-0000-00009E540000}"/>
    <cellStyle name="Input 3 2 11" xfId="6896" xr:uid="{00000000-0005-0000-0000-00009F540000}"/>
    <cellStyle name="Input 3 2 11 2" xfId="18911" xr:uid="{00000000-0005-0000-0000-0000A0540000}"/>
    <cellStyle name="Input 3 2 11 2 2" xfId="32247" xr:uid="{00000000-0005-0000-0000-0000A1540000}"/>
    <cellStyle name="Input 3 2 11 3" xfId="32246" xr:uid="{00000000-0005-0000-0000-0000A2540000}"/>
    <cellStyle name="Input 3 2 11 4" xfId="54903" xr:uid="{00000000-0005-0000-0000-0000A3540000}"/>
    <cellStyle name="Input 3 2 12" xfId="4714" xr:uid="{00000000-0005-0000-0000-0000A4540000}"/>
    <cellStyle name="Input 3 2 12 2" xfId="17400" xr:uid="{00000000-0005-0000-0000-0000A5540000}"/>
    <cellStyle name="Input 3 2 12 2 2" xfId="32249" xr:uid="{00000000-0005-0000-0000-0000A6540000}"/>
    <cellStyle name="Input 3 2 12 3" xfId="32248" xr:uid="{00000000-0005-0000-0000-0000A7540000}"/>
    <cellStyle name="Input 3 2 12 4" xfId="54904" xr:uid="{00000000-0005-0000-0000-0000A8540000}"/>
    <cellStyle name="Input 3 2 13" xfId="9679" xr:uid="{00000000-0005-0000-0000-0000A9540000}"/>
    <cellStyle name="Input 3 2 13 2" xfId="21360" xr:uid="{00000000-0005-0000-0000-0000AA540000}"/>
    <cellStyle name="Input 3 2 13 2 2" xfId="32251" xr:uid="{00000000-0005-0000-0000-0000AB540000}"/>
    <cellStyle name="Input 3 2 13 3" xfId="32250" xr:uid="{00000000-0005-0000-0000-0000AC540000}"/>
    <cellStyle name="Input 3 2 13 4" xfId="54905" xr:uid="{00000000-0005-0000-0000-0000AD540000}"/>
    <cellStyle name="Input 3 2 14" xfId="9757" xr:uid="{00000000-0005-0000-0000-0000AE540000}"/>
    <cellStyle name="Input 3 2 14 2" xfId="21421" xr:uid="{00000000-0005-0000-0000-0000AF540000}"/>
    <cellStyle name="Input 3 2 14 2 2" xfId="32253" xr:uid="{00000000-0005-0000-0000-0000B0540000}"/>
    <cellStyle name="Input 3 2 14 3" xfId="32252" xr:uid="{00000000-0005-0000-0000-0000B1540000}"/>
    <cellStyle name="Input 3 2 14 4" xfId="54906" xr:uid="{00000000-0005-0000-0000-0000B2540000}"/>
    <cellStyle name="Input 3 2 15" xfId="6201" xr:uid="{00000000-0005-0000-0000-0000B3540000}"/>
    <cellStyle name="Input 3 2 15 2" xfId="18313" xr:uid="{00000000-0005-0000-0000-0000B4540000}"/>
    <cellStyle name="Input 3 2 15 2 2" xfId="32255" xr:uid="{00000000-0005-0000-0000-0000B5540000}"/>
    <cellStyle name="Input 3 2 15 3" xfId="32254" xr:uid="{00000000-0005-0000-0000-0000B6540000}"/>
    <cellStyle name="Input 3 2 15 4" xfId="54907" xr:uid="{00000000-0005-0000-0000-0000B7540000}"/>
    <cellStyle name="Input 3 2 16" xfId="9318" xr:uid="{00000000-0005-0000-0000-0000B8540000}"/>
    <cellStyle name="Input 3 2 16 2" xfId="21036" xr:uid="{00000000-0005-0000-0000-0000B9540000}"/>
    <cellStyle name="Input 3 2 16 2 2" xfId="32257" xr:uid="{00000000-0005-0000-0000-0000BA540000}"/>
    <cellStyle name="Input 3 2 16 3" xfId="32256" xr:uid="{00000000-0005-0000-0000-0000BB540000}"/>
    <cellStyle name="Input 3 2 16 4" xfId="54908" xr:uid="{00000000-0005-0000-0000-0000BC540000}"/>
    <cellStyle name="Input 3 2 17" xfId="11791" xr:uid="{00000000-0005-0000-0000-0000BD540000}"/>
    <cellStyle name="Input 3 2 17 2" xfId="23211" xr:uid="{00000000-0005-0000-0000-0000BE540000}"/>
    <cellStyle name="Input 3 2 17 2 2" xfId="32259" xr:uid="{00000000-0005-0000-0000-0000BF540000}"/>
    <cellStyle name="Input 3 2 17 3" xfId="32258" xr:uid="{00000000-0005-0000-0000-0000C0540000}"/>
    <cellStyle name="Input 3 2 17 4" xfId="54909" xr:uid="{00000000-0005-0000-0000-0000C1540000}"/>
    <cellStyle name="Input 3 2 18" xfId="11686" xr:uid="{00000000-0005-0000-0000-0000C2540000}"/>
    <cellStyle name="Input 3 2 18 2" xfId="23121" xr:uid="{00000000-0005-0000-0000-0000C3540000}"/>
    <cellStyle name="Input 3 2 18 2 2" xfId="32261" xr:uid="{00000000-0005-0000-0000-0000C4540000}"/>
    <cellStyle name="Input 3 2 18 3" xfId="32260" xr:uid="{00000000-0005-0000-0000-0000C5540000}"/>
    <cellStyle name="Input 3 2 18 4" xfId="54910" xr:uid="{00000000-0005-0000-0000-0000C6540000}"/>
    <cellStyle name="Input 3 2 19" xfId="6598" xr:uid="{00000000-0005-0000-0000-0000C7540000}"/>
    <cellStyle name="Input 3 2 19 2" xfId="18665" xr:uid="{00000000-0005-0000-0000-0000C8540000}"/>
    <cellStyle name="Input 3 2 19 2 2" xfId="32263" xr:uid="{00000000-0005-0000-0000-0000C9540000}"/>
    <cellStyle name="Input 3 2 19 3" xfId="32262" xr:uid="{00000000-0005-0000-0000-0000CA540000}"/>
    <cellStyle name="Input 3 2 19 4" xfId="54911" xr:uid="{00000000-0005-0000-0000-0000CB540000}"/>
    <cellStyle name="Input 3 2 2" xfId="4883" xr:uid="{00000000-0005-0000-0000-0000CC540000}"/>
    <cellStyle name="Input 3 2 2 2" xfId="17507" xr:uid="{00000000-0005-0000-0000-0000CD540000}"/>
    <cellStyle name="Input 3 2 2 2 2" xfId="32265" xr:uid="{00000000-0005-0000-0000-0000CE540000}"/>
    <cellStyle name="Input 3 2 2 3" xfId="32264" xr:uid="{00000000-0005-0000-0000-0000CF540000}"/>
    <cellStyle name="Input 3 2 2 4" xfId="54912" xr:uid="{00000000-0005-0000-0000-0000D0540000}"/>
    <cellStyle name="Input 3 2 20" xfId="12951" xr:uid="{00000000-0005-0000-0000-0000D1540000}"/>
    <cellStyle name="Input 3 2 20 2" xfId="32266" xr:uid="{00000000-0005-0000-0000-0000D2540000}"/>
    <cellStyle name="Input 3 2 20 3" xfId="54913" xr:uid="{00000000-0005-0000-0000-0000D3540000}"/>
    <cellStyle name="Input 3 2 20 4" xfId="54914" xr:uid="{00000000-0005-0000-0000-0000D4540000}"/>
    <cellStyle name="Input 3 2 21" xfId="32243" xr:uid="{00000000-0005-0000-0000-0000D5540000}"/>
    <cellStyle name="Input 3 2 22" xfId="54915" xr:uid="{00000000-0005-0000-0000-0000D6540000}"/>
    <cellStyle name="Input 3 2 3" xfId="6853" xr:uid="{00000000-0005-0000-0000-0000D7540000}"/>
    <cellStyle name="Input 3 2 3 2" xfId="18884" xr:uid="{00000000-0005-0000-0000-0000D8540000}"/>
    <cellStyle name="Input 3 2 3 2 2" xfId="32268" xr:uid="{00000000-0005-0000-0000-0000D9540000}"/>
    <cellStyle name="Input 3 2 3 3" xfId="32267" xr:uid="{00000000-0005-0000-0000-0000DA540000}"/>
    <cellStyle name="Input 3 2 3 4" xfId="54916" xr:uid="{00000000-0005-0000-0000-0000DB540000}"/>
    <cellStyle name="Input 3 2 4" xfId="5055" xr:uid="{00000000-0005-0000-0000-0000DC540000}"/>
    <cellStyle name="Input 3 2 4 2" xfId="17647" xr:uid="{00000000-0005-0000-0000-0000DD540000}"/>
    <cellStyle name="Input 3 2 4 2 2" xfId="32270" xr:uid="{00000000-0005-0000-0000-0000DE540000}"/>
    <cellStyle name="Input 3 2 4 3" xfId="32269" xr:uid="{00000000-0005-0000-0000-0000DF540000}"/>
    <cellStyle name="Input 3 2 4 4" xfId="54917" xr:uid="{00000000-0005-0000-0000-0000E0540000}"/>
    <cellStyle name="Input 3 2 5" xfId="6689" xr:uid="{00000000-0005-0000-0000-0000E1540000}"/>
    <cellStyle name="Input 3 2 5 2" xfId="18747" xr:uid="{00000000-0005-0000-0000-0000E2540000}"/>
    <cellStyle name="Input 3 2 5 2 2" xfId="32272" xr:uid="{00000000-0005-0000-0000-0000E3540000}"/>
    <cellStyle name="Input 3 2 5 3" xfId="32271" xr:uid="{00000000-0005-0000-0000-0000E4540000}"/>
    <cellStyle name="Input 3 2 5 4" xfId="54918" xr:uid="{00000000-0005-0000-0000-0000E5540000}"/>
    <cellStyle name="Input 3 2 6" xfId="5210" xr:uid="{00000000-0005-0000-0000-0000E6540000}"/>
    <cellStyle name="Input 3 2 6 2" xfId="17775" xr:uid="{00000000-0005-0000-0000-0000E7540000}"/>
    <cellStyle name="Input 3 2 6 2 2" xfId="32274" xr:uid="{00000000-0005-0000-0000-0000E8540000}"/>
    <cellStyle name="Input 3 2 6 3" xfId="32273" xr:uid="{00000000-0005-0000-0000-0000E9540000}"/>
    <cellStyle name="Input 3 2 6 4" xfId="54919" xr:uid="{00000000-0005-0000-0000-0000EA540000}"/>
    <cellStyle name="Input 3 2 7" xfId="6573" xr:uid="{00000000-0005-0000-0000-0000EB540000}"/>
    <cellStyle name="Input 3 2 7 2" xfId="18649" xr:uid="{00000000-0005-0000-0000-0000EC540000}"/>
    <cellStyle name="Input 3 2 7 2 2" xfId="32276" xr:uid="{00000000-0005-0000-0000-0000ED540000}"/>
    <cellStyle name="Input 3 2 7 3" xfId="32275" xr:uid="{00000000-0005-0000-0000-0000EE540000}"/>
    <cellStyle name="Input 3 2 7 4" xfId="54920" xr:uid="{00000000-0005-0000-0000-0000EF540000}"/>
    <cellStyle name="Input 3 2 8" xfId="5317" xr:uid="{00000000-0005-0000-0000-0000F0540000}"/>
    <cellStyle name="Input 3 2 8 2" xfId="17862" xr:uid="{00000000-0005-0000-0000-0000F1540000}"/>
    <cellStyle name="Input 3 2 8 2 2" xfId="32278" xr:uid="{00000000-0005-0000-0000-0000F2540000}"/>
    <cellStyle name="Input 3 2 8 3" xfId="32277" xr:uid="{00000000-0005-0000-0000-0000F3540000}"/>
    <cellStyle name="Input 3 2 8 4" xfId="54921" xr:uid="{00000000-0005-0000-0000-0000F4540000}"/>
    <cellStyle name="Input 3 2 9" xfId="6444" xr:uid="{00000000-0005-0000-0000-0000F5540000}"/>
    <cellStyle name="Input 3 2 9 2" xfId="18529" xr:uid="{00000000-0005-0000-0000-0000F6540000}"/>
    <cellStyle name="Input 3 2 9 2 2" xfId="32280" xr:uid="{00000000-0005-0000-0000-0000F7540000}"/>
    <cellStyle name="Input 3 2 9 3" xfId="32279" xr:uid="{00000000-0005-0000-0000-0000F8540000}"/>
    <cellStyle name="Input 3 2 9 4" xfId="54922" xr:uid="{00000000-0005-0000-0000-0000F9540000}"/>
    <cellStyle name="Input 3 20" xfId="13385" xr:uid="{00000000-0005-0000-0000-0000FA540000}"/>
    <cellStyle name="Input 3 20 2" xfId="24668" xr:uid="{00000000-0005-0000-0000-0000FB540000}"/>
    <cellStyle name="Input 3 20 2 2" xfId="32282" xr:uid="{00000000-0005-0000-0000-0000FC540000}"/>
    <cellStyle name="Input 3 20 3" xfId="32281" xr:uid="{00000000-0005-0000-0000-0000FD540000}"/>
    <cellStyle name="Input 3 20 4" xfId="54923" xr:uid="{00000000-0005-0000-0000-0000FE540000}"/>
    <cellStyle name="Input 3 21" xfId="13718" xr:uid="{00000000-0005-0000-0000-0000FF540000}"/>
    <cellStyle name="Input 3 21 2" xfId="24968" xr:uid="{00000000-0005-0000-0000-000000550000}"/>
    <cellStyle name="Input 3 21 2 2" xfId="32284" xr:uid="{00000000-0005-0000-0000-000001550000}"/>
    <cellStyle name="Input 3 21 3" xfId="32283" xr:uid="{00000000-0005-0000-0000-000002550000}"/>
    <cellStyle name="Input 3 21 4" xfId="54924" xr:uid="{00000000-0005-0000-0000-000003550000}"/>
    <cellStyle name="Input 3 22" xfId="14048" xr:uid="{00000000-0005-0000-0000-000004550000}"/>
    <cellStyle name="Input 3 22 2" xfId="25270" xr:uid="{00000000-0005-0000-0000-000005550000}"/>
    <cellStyle name="Input 3 22 2 2" xfId="32286" xr:uid="{00000000-0005-0000-0000-000006550000}"/>
    <cellStyle name="Input 3 22 3" xfId="32285" xr:uid="{00000000-0005-0000-0000-000007550000}"/>
    <cellStyle name="Input 3 22 4" xfId="54925" xr:uid="{00000000-0005-0000-0000-000008550000}"/>
    <cellStyle name="Input 3 23" xfId="32222" xr:uid="{00000000-0005-0000-0000-000009550000}"/>
    <cellStyle name="Input 3 24" xfId="1502" xr:uid="{00000000-0005-0000-0000-00000A550000}"/>
    <cellStyle name="Input 3 3" xfId="1977" xr:uid="{00000000-0005-0000-0000-00000B550000}"/>
    <cellStyle name="Input 3 3 10" xfId="5614" xr:uid="{00000000-0005-0000-0000-00000C550000}"/>
    <cellStyle name="Input 3 3 10 2" xfId="18134" xr:uid="{00000000-0005-0000-0000-00000D550000}"/>
    <cellStyle name="Input 3 3 10 2 2" xfId="32289" xr:uid="{00000000-0005-0000-0000-00000E550000}"/>
    <cellStyle name="Input 3 3 10 3" xfId="32288" xr:uid="{00000000-0005-0000-0000-00000F550000}"/>
    <cellStyle name="Input 3 3 10 4" xfId="54926" xr:uid="{00000000-0005-0000-0000-000010550000}"/>
    <cellStyle name="Input 3 3 11" xfId="10259" xr:uid="{00000000-0005-0000-0000-000011550000}"/>
    <cellStyle name="Input 3 3 11 2" xfId="21864" xr:uid="{00000000-0005-0000-0000-000012550000}"/>
    <cellStyle name="Input 3 3 11 2 2" xfId="32291" xr:uid="{00000000-0005-0000-0000-000013550000}"/>
    <cellStyle name="Input 3 3 11 3" xfId="32290" xr:uid="{00000000-0005-0000-0000-000014550000}"/>
    <cellStyle name="Input 3 3 11 4" xfId="54927" xr:uid="{00000000-0005-0000-0000-000015550000}"/>
    <cellStyle name="Input 3 3 12" xfId="11392" xr:uid="{00000000-0005-0000-0000-000016550000}"/>
    <cellStyle name="Input 3 3 12 2" xfId="22848" xr:uid="{00000000-0005-0000-0000-000017550000}"/>
    <cellStyle name="Input 3 3 12 2 2" xfId="32293" xr:uid="{00000000-0005-0000-0000-000018550000}"/>
    <cellStyle name="Input 3 3 12 3" xfId="32292" xr:uid="{00000000-0005-0000-0000-000019550000}"/>
    <cellStyle name="Input 3 3 12 4" xfId="54928" xr:uid="{00000000-0005-0000-0000-00001A550000}"/>
    <cellStyle name="Input 3 3 13" xfId="7885" xr:uid="{00000000-0005-0000-0000-00001B550000}"/>
    <cellStyle name="Input 3 3 13 2" xfId="19786" xr:uid="{00000000-0005-0000-0000-00001C550000}"/>
    <cellStyle name="Input 3 3 13 2 2" xfId="32295" xr:uid="{00000000-0005-0000-0000-00001D550000}"/>
    <cellStyle name="Input 3 3 13 3" xfId="32294" xr:uid="{00000000-0005-0000-0000-00001E550000}"/>
    <cellStyle name="Input 3 3 13 4" xfId="54929" xr:uid="{00000000-0005-0000-0000-00001F550000}"/>
    <cellStyle name="Input 3 3 14" xfId="5686" xr:uid="{00000000-0005-0000-0000-000020550000}"/>
    <cellStyle name="Input 3 3 14 2" xfId="18200" xr:uid="{00000000-0005-0000-0000-000021550000}"/>
    <cellStyle name="Input 3 3 14 2 2" xfId="32297" xr:uid="{00000000-0005-0000-0000-000022550000}"/>
    <cellStyle name="Input 3 3 14 3" xfId="32296" xr:uid="{00000000-0005-0000-0000-000023550000}"/>
    <cellStyle name="Input 3 3 14 4" xfId="54930" xr:uid="{00000000-0005-0000-0000-000024550000}"/>
    <cellStyle name="Input 3 3 15" xfId="11375" xr:uid="{00000000-0005-0000-0000-000025550000}"/>
    <cellStyle name="Input 3 3 15 2" xfId="22845" xr:uid="{00000000-0005-0000-0000-000026550000}"/>
    <cellStyle name="Input 3 3 15 2 2" xfId="32299" xr:uid="{00000000-0005-0000-0000-000027550000}"/>
    <cellStyle name="Input 3 3 15 3" xfId="32298" xr:uid="{00000000-0005-0000-0000-000028550000}"/>
    <cellStyle name="Input 3 3 15 4" xfId="54931" xr:uid="{00000000-0005-0000-0000-000029550000}"/>
    <cellStyle name="Input 3 3 16" xfId="12923" xr:uid="{00000000-0005-0000-0000-00002A550000}"/>
    <cellStyle name="Input 3 3 16 2" xfId="24243" xr:uid="{00000000-0005-0000-0000-00002B550000}"/>
    <cellStyle name="Input 3 3 16 2 2" xfId="32301" xr:uid="{00000000-0005-0000-0000-00002C550000}"/>
    <cellStyle name="Input 3 3 16 3" xfId="32300" xr:uid="{00000000-0005-0000-0000-00002D550000}"/>
    <cellStyle name="Input 3 3 16 4" xfId="54932" xr:uid="{00000000-0005-0000-0000-00002E550000}"/>
    <cellStyle name="Input 3 3 17" xfId="12549" xr:uid="{00000000-0005-0000-0000-00002F550000}"/>
    <cellStyle name="Input 3 3 17 2" xfId="23904" xr:uid="{00000000-0005-0000-0000-000030550000}"/>
    <cellStyle name="Input 3 3 17 2 2" xfId="32303" xr:uid="{00000000-0005-0000-0000-000031550000}"/>
    <cellStyle name="Input 3 3 17 3" xfId="32302" xr:uid="{00000000-0005-0000-0000-000032550000}"/>
    <cellStyle name="Input 3 3 17 4" xfId="54933" xr:uid="{00000000-0005-0000-0000-000033550000}"/>
    <cellStyle name="Input 3 3 18" xfId="9564" xr:uid="{00000000-0005-0000-0000-000034550000}"/>
    <cellStyle name="Input 3 3 18 2" xfId="21257" xr:uid="{00000000-0005-0000-0000-000035550000}"/>
    <cellStyle name="Input 3 3 18 2 2" xfId="32305" xr:uid="{00000000-0005-0000-0000-000036550000}"/>
    <cellStyle name="Input 3 3 18 3" xfId="32304" xr:uid="{00000000-0005-0000-0000-000037550000}"/>
    <cellStyle name="Input 3 3 18 4" xfId="54934" xr:uid="{00000000-0005-0000-0000-000038550000}"/>
    <cellStyle name="Input 3 3 19" xfId="5081" xr:uid="{00000000-0005-0000-0000-000039550000}"/>
    <cellStyle name="Input 3 3 19 2" xfId="17671" xr:uid="{00000000-0005-0000-0000-00003A550000}"/>
    <cellStyle name="Input 3 3 19 2 2" xfId="32307" xr:uid="{00000000-0005-0000-0000-00003B550000}"/>
    <cellStyle name="Input 3 3 19 3" xfId="32306" xr:uid="{00000000-0005-0000-0000-00003C550000}"/>
    <cellStyle name="Input 3 3 19 4" xfId="54935" xr:uid="{00000000-0005-0000-0000-00003D550000}"/>
    <cellStyle name="Input 3 3 2" xfId="5278" xr:uid="{00000000-0005-0000-0000-00003E550000}"/>
    <cellStyle name="Input 3 3 2 2" xfId="17836" xr:uid="{00000000-0005-0000-0000-00003F550000}"/>
    <cellStyle name="Input 3 3 2 2 2" xfId="32309" xr:uid="{00000000-0005-0000-0000-000040550000}"/>
    <cellStyle name="Input 3 3 2 3" xfId="32308" xr:uid="{00000000-0005-0000-0000-000041550000}"/>
    <cellStyle name="Input 3 3 2 4" xfId="54936" xr:uid="{00000000-0005-0000-0000-000042550000}"/>
    <cellStyle name="Input 3 3 20" xfId="7825" xr:uid="{00000000-0005-0000-0000-000043550000}"/>
    <cellStyle name="Input 3 3 20 2" xfId="32310" xr:uid="{00000000-0005-0000-0000-000044550000}"/>
    <cellStyle name="Input 3 3 20 3" xfId="54937" xr:uid="{00000000-0005-0000-0000-000045550000}"/>
    <cellStyle name="Input 3 3 20 4" xfId="54938" xr:uid="{00000000-0005-0000-0000-000046550000}"/>
    <cellStyle name="Input 3 3 21" xfId="32287" xr:uid="{00000000-0005-0000-0000-000047550000}"/>
    <cellStyle name="Input 3 3 22" xfId="54939" xr:uid="{00000000-0005-0000-0000-000048550000}"/>
    <cellStyle name="Input 3 3 3" xfId="6455" xr:uid="{00000000-0005-0000-0000-000049550000}"/>
    <cellStyle name="Input 3 3 3 2" xfId="18537" xr:uid="{00000000-0005-0000-0000-00004A550000}"/>
    <cellStyle name="Input 3 3 3 2 2" xfId="32312" xr:uid="{00000000-0005-0000-0000-00004B550000}"/>
    <cellStyle name="Input 3 3 3 3" xfId="32311" xr:uid="{00000000-0005-0000-0000-00004C550000}"/>
    <cellStyle name="Input 3 3 3 4" xfId="54940" xr:uid="{00000000-0005-0000-0000-00004D550000}"/>
    <cellStyle name="Input 3 3 4" xfId="5410" xr:uid="{00000000-0005-0000-0000-00004E550000}"/>
    <cellStyle name="Input 3 3 4 2" xfId="17953" xr:uid="{00000000-0005-0000-0000-00004F550000}"/>
    <cellStyle name="Input 3 3 4 2 2" xfId="32314" xr:uid="{00000000-0005-0000-0000-000050550000}"/>
    <cellStyle name="Input 3 3 4 3" xfId="32313" xr:uid="{00000000-0005-0000-0000-000051550000}"/>
    <cellStyle name="Input 3 3 4 4" xfId="54941" xr:uid="{00000000-0005-0000-0000-000052550000}"/>
    <cellStyle name="Input 3 3 5" xfId="6345" xr:uid="{00000000-0005-0000-0000-000053550000}"/>
    <cellStyle name="Input 3 3 5 2" xfId="18441" xr:uid="{00000000-0005-0000-0000-000054550000}"/>
    <cellStyle name="Input 3 3 5 2 2" xfId="32316" xr:uid="{00000000-0005-0000-0000-000055550000}"/>
    <cellStyle name="Input 3 3 5 3" xfId="32315" xr:uid="{00000000-0005-0000-0000-000056550000}"/>
    <cellStyle name="Input 3 3 5 4" xfId="54942" xr:uid="{00000000-0005-0000-0000-000057550000}"/>
    <cellStyle name="Input 3 3 6" xfId="8802" xr:uid="{00000000-0005-0000-0000-000058550000}"/>
    <cellStyle name="Input 3 3 6 2" xfId="20571" xr:uid="{00000000-0005-0000-0000-000059550000}"/>
    <cellStyle name="Input 3 3 6 2 2" xfId="32318" xr:uid="{00000000-0005-0000-0000-00005A550000}"/>
    <cellStyle name="Input 3 3 6 3" xfId="32317" xr:uid="{00000000-0005-0000-0000-00005B550000}"/>
    <cellStyle name="Input 3 3 6 4" xfId="54943" xr:uid="{00000000-0005-0000-0000-00005C550000}"/>
    <cellStyle name="Input 3 3 7" xfId="8273" xr:uid="{00000000-0005-0000-0000-00005D550000}"/>
    <cellStyle name="Input 3 3 7 2" xfId="20127" xr:uid="{00000000-0005-0000-0000-00005E550000}"/>
    <cellStyle name="Input 3 3 7 2 2" xfId="32320" xr:uid="{00000000-0005-0000-0000-00005F550000}"/>
    <cellStyle name="Input 3 3 7 3" xfId="32319" xr:uid="{00000000-0005-0000-0000-000060550000}"/>
    <cellStyle name="Input 3 3 7 4" xfId="54944" xr:uid="{00000000-0005-0000-0000-000061550000}"/>
    <cellStyle name="Input 3 3 8" xfId="6819" xr:uid="{00000000-0005-0000-0000-000062550000}"/>
    <cellStyle name="Input 3 3 8 2" xfId="18855" xr:uid="{00000000-0005-0000-0000-000063550000}"/>
    <cellStyle name="Input 3 3 8 2 2" xfId="32322" xr:uid="{00000000-0005-0000-0000-000064550000}"/>
    <cellStyle name="Input 3 3 8 3" xfId="32321" xr:uid="{00000000-0005-0000-0000-000065550000}"/>
    <cellStyle name="Input 3 3 8 4" xfId="54945" xr:uid="{00000000-0005-0000-0000-000066550000}"/>
    <cellStyle name="Input 3 3 9" xfId="6233" xr:uid="{00000000-0005-0000-0000-000067550000}"/>
    <cellStyle name="Input 3 3 9 2" xfId="18342" xr:uid="{00000000-0005-0000-0000-000068550000}"/>
    <cellStyle name="Input 3 3 9 2 2" xfId="32324" xr:uid="{00000000-0005-0000-0000-000069550000}"/>
    <cellStyle name="Input 3 3 9 3" xfId="32323" xr:uid="{00000000-0005-0000-0000-00006A550000}"/>
    <cellStyle name="Input 3 3 9 4" xfId="54946" xr:uid="{00000000-0005-0000-0000-00006B550000}"/>
    <cellStyle name="Input 3 4" xfId="4788" xr:uid="{00000000-0005-0000-0000-00006C550000}"/>
    <cellStyle name="Input 3 4 2" xfId="17438" xr:uid="{00000000-0005-0000-0000-00006D550000}"/>
    <cellStyle name="Input 3 4 2 2" xfId="32326" xr:uid="{00000000-0005-0000-0000-00006E550000}"/>
    <cellStyle name="Input 3 4 3" xfId="32325" xr:uid="{00000000-0005-0000-0000-00006F550000}"/>
    <cellStyle name="Input 3 5" xfId="7038" xr:uid="{00000000-0005-0000-0000-000070550000}"/>
    <cellStyle name="Input 3 5 2" xfId="19045" xr:uid="{00000000-0005-0000-0000-000071550000}"/>
    <cellStyle name="Input 3 5 2 2" xfId="32328" xr:uid="{00000000-0005-0000-0000-000072550000}"/>
    <cellStyle name="Input 3 5 3" xfId="32327" xr:uid="{00000000-0005-0000-0000-000073550000}"/>
    <cellStyle name="Input 3 5 4" xfId="54947" xr:uid="{00000000-0005-0000-0000-000074550000}"/>
    <cellStyle name="Input 3 6" xfId="7504" xr:uid="{00000000-0005-0000-0000-000075550000}"/>
    <cellStyle name="Input 3 6 2" xfId="19452" xr:uid="{00000000-0005-0000-0000-000076550000}"/>
    <cellStyle name="Input 3 6 2 2" xfId="32330" xr:uid="{00000000-0005-0000-0000-000077550000}"/>
    <cellStyle name="Input 3 6 3" xfId="32329" xr:uid="{00000000-0005-0000-0000-000078550000}"/>
    <cellStyle name="Input 3 6 4" xfId="54948" xr:uid="{00000000-0005-0000-0000-000079550000}"/>
    <cellStyle name="Input 3 7" xfId="7962" xr:uid="{00000000-0005-0000-0000-00007A550000}"/>
    <cellStyle name="Input 3 7 2" xfId="19848" xr:uid="{00000000-0005-0000-0000-00007B550000}"/>
    <cellStyle name="Input 3 7 2 2" xfId="32332" xr:uid="{00000000-0005-0000-0000-00007C550000}"/>
    <cellStyle name="Input 3 7 3" xfId="32331" xr:uid="{00000000-0005-0000-0000-00007D550000}"/>
    <cellStyle name="Input 3 7 4" xfId="54949" xr:uid="{00000000-0005-0000-0000-00007E550000}"/>
    <cellStyle name="Input 3 8" xfId="5009" xr:uid="{00000000-0005-0000-0000-00007F550000}"/>
    <cellStyle name="Input 3 8 2" xfId="17618" xr:uid="{00000000-0005-0000-0000-000080550000}"/>
    <cellStyle name="Input 3 8 2 2" xfId="32334" xr:uid="{00000000-0005-0000-0000-000081550000}"/>
    <cellStyle name="Input 3 8 3" xfId="32333" xr:uid="{00000000-0005-0000-0000-000082550000}"/>
    <cellStyle name="Input 3 8 4" xfId="54950" xr:uid="{00000000-0005-0000-0000-000083550000}"/>
    <cellStyle name="Input 3 9" xfId="8877" xr:uid="{00000000-0005-0000-0000-000084550000}"/>
    <cellStyle name="Input 3 9 2" xfId="20644" xr:uid="{00000000-0005-0000-0000-000085550000}"/>
    <cellStyle name="Input 3 9 2 2" xfId="32336" xr:uid="{00000000-0005-0000-0000-000086550000}"/>
    <cellStyle name="Input 3 9 3" xfId="32335" xr:uid="{00000000-0005-0000-0000-000087550000}"/>
    <cellStyle name="Input 3 9 4" xfId="54951" xr:uid="{00000000-0005-0000-0000-000088550000}"/>
    <cellStyle name="Input 30" xfId="8041" xr:uid="{00000000-0005-0000-0000-000089550000}"/>
    <cellStyle name="Input 30 2" xfId="19927" xr:uid="{00000000-0005-0000-0000-00008A550000}"/>
    <cellStyle name="Input 30 2 2" xfId="32338" xr:uid="{00000000-0005-0000-0000-00008B550000}"/>
    <cellStyle name="Input 30 3" xfId="32337" xr:uid="{00000000-0005-0000-0000-00008C550000}"/>
    <cellStyle name="Input 30 4" xfId="54952" xr:uid="{00000000-0005-0000-0000-00008D550000}"/>
    <cellStyle name="Input 31" xfId="13049" xr:uid="{00000000-0005-0000-0000-00008E550000}"/>
    <cellStyle name="Input 31 2" xfId="24360" xr:uid="{00000000-0005-0000-0000-00008F550000}"/>
    <cellStyle name="Input 31 2 2" xfId="32340" xr:uid="{00000000-0005-0000-0000-000090550000}"/>
    <cellStyle name="Input 31 3" xfId="32339" xr:uid="{00000000-0005-0000-0000-000091550000}"/>
    <cellStyle name="Input 31 4" xfId="54953" xr:uid="{00000000-0005-0000-0000-000092550000}"/>
    <cellStyle name="Input 32" xfId="13387" xr:uid="{00000000-0005-0000-0000-000093550000}"/>
    <cellStyle name="Input 32 2" xfId="24670" xr:uid="{00000000-0005-0000-0000-000094550000}"/>
    <cellStyle name="Input 32 2 2" xfId="32342" xr:uid="{00000000-0005-0000-0000-000095550000}"/>
    <cellStyle name="Input 32 3" xfId="32341" xr:uid="{00000000-0005-0000-0000-000096550000}"/>
    <cellStyle name="Input 32 4" xfId="54954" xr:uid="{00000000-0005-0000-0000-000097550000}"/>
    <cellStyle name="Input 33" xfId="13720" xr:uid="{00000000-0005-0000-0000-000098550000}"/>
    <cellStyle name="Input 33 2" xfId="24970" xr:uid="{00000000-0005-0000-0000-000099550000}"/>
    <cellStyle name="Input 33 2 2" xfId="32344" xr:uid="{00000000-0005-0000-0000-00009A550000}"/>
    <cellStyle name="Input 33 3" xfId="32343" xr:uid="{00000000-0005-0000-0000-00009B550000}"/>
    <cellStyle name="Input 33 4" xfId="54955" xr:uid="{00000000-0005-0000-0000-00009C550000}"/>
    <cellStyle name="Input 34" xfId="14050" xr:uid="{00000000-0005-0000-0000-00009D550000}"/>
    <cellStyle name="Input 34 2" xfId="25272" xr:uid="{00000000-0005-0000-0000-00009E550000}"/>
    <cellStyle name="Input 34 2 2" xfId="32346" xr:uid="{00000000-0005-0000-0000-00009F550000}"/>
    <cellStyle name="Input 34 3" xfId="32345" xr:uid="{00000000-0005-0000-0000-0000A0550000}"/>
    <cellStyle name="Input 34 4" xfId="54956" xr:uid="{00000000-0005-0000-0000-0000A1550000}"/>
    <cellStyle name="Input 35" xfId="16688" xr:uid="{00000000-0005-0000-0000-0000A2550000}"/>
    <cellStyle name="Input 35 2" xfId="32347" xr:uid="{00000000-0005-0000-0000-0000A3550000}"/>
    <cellStyle name="Input 36" xfId="17300" xr:uid="{00000000-0005-0000-0000-0000A4550000}"/>
    <cellStyle name="Input 36 2" xfId="32348" xr:uid="{00000000-0005-0000-0000-0000A5550000}"/>
    <cellStyle name="Input 37" xfId="17353" xr:uid="{00000000-0005-0000-0000-0000A6550000}"/>
    <cellStyle name="Input 37 2" xfId="32349" xr:uid="{00000000-0005-0000-0000-0000A7550000}"/>
    <cellStyle name="Input 38" xfId="32350" xr:uid="{00000000-0005-0000-0000-0000A8550000}"/>
    <cellStyle name="Input 39" xfId="30556" xr:uid="{00000000-0005-0000-0000-0000A9550000}"/>
    <cellStyle name="Input 4" xfId="281" xr:uid="{00000000-0005-0000-0000-0000AA550000}"/>
    <cellStyle name="Input 4 10" xfId="9325" xr:uid="{00000000-0005-0000-0000-0000AB550000}"/>
    <cellStyle name="Input 4 10 2" xfId="21043" xr:uid="{00000000-0005-0000-0000-0000AC550000}"/>
    <cellStyle name="Input 4 10 2 2" xfId="32353" xr:uid="{00000000-0005-0000-0000-0000AD550000}"/>
    <cellStyle name="Input 4 10 3" xfId="32352" xr:uid="{00000000-0005-0000-0000-0000AE550000}"/>
    <cellStyle name="Input 4 10 4" xfId="54957" xr:uid="{00000000-0005-0000-0000-0000AF550000}"/>
    <cellStyle name="Input 4 11" xfId="9765" xr:uid="{00000000-0005-0000-0000-0000B0550000}"/>
    <cellStyle name="Input 4 11 2" xfId="21429" xr:uid="{00000000-0005-0000-0000-0000B1550000}"/>
    <cellStyle name="Input 4 11 2 2" xfId="32355" xr:uid="{00000000-0005-0000-0000-0000B2550000}"/>
    <cellStyle name="Input 4 11 3" xfId="32354" xr:uid="{00000000-0005-0000-0000-0000B3550000}"/>
    <cellStyle name="Input 4 11 4" xfId="54958" xr:uid="{00000000-0005-0000-0000-0000B4550000}"/>
    <cellStyle name="Input 4 12" xfId="10207" xr:uid="{00000000-0005-0000-0000-0000B5550000}"/>
    <cellStyle name="Input 4 12 2" xfId="21814" xr:uid="{00000000-0005-0000-0000-0000B6550000}"/>
    <cellStyle name="Input 4 12 2 2" xfId="32357" xr:uid="{00000000-0005-0000-0000-0000B7550000}"/>
    <cellStyle name="Input 4 12 3" xfId="32356" xr:uid="{00000000-0005-0000-0000-0000B8550000}"/>
    <cellStyle name="Input 4 12 4" xfId="54959" xr:uid="{00000000-0005-0000-0000-0000B9550000}"/>
    <cellStyle name="Input 4 13" xfId="10609" xr:uid="{00000000-0005-0000-0000-0000BA550000}"/>
    <cellStyle name="Input 4 13 2" xfId="22161" xr:uid="{00000000-0005-0000-0000-0000BB550000}"/>
    <cellStyle name="Input 4 13 2 2" xfId="32359" xr:uid="{00000000-0005-0000-0000-0000BC550000}"/>
    <cellStyle name="Input 4 13 3" xfId="32358" xr:uid="{00000000-0005-0000-0000-0000BD550000}"/>
    <cellStyle name="Input 4 13 4" xfId="54960" xr:uid="{00000000-0005-0000-0000-0000BE550000}"/>
    <cellStyle name="Input 4 14" xfId="10519" xr:uid="{00000000-0005-0000-0000-0000BF550000}"/>
    <cellStyle name="Input 4 14 2" xfId="22096" xr:uid="{00000000-0005-0000-0000-0000C0550000}"/>
    <cellStyle name="Input 4 14 2 2" xfId="32361" xr:uid="{00000000-0005-0000-0000-0000C1550000}"/>
    <cellStyle name="Input 4 14 3" xfId="32360" xr:uid="{00000000-0005-0000-0000-0000C2550000}"/>
    <cellStyle name="Input 4 14 4" xfId="54961" xr:uid="{00000000-0005-0000-0000-0000C3550000}"/>
    <cellStyle name="Input 4 15" xfId="5419" xr:uid="{00000000-0005-0000-0000-0000C4550000}"/>
    <cellStyle name="Input 4 15 2" xfId="17962" xr:uid="{00000000-0005-0000-0000-0000C5550000}"/>
    <cellStyle name="Input 4 15 2 2" xfId="32363" xr:uid="{00000000-0005-0000-0000-0000C6550000}"/>
    <cellStyle name="Input 4 15 3" xfId="32362" xr:uid="{00000000-0005-0000-0000-0000C7550000}"/>
    <cellStyle name="Input 4 15 4" xfId="54962" xr:uid="{00000000-0005-0000-0000-0000C8550000}"/>
    <cellStyle name="Input 4 16" xfId="11893" xr:uid="{00000000-0005-0000-0000-0000C9550000}"/>
    <cellStyle name="Input 4 16 2" xfId="23310" xr:uid="{00000000-0005-0000-0000-0000CA550000}"/>
    <cellStyle name="Input 4 16 2 2" xfId="32365" xr:uid="{00000000-0005-0000-0000-0000CB550000}"/>
    <cellStyle name="Input 4 16 3" xfId="32364" xr:uid="{00000000-0005-0000-0000-0000CC550000}"/>
    <cellStyle name="Input 4 16 4" xfId="54963" xr:uid="{00000000-0005-0000-0000-0000CD550000}"/>
    <cellStyle name="Input 4 17" xfId="12270" xr:uid="{00000000-0005-0000-0000-0000CE550000}"/>
    <cellStyle name="Input 4 17 2" xfId="23649" xr:uid="{00000000-0005-0000-0000-0000CF550000}"/>
    <cellStyle name="Input 4 17 2 2" xfId="32367" xr:uid="{00000000-0005-0000-0000-0000D0550000}"/>
    <cellStyle name="Input 4 17 3" xfId="32366" xr:uid="{00000000-0005-0000-0000-0000D1550000}"/>
    <cellStyle name="Input 4 17 4" xfId="54964" xr:uid="{00000000-0005-0000-0000-0000D2550000}"/>
    <cellStyle name="Input 4 18" xfId="11339" xr:uid="{00000000-0005-0000-0000-0000D3550000}"/>
    <cellStyle name="Input 4 18 2" xfId="22816" xr:uid="{00000000-0005-0000-0000-0000D4550000}"/>
    <cellStyle name="Input 4 18 2 2" xfId="32369" xr:uid="{00000000-0005-0000-0000-0000D5550000}"/>
    <cellStyle name="Input 4 18 3" xfId="32368" xr:uid="{00000000-0005-0000-0000-0000D6550000}"/>
    <cellStyle name="Input 4 18 4" xfId="54965" xr:uid="{00000000-0005-0000-0000-0000D7550000}"/>
    <cellStyle name="Input 4 19" xfId="13046" xr:uid="{00000000-0005-0000-0000-0000D8550000}"/>
    <cellStyle name="Input 4 19 2" xfId="24357" xr:uid="{00000000-0005-0000-0000-0000D9550000}"/>
    <cellStyle name="Input 4 19 2 2" xfId="32371" xr:uid="{00000000-0005-0000-0000-0000DA550000}"/>
    <cellStyle name="Input 4 19 3" xfId="32370" xr:uid="{00000000-0005-0000-0000-0000DB550000}"/>
    <cellStyle name="Input 4 19 4" xfId="54966" xr:uid="{00000000-0005-0000-0000-0000DC550000}"/>
    <cellStyle name="Input 4 2" xfId="1559" xr:uid="{00000000-0005-0000-0000-0000DD550000}"/>
    <cellStyle name="Input 4 2 10" xfId="5438" xr:uid="{00000000-0005-0000-0000-0000DE550000}"/>
    <cellStyle name="Input 4 2 10 2" xfId="17976" xr:uid="{00000000-0005-0000-0000-0000DF550000}"/>
    <cellStyle name="Input 4 2 10 2 2" xfId="32374" xr:uid="{00000000-0005-0000-0000-0000E0550000}"/>
    <cellStyle name="Input 4 2 10 3" xfId="32373" xr:uid="{00000000-0005-0000-0000-0000E1550000}"/>
    <cellStyle name="Input 4 2 10 4" xfId="54967" xr:uid="{00000000-0005-0000-0000-0000E2550000}"/>
    <cellStyle name="Input 4 2 11" xfId="6333" xr:uid="{00000000-0005-0000-0000-0000E3550000}"/>
    <cellStyle name="Input 4 2 11 2" xfId="18433" xr:uid="{00000000-0005-0000-0000-0000E4550000}"/>
    <cellStyle name="Input 4 2 11 2 2" xfId="32376" xr:uid="{00000000-0005-0000-0000-0000E5550000}"/>
    <cellStyle name="Input 4 2 11 3" xfId="32375" xr:uid="{00000000-0005-0000-0000-0000E6550000}"/>
    <cellStyle name="Input 4 2 11 4" xfId="54968" xr:uid="{00000000-0005-0000-0000-0000E7550000}"/>
    <cellStyle name="Input 4 2 12" xfId="5523" xr:uid="{00000000-0005-0000-0000-0000E8550000}"/>
    <cellStyle name="Input 4 2 12 2" xfId="18052" xr:uid="{00000000-0005-0000-0000-0000E9550000}"/>
    <cellStyle name="Input 4 2 12 2 2" xfId="32378" xr:uid="{00000000-0005-0000-0000-0000EA550000}"/>
    <cellStyle name="Input 4 2 12 3" xfId="32377" xr:uid="{00000000-0005-0000-0000-0000EB550000}"/>
    <cellStyle name="Input 4 2 12 4" xfId="54969" xr:uid="{00000000-0005-0000-0000-0000EC550000}"/>
    <cellStyle name="Input 4 2 13" xfId="5241" xr:uid="{00000000-0005-0000-0000-0000ED550000}"/>
    <cellStyle name="Input 4 2 13 2" xfId="17803" xr:uid="{00000000-0005-0000-0000-0000EE550000}"/>
    <cellStyle name="Input 4 2 13 2 2" xfId="32380" xr:uid="{00000000-0005-0000-0000-0000EF550000}"/>
    <cellStyle name="Input 4 2 13 3" xfId="32379" xr:uid="{00000000-0005-0000-0000-0000F0550000}"/>
    <cellStyle name="Input 4 2 13 4" xfId="54970" xr:uid="{00000000-0005-0000-0000-0000F1550000}"/>
    <cellStyle name="Input 4 2 14" xfId="5571" xr:uid="{00000000-0005-0000-0000-0000F2550000}"/>
    <cellStyle name="Input 4 2 14 2" xfId="18094" xr:uid="{00000000-0005-0000-0000-0000F3550000}"/>
    <cellStyle name="Input 4 2 14 2 2" xfId="32382" xr:uid="{00000000-0005-0000-0000-0000F4550000}"/>
    <cellStyle name="Input 4 2 14 3" xfId="32381" xr:uid="{00000000-0005-0000-0000-0000F5550000}"/>
    <cellStyle name="Input 4 2 14 4" xfId="54971" xr:uid="{00000000-0005-0000-0000-0000F6550000}"/>
    <cellStyle name="Input 4 2 15" xfId="9176" xr:uid="{00000000-0005-0000-0000-0000F7550000}"/>
    <cellStyle name="Input 4 2 15 2" xfId="20917" xr:uid="{00000000-0005-0000-0000-0000F8550000}"/>
    <cellStyle name="Input 4 2 15 2 2" xfId="32384" xr:uid="{00000000-0005-0000-0000-0000F9550000}"/>
    <cellStyle name="Input 4 2 15 3" xfId="32383" xr:uid="{00000000-0005-0000-0000-0000FA550000}"/>
    <cellStyle name="Input 4 2 15 4" xfId="54972" xr:uid="{00000000-0005-0000-0000-0000FB550000}"/>
    <cellStyle name="Input 4 2 16" xfId="8659" xr:uid="{00000000-0005-0000-0000-0000FC550000}"/>
    <cellStyle name="Input 4 2 16 2" xfId="20450" xr:uid="{00000000-0005-0000-0000-0000FD550000}"/>
    <cellStyle name="Input 4 2 16 2 2" xfId="32386" xr:uid="{00000000-0005-0000-0000-0000FE550000}"/>
    <cellStyle name="Input 4 2 16 3" xfId="32385" xr:uid="{00000000-0005-0000-0000-0000FF550000}"/>
    <cellStyle name="Input 4 2 16 4" xfId="54973" xr:uid="{00000000-0005-0000-0000-000000560000}"/>
    <cellStyle name="Input 4 2 17" xfId="6190" xr:uid="{00000000-0005-0000-0000-000001560000}"/>
    <cellStyle name="Input 4 2 17 2" xfId="18306" xr:uid="{00000000-0005-0000-0000-000002560000}"/>
    <cellStyle name="Input 4 2 17 2 2" xfId="32388" xr:uid="{00000000-0005-0000-0000-000003560000}"/>
    <cellStyle name="Input 4 2 17 3" xfId="32387" xr:uid="{00000000-0005-0000-0000-000004560000}"/>
    <cellStyle name="Input 4 2 17 4" xfId="54974" xr:uid="{00000000-0005-0000-0000-000005560000}"/>
    <cellStyle name="Input 4 2 18" xfId="12263" xr:uid="{00000000-0005-0000-0000-000006560000}"/>
    <cellStyle name="Input 4 2 18 2" xfId="23643" xr:uid="{00000000-0005-0000-0000-000007560000}"/>
    <cellStyle name="Input 4 2 18 2 2" xfId="32390" xr:uid="{00000000-0005-0000-0000-000008560000}"/>
    <cellStyle name="Input 4 2 18 3" xfId="32389" xr:uid="{00000000-0005-0000-0000-000009560000}"/>
    <cellStyle name="Input 4 2 18 4" xfId="54975" xr:uid="{00000000-0005-0000-0000-00000A560000}"/>
    <cellStyle name="Input 4 2 19" xfId="13324" xr:uid="{00000000-0005-0000-0000-00000B560000}"/>
    <cellStyle name="Input 4 2 19 2" xfId="24620" xr:uid="{00000000-0005-0000-0000-00000C560000}"/>
    <cellStyle name="Input 4 2 19 2 2" xfId="32392" xr:uid="{00000000-0005-0000-0000-00000D560000}"/>
    <cellStyle name="Input 4 2 19 3" xfId="32391" xr:uid="{00000000-0005-0000-0000-00000E560000}"/>
    <cellStyle name="Input 4 2 19 4" xfId="54976" xr:uid="{00000000-0005-0000-0000-00000F560000}"/>
    <cellStyle name="Input 4 2 2" xfId="4884" xr:uid="{00000000-0005-0000-0000-000010560000}"/>
    <cellStyle name="Input 4 2 2 2" xfId="17508" xr:uid="{00000000-0005-0000-0000-000011560000}"/>
    <cellStyle name="Input 4 2 2 2 2" xfId="32394" xr:uid="{00000000-0005-0000-0000-000012560000}"/>
    <cellStyle name="Input 4 2 2 3" xfId="32393" xr:uid="{00000000-0005-0000-0000-000013560000}"/>
    <cellStyle name="Input 4 2 2 4" xfId="54977" xr:uid="{00000000-0005-0000-0000-000014560000}"/>
    <cellStyle name="Input 4 2 20" xfId="12953" xr:uid="{00000000-0005-0000-0000-000015560000}"/>
    <cellStyle name="Input 4 2 20 2" xfId="32395" xr:uid="{00000000-0005-0000-0000-000016560000}"/>
    <cellStyle name="Input 4 2 20 3" xfId="54978" xr:uid="{00000000-0005-0000-0000-000017560000}"/>
    <cellStyle name="Input 4 2 20 4" xfId="54979" xr:uid="{00000000-0005-0000-0000-000018560000}"/>
    <cellStyle name="Input 4 2 21" xfId="32372" xr:uid="{00000000-0005-0000-0000-000019560000}"/>
    <cellStyle name="Input 4 2 22" xfId="54980" xr:uid="{00000000-0005-0000-0000-00001A560000}"/>
    <cellStyle name="Input 4 2 3" xfId="6852" xr:uid="{00000000-0005-0000-0000-00001B560000}"/>
    <cellStyle name="Input 4 2 3 2" xfId="18883" xr:uid="{00000000-0005-0000-0000-00001C560000}"/>
    <cellStyle name="Input 4 2 3 2 2" xfId="32397" xr:uid="{00000000-0005-0000-0000-00001D560000}"/>
    <cellStyle name="Input 4 2 3 3" xfId="32396" xr:uid="{00000000-0005-0000-0000-00001E560000}"/>
    <cellStyle name="Input 4 2 3 4" xfId="54981" xr:uid="{00000000-0005-0000-0000-00001F560000}"/>
    <cellStyle name="Input 4 2 4" xfId="5056" xr:uid="{00000000-0005-0000-0000-000020560000}"/>
    <cellStyle name="Input 4 2 4 2" xfId="17648" xr:uid="{00000000-0005-0000-0000-000021560000}"/>
    <cellStyle name="Input 4 2 4 2 2" xfId="32399" xr:uid="{00000000-0005-0000-0000-000022560000}"/>
    <cellStyle name="Input 4 2 4 3" xfId="32398" xr:uid="{00000000-0005-0000-0000-000023560000}"/>
    <cellStyle name="Input 4 2 4 4" xfId="54982" xr:uid="{00000000-0005-0000-0000-000024560000}"/>
    <cellStyle name="Input 4 2 5" xfId="6688" xr:uid="{00000000-0005-0000-0000-000025560000}"/>
    <cellStyle name="Input 4 2 5 2" xfId="18746" xr:uid="{00000000-0005-0000-0000-000026560000}"/>
    <cellStyle name="Input 4 2 5 2 2" xfId="32401" xr:uid="{00000000-0005-0000-0000-000027560000}"/>
    <cellStyle name="Input 4 2 5 3" xfId="32400" xr:uid="{00000000-0005-0000-0000-000028560000}"/>
    <cellStyle name="Input 4 2 5 4" xfId="54983" xr:uid="{00000000-0005-0000-0000-000029560000}"/>
    <cellStyle name="Input 4 2 6" xfId="5211" xr:uid="{00000000-0005-0000-0000-00002A560000}"/>
    <cellStyle name="Input 4 2 6 2" xfId="17776" xr:uid="{00000000-0005-0000-0000-00002B560000}"/>
    <cellStyle name="Input 4 2 6 2 2" xfId="32403" xr:uid="{00000000-0005-0000-0000-00002C560000}"/>
    <cellStyle name="Input 4 2 6 3" xfId="32402" xr:uid="{00000000-0005-0000-0000-00002D560000}"/>
    <cellStyle name="Input 4 2 6 4" xfId="54984" xr:uid="{00000000-0005-0000-0000-00002E560000}"/>
    <cellStyle name="Input 4 2 7" xfId="6572" xr:uid="{00000000-0005-0000-0000-00002F560000}"/>
    <cellStyle name="Input 4 2 7 2" xfId="18648" xr:uid="{00000000-0005-0000-0000-000030560000}"/>
    <cellStyle name="Input 4 2 7 2 2" xfId="32405" xr:uid="{00000000-0005-0000-0000-000031560000}"/>
    <cellStyle name="Input 4 2 7 3" xfId="32404" xr:uid="{00000000-0005-0000-0000-000032560000}"/>
    <cellStyle name="Input 4 2 7 4" xfId="54985" xr:uid="{00000000-0005-0000-0000-000033560000}"/>
    <cellStyle name="Input 4 2 8" xfId="5318" xr:uid="{00000000-0005-0000-0000-000034560000}"/>
    <cellStyle name="Input 4 2 8 2" xfId="17863" xr:uid="{00000000-0005-0000-0000-000035560000}"/>
    <cellStyle name="Input 4 2 8 2 2" xfId="32407" xr:uid="{00000000-0005-0000-0000-000036560000}"/>
    <cellStyle name="Input 4 2 8 3" xfId="32406" xr:uid="{00000000-0005-0000-0000-000037560000}"/>
    <cellStyle name="Input 4 2 8 4" xfId="54986" xr:uid="{00000000-0005-0000-0000-000038560000}"/>
    <cellStyle name="Input 4 2 9" xfId="6443" xr:uid="{00000000-0005-0000-0000-000039560000}"/>
    <cellStyle name="Input 4 2 9 2" xfId="18528" xr:uid="{00000000-0005-0000-0000-00003A560000}"/>
    <cellStyle name="Input 4 2 9 2 2" xfId="32409" xr:uid="{00000000-0005-0000-0000-00003B560000}"/>
    <cellStyle name="Input 4 2 9 3" xfId="32408" xr:uid="{00000000-0005-0000-0000-00003C560000}"/>
    <cellStyle name="Input 4 2 9 4" xfId="54987" xr:uid="{00000000-0005-0000-0000-00003D560000}"/>
    <cellStyle name="Input 4 20" xfId="13384" xr:uid="{00000000-0005-0000-0000-00003E560000}"/>
    <cellStyle name="Input 4 20 2" xfId="24667" xr:uid="{00000000-0005-0000-0000-00003F560000}"/>
    <cellStyle name="Input 4 20 2 2" xfId="32411" xr:uid="{00000000-0005-0000-0000-000040560000}"/>
    <cellStyle name="Input 4 20 3" xfId="32410" xr:uid="{00000000-0005-0000-0000-000041560000}"/>
    <cellStyle name="Input 4 20 4" xfId="54988" xr:uid="{00000000-0005-0000-0000-000042560000}"/>
    <cellStyle name="Input 4 21" xfId="13717" xr:uid="{00000000-0005-0000-0000-000043560000}"/>
    <cellStyle name="Input 4 21 2" xfId="24967" xr:uid="{00000000-0005-0000-0000-000044560000}"/>
    <cellStyle name="Input 4 21 2 2" xfId="32413" xr:uid="{00000000-0005-0000-0000-000045560000}"/>
    <cellStyle name="Input 4 21 3" xfId="32412" xr:uid="{00000000-0005-0000-0000-000046560000}"/>
    <cellStyle name="Input 4 21 4" xfId="54989" xr:uid="{00000000-0005-0000-0000-000047560000}"/>
    <cellStyle name="Input 4 22" xfId="14047" xr:uid="{00000000-0005-0000-0000-000048560000}"/>
    <cellStyle name="Input 4 22 2" xfId="25269" xr:uid="{00000000-0005-0000-0000-000049560000}"/>
    <cellStyle name="Input 4 22 2 2" xfId="32415" xr:uid="{00000000-0005-0000-0000-00004A560000}"/>
    <cellStyle name="Input 4 22 3" xfId="32414" xr:uid="{00000000-0005-0000-0000-00004B560000}"/>
    <cellStyle name="Input 4 22 4" xfId="54990" xr:uid="{00000000-0005-0000-0000-00004C560000}"/>
    <cellStyle name="Input 4 23" xfId="32351" xr:uid="{00000000-0005-0000-0000-00004D560000}"/>
    <cellStyle name="Input 4 24" xfId="1503" xr:uid="{00000000-0005-0000-0000-00004E560000}"/>
    <cellStyle name="Input 4 3" xfId="1545" xr:uid="{00000000-0005-0000-0000-00004F560000}"/>
    <cellStyle name="Input 4 3 10" xfId="5431" xr:uid="{00000000-0005-0000-0000-000050560000}"/>
    <cellStyle name="Input 4 3 10 2" xfId="17972" xr:uid="{00000000-0005-0000-0000-000051560000}"/>
    <cellStyle name="Input 4 3 10 2 2" xfId="32418" xr:uid="{00000000-0005-0000-0000-000052560000}"/>
    <cellStyle name="Input 4 3 10 3" xfId="32417" xr:uid="{00000000-0005-0000-0000-000053560000}"/>
    <cellStyle name="Input 4 3 10 4" xfId="54991" xr:uid="{00000000-0005-0000-0000-000054560000}"/>
    <cellStyle name="Input 4 3 11" xfId="5173" xr:uid="{00000000-0005-0000-0000-000055560000}"/>
    <cellStyle name="Input 4 3 11 2" xfId="17746" xr:uid="{00000000-0005-0000-0000-000056560000}"/>
    <cellStyle name="Input 4 3 11 2 2" xfId="32420" xr:uid="{00000000-0005-0000-0000-000057560000}"/>
    <cellStyle name="Input 4 3 11 3" xfId="32419" xr:uid="{00000000-0005-0000-0000-000058560000}"/>
    <cellStyle name="Input 4 3 11 4" xfId="54992" xr:uid="{00000000-0005-0000-0000-000059560000}"/>
    <cellStyle name="Input 4 3 12" xfId="5519" xr:uid="{00000000-0005-0000-0000-00005A560000}"/>
    <cellStyle name="Input 4 3 12 2" xfId="18049" xr:uid="{00000000-0005-0000-0000-00005B560000}"/>
    <cellStyle name="Input 4 3 12 2 2" xfId="32422" xr:uid="{00000000-0005-0000-0000-00005C560000}"/>
    <cellStyle name="Input 4 3 12 3" xfId="32421" xr:uid="{00000000-0005-0000-0000-00005D560000}"/>
    <cellStyle name="Input 4 3 12 4" xfId="54993" xr:uid="{00000000-0005-0000-0000-00005E560000}"/>
    <cellStyle name="Input 4 3 13" xfId="6454" xr:uid="{00000000-0005-0000-0000-00005F560000}"/>
    <cellStyle name="Input 4 3 13 2" xfId="18536" xr:uid="{00000000-0005-0000-0000-000060560000}"/>
    <cellStyle name="Input 4 3 13 2 2" xfId="32424" xr:uid="{00000000-0005-0000-0000-000061560000}"/>
    <cellStyle name="Input 4 3 13 3" xfId="32423" xr:uid="{00000000-0005-0000-0000-000062560000}"/>
    <cellStyle name="Input 4 3 13 4" xfId="54994" xr:uid="{00000000-0005-0000-0000-000063560000}"/>
    <cellStyle name="Input 4 3 14" xfId="7199" xr:uid="{00000000-0005-0000-0000-000064560000}"/>
    <cellStyle name="Input 4 3 14 2" xfId="19204" xr:uid="{00000000-0005-0000-0000-000065560000}"/>
    <cellStyle name="Input 4 3 14 2 2" xfId="32426" xr:uid="{00000000-0005-0000-0000-000066560000}"/>
    <cellStyle name="Input 4 3 14 3" xfId="32425" xr:uid="{00000000-0005-0000-0000-000067560000}"/>
    <cellStyle name="Input 4 3 14 4" xfId="54995" xr:uid="{00000000-0005-0000-0000-000068560000}"/>
    <cellStyle name="Input 4 3 15" xfId="5412" xr:uid="{00000000-0005-0000-0000-000069560000}"/>
    <cellStyle name="Input 4 3 15 2" xfId="17955" xr:uid="{00000000-0005-0000-0000-00006A560000}"/>
    <cellStyle name="Input 4 3 15 2 2" xfId="32428" xr:uid="{00000000-0005-0000-0000-00006B560000}"/>
    <cellStyle name="Input 4 3 15 3" xfId="32427" xr:uid="{00000000-0005-0000-0000-00006C560000}"/>
    <cellStyle name="Input 4 3 15 4" xfId="54996" xr:uid="{00000000-0005-0000-0000-00006D560000}"/>
    <cellStyle name="Input 4 3 16" xfId="5620" xr:uid="{00000000-0005-0000-0000-00006E560000}"/>
    <cellStyle name="Input 4 3 16 2" xfId="18139" xr:uid="{00000000-0005-0000-0000-00006F560000}"/>
    <cellStyle name="Input 4 3 16 2 2" xfId="32430" xr:uid="{00000000-0005-0000-0000-000070560000}"/>
    <cellStyle name="Input 4 3 16 3" xfId="32429" xr:uid="{00000000-0005-0000-0000-000071560000}"/>
    <cellStyle name="Input 4 3 16 4" xfId="54997" xr:uid="{00000000-0005-0000-0000-000072560000}"/>
    <cellStyle name="Input 4 3 17" xfId="12903" xr:uid="{00000000-0005-0000-0000-000073560000}"/>
    <cellStyle name="Input 4 3 17 2" xfId="24233" xr:uid="{00000000-0005-0000-0000-000074560000}"/>
    <cellStyle name="Input 4 3 17 2 2" xfId="32432" xr:uid="{00000000-0005-0000-0000-000075560000}"/>
    <cellStyle name="Input 4 3 17 3" xfId="32431" xr:uid="{00000000-0005-0000-0000-000076560000}"/>
    <cellStyle name="Input 4 3 17 4" xfId="54998" xr:uid="{00000000-0005-0000-0000-000077560000}"/>
    <cellStyle name="Input 4 3 18" xfId="11322" xr:uid="{00000000-0005-0000-0000-000078560000}"/>
    <cellStyle name="Input 4 3 18 2" xfId="22801" xr:uid="{00000000-0005-0000-0000-000079560000}"/>
    <cellStyle name="Input 4 3 18 2 2" xfId="32434" xr:uid="{00000000-0005-0000-0000-00007A560000}"/>
    <cellStyle name="Input 4 3 18 3" xfId="32433" xr:uid="{00000000-0005-0000-0000-00007B560000}"/>
    <cellStyle name="Input 4 3 18 4" xfId="54999" xr:uid="{00000000-0005-0000-0000-00007C560000}"/>
    <cellStyle name="Input 4 3 19" xfId="10949" xr:uid="{00000000-0005-0000-0000-00007D560000}"/>
    <cellStyle name="Input 4 3 19 2" xfId="22466" xr:uid="{00000000-0005-0000-0000-00007E560000}"/>
    <cellStyle name="Input 4 3 19 2 2" xfId="32436" xr:uid="{00000000-0005-0000-0000-00007F560000}"/>
    <cellStyle name="Input 4 3 19 3" xfId="32435" xr:uid="{00000000-0005-0000-0000-000080560000}"/>
    <cellStyle name="Input 4 3 19 4" xfId="55000" xr:uid="{00000000-0005-0000-0000-000081560000}"/>
    <cellStyle name="Input 4 3 2" xfId="4870" xr:uid="{00000000-0005-0000-0000-000082560000}"/>
    <cellStyle name="Input 4 3 2 2" xfId="17503" xr:uid="{00000000-0005-0000-0000-000083560000}"/>
    <cellStyle name="Input 4 3 2 2 2" xfId="32438" xr:uid="{00000000-0005-0000-0000-000084560000}"/>
    <cellStyle name="Input 4 3 2 3" xfId="32437" xr:uid="{00000000-0005-0000-0000-000085560000}"/>
    <cellStyle name="Input 4 3 2 4" xfId="55001" xr:uid="{00000000-0005-0000-0000-000086560000}"/>
    <cellStyle name="Input 4 3 20" xfId="10129" xr:uid="{00000000-0005-0000-0000-000087560000}"/>
    <cellStyle name="Input 4 3 20 2" xfId="32439" xr:uid="{00000000-0005-0000-0000-000088560000}"/>
    <cellStyle name="Input 4 3 20 3" xfId="55002" xr:uid="{00000000-0005-0000-0000-000089560000}"/>
    <cellStyle name="Input 4 3 20 4" xfId="55003" xr:uid="{00000000-0005-0000-0000-00008A560000}"/>
    <cellStyle name="Input 4 3 21" xfId="32416" xr:uid="{00000000-0005-0000-0000-00008B560000}"/>
    <cellStyle name="Input 4 3 22" xfId="55004" xr:uid="{00000000-0005-0000-0000-00008C560000}"/>
    <cellStyle name="Input 4 3 3" xfId="6866" xr:uid="{00000000-0005-0000-0000-00008D560000}"/>
    <cellStyle name="Input 4 3 3 2" xfId="18888" xr:uid="{00000000-0005-0000-0000-00008E560000}"/>
    <cellStyle name="Input 4 3 3 2 2" xfId="32441" xr:uid="{00000000-0005-0000-0000-00008F560000}"/>
    <cellStyle name="Input 4 3 3 3" xfId="32440" xr:uid="{00000000-0005-0000-0000-000090560000}"/>
    <cellStyle name="Input 4 3 3 4" xfId="55005" xr:uid="{00000000-0005-0000-0000-000091560000}"/>
    <cellStyle name="Input 4 3 4" xfId="5043" xr:uid="{00000000-0005-0000-0000-000092560000}"/>
    <cellStyle name="Input 4 3 4 2" xfId="17643" xr:uid="{00000000-0005-0000-0000-000093560000}"/>
    <cellStyle name="Input 4 3 4 2 2" xfId="32443" xr:uid="{00000000-0005-0000-0000-000094560000}"/>
    <cellStyle name="Input 4 3 4 3" xfId="32442" xr:uid="{00000000-0005-0000-0000-000095560000}"/>
    <cellStyle name="Input 4 3 4 4" xfId="55006" xr:uid="{00000000-0005-0000-0000-000096560000}"/>
    <cellStyle name="Input 4 3 5" xfId="6696" xr:uid="{00000000-0005-0000-0000-000097560000}"/>
    <cellStyle name="Input 4 3 5 2" xfId="18751" xr:uid="{00000000-0005-0000-0000-000098560000}"/>
    <cellStyle name="Input 4 3 5 2 2" xfId="32445" xr:uid="{00000000-0005-0000-0000-000099560000}"/>
    <cellStyle name="Input 4 3 5 3" xfId="32444" xr:uid="{00000000-0005-0000-0000-00009A560000}"/>
    <cellStyle name="Input 4 3 5 4" xfId="55007" xr:uid="{00000000-0005-0000-0000-00009B560000}"/>
    <cellStyle name="Input 4 3 6" xfId="5200" xr:uid="{00000000-0005-0000-0000-00009C560000}"/>
    <cellStyle name="Input 4 3 6 2" xfId="17771" xr:uid="{00000000-0005-0000-0000-00009D560000}"/>
    <cellStyle name="Input 4 3 6 2 2" xfId="32447" xr:uid="{00000000-0005-0000-0000-00009E560000}"/>
    <cellStyle name="Input 4 3 6 3" xfId="32446" xr:uid="{00000000-0005-0000-0000-00009F560000}"/>
    <cellStyle name="Input 4 3 6 4" xfId="55008" xr:uid="{00000000-0005-0000-0000-0000A0560000}"/>
    <cellStyle name="Input 4 3 7" xfId="8301" xr:uid="{00000000-0005-0000-0000-0000A1560000}"/>
    <cellStyle name="Input 4 3 7 2" xfId="20146" xr:uid="{00000000-0005-0000-0000-0000A2560000}"/>
    <cellStyle name="Input 4 3 7 2 2" xfId="32449" xr:uid="{00000000-0005-0000-0000-0000A3560000}"/>
    <cellStyle name="Input 4 3 7 3" xfId="32448" xr:uid="{00000000-0005-0000-0000-0000A4560000}"/>
    <cellStyle name="Input 4 3 7 4" xfId="55009" xr:uid="{00000000-0005-0000-0000-0000A5560000}"/>
    <cellStyle name="Input 4 3 8" xfId="5308" xr:uid="{00000000-0005-0000-0000-0000A6560000}"/>
    <cellStyle name="Input 4 3 8 2" xfId="17858" xr:uid="{00000000-0005-0000-0000-0000A7560000}"/>
    <cellStyle name="Input 4 3 8 2 2" xfId="32451" xr:uid="{00000000-0005-0000-0000-0000A8560000}"/>
    <cellStyle name="Input 4 3 8 3" xfId="32450" xr:uid="{00000000-0005-0000-0000-0000A9560000}"/>
    <cellStyle name="Input 4 3 8 4" xfId="55010" xr:uid="{00000000-0005-0000-0000-0000AA560000}"/>
    <cellStyle name="Input 4 3 9" xfId="8363" xr:uid="{00000000-0005-0000-0000-0000AB560000}"/>
    <cellStyle name="Input 4 3 9 2" xfId="20187" xr:uid="{00000000-0005-0000-0000-0000AC560000}"/>
    <cellStyle name="Input 4 3 9 2 2" xfId="32453" xr:uid="{00000000-0005-0000-0000-0000AD560000}"/>
    <cellStyle name="Input 4 3 9 3" xfId="32452" xr:uid="{00000000-0005-0000-0000-0000AE560000}"/>
    <cellStyle name="Input 4 3 9 4" xfId="55011" xr:uid="{00000000-0005-0000-0000-0000AF560000}"/>
    <cellStyle name="Input 4 4" xfId="4789" xr:uid="{00000000-0005-0000-0000-0000B0560000}"/>
    <cellStyle name="Input 4 4 2" xfId="17439" xr:uid="{00000000-0005-0000-0000-0000B1560000}"/>
    <cellStyle name="Input 4 4 2 2" xfId="32455" xr:uid="{00000000-0005-0000-0000-0000B2560000}"/>
    <cellStyle name="Input 4 4 3" xfId="32454" xr:uid="{00000000-0005-0000-0000-0000B3560000}"/>
    <cellStyle name="Input 4 5" xfId="7037" xr:uid="{00000000-0005-0000-0000-0000B4560000}"/>
    <cellStyle name="Input 4 5 2" xfId="19044" xr:uid="{00000000-0005-0000-0000-0000B5560000}"/>
    <cellStyle name="Input 4 5 2 2" xfId="32457" xr:uid="{00000000-0005-0000-0000-0000B6560000}"/>
    <cellStyle name="Input 4 5 3" xfId="32456" xr:uid="{00000000-0005-0000-0000-0000B7560000}"/>
    <cellStyle name="Input 4 5 4" xfId="55012" xr:uid="{00000000-0005-0000-0000-0000B8560000}"/>
    <cellStyle name="Input 4 6" xfId="7503" xr:uid="{00000000-0005-0000-0000-0000B9560000}"/>
    <cellStyle name="Input 4 6 2" xfId="19451" xr:uid="{00000000-0005-0000-0000-0000BA560000}"/>
    <cellStyle name="Input 4 6 2 2" xfId="32459" xr:uid="{00000000-0005-0000-0000-0000BB560000}"/>
    <cellStyle name="Input 4 6 3" xfId="32458" xr:uid="{00000000-0005-0000-0000-0000BC560000}"/>
    <cellStyle name="Input 4 6 4" xfId="55013" xr:uid="{00000000-0005-0000-0000-0000BD560000}"/>
    <cellStyle name="Input 4 7" xfId="7961" xr:uid="{00000000-0005-0000-0000-0000BE560000}"/>
    <cellStyle name="Input 4 7 2" xfId="19847" xr:uid="{00000000-0005-0000-0000-0000BF560000}"/>
    <cellStyle name="Input 4 7 2 2" xfId="32461" xr:uid="{00000000-0005-0000-0000-0000C0560000}"/>
    <cellStyle name="Input 4 7 3" xfId="32460" xr:uid="{00000000-0005-0000-0000-0000C1560000}"/>
    <cellStyle name="Input 4 7 4" xfId="55014" xr:uid="{00000000-0005-0000-0000-0000C2560000}"/>
    <cellStyle name="Input 4 8" xfId="4925" xr:uid="{00000000-0005-0000-0000-0000C3560000}"/>
    <cellStyle name="Input 4 8 2" xfId="17542" xr:uid="{00000000-0005-0000-0000-0000C4560000}"/>
    <cellStyle name="Input 4 8 2 2" xfId="32463" xr:uid="{00000000-0005-0000-0000-0000C5560000}"/>
    <cellStyle name="Input 4 8 3" xfId="32462" xr:uid="{00000000-0005-0000-0000-0000C6560000}"/>
    <cellStyle name="Input 4 8 4" xfId="55015" xr:uid="{00000000-0005-0000-0000-0000C7560000}"/>
    <cellStyle name="Input 4 9" xfId="8875" xr:uid="{00000000-0005-0000-0000-0000C8560000}"/>
    <cellStyle name="Input 4 9 2" xfId="20642" xr:uid="{00000000-0005-0000-0000-0000C9560000}"/>
    <cellStyle name="Input 4 9 2 2" xfId="32465" xr:uid="{00000000-0005-0000-0000-0000CA560000}"/>
    <cellStyle name="Input 4 9 3" xfId="32464" xr:uid="{00000000-0005-0000-0000-0000CB560000}"/>
    <cellStyle name="Input 4 9 4" xfId="55016" xr:uid="{00000000-0005-0000-0000-0000CC560000}"/>
    <cellStyle name="Input 40" xfId="1500" xr:uid="{00000000-0005-0000-0000-0000CD560000}"/>
    <cellStyle name="Input 41" xfId="55017" xr:uid="{00000000-0005-0000-0000-0000CE560000}"/>
    <cellStyle name="Input 42" xfId="55018" xr:uid="{00000000-0005-0000-0000-0000CF560000}"/>
    <cellStyle name="Input 43" xfId="55019" xr:uid="{00000000-0005-0000-0000-0000D0560000}"/>
    <cellStyle name="Input 44" xfId="55020" xr:uid="{00000000-0005-0000-0000-0000D1560000}"/>
    <cellStyle name="Input 45" xfId="55021" xr:uid="{00000000-0005-0000-0000-0000D2560000}"/>
    <cellStyle name="Input 46" xfId="55022" xr:uid="{00000000-0005-0000-0000-0000D3560000}"/>
    <cellStyle name="Input 47" xfId="55023" xr:uid="{00000000-0005-0000-0000-0000D4560000}"/>
    <cellStyle name="Input 48" xfId="55024" xr:uid="{00000000-0005-0000-0000-0000D5560000}"/>
    <cellStyle name="Input 49" xfId="55025" xr:uid="{00000000-0005-0000-0000-0000D6560000}"/>
    <cellStyle name="Input 5" xfId="369" xr:uid="{00000000-0005-0000-0000-0000D7560000}"/>
    <cellStyle name="Input 5 10" xfId="9323" xr:uid="{00000000-0005-0000-0000-0000D8560000}"/>
    <cellStyle name="Input 5 10 2" xfId="21041" xr:uid="{00000000-0005-0000-0000-0000D9560000}"/>
    <cellStyle name="Input 5 10 2 2" xfId="32468" xr:uid="{00000000-0005-0000-0000-0000DA560000}"/>
    <cellStyle name="Input 5 10 3" xfId="32467" xr:uid="{00000000-0005-0000-0000-0000DB560000}"/>
    <cellStyle name="Input 5 10 4" xfId="55026" xr:uid="{00000000-0005-0000-0000-0000DC560000}"/>
    <cellStyle name="Input 5 11" xfId="9763" xr:uid="{00000000-0005-0000-0000-0000DD560000}"/>
    <cellStyle name="Input 5 11 2" xfId="21427" xr:uid="{00000000-0005-0000-0000-0000DE560000}"/>
    <cellStyle name="Input 5 11 2 2" xfId="32470" xr:uid="{00000000-0005-0000-0000-0000DF560000}"/>
    <cellStyle name="Input 5 11 3" xfId="32469" xr:uid="{00000000-0005-0000-0000-0000E0560000}"/>
    <cellStyle name="Input 5 11 4" xfId="55027" xr:uid="{00000000-0005-0000-0000-0000E1560000}"/>
    <cellStyle name="Input 5 12" xfId="10205" xr:uid="{00000000-0005-0000-0000-0000E2560000}"/>
    <cellStyle name="Input 5 12 2" xfId="21812" xr:uid="{00000000-0005-0000-0000-0000E3560000}"/>
    <cellStyle name="Input 5 12 2 2" xfId="32472" xr:uid="{00000000-0005-0000-0000-0000E4560000}"/>
    <cellStyle name="Input 5 12 3" xfId="32471" xr:uid="{00000000-0005-0000-0000-0000E5560000}"/>
    <cellStyle name="Input 5 12 4" xfId="55028" xr:uid="{00000000-0005-0000-0000-0000E6560000}"/>
    <cellStyle name="Input 5 13" xfId="10608" xr:uid="{00000000-0005-0000-0000-0000E7560000}"/>
    <cellStyle name="Input 5 13 2" xfId="22160" xr:uid="{00000000-0005-0000-0000-0000E8560000}"/>
    <cellStyle name="Input 5 13 2 2" xfId="32474" xr:uid="{00000000-0005-0000-0000-0000E9560000}"/>
    <cellStyle name="Input 5 13 3" xfId="32473" xr:uid="{00000000-0005-0000-0000-0000EA560000}"/>
    <cellStyle name="Input 5 13 4" xfId="55029" xr:uid="{00000000-0005-0000-0000-0000EB560000}"/>
    <cellStyle name="Input 5 14" xfId="8805" xr:uid="{00000000-0005-0000-0000-0000EC560000}"/>
    <cellStyle name="Input 5 14 2" xfId="20574" xr:uid="{00000000-0005-0000-0000-0000ED560000}"/>
    <cellStyle name="Input 5 14 2 2" xfId="32476" xr:uid="{00000000-0005-0000-0000-0000EE560000}"/>
    <cellStyle name="Input 5 14 3" xfId="32475" xr:uid="{00000000-0005-0000-0000-0000EF560000}"/>
    <cellStyle name="Input 5 14 4" xfId="55030" xr:uid="{00000000-0005-0000-0000-0000F0560000}"/>
    <cellStyle name="Input 5 15" xfId="6499" xr:uid="{00000000-0005-0000-0000-0000F1560000}"/>
    <cellStyle name="Input 5 15 2" xfId="18577" xr:uid="{00000000-0005-0000-0000-0000F2560000}"/>
    <cellStyle name="Input 5 15 2 2" xfId="32478" xr:uid="{00000000-0005-0000-0000-0000F3560000}"/>
    <cellStyle name="Input 5 15 3" xfId="32477" xr:uid="{00000000-0005-0000-0000-0000F4560000}"/>
    <cellStyle name="Input 5 15 4" xfId="55031" xr:uid="{00000000-0005-0000-0000-0000F5560000}"/>
    <cellStyle name="Input 5 16" xfId="11891" xr:uid="{00000000-0005-0000-0000-0000F6560000}"/>
    <cellStyle name="Input 5 16 2" xfId="23308" xr:uid="{00000000-0005-0000-0000-0000F7560000}"/>
    <cellStyle name="Input 5 16 2 2" xfId="32480" xr:uid="{00000000-0005-0000-0000-0000F8560000}"/>
    <cellStyle name="Input 5 16 3" xfId="32479" xr:uid="{00000000-0005-0000-0000-0000F9560000}"/>
    <cellStyle name="Input 5 16 4" xfId="55032" xr:uid="{00000000-0005-0000-0000-0000FA560000}"/>
    <cellStyle name="Input 5 17" xfId="12268" xr:uid="{00000000-0005-0000-0000-0000FB560000}"/>
    <cellStyle name="Input 5 17 2" xfId="23647" xr:uid="{00000000-0005-0000-0000-0000FC560000}"/>
    <cellStyle name="Input 5 17 2 2" xfId="32482" xr:uid="{00000000-0005-0000-0000-0000FD560000}"/>
    <cellStyle name="Input 5 17 3" xfId="32481" xr:uid="{00000000-0005-0000-0000-0000FE560000}"/>
    <cellStyle name="Input 5 17 4" xfId="55033" xr:uid="{00000000-0005-0000-0000-0000FF560000}"/>
    <cellStyle name="Input 5 18" xfId="9817" xr:uid="{00000000-0005-0000-0000-000000570000}"/>
    <cellStyle name="Input 5 18 2" xfId="21480" xr:uid="{00000000-0005-0000-0000-000001570000}"/>
    <cellStyle name="Input 5 18 2 2" xfId="32484" xr:uid="{00000000-0005-0000-0000-000002570000}"/>
    <cellStyle name="Input 5 18 3" xfId="32483" xr:uid="{00000000-0005-0000-0000-000003570000}"/>
    <cellStyle name="Input 5 18 4" xfId="55034" xr:uid="{00000000-0005-0000-0000-000004570000}"/>
    <cellStyle name="Input 5 19" xfId="13044" xr:uid="{00000000-0005-0000-0000-000005570000}"/>
    <cellStyle name="Input 5 19 2" xfId="24355" xr:uid="{00000000-0005-0000-0000-000006570000}"/>
    <cellStyle name="Input 5 19 2 2" xfId="32486" xr:uid="{00000000-0005-0000-0000-000007570000}"/>
    <cellStyle name="Input 5 19 3" xfId="32485" xr:uid="{00000000-0005-0000-0000-000008570000}"/>
    <cellStyle name="Input 5 19 4" xfId="55035" xr:uid="{00000000-0005-0000-0000-000009570000}"/>
    <cellStyle name="Input 5 2" xfId="1560" xr:uid="{00000000-0005-0000-0000-00000A570000}"/>
    <cellStyle name="Input 5 2 10" xfId="7958" xr:uid="{00000000-0005-0000-0000-00000B570000}"/>
    <cellStyle name="Input 5 2 10 2" xfId="19844" xr:uid="{00000000-0005-0000-0000-00000C570000}"/>
    <cellStyle name="Input 5 2 10 2 2" xfId="32489" xr:uid="{00000000-0005-0000-0000-00000D570000}"/>
    <cellStyle name="Input 5 2 10 3" xfId="32488" xr:uid="{00000000-0005-0000-0000-00000E570000}"/>
    <cellStyle name="Input 5 2 10 4" xfId="55036" xr:uid="{00000000-0005-0000-0000-00000F570000}"/>
    <cellStyle name="Input 5 2 11" xfId="6332" xr:uid="{00000000-0005-0000-0000-000010570000}"/>
    <cellStyle name="Input 5 2 11 2" xfId="18432" xr:uid="{00000000-0005-0000-0000-000011570000}"/>
    <cellStyle name="Input 5 2 11 2 2" xfId="32491" xr:uid="{00000000-0005-0000-0000-000012570000}"/>
    <cellStyle name="Input 5 2 11 3" xfId="32490" xr:uid="{00000000-0005-0000-0000-000013570000}"/>
    <cellStyle name="Input 5 2 11 4" xfId="55037" xr:uid="{00000000-0005-0000-0000-000014570000}"/>
    <cellStyle name="Input 5 2 12" xfId="4931" xr:uid="{00000000-0005-0000-0000-000015570000}"/>
    <cellStyle name="Input 5 2 12 2" xfId="17545" xr:uid="{00000000-0005-0000-0000-000016570000}"/>
    <cellStyle name="Input 5 2 12 2 2" xfId="32493" xr:uid="{00000000-0005-0000-0000-000017570000}"/>
    <cellStyle name="Input 5 2 12 3" xfId="32492" xr:uid="{00000000-0005-0000-0000-000018570000}"/>
    <cellStyle name="Input 5 2 12 4" xfId="55038" xr:uid="{00000000-0005-0000-0000-000019570000}"/>
    <cellStyle name="Input 5 2 13" xfId="10088" xr:uid="{00000000-0005-0000-0000-00001A570000}"/>
    <cellStyle name="Input 5 2 13 2" xfId="21717" xr:uid="{00000000-0005-0000-0000-00001B570000}"/>
    <cellStyle name="Input 5 2 13 2 2" xfId="32495" xr:uid="{00000000-0005-0000-0000-00001C570000}"/>
    <cellStyle name="Input 5 2 13 3" xfId="32494" xr:uid="{00000000-0005-0000-0000-00001D570000}"/>
    <cellStyle name="Input 5 2 13 4" xfId="55039" xr:uid="{00000000-0005-0000-0000-00001E570000}"/>
    <cellStyle name="Input 5 2 14" xfId="9758" xr:uid="{00000000-0005-0000-0000-00001F570000}"/>
    <cellStyle name="Input 5 2 14 2" xfId="21422" xr:uid="{00000000-0005-0000-0000-000020570000}"/>
    <cellStyle name="Input 5 2 14 2 2" xfId="32497" xr:uid="{00000000-0005-0000-0000-000021570000}"/>
    <cellStyle name="Input 5 2 14 3" xfId="32496" xr:uid="{00000000-0005-0000-0000-000022570000}"/>
    <cellStyle name="Input 5 2 14 4" xfId="55040" xr:uid="{00000000-0005-0000-0000-000023570000}"/>
    <cellStyle name="Input 5 2 15" xfId="5555" xr:uid="{00000000-0005-0000-0000-000024570000}"/>
    <cellStyle name="Input 5 2 15 2" xfId="18084" xr:uid="{00000000-0005-0000-0000-000025570000}"/>
    <cellStyle name="Input 5 2 15 2 2" xfId="32499" xr:uid="{00000000-0005-0000-0000-000026570000}"/>
    <cellStyle name="Input 5 2 15 3" xfId="32498" xr:uid="{00000000-0005-0000-0000-000027570000}"/>
    <cellStyle name="Input 5 2 15 4" xfId="55041" xr:uid="{00000000-0005-0000-0000-000028570000}"/>
    <cellStyle name="Input 5 2 16" xfId="8412" xr:uid="{00000000-0005-0000-0000-000029570000}"/>
    <cellStyle name="Input 5 2 16 2" xfId="20234" xr:uid="{00000000-0005-0000-0000-00002A570000}"/>
    <cellStyle name="Input 5 2 16 2 2" xfId="32501" xr:uid="{00000000-0005-0000-0000-00002B570000}"/>
    <cellStyle name="Input 5 2 16 3" xfId="32500" xr:uid="{00000000-0005-0000-0000-00002C570000}"/>
    <cellStyle name="Input 5 2 16 4" xfId="55042" xr:uid="{00000000-0005-0000-0000-00002D570000}"/>
    <cellStyle name="Input 5 2 17" xfId="10924" xr:uid="{00000000-0005-0000-0000-00002E570000}"/>
    <cellStyle name="Input 5 2 17 2" xfId="22446" xr:uid="{00000000-0005-0000-0000-00002F570000}"/>
    <cellStyle name="Input 5 2 17 2 2" xfId="32503" xr:uid="{00000000-0005-0000-0000-000030570000}"/>
    <cellStyle name="Input 5 2 17 3" xfId="32502" xr:uid="{00000000-0005-0000-0000-000031570000}"/>
    <cellStyle name="Input 5 2 17 4" xfId="55043" xr:uid="{00000000-0005-0000-0000-000032570000}"/>
    <cellStyle name="Input 5 2 18" xfId="12928" xr:uid="{00000000-0005-0000-0000-000033570000}"/>
    <cellStyle name="Input 5 2 18 2" xfId="24248" xr:uid="{00000000-0005-0000-0000-000034570000}"/>
    <cellStyle name="Input 5 2 18 2 2" xfId="32505" xr:uid="{00000000-0005-0000-0000-000035570000}"/>
    <cellStyle name="Input 5 2 18 3" xfId="32504" xr:uid="{00000000-0005-0000-0000-000036570000}"/>
    <cellStyle name="Input 5 2 18 4" xfId="55044" xr:uid="{00000000-0005-0000-0000-000037570000}"/>
    <cellStyle name="Input 5 2 19" xfId="9226" xr:uid="{00000000-0005-0000-0000-000038570000}"/>
    <cellStyle name="Input 5 2 19 2" xfId="20961" xr:uid="{00000000-0005-0000-0000-000039570000}"/>
    <cellStyle name="Input 5 2 19 2 2" xfId="32507" xr:uid="{00000000-0005-0000-0000-00003A570000}"/>
    <cellStyle name="Input 5 2 19 3" xfId="32506" xr:uid="{00000000-0005-0000-0000-00003B570000}"/>
    <cellStyle name="Input 5 2 19 4" xfId="55045" xr:uid="{00000000-0005-0000-0000-00003C570000}"/>
    <cellStyle name="Input 5 2 2" xfId="4885" xr:uid="{00000000-0005-0000-0000-00003D570000}"/>
    <cellStyle name="Input 5 2 2 2" xfId="17509" xr:uid="{00000000-0005-0000-0000-00003E570000}"/>
    <cellStyle name="Input 5 2 2 2 2" xfId="32509" xr:uid="{00000000-0005-0000-0000-00003F570000}"/>
    <cellStyle name="Input 5 2 2 3" xfId="32508" xr:uid="{00000000-0005-0000-0000-000040570000}"/>
    <cellStyle name="Input 5 2 2 4" xfId="55046" xr:uid="{00000000-0005-0000-0000-000041570000}"/>
    <cellStyle name="Input 5 2 20" xfId="13648" xr:uid="{00000000-0005-0000-0000-000042570000}"/>
    <cellStyle name="Input 5 2 20 2" xfId="32510" xr:uid="{00000000-0005-0000-0000-000043570000}"/>
    <cellStyle name="Input 5 2 20 3" xfId="55047" xr:uid="{00000000-0005-0000-0000-000044570000}"/>
    <cellStyle name="Input 5 2 20 4" xfId="55048" xr:uid="{00000000-0005-0000-0000-000045570000}"/>
    <cellStyle name="Input 5 2 21" xfId="32487" xr:uid="{00000000-0005-0000-0000-000046570000}"/>
    <cellStyle name="Input 5 2 22" xfId="55049" xr:uid="{00000000-0005-0000-0000-000047570000}"/>
    <cellStyle name="Input 5 2 3" xfId="6851" xr:uid="{00000000-0005-0000-0000-000048570000}"/>
    <cellStyle name="Input 5 2 3 2" xfId="18882" xr:uid="{00000000-0005-0000-0000-000049570000}"/>
    <cellStyle name="Input 5 2 3 2 2" xfId="32512" xr:uid="{00000000-0005-0000-0000-00004A570000}"/>
    <cellStyle name="Input 5 2 3 3" xfId="32511" xr:uid="{00000000-0005-0000-0000-00004B570000}"/>
    <cellStyle name="Input 5 2 3 4" xfId="55050" xr:uid="{00000000-0005-0000-0000-00004C570000}"/>
    <cellStyle name="Input 5 2 4" xfId="5057" xr:uid="{00000000-0005-0000-0000-00004D570000}"/>
    <cellStyle name="Input 5 2 4 2" xfId="17649" xr:uid="{00000000-0005-0000-0000-00004E570000}"/>
    <cellStyle name="Input 5 2 4 2 2" xfId="32514" xr:uid="{00000000-0005-0000-0000-00004F570000}"/>
    <cellStyle name="Input 5 2 4 3" xfId="32513" xr:uid="{00000000-0005-0000-0000-000050570000}"/>
    <cellStyle name="Input 5 2 4 4" xfId="55051" xr:uid="{00000000-0005-0000-0000-000051570000}"/>
    <cellStyle name="Input 5 2 5" xfId="6687" xr:uid="{00000000-0005-0000-0000-000052570000}"/>
    <cellStyle name="Input 5 2 5 2" xfId="18745" xr:uid="{00000000-0005-0000-0000-000053570000}"/>
    <cellStyle name="Input 5 2 5 2 2" xfId="32516" xr:uid="{00000000-0005-0000-0000-000054570000}"/>
    <cellStyle name="Input 5 2 5 3" xfId="32515" xr:uid="{00000000-0005-0000-0000-000055570000}"/>
    <cellStyle name="Input 5 2 5 4" xfId="55052" xr:uid="{00000000-0005-0000-0000-000056570000}"/>
    <cellStyle name="Input 5 2 6" xfId="5212" xr:uid="{00000000-0005-0000-0000-000057570000}"/>
    <cellStyle name="Input 5 2 6 2" xfId="17777" xr:uid="{00000000-0005-0000-0000-000058570000}"/>
    <cellStyle name="Input 5 2 6 2 2" xfId="32518" xr:uid="{00000000-0005-0000-0000-000059570000}"/>
    <cellStyle name="Input 5 2 6 3" xfId="32517" xr:uid="{00000000-0005-0000-0000-00005A570000}"/>
    <cellStyle name="Input 5 2 6 4" xfId="55053" xr:uid="{00000000-0005-0000-0000-00005B570000}"/>
    <cellStyle name="Input 5 2 7" xfId="6571" xr:uid="{00000000-0005-0000-0000-00005C570000}"/>
    <cellStyle name="Input 5 2 7 2" xfId="18647" xr:uid="{00000000-0005-0000-0000-00005D570000}"/>
    <cellStyle name="Input 5 2 7 2 2" xfId="32520" xr:uid="{00000000-0005-0000-0000-00005E570000}"/>
    <cellStyle name="Input 5 2 7 3" xfId="32519" xr:uid="{00000000-0005-0000-0000-00005F570000}"/>
    <cellStyle name="Input 5 2 7 4" xfId="55054" xr:uid="{00000000-0005-0000-0000-000060570000}"/>
    <cellStyle name="Input 5 2 8" xfId="5319" xr:uid="{00000000-0005-0000-0000-000061570000}"/>
    <cellStyle name="Input 5 2 8 2" xfId="17864" xr:uid="{00000000-0005-0000-0000-000062570000}"/>
    <cellStyle name="Input 5 2 8 2 2" xfId="32522" xr:uid="{00000000-0005-0000-0000-000063570000}"/>
    <cellStyle name="Input 5 2 8 3" xfId="32521" xr:uid="{00000000-0005-0000-0000-000064570000}"/>
    <cellStyle name="Input 5 2 8 4" xfId="55055" xr:uid="{00000000-0005-0000-0000-000065570000}"/>
    <cellStyle name="Input 5 2 9" xfId="6442" xr:uid="{00000000-0005-0000-0000-000066570000}"/>
    <cellStyle name="Input 5 2 9 2" xfId="18527" xr:uid="{00000000-0005-0000-0000-000067570000}"/>
    <cellStyle name="Input 5 2 9 2 2" xfId="32524" xr:uid="{00000000-0005-0000-0000-000068570000}"/>
    <cellStyle name="Input 5 2 9 3" xfId="32523" xr:uid="{00000000-0005-0000-0000-000069570000}"/>
    <cellStyle name="Input 5 2 9 4" xfId="55056" xr:uid="{00000000-0005-0000-0000-00006A570000}"/>
    <cellStyle name="Input 5 20" xfId="13382" xr:uid="{00000000-0005-0000-0000-00006B570000}"/>
    <cellStyle name="Input 5 20 2" xfId="24665" xr:uid="{00000000-0005-0000-0000-00006C570000}"/>
    <cellStyle name="Input 5 20 2 2" xfId="32526" xr:uid="{00000000-0005-0000-0000-00006D570000}"/>
    <cellStyle name="Input 5 20 3" xfId="32525" xr:uid="{00000000-0005-0000-0000-00006E570000}"/>
    <cellStyle name="Input 5 20 4" xfId="55057" xr:uid="{00000000-0005-0000-0000-00006F570000}"/>
    <cellStyle name="Input 5 21" xfId="13710" xr:uid="{00000000-0005-0000-0000-000070570000}"/>
    <cellStyle name="Input 5 21 2" xfId="24960" xr:uid="{00000000-0005-0000-0000-000071570000}"/>
    <cellStyle name="Input 5 21 2 2" xfId="32528" xr:uid="{00000000-0005-0000-0000-000072570000}"/>
    <cellStyle name="Input 5 21 3" xfId="32527" xr:uid="{00000000-0005-0000-0000-000073570000}"/>
    <cellStyle name="Input 5 21 4" xfId="55058" xr:uid="{00000000-0005-0000-0000-000074570000}"/>
    <cellStyle name="Input 5 22" xfId="14045" xr:uid="{00000000-0005-0000-0000-000075570000}"/>
    <cellStyle name="Input 5 22 2" xfId="25267" xr:uid="{00000000-0005-0000-0000-000076570000}"/>
    <cellStyle name="Input 5 22 2 2" xfId="32530" xr:uid="{00000000-0005-0000-0000-000077570000}"/>
    <cellStyle name="Input 5 22 3" xfId="32529" xr:uid="{00000000-0005-0000-0000-000078570000}"/>
    <cellStyle name="Input 5 22 4" xfId="55059" xr:uid="{00000000-0005-0000-0000-000079570000}"/>
    <cellStyle name="Input 5 23" xfId="32466" xr:uid="{00000000-0005-0000-0000-00007A570000}"/>
    <cellStyle name="Input 5 24" xfId="1504" xr:uid="{00000000-0005-0000-0000-00007B570000}"/>
    <cellStyle name="Input 5 3" xfId="1544" xr:uid="{00000000-0005-0000-0000-00007C570000}"/>
    <cellStyle name="Input 5 3 10" xfId="4926" xr:uid="{00000000-0005-0000-0000-00007D570000}"/>
    <cellStyle name="Input 5 3 10 2" xfId="17543" xr:uid="{00000000-0005-0000-0000-00007E570000}"/>
    <cellStyle name="Input 5 3 10 2 2" xfId="32533" xr:uid="{00000000-0005-0000-0000-00007F570000}"/>
    <cellStyle name="Input 5 3 10 3" xfId="32532" xr:uid="{00000000-0005-0000-0000-000080570000}"/>
    <cellStyle name="Input 5 3 10 4" xfId="55060" xr:uid="{00000000-0005-0000-0000-000081570000}"/>
    <cellStyle name="Input 5 3 11" xfId="6337" xr:uid="{00000000-0005-0000-0000-000082570000}"/>
    <cellStyle name="Input 5 3 11 2" xfId="18434" xr:uid="{00000000-0005-0000-0000-000083570000}"/>
    <cellStyle name="Input 5 3 11 2 2" xfId="32535" xr:uid="{00000000-0005-0000-0000-000084570000}"/>
    <cellStyle name="Input 5 3 11 3" xfId="32534" xr:uid="{00000000-0005-0000-0000-000085570000}"/>
    <cellStyle name="Input 5 3 11 4" xfId="55061" xr:uid="{00000000-0005-0000-0000-000086570000}"/>
    <cellStyle name="Input 5 3 12" xfId="6584" xr:uid="{00000000-0005-0000-0000-000087570000}"/>
    <cellStyle name="Input 5 3 12 2" xfId="18655" xr:uid="{00000000-0005-0000-0000-000088570000}"/>
    <cellStyle name="Input 5 3 12 2 2" xfId="32537" xr:uid="{00000000-0005-0000-0000-000089570000}"/>
    <cellStyle name="Input 5 3 12 3" xfId="32536" xr:uid="{00000000-0005-0000-0000-00008A570000}"/>
    <cellStyle name="Input 5 3 12 4" xfId="55062" xr:uid="{00000000-0005-0000-0000-00008B570000}"/>
    <cellStyle name="Input 5 3 13" xfId="5287" xr:uid="{00000000-0005-0000-0000-00008C570000}"/>
    <cellStyle name="Input 5 3 13 2" xfId="17845" xr:uid="{00000000-0005-0000-0000-00008D570000}"/>
    <cellStyle name="Input 5 3 13 2 2" xfId="32539" xr:uid="{00000000-0005-0000-0000-00008E570000}"/>
    <cellStyle name="Input 5 3 13 3" xfId="32538" xr:uid="{00000000-0005-0000-0000-00008F570000}"/>
    <cellStyle name="Input 5 3 13 4" xfId="55063" xr:uid="{00000000-0005-0000-0000-000090570000}"/>
    <cellStyle name="Input 5 3 14" xfId="9638" xr:uid="{00000000-0005-0000-0000-000091570000}"/>
    <cellStyle name="Input 5 3 14 2" xfId="21327" xr:uid="{00000000-0005-0000-0000-000092570000}"/>
    <cellStyle name="Input 5 3 14 2 2" xfId="32541" xr:uid="{00000000-0005-0000-0000-000093570000}"/>
    <cellStyle name="Input 5 3 14 3" xfId="32540" xr:uid="{00000000-0005-0000-0000-000094570000}"/>
    <cellStyle name="Input 5 3 14 4" xfId="55064" xr:uid="{00000000-0005-0000-0000-000095570000}"/>
    <cellStyle name="Input 5 3 15" xfId="11349" xr:uid="{00000000-0005-0000-0000-000096570000}"/>
    <cellStyle name="Input 5 3 15 2" xfId="22824" xr:uid="{00000000-0005-0000-0000-000097570000}"/>
    <cellStyle name="Input 5 3 15 2 2" xfId="32543" xr:uid="{00000000-0005-0000-0000-000098570000}"/>
    <cellStyle name="Input 5 3 15 3" xfId="32542" xr:uid="{00000000-0005-0000-0000-000099570000}"/>
    <cellStyle name="Input 5 3 15 4" xfId="55065" xr:uid="{00000000-0005-0000-0000-00009A570000}"/>
    <cellStyle name="Input 5 3 16" xfId="9628" xr:uid="{00000000-0005-0000-0000-00009B570000}"/>
    <cellStyle name="Input 5 3 16 2" xfId="21318" xr:uid="{00000000-0005-0000-0000-00009C570000}"/>
    <cellStyle name="Input 5 3 16 2 2" xfId="32545" xr:uid="{00000000-0005-0000-0000-00009D570000}"/>
    <cellStyle name="Input 5 3 16 3" xfId="32544" xr:uid="{00000000-0005-0000-0000-00009E570000}"/>
    <cellStyle name="Input 5 3 16 4" xfId="55066" xr:uid="{00000000-0005-0000-0000-00009F570000}"/>
    <cellStyle name="Input 5 3 17" xfId="10981" xr:uid="{00000000-0005-0000-0000-0000A0570000}"/>
    <cellStyle name="Input 5 3 17 2" xfId="22487" xr:uid="{00000000-0005-0000-0000-0000A1570000}"/>
    <cellStyle name="Input 5 3 17 2 2" xfId="32547" xr:uid="{00000000-0005-0000-0000-0000A2570000}"/>
    <cellStyle name="Input 5 3 17 3" xfId="32546" xr:uid="{00000000-0005-0000-0000-0000A3570000}"/>
    <cellStyle name="Input 5 3 17 4" xfId="55067" xr:uid="{00000000-0005-0000-0000-0000A4570000}"/>
    <cellStyle name="Input 5 3 18" xfId="10074" xr:uid="{00000000-0005-0000-0000-0000A5570000}"/>
    <cellStyle name="Input 5 3 18 2" xfId="21704" xr:uid="{00000000-0005-0000-0000-0000A6570000}"/>
    <cellStyle name="Input 5 3 18 2 2" xfId="32549" xr:uid="{00000000-0005-0000-0000-0000A7570000}"/>
    <cellStyle name="Input 5 3 18 3" xfId="32548" xr:uid="{00000000-0005-0000-0000-0000A8570000}"/>
    <cellStyle name="Input 5 3 18 4" xfId="55068" xr:uid="{00000000-0005-0000-0000-0000A9570000}"/>
    <cellStyle name="Input 5 3 19" xfId="13314" xr:uid="{00000000-0005-0000-0000-0000AA570000}"/>
    <cellStyle name="Input 5 3 19 2" xfId="24611" xr:uid="{00000000-0005-0000-0000-0000AB570000}"/>
    <cellStyle name="Input 5 3 19 2 2" xfId="32551" xr:uid="{00000000-0005-0000-0000-0000AC570000}"/>
    <cellStyle name="Input 5 3 19 3" xfId="32550" xr:uid="{00000000-0005-0000-0000-0000AD570000}"/>
    <cellStyle name="Input 5 3 19 4" xfId="55069" xr:uid="{00000000-0005-0000-0000-0000AE570000}"/>
    <cellStyle name="Input 5 3 2" xfId="4869" xr:uid="{00000000-0005-0000-0000-0000AF570000}"/>
    <cellStyle name="Input 5 3 2 2" xfId="17502" xr:uid="{00000000-0005-0000-0000-0000B0570000}"/>
    <cellStyle name="Input 5 3 2 2 2" xfId="32553" xr:uid="{00000000-0005-0000-0000-0000B1570000}"/>
    <cellStyle name="Input 5 3 2 3" xfId="32552" xr:uid="{00000000-0005-0000-0000-0000B2570000}"/>
    <cellStyle name="Input 5 3 2 4" xfId="55070" xr:uid="{00000000-0005-0000-0000-0000B3570000}"/>
    <cellStyle name="Input 5 3 20" xfId="11333" xr:uid="{00000000-0005-0000-0000-0000B4570000}"/>
    <cellStyle name="Input 5 3 20 2" xfId="32554" xr:uid="{00000000-0005-0000-0000-0000B5570000}"/>
    <cellStyle name="Input 5 3 20 3" xfId="55071" xr:uid="{00000000-0005-0000-0000-0000B6570000}"/>
    <cellStyle name="Input 5 3 20 4" xfId="55072" xr:uid="{00000000-0005-0000-0000-0000B7570000}"/>
    <cellStyle name="Input 5 3 21" xfId="32531" xr:uid="{00000000-0005-0000-0000-0000B8570000}"/>
    <cellStyle name="Input 5 3 22" xfId="55073" xr:uid="{00000000-0005-0000-0000-0000B9570000}"/>
    <cellStyle name="Input 5 3 3" xfId="6867" xr:uid="{00000000-0005-0000-0000-0000BA570000}"/>
    <cellStyle name="Input 5 3 3 2" xfId="18889" xr:uid="{00000000-0005-0000-0000-0000BB570000}"/>
    <cellStyle name="Input 5 3 3 2 2" xfId="32556" xr:uid="{00000000-0005-0000-0000-0000BC570000}"/>
    <cellStyle name="Input 5 3 3 3" xfId="32555" xr:uid="{00000000-0005-0000-0000-0000BD570000}"/>
    <cellStyle name="Input 5 3 3 4" xfId="55074" xr:uid="{00000000-0005-0000-0000-0000BE570000}"/>
    <cellStyle name="Input 5 3 4" xfId="5042" xr:uid="{00000000-0005-0000-0000-0000BF570000}"/>
    <cellStyle name="Input 5 3 4 2" xfId="17642" xr:uid="{00000000-0005-0000-0000-0000C0570000}"/>
    <cellStyle name="Input 5 3 4 2 2" xfId="32558" xr:uid="{00000000-0005-0000-0000-0000C1570000}"/>
    <cellStyle name="Input 5 3 4 3" xfId="32557" xr:uid="{00000000-0005-0000-0000-0000C2570000}"/>
    <cellStyle name="Input 5 3 4 4" xfId="55075" xr:uid="{00000000-0005-0000-0000-0000C3570000}"/>
    <cellStyle name="Input 5 3 5" xfId="6697" xr:uid="{00000000-0005-0000-0000-0000C4570000}"/>
    <cellStyle name="Input 5 3 5 2" xfId="18752" xr:uid="{00000000-0005-0000-0000-0000C5570000}"/>
    <cellStyle name="Input 5 3 5 2 2" xfId="32560" xr:uid="{00000000-0005-0000-0000-0000C6570000}"/>
    <cellStyle name="Input 5 3 5 3" xfId="32559" xr:uid="{00000000-0005-0000-0000-0000C7570000}"/>
    <cellStyle name="Input 5 3 5 4" xfId="55076" xr:uid="{00000000-0005-0000-0000-0000C8570000}"/>
    <cellStyle name="Input 5 3 6" xfId="5199" xr:uid="{00000000-0005-0000-0000-0000C9570000}"/>
    <cellStyle name="Input 5 3 6 2" xfId="17770" xr:uid="{00000000-0005-0000-0000-0000CA570000}"/>
    <cellStyle name="Input 5 3 6 2 2" xfId="32562" xr:uid="{00000000-0005-0000-0000-0000CB570000}"/>
    <cellStyle name="Input 5 3 6 3" xfId="32561" xr:uid="{00000000-0005-0000-0000-0000CC570000}"/>
    <cellStyle name="Input 5 3 6 4" xfId="55077" xr:uid="{00000000-0005-0000-0000-0000CD570000}"/>
    <cellStyle name="Input 5 3 7" xfId="8764" xr:uid="{00000000-0005-0000-0000-0000CE570000}"/>
    <cellStyle name="Input 5 3 7 2" xfId="20548" xr:uid="{00000000-0005-0000-0000-0000CF570000}"/>
    <cellStyle name="Input 5 3 7 2 2" xfId="32564" xr:uid="{00000000-0005-0000-0000-0000D0570000}"/>
    <cellStyle name="Input 5 3 7 3" xfId="32563" xr:uid="{00000000-0005-0000-0000-0000D1570000}"/>
    <cellStyle name="Input 5 3 7 4" xfId="55078" xr:uid="{00000000-0005-0000-0000-0000D2570000}"/>
    <cellStyle name="Input 5 3 8" xfId="5307" xr:uid="{00000000-0005-0000-0000-0000D3570000}"/>
    <cellStyle name="Input 5 3 8 2" xfId="17857" xr:uid="{00000000-0005-0000-0000-0000D4570000}"/>
    <cellStyle name="Input 5 3 8 2 2" xfId="32566" xr:uid="{00000000-0005-0000-0000-0000D5570000}"/>
    <cellStyle name="Input 5 3 8 3" xfId="32565" xr:uid="{00000000-0005-0000-0000-0000D6570000}"/>
    <cellStyle name="Input 5 3 8 4" xfId="55079" xr:uid="{00000000-0005-0000-0000-0000D7570000}"/>
    <cellStyle name="Input 5 3 9" xfId="8293" xr:uid="{00000000-0005-0000-0000-0000D8570000}"/>
    <cellStyle name="Input 5 3 9 2" xfId="20141" xr:uid="{00000000-0005-0000-0000-0000D9570000}"/>
    <cellStyle name="Input 5 3 9 2 2" xfId="32568" xr:uid="{00000000-0005-0000-0000-0000DA570000}"/>
    <cellStyle name="Input 5 3 9 3" xfId="32567" xr:uid="{00000000-0005-0000-0000-0000DB570000}"/>
    <cellStyle name="Input 5 3 9 4" xfId="55080" xr:uid="{00000000-0005-0000-0000-0000DC570000}"/>
    <cellStyle name="Input 5 4" xfId="4790" xr:uid="{00000000-0005-0000-0000-0000DD570000}"/>
    <cellStyle name="Input 5 4 2" xfId="17440" xr:uid="{00000000-0005-0000-0000-0000DE570000}"/>
    <cellStyle name="Input 5 4 2 2" xfId="32570" xr:uid="{00000000-0005-0000-0000-0000DF570000}"/>
    <cellStyle name="Input 5 4 3" xfId="32569" xr:uid="{00000000-0005-0000-0000-0000E0570000}"/>
    <cellStyle name="Input 5 5" xfId="7035" xr:uid="{00000000-0005-0000-0000-0000E1570000}"/>
    <cellStyle name="Input 5 5 2" xfId="19042" xr:uid="{00000000-0005-0000-0000-0000E2570000}"/>
    <cellStyle name="Input 5 5 2 2" xfId="32572" xr:uid="{00000000-0005-0000-0000-0000E3570000}"/>
    <cellStyle name="Input 5 5 3" xfId="32571" xr:uid="{00000000-0005-0000-0000-0000E4570000}"/>
    <cellStyle name="Input 5 5 4" xfId="55081" xr:uid="{00000000-0005-0000-0000-0000E5570000}"/>
    <cellStyle name="Input 5 6" xfId="7501" xr:uid="{00000000-0005-0000-0000-0000E6570000}"/>
    <cellStyle name="Input 5 6 2" xfId="19449" xr:uid="{00000000-0005-0000-0000-0000E7570000}"/>
    <cellStyle name="Input 5 6 2 2" xfId="32574" xr:uid="{00000000-0005-0000-0000-0000E8570000}"/>
    <cellStyle name="Input 5 6 3" xfId="32573" xr:uid="{00000000-0005-0000-0000-0000E9570000}"/>
    <cellStyle name="Input 5 6 4" xfId="55082" xr:uid="{00000000-0005-0000-0000-0000EA570000}"/>
    <cellStyle name="Input 5 7" xfId="7959" xr:uid="{00000000-0005-0000-0000-0000EB570000}"/>
    <cellStyle name="Input 5 7 2" xfId="19845" xr:uid="{00000000-0005-0000-0000-0000EC570000}"/>
    <cellStyle name="Input 5 7 2 2" xfId="32576" xr:uid="{00000000-0005-0000-0000-0000ED570000}"/>
    <cellStyle name="Input 5 7 3" xfId="32575" xr:uid="{00000000-0005-0000-0000-0000EE570000}"/>
    <cellStyle name="Input 5 7 4" xfId="55083" xr:uid="{00000000-0005-0000-0000-0000EF570000}"/>
    <cellStyle name="Input 5 8" xfId="5141" xr:uid="{00000000-0005-0000-0000-0000F0570000}"/>
    <cellStyle name="Input 5 8 2" xfId="17721" xr:uid="{00000000-0005-0000-0000-0000F1570000}"/>
    <cellStyle name="Input 5 8 2 2" xfId="32578" xr:uid="{00000000-0005-0000-0000-0000F2570000}"/>
    <cellStyle name="Input 5 8 3" xfId="32577" xr:uid="{00000000-0005-0000-0000-0000F3570000}"/>
    <cellStyle name="Input 5 8 4" xfId="55084" xr:uid="{00000000-0005-0000-0000-0000F4570000}"/>
    <cellStyle name="Input 5 9" xfId="8874" xr:uid="{00000000-0005-0000-0000-0000F5570000}"/>
    <cellStyle name="Input 5 9 2" xfId="20641" xr:uid="{00000000-0005-0000-0000-0000F6570000}"/>
    <cellStyle name="Input 5 9 2 2" xfId="32580" xr:uid="{00000000-0005-0000-0000-0000F7570000}"/>
    <cellStyle name="Input 5 9 3" xfId="32579" xr:uid="{00000000-0005-0000-0000-0000F8570000}"/>
    <cellStyle name="Input 5 9 4" xfId="55085" xr:uid="{00000000-0005-0000-0000-0000F9570000}"/>
    <cellStyle name="Input 6" xfId="258" xr:uid="{00000000-0005-0000-0000-0000FA570000}"/>
    <cellStyle name="Input 6 10" xfId="5315" xr:uid="{00000000-0005-0000-0000-0000FB570000}"/>
    <cellStyle name="Input 6 10 2" xfId="17860" xr:uid="{00000000-0005-0000-0000-0000FC570000}"/>
    <cellStyle name="Input 6 10 2 2" xfId="32583" xr:uid="{00000000-0005-0000-0000-0000FD570000}"/>
    <cellStyle name="Input 6 10 3" xfId="32582" xr:uid="{00000000-0005-0000-0000-0000FE570000}"/>
    <cellStyle name="Input 6 10 4" xfId="55086" xr:uid="{00000000-0005-0000-0000-0000FF570000}"/>
    <cellStyle name="Input 6 11" xfId="4800" xr:uid="{00000000-0005-0000-0000-000000580000}"/>
    <cellStyle name="Input 6 11 2" xfId="17447" xr:uid="{00000000-0005-0000-0000-000001580000}"/>
    <cellStyle name="Input 6 11 2 2" xfId="32585" xr:uid="{00000000-0005-0000-0000-000002580000}"/>
    <cellStyle name="Input 6 11 3" xfId="32584" xr:uid="{00000000-0005-0000-0000-000003580000}"/>
    <cellStyle name="Input 6 11 4" xfId="55087" xr:uid="{00000000-0005-0000-0000-000004580000}"/>
    <cellStyle name="Input 6 12" xfId="5436" xr:uid="{00000000-0005-0000-0000-000005580000}"/>
    <cellStyle name="Input 6 12 2" xfId="17974" xr:uid="{00000000-0005-0000-0000-000006580000}"/>
    <cellStyle name="Input 6 12 2 2" xfId="32587" xr:uid="{00000000-0005-0000-0000-000007580000}"/>
    <cellStyle name="Input 6 12 3" xfId="32586" xr:uid="{00000000-0005-0000-0000-000008580000}"/>
    <cellStyle name="Input 6 12 4" xfId="55088" xr:uid="{00000000-0005-0000-0000-000009580000}"/>
    <cellStyle name="Input 6 13" xfId="7356" xr:uid="{00000000-0005-0000-0000-00000A580000}"/>
    <cellStyle name="Input 6 13 2" xfId="19331" xr:uid="{00000000-0005-0000-0000-00000B580000}"/>
    <cellStyle name="Input 6 13 2 2" xfId="32589" xr:uid="{00000000-0005-0000-0000-00000C580000}"/>
    <cellStyle name="Input 6 13 3" xfId="32588" xr:uid="{00000000-0005-0000-0000-00000D580000}"/>
    <cellStyle name="Input 6 13 4" xfId="55089" xr:uid="{00000000-0005-0000-0000-00000E580000}"/>
    <cellStyle name="Input 6 14" xfId="10580" xr:uid="{00000000-0005-0000-0000-00000F580000}"/>
    <cellStyle name="Input 6 14 2" xfId="22133" xr:uid="{00000000-0005-0000-0000-000010580000}"/>
    <cellStyle name="Input 6 14 2 2" xfId="32591" xr:uid="{00000000-0005-0000-0000-000011580000}"/>
    <cellStyle name="Input 6 14 3" xfId="32590" xr:uid="{00000000-0005-0000-0000-000012580000}"/>
    <cellStyle name="Input 6 14 4" xfId="55090" xr:uid="{00000000-0005-0000-0000-000013580000}"/>
    <cellStyle name="Input 6 15" xfId="10160" xr:uid="{00000000-0005-0000-0000-000014580000}"/>
    <cellStyle name="Input 6 15 2" xfId="21770" xr:uid="{00000000-0005-0000-0000-000015580000}"/>
    <cellStyle name="Input 6 15 2 2" xfId="32593" xr:uid="{00000000-0005-0000-0000-000016580000}"/>
    <cellStyle name="Input 6 15 3" xfId="32592" xr:uid="{00000000-0005-0000-0000-000017580000}"/>
    <cellStyle name="Input 6 15 4" xfId="55091" xr:uid="{00000000-0005-0000-0000-000018580000}"/>
    <cellStyle name="Input 6 16" xfId="6417" xr:uid="{00000000-0005-0000-0000-000019580000}"/>
    <cellStyle name="Input 6 16 2" xfId="18505" xr:uid="{00000000-0005-0000-0000-00001A580000}"/>
    <cellStyle name="Input 6 16 2 2" xfId="32595" xr:uid="{00000000-0005-0000-0000-00001B580000}"/>
    <cellStyle name="Input 6 16 3" xfId="32594" xr:uid="{00000000-0005-0000-0000-00001C580000}"/>
    <cellStyle name="Input 6 16 4" xfId="55092" xr:uid="{00000000-0005-0000-0000-00001D580000}"/>
    <cellStyle name="Input 6 17" xfId="10930" xr:uid="{00000000-0005-0000-0000-00001E580000}"/>
    <cellStyle name="Input 6 17 2" xfId="22450" xr:uid="{00000000-0005-0000-0000-00001F580000}"/>
    <cellStyle name="Input 6 17 2 2" xfId="32597" xr:uid="{00000000-0005-0000-0000-000020580000}"/>
    <cellStyle name="Input 6 17 3" xfId="32596" xr:uid="{00000000-0005-0000-0000-000021580000}"/>
    <cellStyle name="Input 6 17 4" xfId="55093" xr:uid="{00000000-0005-0000-0000-000022580000}"/>
    <cellStyle name="Input 6 18" xfId="9265" xr:uid="{00000000-0005-0000-0000-000023580000}"/>
    <cellStyle name="Input 6 18 2" xfId="20987" xr:uid="{00000000-0005-0000-0000-000024580000}"/>
    <cellStyle name="Input 6 18 2 2" xfId="32599" xr:uid="{00000000-0005-0000-0000-000025580000}"/>
    <cellStyle name="Input 6 18 3" xfId="32598" xr:uid="{00000000-0005-0000-0000-000026580000}"/>
    <cellStyle name="Input 6 18 4" xfId="55094" xr:uid="{00000000-0005-0000-0000-000027580000}"/>
    <cellStyle name="Input 6 19" xfId="8488" xr:uid="{00000000-0005-0000-0000-000028580000}"/>
    <cellStyle name="Input 6 19 2" xfId="20307" xr:uid="{00000000-0005-0000-0000-000029580000}"/>
    <cellStyle name="Input 6 19 2 2" xfId="32601" xr:uid="{00000000-0005-0000-0000-00002A580000}"/>
    <cellStyle name="Input 6 19 3" xfId="32600" xr:uid="{00000000-0005-0000-0000-00002B580000}"/>
    <cellStyle name="Input 6 19 4" xfId="55095" xr:uid="{00000000-0005-0000-0000-00002C580000}"/>
    <cellStyle name="Input 6 2" xfId="1576" xr:uid="{00000000-0005-0000-0000-00002D580000}"/>
    <cellStyle name="Input 6 2 2" xfId="3710" xr:uid="{00000000-0005-0000-0000-00002E580000}"/>
    <cellStyle name="Input 6 2 2 10" xfId="8265" xr:uid="{00000000-0005-0000-0000-00002F580000}"/>
    <cellStyle name="Input 6 2 2 10 2" xfId="20120" xr:uid="{00000000-0005-0000-0000-000030580000}"/>
    <cellStyle name="Input 6 2 2 10 2 2" xfId="32605" xr:uid="{00000000-0005-0000-0000-000031580000}"/>
    <cellStyle name="Input 6 2 2 10 3" xfId="32604" xr:uid="{00000000-0005-0000-0000-000032580000}"/>
    <cellStyle name="Input 6 2 2 10 4" xfId="55096" xr:uid="{00000000-0005-0000-0000-000033580000}"/>
    <cellStyle name="Input 6 2 2 11" xfId="9004" xr:uid="{00000000-0005-0000-0000-000034580000}"/>
    <cellStyle name="Input 6 2 2 11 2" xfId="20766" xr:uid="{00000000-0005-0000-0000-000035580000}"/>
    <cellStyle name="Input 6 2 2 11 2 2" xfId="32607" xr:uid="{00000000-0005-0000-0000-000036580000}"/>
    <cellStyle name="Input 6 2 2 11 3" xfId="32606" xr:uid="{00000000-0005-0000-0000-000037580000}"/>
    <cellStyle name="Input 6 2 2 11 4" xfId="55097" xr:uid="{00000000-0005-0000-0000-000038580000}"/>
    <cellStyle name="Input 6 2 2 12" xfId="9172" xr:uid="{00000000-0005-0000-0000-000039580000}"/>
    <cellStyle name="Input 6 2 2 12 2" xfId="20913" xr:uid="{00000000-0005-0000-0000-00003A580000}"/>
    <cellStyle name="Input 6 2 2 12 2 2" xfId="32609" xr:uid="{00000000-0005-0000-0000-00003B580000}"/>
    <cellStyle name="Input 6 2 2 12 3" xfId="32608" xr:uid="{00000000-0005-0000-0000-00003C580000}"/>
    <cellStyle name="Input 6 2 2 12 4" xfId="55098" xr:uid="{00000000-0005-0000-0000-00003D580000}"/>
    <cellStyle name="Input 6 2 2 13" xfId="6739" xr:uid="{00000000-0005-0000-0000-00003E580000}"/>
    <cellStyle name="Input 6 2 2 13 2" xfId="18785" xr:uid="{00000000-0005-0000-0000-00003F580000}"/>
    <cellStyle name="Input 6 2 2 13 2 2" xfId="32611" xr:uid="{00000000-0005-0000-0000-000040580000}"/>
    <cellStyle name="Input 6 2 2 13 3" xfId="32610" xr:uid="{00000000-0005-0000-0000-000041580000}"/>
    <cellStyle name="Input 6 2 2 13 4" xfId="55099" xr:uid="{00000000-0005-0000-0000-000042580000}"/>
    <cellStyle name="Input 6 2 2 14" xfId="11372" xr:uid="{00000000-0005-0000-0000-000043580000}"/>
    <cellStyle name="Input 6 2 2 14 2" xfId="22842" xr:uid="{00000000-0005-0000-0000-000044580000}"/>
    <cellStyle name="Input 6 2 2 14 2 2" xfId="32613" xr:uid="{00000000-0005-0000-0000-000045580000}"/>
    <cellStyle name="Input 6 2 2 14 3" xfId="32612" xr:uid="{00000000-0005-0000-0000-000046580000}"/>
    <cellStyle name="Input 6 2 2 14 4" xfId="55100" xr:uid="{00000000-0005-0000-0000-000047580000}"/>
    <cellStyle name="Input 6 2 2 15" xfId="5692" xr:uid="{00000000-0005-0000-0000-000048580000}"/>
    <cellStyle name="Input 6 2 2 15 2" xfId="18206" xr:uid="{00000000-0005-0000-0000-000049580000}"/>
    <cellStyle name="Input 6 2 2 15 2 2" xfId="32615" xr:uid="{00000000-0005-0000-0000-00004A580000}"/>
    <cellStyle name="Input 6 2 2 15 3" xfId="32614" xr:uid="{00000000-0005-0000-0000-00004B580000}"/>
    <cellStyle name="Input 6 2 2 15 4" xfId="55101" xr:uid="{00000000-0005-0000-0000-00004C580000}"/>
    <cellStyle name="Input 6 2 2 16" xfId="11942" xr:uid="{00000000-0005-0000-0000-00004D580000}"/>
    <cellStyle name="Input 6 2 2 16 2" xfId="23359" xr:uid="{00000000-0005-0000-0000-00004E580000}"/>
    <cellStyle name="Input 6 2 2 16 2 2" xfId="32617" xr:uid="{00000000-0005-0000-0000-00004F580000}"/>
    <cellStyle name="Input 6 2 2 16 3" xfId="32616" xr:uid="{00000000-0005-0000-0000-000050580000}"/>
    <cellStyle name="Input 6 2 2 16 4" xfId="55102" xr:uid="{00000000-0005-0000-0000-000051580000}"/>
    <cellStyle name="Input 6 2 2 17" xfId="12831" xr:uid="{00000000-0005-0000-0000-000052580000}"/>
    <cellStyle name="Input 6 2 2 17 2" xfId="24168" xr:uid="{00000000-0005-0000-0000-000053580000}"/>
    <cellStyle name="Input 6 2 2 17 2 2" xfId="32619" xr:uid="{00000000-0005-0000-0000-000054580000}"/>
    <cellStyle name="Input 6 2 2 17 3" xfId="32618" xr:uid="{00000000-0005-0000-0000-000055580000}"/>
    <cellStyle name="Input 6 2 2 17 4" xfId="55103" xr:uid="{00000000-0005-0000-0000-000056580000}"/>
    <cellStyle name="Input 6 2 2 18" xfId="13311" xr:uid="{00000000-0005-0000-0000-000057580000}"/>
    <cellStyle name="Input 6 2 2 18 2" xfId="24609" xr:uid="{00000000-0005-0000-0000-000058580000}"/>
    <cellStyle name="Input 6 2 2 18 2 2" xfId="32621" xr:uid="{00000000-0005-0000-0000-000059580000}"/>
    <cellStyle name="Input 6 2 2 18 3" xfId="32620" xr:uid="{00000000-0005-0000-0000-00005A580000}"/>
    <cellStyle name="Input 6 2 2 18 4" xfId="55104" xr:uid="{00000000-0005-0000-0000-00005B580000}"/>
    <cellStyle name="Input 6 2 2 19" xfId="13647" xr:uid="{00000000-0005-0000-0000-00005C580000}"/>
    <cellStyle name="Input 6 2 2 19 2" xfId="24915" xr:uid="{00000000-0005-0000-0000-00005D580000}"/>
    <cellStyle name="Input 6 2 2 19 2 2" xfId="32623" xr:uid="{00000000-0005-0000-0000-00005E580000}"/>
    <cellStyle name="Input 6 2 2 19 3" xfId="32622" xr:uid="{00000000-0005-0000-0000-00005F580000}"/>
    <cellStyle name="Input 6 2 2 19 4" xfId="55105" xr:uid="{00000000-0005-0000-0000-000060580000}"/>
    <cellStyle name="Input 6 2 2 2" xfId="6541" xr:uid="{00000000-0005-0000-0000-000061580000}"/>
    <cellStyle name="Input 6 2 2 2 2" xfId="18619" xr:uid="{00000000-0005-0000-0000-000062580000}"/>
    <cellStyle name="Input 6 2 2 2 2 2" xfId="32625" xr:uid="{00000000-0005-0000-0000-000063580000}"/>
    <cellStyle name="Input 6 2 2 2 3" xfId="32624" xr:uid="{00000000-0005-0000-0000-000064580000}"/>
    <cellStyle name="Input 6 2 2 2 4" xfId="55106" xr:uid="{00000000-0005-0000-0000-000065580000}"/>
    <cellStyle name="Input 6 2 2 20" xfId="13976" xr:uid="{00000000-0005-0000-0000-000066580000}"/>
    <cellStyle name="Input 6 2 2 20 2" xfId="32626" xr:uid="{00000000-0005-0000-0000-000067580000}"/>
    <cellStyle name="Input 6 2 2 20 3" xfId="55107" xr:uid="{00000000-0005-0000-0000-000068580000}"/>
    <cellStyle name="Input 6 2 2 20 4" xfId="55108" xr:uid="{00000000-0005-0000-0000-000069580000}"/>
    <cellStyle name="Input 6 2 2 21" xfId="32603" xr:uid="{00000000-0005-0000-0000-00006A580000}"/>
    <cellStyle name="Input 6 2 2 22" xfId="55109" xr:uid="{00000000-0005-0000-0000-00006B580000}"/>
    <cellStyle name="Input 6 2 2 3" xfId="7392" xr:uid="{00000000-0005-0000-0000-00006C580000}"/>
    <cellStyle name="Input 6 2 2 3 2" xfId="19365" xr:uid="{00000000-0005-0000-0000-00006D580000}"/>
    <cellStyle name="Input 6 2 2 3 2 2" xfId="32628" xr:uid="{00000000-0005-0000-0000-00006E580000}"/>
    <cellStyle name="Input 6 2 2 3 3" xfId="32627" xr:uid="{00000000-0005-0000-0000-00006F580000}"/>
    <cellStyle name="Input 6 2 2 3 4" xfId="55110" xr:uid="{00000000-0005-0000-0000-000070580000}"/>
    <cellStyle name="Input 6 2 2 4" xfId="6409" xr:uid="{00000000-0005-0000-0000-000071580000}"/>
    <cellStyle name="Input 6 2 2 4 2" xfId="18497" xr:uid="{00000000-0005-0000-0000-000072580000}"/>
    <cellStyle name="Input 6 2 2 4 2 2" xfId="32630" xr:uid="{00000000-0005-0000-0000-000073580000}"/>
    <cellStyle name="Input 6 2 2 4 3" xfId="32629" xr:uid="{00000000-0005-0000-0000-000074580000}"/>
    <cellStyle name="Input 6 2 2 4 4" xfId="55111" xr:uid="{00000000-0005-0000-0000-000075580000}"/>
    <cellStyle name="Input 6 2 2 5" xfId="5445" xr:uid="{00000000-0005-0000-0000-000076580000}"/>
    <cellStyle name="Input 6 2 2 5 2" xfId="17983" xr:uid="{00000000-0005-0000-0000-000077580000}"/>
    <cellStyle name="Input 6 2 2 5 2 2" xfId="32632" xr:uid="{00000000-0005-0000-0000-000078580000}"/>
    <cellStyle name="Input 6 2 2 5 3" xfId="32631" xr:uid="{00000000-0005-0000-0000-000079580000}"/>
    <cellStyle name="Input 6 2 2 5 4" xfId="55112" xr:uid="{00000000-0005-0000-0000-00007A580000}"/>
    <cellStyle name="Input 6 2 2 6" xfId="6319" xr:uid="{00000000-0005-0000-0000-00007B580000}"/>
    <cellStyle name="Input 6 2 2 6 2" xfId="18419" xr:uid="{00000000-0005-0000-0000-00007C580000}"/>
    <cellStyle name="Input 6 2 2 6 2 2" xfId="32634" xr:uid="{00000000-0005-0000-0000-00007D580000}"/>
    <cellStyle name="Input 6 2 2 6 3" xfId="32633" xr:uid="{00000000-0005-0000-0000-00007E580000}"/>
    <cellStyle name="Input 6 2 2 6 4" xfId="55113" xr:uid="{00000000-0005-0000-0000-00007F580000}"/>
    <cellStyle name="Input 6 2 2 7" xfId="8726" xr:uid="{00000000-0005-0000-0000-000080580000}"/>
    <cellStyle name="Input 6 2 2 7 2" xfId="20515" xr:uid="{00000000-0005-0000-0000-000081580000}"/>
    <cellStyle name="Input 6 2 2 7 2 2" xfId="32636" xr:uid="{00000000-0005-0000-0000-000082580000}"/>
    <cellStyle name="Input 6 2 2 7 3" xfId="32635" xr:uid="{00000000-0005-0000-0000-000083580000}"/>
    <cellStyle name="Input 6 2 2 7 4" xfId="55114" xr:uid="{00000000-0005-0000-0000-000084580000}"/>
    <cellStyle name="Input 6 2 2 8" xfId="4766" xr:uid="{00000000-0005-0000-0000-000085580000}"/>
    <cellStyle name="Input 6 2 2 8 2" xfId="17421" xr:uid="{00000000-0005-0000-0000-000086580000}"/>
    <cellStyle name="Input 6 2 2 8 2 2" xfId="32638" xr:uid="{00000000-0005-0000-0000-000087580000}"/>
    <cellStyle name="Input 6 2 2 8 3" xfId="32637" xr:uid="{00000000-0005-0000-0000-000088580000}"/>
    <cellStyle name="Input 6 2 2 8 4" xfId="55115" xr:uid="{00000000-0005-0000-0000-000089580000}"/>
    <cellStyle name="Input 6 2 2 9" xfId="8096" xr:uid="{00000000-0005-0000-0000-00008A580000}"/>
    <cellStyle name="Input 6 2 2 9 2" xfId="19982" xr:uid="{00000000-0005-0000-0000-00008B580000}"/>
    <cellStyle name="Input 6 2 2 9 2 2" xfId="32640" xr:uid="{00000000-0005-0000-0000-00008C580000}"/>
    <cellStyle name="Input 6 2 2 9 3" xfId="32639" xr:uid="{00000000-0005-0000-0000-00008D580000}"/>
    <cellStyle name="Input 6 2 2 9 4" xfId="55116" xr:uid="{00000000-0005-0000-0000-00008E580000}"/>
    <cellStyle name="Input 6 2 3" xfId="32602" xr:uid="{00000000-0005-0000-0000-00008F580000}"/>
    <cellStyle name="Input 6 20" xfId="11390" xr:uid="{00000000-0005-0000-0000-000090580000}"/>
    <cellStyle name="Input 6 20 2" xfId="22846" xr:uid="{00000000-0005-0000-0000-000091580000}"/>
    <cellStyle name="Input 6 20 2 2" xfId="32642" xr:uid="{00000000-0005-0000-0000-000092580000}"/>
    <cellStyle name="Input 6 20 3" xfId="32641" xr:uid="{00000000-0005-0000-0000-000093580000}"/>
    <cellStyle name="Input 6 20 4" xfId="55117" xr:uid="{00000000-0005-0000-0000-000094580000}"/>
    <cellStyle name="Input 6 21" xfId="5613" xr:uid="{00000000-0005-0000-0000-000095580000}"/>
    <cellStyle name="Input 6 21 2" xfId="18133" xr:uid="{00000000-0005-0000-0000-000096580000}"/>
    <cellStyle name="Input 6 21 2 2" xfId="32644" xr:uid="{00000000-0005-0000-0000-000097580000}"/>
    <cellStyle name="Input 6 21 3" xfId="32643" xr:uid="{00000000-0005-0000-0000-000098580000}"/>
    <cellStyle name="Input 6 21 4" xfId="55118" xr:uid="{00000000-0005-0000-0000-000099580000}"/>
    <cellStyle name="Input 6 22" xfId="10691" xr:uid="{00000000-0005-0000-0000-00009A580000}"/>
    <cellStyle name="Input 6 22 2" xfId="32645" xr:uid="{00000000-0005-0000-0000-00009B580000}"/>
    <cellStyle name="Input 6 22 3" xfId="55119" xr:uid="{00000000-0005-0000-0000-00009C580000}"/>
    <cellStyle name="Input 6 22 4" xfId="55120" xr:uid="{00000000-0005-0000-0000-00009D580000}"/>
    <cellStyle name="Input 6 23" xfId="32581" xr:uid="{00000000-0005-0000-0000-00009E580000}"/>
    <cellStyle name="Input 6 24" xfId="1556" xr:uid="{00000000-0005-0000-0000-00009F580000}"/>
    <cellStyle name="Input 6 3" xfId="4635" xr:uid="{00000000-0005-0000-0000-0000A0580000}"/>
    <cellStyle name="Input 6 3 10" xfId="10959" xr:uid="{00000000-0005-0000-0000-0000A1580000}"/>
    <cellStyle name="Input 6 3 10 2" xfId="22474" xr:uid="{00000000-0005-0000-0000-0000A2580000}"/>
    <cellStyle name="Input 6 3 10 2 2" xfId="32648" xr:uid="{00000000-0005-0000-0000-0000A3580000}"/>
    <cellStyle name="Input 6 3 10 3" xfId="32647" xr:uid="{00000000-0005-0000-0000-0000A4580000}"/>
    <cellStyle name="Input 6 3 10 4" xfId="55121" xr:uid="{00000000-0005-0000-0000-0000A5580000}"/>
    <cellStyle name="Input 6 3 11" xfId="11364" xr:uid="{00000000-0005-0000-0000-0000A6580000}"/>
    <cellStyle name="Input 6 3 11 2" xfId="22835" xr:uid="{00000000-0005-0000-0000-0000A7580000}"/>
    <cellStyle name="Input 6 3 11 2 2" xfId="32650" xr:uid="{00000000-0005-0000-0000-0000A8580000}"/>
    <cellStyle name="Input 6 3 11 3" xfId="32649" xr:uid="{00000000-0005-0000-0000-0000A9580000}"/>
    <cellStyle name="Input 6 3 11 4" xfId="55122" xr:uid="{00000000-0005-0000-0000-0000AA580000}"/>
    <cellStyle name="Input 6 3 12" xfId="11760" xr:uid="{00000000-0005-0000-0000-0000AB580000}"/>
    <cellStyle name="Input 6 3 12 2" xfId="23191" xr:uid="{00000000-0005-0000-0000-0000AC580000}"/>
    <cellStyle name="Input 6 3 12 2 2" xfId="32652" xr:uid="{00000000-0005-0000-0000-0000AD580000}"/>
    <cellStyle name="Input 6 3 12 3" xfId="32651" xr:uid="{00000000-0005-0000-0000-0000AE580000}"/>
    <cellStyle name="Input 6 3 12 4" xfId="55123" xr:uid="{00000000-0005-0000-0000-0000AF580000}"/>
    <cellStyle name="Input 6 3 13" xfId="12195" xr:uid="{00000000-0005-0000-0000-0000B0580000}"/>
    <cellStyle name="Input 6 3 13 2" xfId="23590" xr:uid="{00000000-0005-0000-0000-0000B1580000}"/>
    <cellStyle name="Input 6 3 13 2 2" xfId="32654" xr:uid="{00000000-0005-0000-0000-0000B2580000}"/>
    <cellStyle name="Input 6 3 13 3" xfId="32653" xr:uid="{00000000-0005-0000-0000-0000B3580000}"/>
    <cellStyle name="Input 6 3 13 4" xfId="55124" xr:uid="{00000000-0005-0000-0000-0000B4580000}"/>
    <cellStyle name="Input 6 3 14" xfId="12581" xr:uid="{00000000-0005-0000-0000-0000B5580000}"/>
    <cellStyle name="Input 6 3 14 2" xfId="23929" xr:uid="{00000000-0005-0000-0000-0000B6580000}"/>
    <cellStyle name="Input 6 3 14 2 2" xfId="32656" xr:uid="{00000000-0005-0000-0000-0000B7580000}"/>
    <cellStyle name="Input 6 3 14 3" xfId="32655" xr:uid="{00000000-0005-0000-0000-0000B8580000}"/>
    <cellStyle name="Input 6 3 14 4" xfId="55125" xr:uid="{00000000-0005-0000-0000-0000B9580000}"/>
    <cellStyle name="Input 6 3 15" xfId="12906" xr:uid="{00000000-0005-0000-0000-0000BA580000}"/>
    <cellStyle name="Input 6 3 15 2" xfId="24235" xr:uid="{00000000-0005-0000-0000-0000BB580000}"/>
    <cellStyle name="Input 6 3 15 2 2" xfId="32658" xr:uid="{00000000-0005-0000-0000-0000BC580000}"/>
    <cellStyle name="Input 6 3 15 3" xfId="32657" xr:uid="{00000000-0005-0000-0000-0000BD580000}"/>
    <cellStyle name="Input 6 3 15 4" xfId="55126" xr:uid="{00000000-0005-0000-0000-0000BE580000}"/>
    <cellStyle name="Input 6 3 16" xfId="13326" xr:uid="{00000000-0005-0000-0000-0000BF580000}"/>
    <cellStyle name="Input 6 3 16 2" xfId="24621" xr:uid="{00000000-0005-0000-0000-0000C0580000}"/>
    <cellStyle name="Input 6 3 16 2 2" xfId="32660" xr:uid="{00000000-0005-0000-0000-0000C1580000}"/>
    <cellStyle name="Input 6 3 16 3" xfId="32659" xr:uid="{00000000-0005-0000-0000-0000C2580000}"/>
    <cellStyle name="Input 6 3 16 4" xfId="55127" xr:uid="{00000000-0005-0000-0000-0000C3580000}"/>
    <cellStyle name="Input 6 3 17" xfId="13666" xr:uid="{00000000-0005-0000-0000-0000C4580000}"/>
    <cellStyle name="Input 6 3 17 2" xfId="24924" xr:uid="{00000000-0005-0000-0000-0000C5580000}"/>
    <cellStyle name="Input 6 3 17 2 2" xfId="32662" xr:uid="{00000000-0005-0000-0000-0000C6580000}"/>
    <cellStyle name="Input 6 3 17 3" xfId="32661" xr:uid="{00000000-0005-0000-0000-0000C7580000}"/>
    <cellStyle name="Input 6 3 17 4" xfId="55128" xr:uid="{00000000-0005-0000-0000-0000C8580000}"/>
    <cellStyle name="Input 6 3 18" xfId="13987" xr:uid="{00000000-0005-0000-0000-0000C9580000}"/>
    <cellStyle name="Input 6 3 18 2" xfId="25218" xr:uid="{00000000-0005-0000-0000-0000CA580000}"/>
    <cellStyle name="Input 6 3 18 2 2" xfId="32664" xr:uid="{00000000-0005-0000-0000-0000CB580000}"/>
    <cellStyle name="Input 6 3 18 3" xfId="32663" xr:uid="{00000000-0005-0000-0000-0000CC580000}"/>
    <cellStyle name="Input 6 3 18 4" xfId="55129" xr:uid="{00000000-0005-0000-0000-0000CD580000}"/>
    <cellStyle name="Input 6 3 19" xfId="14299" xr:uid="{00000000-0005-0000-0000-0000CE580000}"/>
    <cellStyle name="Input 6 3 19 2" xfId="25514" xr:uid="{00000000-0005-0000-0000-0000CF580000}"/>
    <cellStyle name="Input 6 3 19 2 2" xfId="32666" xr:uid="{00000000-0005-0000-0000-0000D0580000}"/>
    <cellStyle name="Input 6 3 19 3" xfId="32665" xr:uid="{00000000-0005-0000-0000-0000D1580000}"/>
    <cellStyle name="Input 6 3 19 4" xfId="55130" xr:uid="{00000000-0005-0000-0000-0000D2580000}"/>
    <cellStyle name="Input 6 3 2" xfId="7407" xr:uid="{00000000-0005-0000-0000-0000D3580000}"/>
    <cellStyle name="Input 6 3 2 2" xfId="19376" xr:uid="{00000000-0005-0000-0000-0000D4580000}"/>
    <cellStyle name="Input 6 3 2 2 2" xfId="32668" xr:uid="{00000000-0005-0000-0000-0000D5580000}"/>
    <cellStyle name="Input 6 3 2 3" xfId="32667" xr:uid="{00000000-0005-0000-0000-0000D6580000}"/>
    <cellStyle name="Input 6 3 2 4" xfId="55131" xr:uid="{00000000-0005-0000-0000-0000D7580000}"/>
    <cellStyle name="Input 6 3 20" xfId="14587" xr:uid="{00000000-0005-0000-0000-0000D8580000}"/>
    <cellStyle name="Input 6 3 20 2" xfId="32669" xr:uid="{00000000-0005-0000-0000-0000D9580000}"/>
    <cellStyle name="Input 6 3 20 3" xfId="55132" xr:uid="{00000000-0005-0000-0000-0000DA580000}"/>
    <cellStyle name="Input 6 3 20 4" xfId="55133" xr:uid="{00000000-0005-0000-0000-0000DB580000}"/>
    <cellStyle name="Input 6 3 21" xfId="32646" xr:uid="{00000000-0005-0000-0000-0000DC580000}"/>
    <cellStyle name="Input 6 3 22" xfId="55134" xr:uid="{00000000-0005-0000-0000-0000DD580000}"/>
    <cellStyle name="Input 6 3 3" xfId="7873" xr:uid="{00000000-0005-0000-0000-0000DE580000}"/>
    <cellStyle name="Input 6 3 3 2" xfId="19775" xr:uid="{00000000-0005-0000-0000-0000DF580000}"/>
    <cellStyle name="Input 6 3 3 2 2" xfId="32671" xr:uid="{00000000-0005-0000-0000-0000E0580000}"/>
    <cellStyle name="Input 6 3 3 3" xfId="32670" xr:uid="{00000000-0005-0000-0000-0000E1580000}"/>
    <cellStyle name="Input 6 3 3 4" xfId="55135" xr:uid="{00000000-0005-0000-0000-0000E2580000}"/>
    <cellStyle name="Input 6 3 4" xfId="8327" xr:uid="{00000000-0005-0000-0000-0000E3580000}"/>
    <cellStyle name="Input 6 3 4 2" xfId="20169" xr:uid="{00000000-0005-0000-0000-0000E4580000}"/>
    <cellStyle name="Input 6 3 4 2 2" xfId="32673" xr:uid="{00000000-0005-0000-0000-0000E5580000}"/>
    <cellStyle name="Input 6 3 4 3" xfId="32672" xr:uid="{00000000-0005-0000-0000-0000E6580000}"/>
    <cellStyle name="Input 6 3 4 4" xfId="55136" xr:uid="{00000000-0005-0000-0000-0000E7580000}"/>
    <cellStyle name="Input 6 3 5" xfId="8769" xr:uid="{00000000-0005-0000-0000-0000E8580000}"/>
    <cellStyle name="Input 6 3 5 2" xfId="20551" xr:uid="{00000000-0005-0000-0000-0000E9580000}"/>
    <cellStyle name="Input 6 3 5 2 2" xfId="32675" xr:uid="{00000000-0005-0000-0000-0000EA580000}"/>
    <cellStyle name="Input 6 3 5 3" xfId="32674" xr:uid="{00000000-0005-0000-0000-0000EB580000}"/>
    <cellStyle name="Input 6 3 5 4" xfId="55137" xr:uid="{00000000-0005-0000-0000-0000EC580000}"/>
    <cellStyle name="Input 6 3 6" xfId="9231" xr:uid="{00000000-0005-0000-0000-0000ED580000}"/>
    <cellStyle name="Input 6 3 6 2" xfId="20965" xr:uid="{00000000-0005-0000-0000-0000EE580000}"/>
    <cellStyle name="Input 6 3 6 2 2" xfId="32677" xr:uid="{00000000-0005-0000-0000-0000EF580000}"/>
    <cellStyle name="Input 6 3 6 3" xfId="32676" xr:uid="{00000000-0005-0000-0000-0000F0580000}"/>
    <cellStyle name="Input 6 3 6 4" xfId="55138" xr:uid="{00000000-0005-0000-0000-0000F1580000}"/>
    <cellStyle name="Input 6 3 7" xfId="9675" xr:uid="{00000000-0005-0000-0000-0000F2580000}"/>
    <cellStyle name="Input 6 3 7 2" xfId="21356" xr:uid="{00000000-0005-0000-0000-0000F3580000}"/>
    <cellStyle name="Input 6 3 7 2 2" xfId="32679" xr:uid="{00000000-0005-0000-0000-0000F4580000}"/>
    <cellStyle name="Input 6 3 7 3" xfId="32678" xr:uid="{00000000-0005-0000-0000-0000F5580000}"/>
    <cellStyle name="Input 6 3 7 4" xfId="55139" xr:uid="{00000000-0005-0000-0000-0000F6580000}"/>
    <cellStyle name="Input 6 3 8" xfId="10121" xr:uid="{00000000-0005-0000-0000-0000F7580000}"/>
    <cellStyle name="Input 6 3 8 2" xfId="21742" xr:uid="{00000000-0005-0000-0000-0000F8580000}"/>
    <cellStyle name="Input 6 3 8 2 2" xfId="32681" xr:uid="{00000000-0005-0000-0000-0000F9580000}"/>
    <cellStyle name="Input 6 3 8 3" xfId="32680" xr:uid="{00000000-0005-0000-0000-0000FA580000}"/>
    <cellStyle name="Input 6 3 8 4" xfId="55140" xr:uid="{00000000-0005-0000-0000-0000FB580000}"/>
    <cellStyle name="Input 6 3 9" xfId="10540" xr:uid="{00000000-0005-0000-0000-0000FC580000}"/>
    <cellStyle name="Input 6 3 9 2" xfId="22110" xr:uid="{00000000-0005-0000-0000-0000FD580000}"/>
    <cellStyle name="Input 6 3 9 2 2" xfId="32683" xr:uid="{00000000-0005-0000-0000-0000FE580000}"/>
    <cellStyle name="Input 6 3 9 3" xfId="32682" xr:uid="{00000000-0005-0000-0000-0000FF580000}"/>
    <cellStyle name="Input 6 3 9 4" xfId="55141" xr:uid="{00000000-0005-0000-0000-000000590000}"/>
    <cellStyle name="Input 6 4" xfId="4881" xr:uid="{00000000-0005-0000-0000-000001590000}"/>
    <cellStyle name="Input 6 4 2" xfId="17505" xr:uid="{00000000-0005-0000-0000-000002590000}"/>
    <cellStyle name="Input 6 4 2 2" xfId="32685" xr:uid="{00000000-0005-0000-0000-000003590000}"/>
    <cellStyle name="Input 6 4 3" xfId="32684" xr:uid="{00000000-0005-0000-0000-000004590000}"/>
    <cellStyle name="Input 6 4 4" xfId="55142" xr:uid="{00000000-0005-0000-0000-000005590000}"/>
    <cellStyle name="Input 6 5" xfId="6855" xr:uid="{00000000-0005-0000-0000-000006590000}"/>
    <cellStyle name="Input 6 5 2" xfId="18886" xr:uid="{00000000-0005-0000-0000-000007590000}"/>
    <cellStyle name="Input 6 5 2 2" xfId="32687" xr:uid="{00000000-0005-0000-0000-000008590000}"/>
    <cellStyle name="Input 6 5 3" xfId="32686" xr:uid="{00000000-0005-0000-0000-000009590000}"/>
    <cellStyle name="Input 6 5 4" xfId="55143" xr:uid="{00000000-0005-0000-0000-00000A590000}"/>
    <cellStyle name="Input 6 6" xfId="5053" xr:uid="{00000000-0005-0000-0000-00000B590000}"/>
    <cellStyle name="Input 6 6 2" xfId="17645" xr:uid="{00000000-0005-0000-0000-00000C590000}"/>
    <cellStyle name="Input 6 6 2 2" xfId="32689" xr:uid="{00000000-0005-0000-0000-00000D590000}"/>
    <cellStyle name="Input 6 6 3" xfId="32688" xr:uid="{00000000-0005-0000-0000-00000E590000}"/>
    <cellStyle name="Input 6 6 4" xfId="55144" xr:uid="{00000000-0005-0000-0000-00000F590000}"/>
    <cellStyle name="Input 6 7" xfId="6691" xr:uid="{00000000-0005-0000-0000-000010590000}"/>
    <cellStyle name="Input 6 7 2" xfId="18749" xr:uid="{00000000-0005-0000-0000-000011590000}"/>
    <cellStyle name="Input 6 7 2 2" xfId="32691" xr:uid="{00000000-0005-0000-0000-000012590000}"/>
    <cellStyle name="Input 6 7 3" xfId="32690" xr:uid="{00000000-0005-0000-0000-000013590000}"/>
    <cellStyle name="Input 6 7 4" xfId="55145" xr:uid="{00000000-0005-0000-0000-000014590000}"/>
    <cellStyle name="Input 6 8" xfId="5208" xr:uid="{00000000-0005-0000-0000-000015590000}"/>
    <cellStyle name="Input 6 8 2" xfId="17773" xr:uid="{00000000-0005-0000-0000-000016590000}"/>
    <cellStyle name="Input 6 8 2 2" xfId="32693" xr:uid="{00000000-0005-0000-0000-000017590000}"/>
    <cellStyle name="Input 6 8 3" xfId="32692" xr:uid="{00000000-0005-0000-0000-000018590000}"/>
    <cellStyle name="Input 6 8 4" xfId="55146" xr:uid="{00000000-0005-0000-0000-000019590000}"/>
    <cellStyle name="Input 6 9" xfId="6575" xr:uid="{00000000-0005-0000-0000-00001A590000}"/>
    <cellStyle name="Input 6 9 2" xfId="18651" xr:uid="{00000000-0005-0000-0000-00001B590000}"/>
    <cellStyle name="Input 6 9 2 2" xfId="32695" xr:uid="{00000000-0005-0000-0000-00001C590000}"/>
    <cellStyle name="Input 6 9 3" xfId="32694" xr:uid="{00000000-0005-0000-0000-00001D590000}"/>
    <cellStyle name="Input 6 9 4" xfId="55147" xr:uid="{00000000-0005-0000-0000-00001E590000}"/>
    <cellStyle name="Input 7" xfId="529" xr:uid="{00000000-0005-0000-0000-00001F590000}"/>
    <cellStyle name="Input 7 10" xfId="3712" xr:uid="{00000000-0005-0000-0000-000020590000}"/>
    <cellStyle name="Input 7 10 10" xfId="10524" xr:uid="{00000000-0005-0000-0000-000021590000}"/>
    <cellStyle name="Input 7 10 10 2" xfId="22101" xr:uid="{00000000-0005-0000-0000-000022590000}"/>
    <cellStyle name="Input 7 10 10 2 2" xfId="32699" xr:uid="{00000000-0005-0000-0000-000023590000}"/>
    <cellStyle name="Input 7 10 10 3" xfId="32698" xr:uid="{00000000-0005-0000-0000-000024590000}"/>
    <cellStyle name="Input 7 10 10 4" xfId="55148" xr:uid="{00000000-0005-0000-0000-000025590000}"/>
    <cellStyle name="Input 7 10 11" xfId="5627" xr:uid="{00000000-0005-0000-0000-000026590000}"/>
    <cellStyle name="Input 7 10 11 2" xfId="18145" xr:uid="{00000000-0005-0000-0000-000027590000}"/>
    <cellStyle name="Input 7 10 11 2 2" xfId="32701" xr:uid="{00000000-0005-0000-0000-000028590000}"/>
    <cellStyle name="Input 7 10 11 3" xfId="32700" xr:uid="{00000000-0005-0000-0000-000029590000}"/>
    <cellStyle name="Input 7 10 11 4" xfId="55149" xr:uid="{00000000-0005-0000-0000-00002A590000}"/>
    <cellStyle name="Input 7 10 12" xfId="9173" xr:uid="{00000000-0005-0000-0000-00002B590000}"/>
    <cellStyle name="Input 7 10 12 2" xfId="20914" xr:uid="{00000000-0005-0000-0000-00002C590000}"/>
    <cellStyle name="Input 7 10 12 2 2" xfId="32703" xr:uid="{00000000-0005-0000-0000-00002D590000}"/>
    <cellStyle name="Input 7 10 12 3" xfId="32702" xr:uid="{00000000-0005-0000-0000-00002E590000}"/>
    <cellStyle name="Input 7 10 12 4" xfId="55150" xr:uid="{00000000-0005-0000-0000-00002F590000}"/>
    <cellStyle name="Input 7 10 13" xfId="11749" xr:uid="{00000000-0005-0000-0000-000030590000}"/>
    <cellStyle name="Input 7 10 13 2" xfId="23184" xr:uid="{00000000-0005-0000-0000-000031590000}"/>
    <cellStyle name="Input 7 10 13 2 2" xfId="32705" xr:uid="{00000000-0005-0000-0000-000032590000}"/>
    <cellStyle name="Input 7 10 13 3" xfId="32704" xr:uid="{00000000-0005-0000-0000-000033590000}"/>
    <cellStyle name="Input 7 10 13 4" xfId="55151" xr:uid="{00000000-0005-0000-0000-000034590000}"/>
    <cellStyle name="Input 7 10 14" xfId="12186" xr:uid="{00000000-0005-0000-0000-000035590000}"/>
    <cellStyle name="Input 7 10 14 2" xfId="23582" xr:uid="{00000000-0005-0000-0000-000036590000}"/>
    <cellStyle name="Input 7 10 14 2 2" xfId="32707" xr:uid="{00000000-0005-0000-0000-000037590000}"/>
    <cellStyle name="Input 7 10 14 3" xfId="32706" xr:uid="{00000000-0005-0000-0000-000038590000}"/>
    <cellStyle name="Input 7 10 14 4" xfId="55152" xr:uid="{00000000-0005-0000-0000-000039590000}"/>
    <cellStyle name="Input 7 10 15" xfId="12572" xr:uid="{00000000-0005-0000-0000-00003A590000}"/>
    <cellStyle name="Input 7 10 15 2" xfId="23923" xr:uid="{00000000-0005-0000-0000-00003B590000}"/>
    <cellStyle name="Input 7 10 15 2 2" xfId="32709" xr:uid="{00000000-0005-0000-0000-00003C590000}"/>
    <cellStyle name="Input 7 10 15 3" xfId="32708" xr:uid="{00000000-0005-0000-0000-00003D590000}"/>
    <cellStyle name="Input 7 10 15 4" xfId="55153" xr:uid="{00000000-0005-0000-0000-00003E590000}"/>
    <cellStyle name="Input 7 10 16" xfId="6123" xr:uid="{00000000-0005-0000-0000-00003F590000}"/>
    <cellStyle name="Input 7 10 16 2" xfId="18252" xr:uid="{00000000-0005-0000-0000-000040590000}"/>
    <cellStyle name="Input 7 10 16 2 2" xfId="32711" xr:uid="{00000000-0005-0000-0000-000041590000}"/>
    <cellStyle name="Input 7 10 16 3" xfId="32710" xr:uid="{00000000-0005-0000-0000-000042590000}"/>
    <cellStyle name="Input 7 10 16 4" xfId="55154" xr:uid="{00000000-0005-0000-0000-000043590000}"/>
    <cellStyle name="Input 7 10 17" xfId="7422" xr:uid="{00000000-0005-0000-0000-000044590000}"/>
    <cellStyle name="Input 7 10 17 2" xfId="19387" xr:uid="{00000000-0005-0000-0000-000045590000}"/>
    <cellStyle name="Input 7 10 17 2 2" xfId="32713" xr:uid="{00000000-0005-0000-0000-000046590000}"/>
    <cellStyle name="Input 7 10 17 3" xfId="32712" xr:uid="{00000000-0005-0000-0000-000047590000}"/>
    <cellStyle name="Input 7 10 17 4" xfId="55155" xr:uid="{00000000-0005-0000-0000-000048590000}"/>
    <cellStyle name="Input 7 10 18" xfId="6114" xr:uid="{00000000-0005-0000-0000-000049590000}"/>
    <cellStyle name="Input 7 10 18 2" xfId="18243" xr:uid="{00000000-0005-0000-0000-00004A590000}"/>
    <cellStyle name="Input 7 10 18 2 2" xfId="32715" xr:uid="{00000000-0005-0000-0000-00004B590000}"/>
    <cellStyle name="Input 7 10 18 3" xfId="32714" xr:uid="{00000000-0005-0000-0000-00004C590000}"/>
    <cellStyle name="Input 7 10 18 4" xfId="55156" xr:uid="{00000000-0005-0000-0000-00004D590000}"/>
    <cellStyle name="Input 7 10 19" xfId="5721" xr:uid="{00000000-0005-0000-0000-00004E590000}"/>
    <cellStyle name="Input 7 10 19 2" xfId="18226" xr:uid="{00000000-0005-0000-0000-00004F590000}"/>
    <cellStyle name="Input 7 10 19 2 2" xfId="32717" xr:uid="{00000000-0005-0000-0000-000050590000}"/>
    <cellStyle name="Input 7 10 19 3" xfId="32716" xr:uid="{00000000-0005-0000-0000-000051590000}"/>
    <cellStyle name="Input 7 10 19 4" xfId="55157" xr:uid="{00000000-0005-0000-0000-000052590000}"/>
    <cellStyle name="Input 7 10 2" xfId="6543" xr:uid="{00000000-0005-0000-0000-000053590000}"/>
    <cellStyle name="Input 7 10 2 2" xfId="18621" xr:uid="{00000000-0005-0000-0000-000054590000}"/>
    <cellStyle name="Input 7 10 2 2 2" xfId="32719" xr:uid="{00000000-0005-0000-0000-000055590000}"/>
    <cellStyle name="Input 7 10 2 3" xfId="32718" xr:uid="{00000000-0005-0000-0000-000056590000}"/>
    <cellStyle name="Input 7 10 2 4" xfId="55158" xr:uid="{00000000-0005-0000-0000-000057590000}"/>
    <cellStyle name="Input 7 10 20" xfId="12911" xr:uid="{00000000-0005-0000-0000-000058590000}"/>
    <cellStyle name="Input 7 10 20 2" xfId="32720" xr:uid="{00000000-0005-0000-0000-000059590000}"/>
    <cellStyle name="Input 7 10 20 3" xfId="55159" xr:uid="{00000000-0005-0000-0000-00005A590000}"/>
    <cellStyle name="Input 7 10 20 4" xfId="55160" xr:uid="{00000000-0005-0000-0000-00005B590000}"/>
    <cellStyle name="Input 7 10 21" xfId="32697" xr:uid="{00000000-0005-0000-0000-00005C590000}"/>
    <cellStyle name="Input 7 10 22" xfId="55161" xr:uid="{00000000-0005-0000-0000-00005D590000}"/>
    <cellStyle name="Input 7 10 3" xfId="5330" xr:uid="{00000000-0005-0000-0000-00005E590000}"/>
    <cellStyle name="Input 7 10 3 2" xfId="17875" xr:uid="{00000000-0005-0000-0000-00005F590000}"/>
    <cellStyle name="Input 7 10 3 2 2" xfId="32722" xr:uid="{00000000-0005-0000-0000-000060590000}"/>
    <cellStyle name="Input 7 10 3 3" xfId="32721" xr:uid="{00000000-0005-0000-0000-000061590000}"/>
    <cellStyle name="Input 7 10 3 4" xfId="55162" xr:uid="{00000000-0005-0000-0000-000062590000}"/>
    <cellStyle name="Input 7 10 4" xfId="7857" xr:uid="{00000000-0005-0000-0000-000063590000}"/>
    <cellStyle name="Input 7 10 4 2" xfId="19764" xr:uid="{00000000-0005-0000-0000-000064590000}"/>
    <cellStyle name="Input 7 10 4 2 2" xfId="32724" xr:uid="{00000000-0005-0000-0000-000065590000}"/>
    <cellStyle name="Input 7 10 4 3" xfId="32723" xr:uid="{00000000-0005-0000-0000-000066590000}"/>
    <cellStyle name="Input 7 10 4 4" xfId="55163" xr:uid="{00000000-0005-0000-0000-000067590000}"/>
    <cellStyle name="Input 7 10 5" xfId="8310" xr:uid="{00000000-0005-0000-0000-000068590000}"/>
    <cellStyle name="Input 7 10 5 2" xfId="20154" xr:uid="{00000000-0005-0000-0000-000069590000}"/>
    <cellStyle name="Input 7 10 5 2 2" xfId="32726" xr:uid="{00000000-0005-0000-0000-00006A590000}"/>
    <cellStyle name="Input 7 10 5 3" xfId="32725" xr:uid="{00000000-0005-0000-0000-00006B590000}"/>
    <cellStyle name="Input 7 10 5 4" xfId="55164" xr:uid="{00000000-0005-0000-0000-00006C590000}"/>
    <cellStyle name="Input 7 10 6" xfId="6321" xr:uid="{00000000-0005-0000-0000-00006D590000}"/>
    <cellStyle name="Input 7 10 6 2" xfId="18421" xr:uid="{00000000-0005-0000-0000-00006E590000}"/>
    <cellStyle name="Input 7 10 6 2 2" xfId="32728" xr:uid="{00000000-0005-0000-0000-00006F590000}"/>
    <cellStyle name="Input 7 10 6 3" xfId="32727" xr:uid="{00000000-0005-0000-0000-000070590000}"/>
    <cellStyle name="Input 7 10 6 4" xfId="55165" xr:uid="{00000000-0005-0000-0000-000071590000}"/>
    <cellStyle name="Input 7 10 7" xfId="7175" xr:uid="{00000000-0005-0000-0000-000072590000}"/>
    <cellStyle name="Input 7 10 7 2" xfId="19180" xr:uid="{00000000-0005-0000-0000-000073590000}"/>
    <cellStyle name="Input 7 10 7 2 2" xfId="32730" xr:uid="{00000000-0005-0000-0000-000074590000}"/>
    <cellStyle name="Input 7 10 7 3" xfId="32729" xr:uid="{00000000-0005-0000-0000-000075590000}"/>
    <cellStyle name="Input 7 10 7 4" xfId="55166" xr:uid="{00000000-0005-0000-0000-000076590000}"/>
    <cellStyle name="Input 7 10 8" xfId="9659" xr:uid="{00000000-0005-0000-0000-000077590000}"/>
    <cellStyle name="Input 7 10 8 2" xfId="21344" xr:uid="{00000000-0005-0000-0000-000078590000}"/>
    <cellStyle name="Input 7 10 8 2 2" xfId="32732" xr:uid="{00000000-0005-0000-0000-000079590000}"/>
    <cellStyle name="Input 7 10 8 3" xfId="32731" xr:uid="{00000000-0005-0000-0000-00007A590000}"/>
    <cellStyle name="Input 7 10 8 4" xfId="55167" xr:uid="{00000000-0005-0000-0000-00007B590000}"/>
    <cellStyle name="Input 7 10 9" xfId="10108" xr:uid="{00000000-0005-0000-0000-00007C590000}"/>
    <cellStyle name="Input 7 10 9 2" xfId="21732" xr:uid="{00000000-0005-0000-0000-00007D590000}"/>
    <cellStyle name="Input 7 10 9 2 2" xfId="32734" xr:uid="{00000000-0005-0000-0000-00007E590000}"/>
    <cellStyle name="Input 7 10 9 3" xfId="32733" xr:uid="{00000000-0005-0000-0000-00007F590000}"/>
    <cellStyle name="Input 7 10 9 4" xfId="55168" xr:uid="{00000000-0005-0000-0000-000080590000}"/>
    <cellStyle name="Input 7 11" xfId="3713" xr:uid="{00000000-0005-0000-0000-000081590000}"/>
    <cellStyle name="Input 7 11 10" xfId="8776" xr:uid="{00000000-0005-0000-0000-000082590000}"/>
    <cellStyle name="Input 7 11 10 2" xfId="20557" xr:uid="{00000000-0005-0000-0000-000083590000}"/>
    <cellStyle name="Input 7 11 10 2 2" xfId="32737" xr:uid="{00000000-0005-0000-0000-000084590000}"/>
    <cellStyle name="Input 7 11 10 3" xfId="32736" xr:uid="{00000000-0005-0000-0000-000085590000}"/>
    <cellStyle name="Input 7 11 10 4" xfId="55169" xr:uid="{00000000-0005-0000-0000-000086590000}"/>
    <cellStyle name="Input 7 11 11" xfId="8662" xr:uid="{00000000-0005-0000-0000-000087590000}"/>
    <cellStyle name="Input 7 11 11 2" xfId="20453" xr:uid="{00000000-0005-0000-0000-000088590000}"/>
    <cellStyle name="Input 7 11 11 2 2" xfId="32739" xr:uid="{00000000-0005-0000-0000-000089590000}"/>
    <cellStyle name="Input 7 11 11 3" xfId="32738" xr:uid="{00000000-0005-0000-0000-00008A590000}"/>
    <cellStyle name="Input 7 11 11 4" xfId="55170" xr:uid="{00000000-0005-0000-0000-00008B590000}"/>
    <cellStyle name="Input 7 11 12" xfId="9684" xr:uid="{00000000-0005-0000-0000-00008C590000}"/>
    <cellStyle name="Input 7 11 12 2" xfId="21364" xr:uid="{00000000-0005-0000-0000-00008D590000}"/>
    <cellStyle name="Input 7 11 12 2 2" xfId="32741" xr:uid="{00000000-0005-0000-0000-00008E590000}"/>
    <cellStyle name="Input 7 11 12 3" xfId="32740" xr:uid="{00000000-0005-0000-0000-00008F590000}"/>
    <cellStyle name="Input 7 11 12 4" xfId="55171" xr:uid="{00000000-0005-0000-0000-000090590000}"/>
    <cellStyle name="Input 7 11 13" xfId="5659" xr:uid="{00000000-0005-0000-0000-000091590000}"/>
    <cellStyle name="Input 7 11 13 2" xfId="18176" xr:uid="{00000000-0005-0000-0000-000092590000}"/>
    <cellStyle name="Input 7 11 13 2 2" xfId="32743" xr:uid="{00000000-0005-0000-0000-000093590000}"/>
    <cellStyle name="Input 7 11 13 3" xfId="32742" xr:uid="{00000000-0005-0000-0000-000094590000}"/>
    <cellStyle name="Input 7 11 13 4" xfId="55172" xr:uid="{00000000-0005-0000-0000-000095590000}"/>
    <cellStyle name="Input 7 11 14" xfId="6133" xr:uid="{00000000-0005-0000-0000-000096590000}"/>
    <cellStyle name="Input 7 11 14 2" xfId="18262" xr:uid="{00000000-0005-0000-0000-000097590000}"/>
    <cellStyle name="Input 7 11 14 2 2" xfId="32745" xr:uid="{00000000-0005-0000-0000-000098590000}"/>
    <cellStyle name="Input 7 11 14 3" xfId="32744" xr:uid="{00000000-0005-0000-0000-000099590000}"/>
    <cellStyle name="Input 7 11 14 4" xfId="55173" xr:uid="{00000000-0005-0000-0000-00009A590000}"/>
    <cellStyle name="Input 7 11 15" xfId="9915" xr:uid="{00000000-0005-0000-0000-00009B590000}"/>
    <cellStyle name="Input 7 11 15 2" xfId="21575" xr:uid="{00000000-0005-0000-0000-00009C590000}"/>
    <cellStyle name="Input 7 11 15 2 2" xfId="32747" xr:uid="{00000000-0005-0000-0000-00009D590000}"/>
    <cellStyle name="Input 7 11 15 3" xfId="32746" xr:uid="{00000000-0005-0000-0000-00009E590000}"/>
    <cellStyle name="Input 7 11 15 4" xfId="55174" xr:uid="{00000000-0005-0000-0000-00009F590000}"/>
    <cellStyle name="Input 7 11 16" xfId="11049" xr:uid="{00000000-0005-0000-0000-0000A0590000}"/>
    <cellStyle name="Input 7 11 16 2" xfId="22549" xr:uid="{00000000-0005-0000-0000-0000A1590000}"/>
    <cellStyle name="Input 7 11 16 2 2" xfId="32749" xr:uid="{00000000-0005-0000-0000-0000A2590000}"/>
    <cellStyle name="Input 7 11 16 3" xfId="32748" xr:uid="{00000000-0005-0000-0000-0000A3590000}"/>
    <cellStyle name="Input 7 11 16 4" xfId="55175" xr:uid="{00000000-0005-0000-0000-0000A4590000}"/>
    <cellStyle name="Input 7 11 17" xfId="12342" xr:uid="{00000000-0005-0000-0000-0000A5590000}"/>
    <cellStyle name="Input 7 11 17 2" xfId="23720" xr:uid="{00000000-0005-0000-0000-0000A6590000}"/>
    <cellStyle name="Input 7 11 17 2 2" xfId="32751" xr:uid="{00000000-0005-0000-0000-0000A7590000}"/>
    <cellStyle name="Input 7 11 17 3" xfId="32750" xr:uid="{00000000-0005-0000-0000-0000A8590000}"/>
    <cellStyle name="Input 7 11 17 4" xfId="55176" xr:uid="{00000000-0005-0000-0000-0000A9590000}"/>
    <cellStyle name="Input 7 11 18" xfId="6115" xr:uid="{00000000-0005-0000-0000-0000AA590000}"/>
    <cellStyle name="Input 7 11 18 2" xfId="18244" xr:uid="{00000000-0005-0000-0000-0000AB590000}"/>
    <cellStyle name="Input 7 11 18 2 2" xfId="32753" xr:uid="{00000000-0005-0000-0000-0000AC590000}"/>
    <cellStyle name="Input 7 11 18 3" xfId="32752" xr:uid="{00000000-0005-0000-0000-0000AD590000}"/>
    <cellStyle name="Input 7 11 18 4" xfId="55177" xr:uid="{00000000-0005-0000-0000-0000AE590000}"/>
    <cellStyle name="Input 7 11 19" xfId="11681" xr:uid="{00000000-0005-0000-0000-0000AF590000}"/>
    <cellStyle name="Input 7 11 19 2" xfId="23117" xr:uid="{00000000-0005-0000-0000-0000B0590000}"/>
    <cellStyle name="Input 7 11 19 2 2" xfId="32755" xr:uid="{00000000-0005-0000-0000-0000B1590000}"/>
    <cellStyle name="Input 7 11 19 3" xfId="32754" xr:uid="{00000000-0005-0000-0000-0000B2590000}"/>
    <cellStyle name="Input 7 11 19 4" xfId="55178" xr:uid="{00000000-0005-0000-0000-0000B3590000}"/>
    <cellStyle name="Input 7 11 2" xfId="6544" xr:uid="{00000000-0005-0000-0000-0000B4590000}"/>
    <cellStyle name="Input 7 11 2 2" xfId="18622" xr:uid="{00000000-0005-0000-0000-0000B5590000}"/>
    <cellStyle name="Input 7 11 2 2 2" xfId="32757" xr:uid="{00000000-0005-0000-0000-0000B6590000}"/>
    <cellStyle name="Input 7 11 2 3" xfId="32756" xr:uid="{00000000-0005-0000-0000-0000B7590000}"/>
    <cellStyle name="Input 7 11 2 4" xfId="55179" xr:uid="{00000000-0005-0000-0000-0000B8590000}"/>
    <cellStyle name="Input 7 11 20" xfId="10849" xr:uid="{00000000-0005-0000-0000-0000B9590000}"/>
    <cellStyle name="Input 7 11 20 2" xfId="32758" xr:uid="{00000000-0005-0000-0000-0000BA590000}"/>
    <cellStyle name="Input 7 11 20 3" xfId="55180" xr:uid="{00000000-0005-0000-0000-0000BB590000}"/>
    <cellStyle name="Input 7 11 20 4" xfId="55181" xr:uid="{00000000-0005-0000-0000-0000BC590000}"/>
    <cellStyle name="Input 7 11 21" xfId="32735" xr:uid="{00000000-0005-0000-0000-0000BD590000}"/>
    <cellStyle name="Input 7 11 22" xfId="55182" xr:uid="{00000000-0005-0000-0000-0000BE590000}"/>
    <cellStyle name="Input 7 11 3" xfId="5329" xr:uid="{00000000-0005-0000-0000-0000BF590000}"/>
    <cellStyle name="Input 7 11 3 2" xfId="17874" xr:uid="{00000000-0005-0000-0000-0000C0590000}"/>
    <cellStyle name="Input 7 11 3 2 2" xfId="32760" xr:uid="{00000000-0005-0000-0000-0000C1590000}"/>
    <cellStyle name="Input 7 11 3 3" xfId="32759" xr:uid="{00000000-0005-0000-0000-0000C2590000}"/>
    <cellStyle name="Input 7 11 3 4" xfId="55183" xr:uid="{00000000-0005-0000-0000-0000C3590000}"/>
    <cellStyle name="Input 7 11 4" xfId="6410" xr:uid="{00000000-0005-0000-0000-0000C4590000}"/>
    <cellStyle name="Input 7 11 4 2" xfId="18498" xr:uid="{00000000-0005-0000-0000-0000C5590000}"/>
    <cellStyle name="Input 7 11 4 2 2" xfId="32762" xr:uid="{00000000-0005-0000-0000-0000C6590000}"/>
    <cellStyle name="Input 7 11 4 3" xfId="32761" xr:uid="{00000000-0005-0000-0000-0000C7590000}"/>
    <cellStyle name="Input 7 11 4 4" xfId="55184" xr:uid="{00000000-0005-0000-0000-0000C8590000}"/>
    <cellStyle name="Input 7 11 5" xfId="4706" xr:uid="{00000000-0005-0000-0000-0000C9590000}"/>
    <cellStyle name="Input 7 11 5 2" xfId="17396" xr:uid="{00000000-0005-0000-0000-0000CA590000}"/>
    <cellStyle name="Input 7 11 5 2 2" xfId="32764" xr:uid="{00000000-0005-0000-0000-0000CB590000}"/>
    <cellStyle name="Input 7 11 5 3" xfId="32763" xr:uid="{00000000-0005-0000-0000-0000CC590000}"/>
    <cellStyle name="Input 7 11 5 4" xfId="55185" xr:uid="{00000000-0005-0000-0000-0000CD590000}"/>
    <cellStyle name="Input 7 11 6" xfId="6322" xr:uid="{00000000-0005-0000-0000-0000CE590000}"/>
    <cellStyle name="Input 7 11 6 2" xfId="18422" xr:uid="{00000000-0005-0000-0000-0000CF590000}"/>
    <cellStyle name="Input 7 11 6 2 2" xfId="32766" xr:uid="{00000000-0005-0000-0000-0000D0590000}"/>
    <cellStyle name="Input 7 11 6 3" xfId="32765" xr:uid="{00000000-0005-0000-0000-0000D1590000}"/>
    <cellStyle name="Input 7 11 6 4" xfId="55186" xr:uid="{00000000-0005-0000-0000-0000D2590000}"/>
    <cellStyle name="Input 7 11 7" xfId="8024" xr:uid="{00000000-0005-0000-0000-0000D3590000}"/>
    <cellStyle name="Input 7 11 7 2" xfId="19910" xr:uid="{00000000-0005-0000-0000-0000D4590000}"/>
    <cellStyle name="Input 7 11 7 2 2" xfId="32768" xr:uid="{00000000-0005-0000-0000-0000D5590000}"/>
    <cellStyle name="Input 7 11 7 3" xfId="32767" xr:uid="{00000000-0005-0000-0000-0000D6590000}"/>
    <cellStyle name="Input 7 11 7 4" xfId="55187" xr:uid="{00000000-0005-0000-0000-0000D7590000}"/>
    <cellStyle name="Input 7 11 8" xfId="6894" xr:uid="{00000000-0005-0000-0000-0000D8590000}"/>
    <cellStyle name="Input 7 11 8 2" xfId="18910" xr:uid="{00000000-0005-0000-0000-0000D9590000}"/>
    <cellStyle name="Input 7 11 8 2 2" xfId="32770" xr:uid="{00000000-0005-0000-0000-0000DA590000}"/>
    <cellStyle name="Input 7 11 8 3" xfId="32769" xr:uid="{00000000-0005-0000-0000-0000DB590000}"/>
    <cellStyle name="Input 7 11 8 4" xfId="55188" xr:uid="{00000000-0005-0000-0000-0000DC590000}"/>
    <cellStyle name="Input 7 11 9" xfId="5584" xr:uid="{00000000-0005-0000-0000-0000DD590000}"/>
    <cellStyle name="Input 7 11 9 2" xfId="18106" xr:uid="{00000000-0005-0000-0000-0000DE590000}"/>
    <cellStyle name="Input 7 11 9 2 2" xfId="32772" xr:uid="{00000000-0005-0000-0000-0000DF590000}"/>
    <cellStyle name="Input 7 11 9 3" xfId="32771" xr:uid="{00000000-0005-0000-0000-0000E0590000}"/>
    <cellStyle name="Input 7 11 9 4" xfId="55189" xr:uid="{00000000-0005-0000-0000-0000E1590000}"/>
    <cellStyle name="Input 7 12" xfId="6542" xr:uid="{00000000-0005-0000-0000-0000E2590000}"/>
    <cellStyle name="Input 7 12 2" xfId="18620" xr:uid="{00000000-0005-0000-0000-0000E3590000}"/>
    <cellStyle name="Input 7 12 2 2" xfId="32774" xr:uid="{00000000-0005-0000-0000-0000E4590000}"/>
    <cellStyle name="Input 7 12 3" xfId="32773" xr:uid="{00000000-0005-0000-0000-0000E5590000}"/>
    <cellStyle name="Input 7 12 4" xfId="55190" xr:uid="{00000000-0005-0000-0000-0000E6590000}"/>
    <cellStyle name="Input 7 13" xfId="5331" xr:uid="{00000000-0005-0000-0000-0000E7590000}"/>
    <cellStyle name="Input 7 13 2" xfId="17876" xr:uid="{00000000-0005-0000-0000-0000E8590000}"/>
    <cellStyle name="Input 7 13 2 2" xfId="32776" xr:uid="{00000000-0005-0000-0000-0000E9590000}"/>
    <cellStyle name="Input 7 13 3" xfId="32775" xr:uid="{00000000-0005-0000-0000-0000EA590000}"/>
    <cellStyle name="Input 7 13 4" xfId="55191" xr:uid="{00000000-0005-0000-0000-0000EB590000}"/>
    <cellStyle name="Input 7 14" xfId="7365" xr:uid="{00000000-0005-0000-0000-0000EC590000}"/>
    <cellStyle name="Input 7 14 2" xfId="19340" xr:uid="{00000000-0005-0000-0000-0000ED590000}"/>
    <cellStyle name="Input 7 14 2 2" xfId="32778" xr:uid="{00000000-0005-0000-0000-0000EE590000}"/>
    <cellStyle name="Input 7 14 3" xfId="32777" xr:uid="{00000000-0005-0000-0000-0000EF590000}"/>
    <cellStyle name="Input 7 14 4" xfId="55192" xr:uid="{00000000-0005-0000-0000-0000F0590000}"/>
    <cellStyle name="Input 7 15" xfId="7830" xr:uid="{00000000-0005-0000-0000-0000F1590000}"/>
    <cellStyle name="Input 7 15 2" xfId="19742" xr:uid="{00000000-0005-0000-0000-0000F2590000}"/>
    <cellStyle name="Input 7 15 2 2" xfId="32780" xr:uid="{00000000-0005-0000-0000-0000F3590000}"/>
    <cellStyle name="Input 7 15 3" xfId="32779" xr:uid="{00000000-0005-0000-0000-0000F4590000}"/>
    <cellStyle name="Input 7 15 4" xfId="55193" xr:uid="{00000000-0005-0000-0000-0000F5590000}"/>
    <cellStyle name="Input 7 16" xfId="6320" xr:uid="{00000000-0005-0000-0000-0000F6590000}"/>
    <cellStyle name="Input 7 16 2" xfId="18420" xr:uid="{00000000-0005-0000-0000-0000F7590000}"/>
    <cellStyle name="Input 7 16 2 2" xfId="32782" xr:uid="{00000000-0005-0000-0000-0000F8590000}"/>
    <cellStyle name="Input 7 16 3" xfId="32781" xr:uid="{00000000-0005-0000-0000-0000F9590000}"/>
    <cellStyle name="Input 7 16 4" xfId="55194" xr:uid="{00000000-0005-0000-0000-0000FA590000}"/>
    <cellStyle name="Input 7 17" xfId="9216" xr:uid="{00000000-0005-0000-0000-0000FB590000}"/>
    <cellStyle name="Input 7 17 2" xfId="20952" xr:uid="{00000000-0005-0000-0000-0000FC590000}"/>
    <cellStyle name="Input 7 17 2 2" xfId="32784" xr:uid="{00000000-0005-0000-0000-0000FD590000}"/>
    <cellStyle name="Input 7 17 3" xfId="32783" xr:uid="{00000000-0005-0000-0000-0000FE590000}"/>
    <cellStyle name="Input 7 17 4" xfId="55195" xr:uid="{00000000-0005-0000-0000-0000FF590000}"/>
    <cellStyle name="Input 7 18" xfId="9189" xr:uid="{00000000-0005-0000-0000-0000005A0000}"/>
    <cellStyle name="Input 7 18 2" xfId="20928" xr:uid="{00000000-0005-0000-0000-0000015A0000}"/>
    <cellStyle name="Input 7 18 2 2" xfId="32786" xr:uid="{00000000-0005-0000-0000-0000025A0000}"/>
    <cellStyle name="Input 7 18 3" xfId="32785" xr:uid="{00000000-0005-0000-0000-0000035A0000}"/>
    <cellStyle name="Input 7 18 4" xfId="55196" xr:uid="{00000000-0005-0000-0000-0000045A0000}"/>
    <cellStyle name="Input 7 19" xfId="9634" xr:uid="{00000000-0005-0000-0000-0000055A0000}"/>
    <cellStyle name="Input 7 19 2" xfId="21324" xr:uid="{00000000-0005-0000-0000-0000065A0000}"/>
    <cellStyle name="Input 7 19 2 2" xfId="32788" xr:uid="{00000000-0005-0000-0000-0000075A0000}"/>
    <cellStyle name="Input 7 19 3" xfId="32787" xr:uid="{00000000-0005-0000-0000-0000085A0000}"/>
    <cellStyle name="Input 7 19 4" xfId="55197" xr:uid="{00000000-0005-0000-0000-0000095A0000}"/>
    <cellStyle name="Input 7 2" xfId="3714" xr:uid="{00000000-0005-0000-0000-00000A5A0000}"/>
    <cellStyle name="Input 7 2 10" xfId="6217" xr:uid="{00000000-0005-0000-0000-00000B5A0000}"/>
    <cellStyle name="Input 7 2 10 2" xfId="18327" xr:uid="{00000000-0005-0000-0000-00000C5A0000}"/>
    <cellStyle name="Input 7 2 10 2 2" xfId="32791" xr:uid="{00000000-0005-0000-0000-00000D5A0000}"/>
    <cellStyle name="Input 7 2 10 3" xfId="32790" xr:uid="{00000000-0005-0000-0000-00000E5A0000}"/>
    <cellStyle name="Input 7 2 10 4" xfId="55198" xr:uid="{00000000-0005-0000-0000-00000F5A0000}"/>
    <cellStyle name="Input 7 2 11" xfId="9240" xr:uid="{00000000-0005-0000-0000-0000105A0000}"/>
    <cellStyle name="Input 7 2 11 2" xfId="20973" xr:uid="{00000000-0005-0000-0000-0000115A0000}"/>
    <cellStyle name="Input 7 2 11 2 2" xfId="32793" xr:uid="{00000000-0005-0000-0000-0000125A0000}"/>
    <cellStyle name="Input 7 2 11 3" xfId="32792" xr:uid="{00000000-0005-0000-0000-0000135A0000}"/>
    <cellStyle name="Input 7 2 11 4" xfId="55199" xr:uid="{00000000-0005-0000-0000-0000145A0000}"/>
    <cellStyle name="Input 7 2 12" xfId="7399" xr:uid="{00000000-0005-0000-0000-0000155A0000}"/>
    <cellStyle name="Input 7 2 12 2" xfId="19370" xr:uid="{00000000-0005-0000-0000-0000165A0000}"/>
    <cellStyle name="Input 7 2 12 2 2" xfId="32795" xr:uid="{00000000-0005-0000-0000-0000175A0000}"/>
    <cellStyle name="Input 7 2 12 3" xfId="32794" xr:uid="{00000000-0005-0000-0000-0000185A0000}"/>
    <cellStyle name="Input 7 2 12 4" xfId="55200" xr:uid="{00000000-0005-0000-0000-0000195A0000}"/>
    <cellStyle name="Input 7 2 13" xfId="8658" xr:uid="{00000000-0005-0000-0000-00001A5A0000}"/>
    <cellStyle name="Input 7 2 13 2" xfId="20449" xr:uid="{00000000-0005-0000-0000-00001B5A0000}"/>
    <cellStyle name="Input 7 2 13 2 2" xfId="32797" xr:uid="{00000000-0005-0000-0000-00001C5A0000}"/>
    <cellStyle name="Input 7 2 13 3" xfId="32796" xr:uid="{00000000-0005-0000-0000-00001D5A0000}"/>
    <cellStyle name="Input 7 2 13 4" xfId="55201" xr:uid="{00000000-0005-0000-0000-00001E5A0000}"/>
    <cellStyle name="Input 7 2 14" xfId="6134" xr:uid="{00000000-0005-0000-0000-00001F5A0000}"/>
    <cellStyle name="Input 7 2 14 2" xfId="18263" xr:uid="{00000000-0005-0000-0000-0000205A0000}"/>
    <cellStyle name="Input 7 2 14 2 2" xfId="32799" xr:uid="{00000000-0005-0000-0000-0000215A0000}"/>
    <cellStyle name="Input 7 2 14 3" xfId="32798" xr:uid="{00000000-0005-0000-0000-0000225A0000}"/>
    <cellStyle name="Input 7 2 14 4" xfId="55202" xr:uid="{00000000-0005-0000-0000-0000235A0000}"/>
    <cellStyle name="Input 7 2 15" xfId="8656" xr:uid="{00000000-0005-0000-0000-0000245A0000}"/>
    <cellStyle name="Input 7 2 15 2" xfId="20447" xr:uid="{00000000-0005-0000-0000-0000255A0000}"/>
    <cellStyle name="Input 7 2 15 2 2" xfId="32801" xr:uid="{00000000-0005-0000-0000-0000265A0000}"/>
    <cellStyle name="Input 7 2 15 3" xfId="32800" xr:uid="{00000000-0005-0000-0000-0000275A0000}"/>
    <cellStyle name="Input 7 2 15 4" xfId="55203" xr:uid="{00000000-0005-0000-0000-0000285A0000}"/>
    <cellStyle name="Input 7 2 16" xfId="8201" xr:uid="{00000000-0005-0000-0000-0000295A0000}"/>
    <cellStyle name="Input 7 2 16 2" xfId="20058" xr:uid="{00000000-0005-0000-0000-00002A5A0000}"/>
    <cellStyle name="Input 7 2 16 2 2" xfId="32803" xr:uid="{00000000-0005-0000-0000-00002B5A0000}"/>
    <cellStyle name="Input 7 2 16 3" xfId="32802" xr:uid="{00000000-0005-0000-0000-00002C5A0000}"/>
    <cellStyle name="Input 7 2 16 4" xfId="55204" xr:uid="{00000000-0005-0000-0000-00002D5A0000}"/>
    <cellStyle name="Input 7 2 17" xfId="5514" xr:uid="{00000000-0005-0000-0000-00002E5A0000}"/>
    <cellStyle name="Input 7 2 17 2" xfId="18044" xr:uid="{00000000-0005-0000-0000-00002F5A0000}"/>
    <cellStyle name="Input 7 2 17 2 2" xfId="32805" xr:uid="{00000000-0005-0000-0000-0000305A0000}"/>
    <cellStyle name="Input 7 2 17 3" xfId="32804" xr:uid="{00000000-0005-0000-0000-0000315A0000}"/>
    <cellStyle name="Input 7 2 17 4" xfId="55205" xr:uid="{00000000-0005-0000-0000-0000325A0000}"/>
    <cellStyle name="Input 7 2 18" xfId="7667" xr:uid="{00000000-0005-0000-0000-0000335A0000}"/>
    <cellStyle name="Input 7 2 18 2" xfId="19612" xr:uid="{00000000-0005-0000-0000-0000345A0000}"/>
    <cellStyle name="Input 7 2 18 2 2" xfId="32807" xr:uid="{00000000-0005-0000-0000-0000355A0000}"/>
    <cellStyle name="Input 7 2 18 3" xfId="32806" xr:uid="{00000000-0005-0000-0000-0000365A0000}"/>
    <cellStyle name="Input 7 2 18 4" xfId="55206" xr:uid="{00000000-0005-0000-0000-0000375A0000}"/>
    <cellStyle name="Input 7 2 19" xfId="8811" xr:uid="{00000000-0005-0000-0000-0000385A0000}"/>
    <cellStyle name="Input 7 2 19 2" xfId="20580" xr:uid="{00000000-0005-0000-0000-0000395A0000}"/>
    <cellStyle name="Input 7 2 19 2 2" xfId="32809" xr:uid="{00000000-0005-0000-0000-00003A5A0000}"/>
    <cellStyle name="Input 7 2 19 3" xfId="32808" xr:uid="{00000000-0005-0000-0000-00003B5A0000}"/>
    <cellStyle name="Input 7 2 19 4" xfId="55207" xr:uid="{00000000-0005-0000-0000-00003C5A0000}"/>
    <cellStyle name="Input 7 2 2" xfId="6545" xr:uid="{00000000-0005-0000-0000-00003D5A0000}"/>
    <cellStyle name="Input 7 2 2 2" xfId="18623" xr:uid="{00000000-0005-0000-0000-00003E5A0000}"/>
    <cellStyle name="Input 7 2 2 2 2" xfId="32811" xr:uid="{00000000-0005-0000-0000-00003F5A0000}"/>
    <cellStyle name="Input 7 2 2 3" xfId="32810" xr:uid="{00000000-0005-0000-0000-0000405A0000}"/>
    <cellStyle name="Input 7 2 2 4" xfId="55208" xr:uid="{00000000-0005-0000-0000-0000415A0000}"/>
    <cellStyle name="Input 7 2 20" xfId="6805" xr:uid="{00000000-0005-0000-0000-0000425A0000}"/>
    <cellStyle name="Input 7 2 20 2" xfId="32812" xr:uid="{00000000-0005-0000-0000-0000435A0000}"/>
    <cellStyle name="Input 7 2 20 3" xfId="55209" xr:uid="{00000000-0005-0000-0000-0000445A0000}"/>
    <cellStyle name="Input 7 2 20 4" xfId="55210" xr:uid="{00000000-0005-0000-0000-0000455A0000}"/>
    <cellStyle name="Input 7 2 21" xfId="32789" xr:uid="{00000000-0005-0000-0000-0000465A0000}"/>
    <cellStyle name="Input 7 2 22" xfId="55211" xr:uid="{00000000-0005-0000-0000-0000475A0000}"/>
    <cellStyle name="Input 7 2 3" xfId="5328" xr:uid="{00000000-0005-0000-0000-0000485A0000}"/>
    <cellStyle name="Input 7 2 3 2" xfId="17873" xr:uid="{00000000-0005-0000-0000-0000495A0000}"/>
    <cellStyle name="Input 7 2 3 2 2" xfId="32814" xr:uid="{00000000-0005-0000-0000-00004A5A0000}"/>
    <cellStyle name="Input 7 2 3 3" xfId="32813" xr:uid="{00000000-0005-0000-0000-00004B5A0000}"/>
    <cellStyle name="Input 7 2 3 4" xfId="55212" xr:uid="{00000000-0005-0000-0000-00004C5A0000}"/>
    <cellStyle name="Input 7 2 4" xfId="6411" xr:uid="{00000000-0005-0000-0000-00004D5A0000}"/>
    <cellStyle name="Input 7 2 4 2" xfId="18499" xr:uid="{00000000-0005-0000-0000-00004E5A0000}"/>
    <cellStyle name="Input 7 2 4 2 2" xfId="32816" xr:uid="{00000000-0005-0000-0000-00004F5A0000}"/>
    <cellStyle name="Input 7 2 4 3" xfId="32815" xr:uid="{00000000-0005-0000-0000-0000505A0000}"/>
    <cellStyle name="Input 7 2 4 4" xfId="55213" xr:uid="{00000000-0005-0000-0000-0000515A0000}"/>
    <cellStyle name="Input 7 2 5" xfId="5444" xr:uid="{00000000-0005-0000-0000-0000525A0000}"/>
    <cellStyle name="Input 7 2 5 2" xfId="17982" xr:uid="{00000000-0005-0000-0000-0000535A0000}"/>
    <cellStyle name="Input 7 2 5 2 2" xfId="32818" xr:uid="{00000000-0005-0000-0000-0000545A0000}"/>
    <cellStyle name="Input 7 2 5 3" xfId="32817" xr:uid="{00000000-0005-0000-0000-0000555A0000}"/>
    <cellStyle name="Input 7 2 5 4" xfId="55214" xr:uid="{00000000-0005-0000-0000-0000565A0000}"/>
    <cellStyle name="Input 7 2 6" xfId="6323" xr:uid="{00000000-0005-0000-0000-0000575A0000}"/>
    <cellStyle name="Input 7 2 6 2" xfId="18423" xr:uid="{00000000-0005-0000-0000-0000585A0000}"/>
    <cellStyle name="Input 7 2 6 2 2" xfId="32820" xr:uid="{00000000-0005-0000-0000-0000595A0000}"/>
    <cellStyle name="Input 7 2 6 3" xfId="32819" xr:uid="{00000000-0005-0000-0000-00005A5A0000}"/>
    <cellStyle name="Input 7 2 6 4" xfId="55215" xr:uid="{00000000-0005-0000-0000-00005B5A0000}"/>
    <cellStyle name="Input 7 2 7" xfId="5533" xr:uid="{00000000-0005-0000-0000-00005C5A0000}"/>
    <cellStyle name="Input 7 2 7 2" xfId="18062" xr:uid="{00000000-0005-0000-0000-00005D5A0000}"/>
    <cellStyle name="Input 7 2 7 2 2" xfId="32822" xr:uid="{00000000-0005-0000-0000-00005E5A0000}"/>
    <cellStyle name="Input 7 2 7 3" xfId="32821" xr:uid="{00000000-0005-0000-0000-00005F5A0000}"/>
    <cellStyle name="Input 7 2 7 4" xfId="55216" xr:uid="{00000000-0005-0000-0000-0000605A0000}"/>
    <cellStyle name="Input 7 2 8" xfId="7348" xr:uid="{00000000-0005-0000-0000-0000615A0000}"/>
    <cellStyle name="Input 7 2 8 2" xfId="19324" xr:uid="{00000000-0005-0000-0000-0000625A0000}"/>
    <cellStyle name="Input 7 2 8 2 2" xfId="32824" xr:uid="{00000000-0005-0000-0000-0000635A0000}"/>
    <cellStyle name="Input 7 2 8 3" xfId="32823" xr:uid="{00000000-0005-0000-0000-0000645A0000}"/>
    <cellStyle name="Input 7 2 8 4" xfId="55217" xr:uid="{00000000-0005-0000-0000-0000655A0000}"/>
    <cellStyle name="Input 7 2 9" xfId="8668" xr:uid="{00000000-0005-0000-0000-0000665A0000}"/>
    <cellStyle name="Input 7 2 9 2" xfId="20458" xr:uid="{00000000-0005-0000-0000-0000675A0000}"/>
    <cellStyle name="Input 7 2 9 2 2" xfId="32826" xr:uid="{00000000-0005-0000-0000-0000685A0000}"/>
    <cellStyle name="Input 7 2 9 3" xfId="32825" xr:uid="{00000000-0005-0000-0000-0000695A0000}"/>
    <cellStyle name="Input 7 2 9 4" xfId="55218" xr:uid="{00000000-0005-0000-0000-00006A5A0000}"/>
    <cellStyle name="Input 7 20" xfId="10079" xr:uid="{00000000-0005-0000-0000-00006B5A0000}"/>
    <cellStyle name="Input 7 20 2" xfId="21708" xr:uid="{00000000-0005-0000-0000-00006C5A0000}"/>
    <cellStyle name="Input 7 20 2 2" xfId="32828" xr:uid="{00000000-0005-0000-0000-00006D5A0000}"/>
    <cellStyle name="Input 7 20 3" xfId="32827" xr:uid="{00000000-0005-0000-0000-00006E5A0000}"/>
    <cellStyle name="Input 7 20 4" xfId="55219" xr:uid="{00000000-0005-0000-0000-00006F5A0000}"/>
    <cellStyle name="Input 7 21" xfId="8661" xr:uid="{00000000-0005-0000-0000-0000705A0000}"/>
    <cellStyle name="Input 7 21 2" xfId="20452" xr:uid="{00000000-0005-0000-0000-0000715A0000}"/>
    <cellStyle name="Input 7 21 2 2" xfId="32830" xr:uid="{00000000-0005-0000-0000-0000725A0000}"/>
    <cellStyle name="Input 7 21 3" xfId="32829" xr:uid="{00000000-0005-0000-0000-0000735A0000}"/>
    <cellStyle name="Input 7 21 4" xfId="55220" xr:uid="{00000000-0005-0000-0000-0000745A0000}"/>
    <cellStyle name="Input 7 22" xfId="6188" xr:uid="{00000000-0005-0000-0000-0000755A0000}"/>
    <cellStyle name="Input 7 22 2" xfId="18304" xr:uid="{00000000-0005-0000-0000-0000765A0000}"/>
    <cellStyle name="Input 7 22 2 2" xfId="32832" xr:uid="{00000000-0005-0000-0000-0000775A0000}"/>
    <cellStyle name="Input 7 22 3" xfId="32831" xr:uid="{00000000-0005-0000-0000-0000785A0000}"/>
    <cellStyle name="Input 7 22 4" xfId="55221" xr:uid="{00000000-0005-0000-0000-0000795A0000}"/>
    <cellStyle name="Input 7 23" xfId="11327" xr:uid="{00000000-0005-0000-0000-00007A5A0000}"/>
    <cellStyle name="Input 7 23 2" xfId="22806" xr:uid="{00000000-0005-0000-0000-00007B5A0000}"/>
    <cellStyle name="Input 7 23 2 2" xfId="32834" xr:uid="{00000000-0005-0000-0000-00007C5A0000}"/>
    <cellStyle name="Input 7 23 3" xfId="32833" xr:uid="{00000000-0005-0000-0000-00007D5A0000}"/>
    <cellStyle name="Input 7 23 4" xfId="55222" xr:uid="{00000000-0005-0000-0000-00007E5A0000}"/>
    <cellStyle name="Input 7 24" xfId="11670" xr:uid="{00000000-0005-0000-0000-00007F5A0000}"/>
    <cellStyle name="Input 7 24 2" xfId="23109" xr:uid="{00000000-0005-0000-0000-0000805A0000}"/>
    <cellStyle name="Input 7 24 2 2" xfId="32836" xr:uid="{00000000-0005-0000-0000-0000815A0000}"/>
    <cellStyle name="Input 7 24 3" xfId="32835" xr:uid="{00000000-0005-0000-0000-0000825A0000}"/>
    <cellStyle name="Input 7 24 4" xfId="55223" xr:uid="{00000000-0005-0000-0000-0000835A0000}"/>
    <cellStyle name="Input 7 25" xfId="12168" xr:uid="{00000000-0005-0000-0000-0000845A0000}"/>
    <cellStyle name="Input 7 25 2" xfId="23568" xr:uid="{00000000-0005-0000-0000-0000855A0000}"/>
    <cellStyle name="Input 7 25 2 2" xfId="32838" xr:uid="{00000000-0005-0000-0000-0000865A0000}"/>
    <cellStyle name="Input 7 25 3" xfId="32837" xr:uid="{00000000-0005-0000-0000-0000875A0000}"/>
    <cellStyle name="Input 7 25 4" xfId="55224" xr:uid="{00000000-0005-0000-0000-0000885A0000}"/>
    <cellStyle name="Input 7 26" xfId="11050" xr:uid="{00000000-0005-0000-0000-0000895A0000}"/>
    <cellStyle name="Input 7 26 2" xfId="22550" xr:uid="{00000000-0005-0000-0000-00008A5A0000}"/>
    <cellStyle name="Input 7 26 2 2" xfId="32840" xr:uid="{00000000-0005-0000-0000-00008B5A0000}"/>
    <cellStyle name="Input 7 26 3" xfId="32839" xr:uid="{00000000-0005-0000-0000-00008C5A0000}"/>
    <cellStyle name="Input 7 26 4" xfId="55225" xr:uid="{00000000-0005-0000-0000-00008D5A0000}"/>
    <cellStyle name="Input 7 27" xfId="13319" xr:uid="{00000000-0005-0000-0000-00008E5A0000}"/>
    <cellStyle name="Input 7 27 2" xfId="24615" xr:uid="{00000000-0005-0000-0000-00008F5A0000}"/>
    <cellStyle name="Input 7 27 2 2" xfId="32842" xr:uid="{00000000-0005-0000-0000-0000905A0000}"/>
    <cellStyle name="Input 7 27 3" xfId="32841" xr:uid="{00000000-0005-0000-0000-0000915A0000}"/>
    <cellStyle name="Input 7 27 4" xfId="55226" xr:uid="{00000000-0005-0000-0000-0000925A0000}"/>
    <cellStyle name="Input 7 28" xfId="13658" xr:uid="{00000000-0005-0000-0000-0000935A0000}"/>
    <cellStyle name="Input 7 28 2" xfId="24921" xr:uid="{00000000-0005-0000-0000-0000945A0000}"/>
    <cellStyle name="Input 7 28 2 2" xfId="32844" xr:uid="{00000000-0005-0000-0000-0000955A0000}"/>
    <cellStyle name="Input 7 28 3" xfId="32843" xr:uid="{00000000-0005-0000-0000-0000965A0000}"/>
    <cellStyle name="Input 7 28 4" xfId="55227" xr:uid="{00000000-0005-0000-0000-0000975A0000}"/>
    <cellStyle name="Input 7 29" xfId="13982" xr:uid="{00000000-0005-0000-0000-0000985A0000}"/>
    <cellStyle name="Input 7 29 2" xfId="25215" xr:uid="{00000000-0005-0000-0000-0000995A0000}"/>
    <cellStyle name="Input 7 29 2 2" xfId="32846" xr:uid="{00000000-0005-0000-0000-00009A5A0000}"/>
    <cellStyle name="Input 7 29 3" xfId="32845" xr:uid="{00000000-0005-0000-0000-00009B5A0000}"/>
    <cellStyle name="Input 7 29 4" xfId="55228" xr:uid="{00000000-0005-0000-0000-00009C5A0000}"/>
    <cellStyle name="Input 7 3" xfId="3715" xr:uid="{00000000-0005-0000-0000-00009D5A0000}"/>
    <cellStyle name="Input 7 3 10" xfId="9391" xr:uid="{00000000-0005-0000-0000-00009E5A0000}"/>
    <cellStyle name="Input 7 3 10 2" xfId="21108" xr:uid="{00000000-0005-0000-0000-00009F5A0000}"/>
    <cellStyle name="Input 7 3 10 2 2" xfId="32849" xr:uid="{00000000-0005-0000-0000-0000A05A0000}"/>
    <cellStyle name="Input 7 3 10 3" xfId="32848" xr:uid="{00000000-0005-0000-0000-0000A15A0000}"/>
    <cellStyle name="Input 7 3 10 4" xfId="55229" xr:uid="{00000000-0005-0000-0000-0000A25A0000}"/>
    <cellStyle name="Input 7 3 11" xfId="5626" xr:uid="{00000000-0005-0000-0000-0000A35A0000}"/>
    <cellStyle name="Input 7 3 11 2" xfId="18144" xr:uid="{00000000-0005-0000-0000-0000A45A0000}"/>
    <cellStyle name="Input 7 3 11 2 2" xfId="32851" xr:uid="{00000000-0005-0000-0000-0000A55A0000}"/>
    <cellStyle name="Input 7 3 11 3" xfId="32850" xr:uid="{00000000-0005-0000-0000-0000A65A0000}"/>
    <cellStyle name="Input 7 3 11 4" xfId="55230" xr:uid="{00000000-0005-0000-0000-0000A75A0000}"/>
    <cellStyle name="Input 7 3 12" xfId="6813" xr:uid="{00000000-0005-0000-0000-0000A85A0000}"/>
    <cellStyle name="Input 7 3 12 2" xfId="18851" xr:uid="{00000000-0005-0000-0000-0000A95A0000}"/>
    <cellStyle name="Input 7 3 12 2 2" xfId="32853" xr:uid="{00000000-0005-0000-0000-0000AA5A0000}"/>
    <cellStyle name="Input 7 3 12 3" xfId="32852" xr:uid="{00000000-0005-0000-0000-0000AB5A0000}"/>
    <cellStyle name="Input 7 3 12 4" xfId="55231" xr:uid="{00000000-0005-0000-0000-0000AC5A0000}"/>
    <cellStyle name="Input 7 3 13" xfId="5658" xr:uid="{00000000-0005-0000-0000-0000AD5A0000}"/>
    <cellStyle name="Input 7 3 13 2" xfId="18175" xr:uid="{00000000-0005-0000-0000-0000AE5A0000}"/>
    <cellStyle name="Input 7 3 13 2 2" xfId="32855" xr:uid="{00000000-0005-0000-0000-0000AF5A0000}"/>
    <cellStyle name="Input 7 3 13 3" xfId="32854" xr:uid="{00000000-0005-0000-0000-0000B05A0000}"/>
    <cellStyle name="Input 7 3 13 4" xfId="55232" xr:uid="{00000000-0005-0000-0000-0000B15A0000}"/>
    <cellStyle name="Input 7 3 14" xfId="11042" xr:uid="{00000000-0005-0000-0000-0000B25A0000}"/>
    <cellStyle name="Input 7 3 14 2" xfId="22542" xr:uid="{00000000-0005-0000-0000-0000B35A0000}"/>
    <cellStyle name="Input 7 3 14 2 2" xfId="32857" xr:uid="{00000000-0005-0000-0000-0000B45A0000}"/>
    <cellStyle name="Input 7 3 14 3" xfId="32856" xr:uid="{00000000-0005-0000-0000-0000B55A0000}"/>
    <cellStyle name="Input 7 3 14 4" xfId="55233" xr:uid="{00000000-0005-0000-0000-0000B65A0000}"/>
    <cellStyle name="Input 7 3 15" xfId="6283" xr:uid="{00000000-0005-0000-0000-0000B75A0000}"/>
    <cellStyle name="Input 7 3 15 2" xfId="18387" xr:uid="{00000000-0005-0000-0000-0000B85A0000}"/>
    <cellStyle name="Input 7 3 15 2 2" xfId="32859" xr:uid="{00000000-0005-0000-0000-0000B95A0000}"/>
    <cellStyle name="Input 7 3 15 3" xfId="32858" xr:uid="{00000000-0005-0000-0000-0000BA5A0000}"/>
    <cellStyle name="Input 7 3 15 4" xfId="55234" xr:uid="{00000000-0005-0000-0000-0000BB5A0000}"/>
    <cellStyle name="Input 7 3 16" xfId="5557" xr:uid="{00000000-0005-0000-0000-0000BC5A0000}"/>
    <cellStyle name="Input 7 3 16 2" xfId="18085" xr:uid="{00000000-0005-0000-0000-0000BD5A0000}"/>
    <cellStyle name="Input 7 3 16 2 2" xfId="32861" xr:uid="{00000000-0005-0000-0000-0000BE5A0000}"/>
    <cellStyle name="Input 7 3 16 3" xfId="32860" xr:uid="{00000000-0005-0000-0000-0000BF5A0000}"/>
    <cellStyle name="Input 7 3 16 4" xfId="55235" xr:uid="{00000000-0005-0000-0000-0000C05A0000}"/>
    <cellStyle name="Input 7 3 17" xfId="6378" xr:uid="{00000000-0005-0000-0000-0000C15A0000}"/>
    <cellStyle name="Input 7 3 17 2" xfId="18469" xr:uid="{00000000-0005-0000-0000-0000C25A0000}"/>
    <cellStyle name="Input 7 3 17 2 2" xfId="32863" xr:uid="{00000000-0005-0000-0000-0000C35A0000}"/>
    <cellStyle name="Input 7 3 17 3" xfId="32862" xr:uid="{00000000-0005-0000-0000-0000C45A0000}"/>
    <cellStyle name="Input 7 3 17 4" xfId="55236" xr:uid="{00000000-0005-0000-0000-0000C55A0000}"/>
    <cellStyle name="Input 7 3 18" xfId="11754" xr:uid="{00000000-0005-0000-0000-0000C65A0000}"/>
    <cellStyle name="Input 7 3 18 2" xfId="23188" xr:uid="{00000000-0005-0000-0000-0000C75A0000}"/>
    <cellStyle name="Input 7 3 18 2 2" xfId="32865" xr:uid="{00000000-0005-0000-0000-0000C85A0000}"/>
    <cellStyle name="Input 7 3 18 3" xfId="32864" xr:uid="{00000000-0005-0000-0000-0000C95A0000}"/>
    <cellStyle name="Input 7 3 18 4" xfId="55237" xr:uid="{00000000-0005-0000-0000-0000CA5A0000}"/>
    <cellStyle name="Input 7 3 19" xfId="9245" xr:uid="{00000000-0005-0000-0000-0000CB5A0000}"/>
    <cellStyle name="Input 7 3 19 2" xfId="20978" xr:uid="{00000000-0005-0000-0000-0000CC5A0000}"/>
    <cellStyle name="Input 7 3 19 2 2" xfId="32867" xr:uid="{00000000-0005-0000-0000-0000CD5A0000}"/>
    <cellStyle name="Input 7 3 19 3" xfId="32866" xr:uid="{00000000-0005-0000-0000-0000CE5A0000}"/>
    <cellStyle name="Input 7 3 19 4" xfId="55238" xr:uid="{00000000-0005-0000-0000-0000CF5A0000}"/>
    <cellStyle name="Input 7 3 2" xfId="6546" xr:uid="{00000000-0005-0000-0000-0000D05A0000}"/>
    <cellStyle name="Input 7 3 2 2" xfId="18624" xr:uid="{00000000-0005-0000-0000-0000D15A0000}"/>
    <cellStyle name="Input 7 3 2 2 2" xfId="32869" xr:uid="{00000000-0005-0000-0000-0000D25A0000}"/>
    <cellStyle name="Input 7 3 2 3" xfId="32868" xr:uid="{00000000-0005-0000-0000-0000D35A0000}"/>
    <cellStyle name="Input 7 3 2 4" xfId="55239" xr:uid="{00000000-0005-0000-0000-0000D45A0000}"/>
    <cellStyle name="Input 7 3 20" xfId="8296" xr:uid="{00000000-0005-0000-0000-0000D55A0000}"/>
    <cellStyle name="Input 7 3 20 2" xfId="32870" xr:uid="{00000000-0005-0000-0000-0000D65A0000}"/>
    <cellStyle name="Input 7 3 20 3" xfId="55240" xr:uid="{00000000-0005-0000-0000-0000D75A0000}"/>
    <cellStyle name="Input 7 3 20 4" xfId="55241" xr:uid="{00000000-0005-0000-0000-0000D85A0000}"/>
    <cellStyle name="Input 7 3 21" xfId="32847" xr:uid="{00000000-0005-0000-0000-0000D95A0000}"/>
    <cellStyle name="Input 7 3 22" xfId="55242" xr:uid="{00000000-0005-0000-0000-0000DA5A0000}"/>
    <cellStyle name="Input 7 3 3" xfId="5327" xr:uid="{00000000-0005-0000-0000-0000DB5A0000}"/>
    <cellStyle name="Input 7 3 3 2" xfId="17872" xr:uid="{00000000-0005-0000-0000-0000DC5A0000}"/>
    <cellStyle name="Input 7 3 3 2 2" xfId="32872" xr:uid="{00000000-0005-0000-0000-0000DD5A0000}"/>
    <cellStyle name="Input 7 3 3 3" xfId="32871" xr:uid="{00000000-0005-0000-0000-0000DE5A0000}"/>
    <cellStyle name="Input 7 3 3 4" xfId="55243" xr:uid="{00000000-0005-0000-0000-0000DF5A0000}"/>
    <cellStyle name="Input 7 3 4" xfId="6412" xr:uid="{00000000-0005-0000-0000-0000E05A0000}"/>
    <cellStyle name="Input 7 3 4 2" xfId="18500" xr:uid="{00000000-0005-0000-0000-0000E15A0000}"/>
    <cellStyle name="Input 7 3 4 2 2" xfId="32874" xr:uid="{00000000-0005-0000-0000-0000E25A0000}"/>
    <cellStyle name="Input 7 3 4 3" xfId="32873" xr:uid="{00000000-0005-0000-0000-0000E35A0000}"/>
    <cellStyle name="Input 7 3 4 4" xfId="55244" xr:uid="{00000000-0005-0000-0000-0000E45A0000}"/>
    <cellStyle name="Input 7 3 5" xfId="7101" xr:uid="{00000000-0005-0000-0000-0000E55A0000}"/>
    <cellStyle name="Input 7 3 5 2" xfId="19107" xr:uid="{00000000-0005-0000-0000-0000E65A0000}"/>
    <cellStyle name="Input 7 3 5 2 2" xfId="32876" xr:uid="{00000000-0005-0000-0000-0000E75A0000}"/>
    <cellStyle name="Input 7 3 5 3" xfId="32875" xr:uid="{00000000-0005-0000-0000-0000E85A0000}"/>
    <cellStyle name="Input 7 3 5 4" xfId="55245" xr:uid="{00000000-0005-0000-0000-0000E95A0000}"/>
    <cellStyle name="Input 7 3 6" xfId="6324" xr:uid="{00000000-0005-0000-0000-0000EA5A0000}"/>
    <cellStyle name="Input 7 3 6 2" xfId="18424" xr:uid="{00000000-0005-0000-0000-0000EB5A0000}"/>
    <cellStyle name="Input 7 3 6 2 2" xfId="32878" xr:uid="{00000000-0005-0000-0000-0000EC5A0000}"/>
    <cellStyle name="Input 7 3 6 3" xfId="32877" xr:uid="{00000000-0005-0000-0000-0000ED5A0000}"/>
    <cellStyle name="Input 7 3 6 4" xfId="55246" xr:uid="{00000000-0005-0000-0000-0000EE5A0000}"/>
    <cellStyle name="Input 7 3 7" xfId="6665" xr:uid="{00000000-0005-0000-0000-0000EF5A0000}"/>
    <cellStyle name="Input 7 3 7 2" xfId="18724" xr:uid="{00000000-0005-0000-0000-0000F05A0000}"/>
    <cellStyle name="Input 7 3 7 2 2" xfId="32880" xr:uid="{00000000-0005-0000-0000-0000F15A0000}"/>
    <cellStyle name="Input 7 3 7 3" xfId="32879" xr:uid="{00000000-0005-0000-0000-0000F25A0000}"/>
    <cellStyle name="Input 7 3 7 4" xfId="55247" xr:uid="{00000000-0005-0000-0000-0000F35A0000}"/>
    <cellStyle name="Input 7 3 8" xfId="6649" xr:uid="{00000000-0005-0000-0000-0000F45A0000}"/>
    <cellStyle name="Input 7 3 8 2" xfId="18712" xr:uid="{00000000-0005-0000-0000-0000F55A0000}"/>
    <cellStyle name="Input 7 3 8 2 2" xfId="32882" xr:uid="{00000000-0005-0000-0000-0000F65A0000}"/>
    <cellStyle name="Input 7 3 8 3" xfId="32881" xr:uid="{00000000-0005-0000-0000-0000F75A0000}"/>
    <cellStyle name="Input 7 3 8 4" xfId="55248" xr:uid="{00000000-0005-0000-0000-0000F85A0000}"/>
    <cellStyle name="Input 7 3 9" xfId="8941" xr:uid="{00000000-0005-0000-0000-0000F95A0000}"/>
    <cellStyle name="Input 7 3 9 2" xfId="20705" xr:uid="{00000000-0005-0000-0000-0000FA5A0000}"/>
    <cellStyle name="Input 7 3 9 2 2" xfId="32884" xr:uid="{00000000-0005-0000-0000-0000FB5A0000}"/>
    <cellStyle name="Input 7 3 9 3" xfId="32883" xr:uid="{00000000-0005-0000-0000-0000FC5A0000}"/>
    <cellStyle name="Input 7 3 9 4" xfId="55249" xr:uid="{00000000-0005-0000-0000-0000FD5A0000}"/>
    <cellStyle name="Input 7 30" xfId="14295" xr:uid="{00000000-0005-0000-0000-0000FE5A0000}"/>
    <cellStyle name="Input 7 30 2" xfId="32885" xr:uid="{00000000-0005-0000-0000-0000FF5A0000}"/>
    <cellStyle name="Input 7 30 3" xfId="55250" xr:uid="{00000000-0005-0000-0000-0000005B0000}"/>
    <cellStyle name="Input 7 30 4" xfId="55251" xr:uid="{00000000-0005-0000-0000-0000015B0000}"/>
    <cellStyle name="Input 7 31" xfId="32696" xr:uid="{00000000-0005-0000-0000-0000025B0000}"/>
    <cellStyle name="Input 7 32" xfId="3711" xr:uid="{00000000-0005-0000-0000-0000035B0000}"/>
    <cellStyle name="Input 7 4" xfId="3716" xr:uid="{00000000-0005-0000-0000-0000045B0000}"/>
    <cellStyle name="Input 7 4 10" xfId="9180" xr:uid="{00000000-0005-0000-0000-0000055B0000}"/>
    <cellStyle name="Input 7 4 10 2" xfId="20920" xr:uid="{00000000-0005-0000-0000-0000065B0000}"/>
    <cellStyle name="Input 7 4 10 2 2" xfId="32888" xr:uid="{00000000-0005-0000-0000-0000075B0000}"/>
    <cellStyle name="Input 7 4 10 3" xfId="32887" xr:uid="{00000000-0005-0000-0000-0000085B0000}"/>
    <cellStyle name="Input 7 4 10 4" xfId="55252" xr:uid="{00000000-0005-0000-0000-0000095B0000}"/>
    <cellStyle name="Input 7 4 11" xfId="5625" xr:uid="{00000000-0005-0000-0000-00000A5B0000}"/>
    <cellStyle name="Input 7 4 11 2" xfId="18143" xr:uid="{00000000-0005-0000-0000-00000B5B0000}"/>
    <cellStyle name="Input 7 4 11 2 2" xfId="32890" xr:uid="{00000000-0005-0000-0000-00000C5B0000}"/>
    <cellStyle name="Input 7 4 11 3" xfId="32889" xr:uid="{00000000-0005-0000-0000-00000D5B0000}"/>
    <cellStyle name="Input 7 4 11 4" xfId="55253" xr:uid="{00000000-0005-0000-0000-00000E5B0000}"/>
    <cellStyle name="Input 7 4 12" xfId="9256" xr:uid="{00000000-0005-0000-0000-00000F5B0000}"/>
    <cellStyle name="Input 7 4 12 2" xfId="20979" xr:uid="{00000000-0005-0000-0000-0000105B0000}"/>
    <cellStyle name="Input 7 4 12 2 2" xfId="32892" xr:uid="{00000000-0005-0000-0000-0000115B0000}"/>
    <cellStyle name="Input 7 4 12 3" xfId="32891" xr:uid="{00000000-0005-0000-0000-0000125B0000}"/>
    <cellStyle name="Input 7 4 12 4" xfId="55254" xr:uid="{00000000-0005-0000-0000-0000135B0000}"/>
    <cellStyle name="Input 7 4 13" xfId="7867" xr:uid="{00000000-0005-0000-0000-0000145B0000}"/>
    <cellStyle name="Input 7 4 13 2" xfId="19772" xr:uid="{00000000-0005-0000-0000-0000155B0000}"/>
    <cellStyle name="Input 7 4 13 2 2" xfId="32894" xr:uid="{00000000-0005-0000-0000-0000165B0000}"/>
    <cellStyle name="Input 7 4 13 3" xfId="32893" xr:uid="{00000000-0005-0000-0000-0000175B0000}"/>
    <cellStyle name="Input 7 4 13 4" xfId="55255" xr:uid="{00000000-0005-0000-0000-0000185B0000}"/>
    <cellStyle name="Input 7 4 14" xfId="6135" xr:uid="{00000000-0005-0000-0000-0000195B0000}"/>
    <cellStyle name="Input 7 4 14 2" xfId="18264" xr:uid="{00000000-0005-0000-0000-00001A5B0000}"/>
    <cellStyle name="Input 7 4 14 2 2" xfId="32896" xr:uid="{00000000-0005-0000-0000-00001B5B0000}"/>
    <cellStyle name="Input 7 4 14 3" xfId="32895" xr:uid="{00000000-0005-0000-0000-00001C5B0000}"/>
    <cellStyle name="Input 7 4 14 4" xfId="55256" xr:uid="{00000000-0005-0000-0000-00001D5B0000}"/>
    <cellStyle name="Input 7 4 15" xfId="11265" xr:uid="{00000000-0005-0000-0000-00001E5B0000}"/>
    <cellStyle name="Input 7 4 15 2" xfId="22744" xr:uid="{00000000-0005-0000-0000-00001F5B0000}"/>
    <cellStyle name="Input 7 4 15 2 2" xfId="32898" xr:uid="{00000000-0005-0000-0000-0000205B0000}"/>
    <cellStyle name="Input 7 4 15 3" xfId="32897" xr:uid="{00000000-0005-0000-0000-0000215B0000}"/>
    <cellStyle name="Input 7 4 15 4" xfId="55257" xr:uid="{00000000-0005-0000-0000-0000225B0000}"/>
    <cellStyle name="Input 7 4 16" xfId="8285" xr:uid="{00000000-0005-0000-0000-0000235B0000}"/>
    <cellStyle name="Input 7 4 16 2" xfId="20135" xr:uid="{00000000-0005-0000-0000-0000245B0000}"/>
    <cellStyle name="Input 7 4 16 2 2" xfId="32900" xr:uid="{00000000-0005-0000-0000-0000255B0000}"/>
    <cellStyle name="Input 7 4 16 3" xfId="32899" xr:uid="{00000000-0005-0000-0000-0000265B0000}"/>
    <cellStyle name="Input 7 4 16 4" xfId="55258" xr:uid="{00000000-0005-0000-0000-0000275B0000}"/>
    <cellStyle name="Input 7 4 17" xfId="11263" xr:uid="{00000000-0005-0000-0000-0000285B0000}"/>
    <cellStyle name="Input 7 4 17 2" xfId="22743" xr:uid="{00000000-0005-0000-0000-0000295B0000}"/>
    <cellStyle name="Input 7 4 17 2 2" xfId="32902" xr:uid="{00000000-0005-0000-0000-00002A5B0000}"/>
    <cellStyle name="Input 7 4 17 3" xfId="32901" xr:uid="{00000000-0005-0000-0000-00002B5B0000}"/>
    <cellStyle name="Input 7 4 17 4" xfId="55259" xr:uid="{00000000-0005-0000-0000-00002C5B0000}"/>
    <cellStyle name="Input 7 4 18" xfId="10007" xr:uid="{00000000-0005-0000-0000-00002D5B0000}"/>
    <cellStyle name="Input 7 4 18 2" xfId="21640" xr:uid="{00000000-0005-0000-0000-00002E5B0000}"/>
    <cellStyle name="Input 7 4 18 2 2" xfId="32904" xr:uid="{00000000-0005-0000-0000-00002F5B0000}"/>
    <cellStyle name="Input 7 4 18 3" xfId="32903" xr:uid="{00000000-0005-0000-0000-0000305B0000}"/>
    <cellStyle name="Input 7 4 18 4" xfId="55260" xr:uid="{00000000-0005-0000-0000-0000315B0000}"/>
    <cellStyle name="Input 7 4 19" xfId="9235" xr:uid="{00000000-0005-0000-0000-0000325B0000}"/>
    <cellStyle name="Input 7 4 19 2" xfId="20969" xr:uid="{00000000-0005-0000-0000-0000335B0000}"/>
    <cellStyle name="Input 7 4 19 2 2" xfId="32906" xr:uid="{00000000-0005-0000-0000-0000345B0000}"/>
    <cellStyle name="Input 7 4 19 3" xfId="32905" xr:uid="{00000000-0005-0000-0000-0000355B0000}"/>
    <cellStyle name="Input 7 4 19 4" xfId="55261" xr:uid="{00000000-0005-0000-0000-0000365B0000}"/>
    <cellStyle name="Input 7 4 2" xfId="6547" xr:uid="{00000000-0005-0000-0000-0000375B0000}"/>
    <cellStyle name="Input 7 4 2 2" xfId="18625" xr:uid="{00000000-0005-0000-0000-0000385B0000}"/>
    <cellStyle name="Input 7 4 2 2 2" xfId="32908" xr:uid="{00000000-0005-0000-0000-0000395B0000}"/>
    <cellStyle name="Input 7 4 2 3" xfId="32907" xr:uid="{00000000-0005-0000-0000-00003A5B0000}"/>
    <cellStyle name="Input 7 4 2 4" xfId="55262" xr:uid="{00000000-0005-0000-0000-00003B5B0000}"/>
    <cellStyle name="Input 7 4 20" xfId="6102" xr:uid="{00000000-0005-0000-0000-00003C5B0000}"/>
    <cellStyle name="Input 7 4 20 2" xfId="32909" xr:uid="{00000000-0005-0000-0000-00003D5B0000}"/>
    <cellStyle name="Input 7 4 20 3" xfId="55263" xr:uid="{00000000-0005-0000-0000-00003E5B0000}"/>
    <cellStyle name="Input 7 4 20 4" xfId="55264" xr:uid="{00000000-0005-0000-0000-00003F5B0000}"/>
    <cellStyle name="Input 7 4 21" xfId="32886" xr:uid="{00000000-0005-0000-0000-0000405B0000}"/>
    <cellStyle name="Input 7 4 22" xfId="55265" xr:uid="{00000000-0005-0000-0000-0000415B0000}"/>
    <cellStyle name="Input 7 4 3" xfId="4837" xr:uid="{00000000-0005-0000-0000-0000425B0000}"/>
    <cellStyle name="Input 7 4 3 2" xfId="17477" xr:uid="{00000000-0005-0000-0000-0000435B0000}"/>
    <cellStyle name="Input 7 4 3 2 2" xfId="32911" xr:uid="{00000000-0005-0000-0000-0000445B0000}"/>
    <cellStyle name="Input 7 4 3 3" xfId="32910" xr:uid="{00000000-0005-0000-0000-0000455B0000}"/>
    <cellStyle name="Input 7 4 3 4" xfId="55266" xr:uid="{00000000-0005-0000-0000-0000465B0000}"/>
    <cellStyle name="Input 7 4 4" xfId="6413" xr:uid="{00000000-0005-0000-0000-0000475B0000}"/>
    <cellStyle name="Input 7 4 4 2" xfId="18501" xr:uid="{00000000-0005-0000-0000-0000485B0000}"/>
    <cellStyle name="Input 7 4 4 2 2" xfId="32913" xr:uid="{00000000-0005-0000-0000-0000495B0000}"/>
    <cellStyle name="Input 7 4 4 3" xfId="32912" xr:uid="{00000000-0005-0000-0000-00004A5B0000}"/>
    <cellStyle name="Input 7 4 4 4" xfId="55267" xr:uid="{00000000-0005-0000-0000-00004B5B0000}"/>
    <cellStyle name="Input 7 4 5" xfId="5443" xr:uid="{00000000-0005-0000-0000-00004C5B0000}"/>
    <cellStyle name="Input 7 4 5 2" xfId="17981" xr:uid="{00000000-0005-0000-0000-00004D5B0000}"/>
    <cellStyle name="Input 7 4 5 2 2" xfId="32915" xr:uid="{00000000-0005-0000-0000-00004E5B0000}"/>
    <cellStyle name="Input 7 4 5 3" xfId="32914" xr:uid="{00000000-0005-0000-0000-00004F5B0000}"/>
    <cellStyle name="Input 7 4 5 4" xfId="55268" xr:uid="{00000000-0005-0000-0000-0000505B0000}"/>
    <cellStyle name="Input 7 4 6" xfId="6325" xr:uid="{00000000-0005-0000-0000-0000515B0000}"/>
    <cellStyle name="Input 7 4 6 2" xfId="18425" xr:uid="{00000000-0005-0000-0000-0000525B0000}"/>
    <cellStyle name="Input 7 4 6 2 2" xfId="32917" xr:uid="{00000000-0005-0000-0000-0000535B0000}"/>
    <cellStyle name="Input 7 4 6 3" xfId="32916" xr:uid="{00000000-0005-0000-0000-0000545B0000}"/>
    <cellStyle name="Input 7 4 6 4" xfId="55269" xr:uid="{00000000-0005-0000-0000-0000555B0000}"/>
    <cellStyle name="Input 7 4 7" xfId="6830" xr:uid="{00000000-0005-0000-0000-0000565B0000}"/>
    <cellStyle name="Input 7 4 7 2" xfId="18863" xr:uid="{00000000-0005-0000-0000-0000575B0000}"/>
    <cellStyle name="Input 7 4 7 2 2" xfId="32919" xr:uid="{00000000-0005-0000-0000-0000585B0000}"/>
    <cellStyle name="Input 7 4 7 3" xfId="32918" xr:uid="{00000000-0005-0000-0000-0000595B0000}"/>
    <cellStyle name="Input 7 4 7 4" xfId="55270" xr:uid="{00000000-0005-0000-0000-00005A5B0000}"/>
    <cellStyle name="Input 7 4 8" xfId="8415" xr:uid="{00000000-0005-0000-0000-00005B5B0000}"/>
    <cellStyle name="Input 7 4 8 2" xfId="20237" xr:uid="{00000000-0005-0000-0000-00005C5B0000}"/>
    <cellStyle name="Input 7 4 8 2 2" xfId="32921" xr:uid="{00000000-0005-0000-0000-00005D5B0000}"/>
    <cellStyle name="Input 7 4 8 3" xfId="32920" xr:uid="{00000000-0005-0000-0000-00005E5B0000}"/>
    <cellStyle name="Input 7 4 8 4" xfId="55271" xr:uid="{00000000-0005-0000-0000-00005F5B0000}"/>
    <cellStyle name="Input 7 4 9" xfId="8094" xr:uid="{00000000-0005-0000-0000-0000605B0000}"/>
    <cellStyle name="Input 7 4 9 2" xfId="19980" xr:uid="{00000000-0005-0000-0000-0000615B0000}"/>
    <cellStyle name="Input 7 4 9 2 2" xfId="32923" xr:uid="{00000000-0005-0000-0000-0000625B0000}"/>
    <cellStyle name="Input 7 4 9 3" xfId="32922" xr:uid="{00000000-0005-0000-0000-0000635B0000}"/>
    <cellStyle name="Input 7 4 9 4" xfId="55272" xr:uid="{00000000-0005-0000-0000-0000645B0000}"/>
    <cellStyle name="Input 7 5" xfId="3717" xr:uid="{00000000-0005-0000-0000-0000655B0000}"/>
    <cellStyle name="Input 7 5 10" xfId="6218" xr:uid="{00000000-0005-0000-0000-0000665B0000}"/>
    <cellStyle name="Input 7 5 10 2" xfId="18328" xr:uid="{00000000-0005-0000-0000-0000675B0000}"/>
    <cellStyle name="Input 7 5 10 2 2" xfId="32926" xr:uid="{00000000-0005-0000-0000-0000685B0000}"/>
    <cellStyle name="Input 7 5 10 3" xfId="32925" xr:uid="{00000000-0005-0000-0000-0000695B0000}"/>
    <cellStyle name="Input 7 5 10 4" xfId="55273" xr:uid="{00000000-0005-0000-0000-00006A5B0000}"/>
    <cellStyle name="Input 7 5 11" xfId="5624" xr:uid="{00000000-0005-0000-0000-00006B5B0000}"/>
    <cellStyle name="Input 7 5 11 2" xfId="18142" xr:uid="{00000000-0005-0000-0000-00006C5B0000}"/>
    <cellStyle name="Input 7 5 11 2 2" xfId="32928" xr:uid="{00000000-0005-0000-0000-00006D5B0000}"/>
    <cellStyle name="Input 7 5 11 3" xfId="32927" xr:uid="{00000000-0005-0000-0000-00006E5B0000}"/>
    <cellStyle name="Input 7 5 11 4" xfId="55274" xr:uid="{00000000-0005-0000-0000-00006F5B0000}"/>
    <cellStyle name="Input 7 5 12" xfId="8489" xr:uid="{00000000-0005-0000-0000-0000705B0000}"/>
    <cellStyle name="Input 7 5 12 2" xfId="20308" xr:uid="{00000000-0005-0000-0000-0000715B0000}"/>
    <cellStyle name="Input 7 5 12 2 2" xfId="32930" xr:uid="{00000000-0005-0000-0000-0000725B0000}"/>
    <cellStyle name="Input 7 5 12 3" xfId="32929" xr:uid="{00000000-0005-0000-0000-0000735B0000}"/>
    <cellStyle name="Input 7 5 12 4" xfId="55275" xr:uid="{00000000-0005-0000-0000-0000745B0000}"/>
    <cellStyle name="Input 7 5 13" xfId="9242" xr:uid="{00000000-0005-0000-0000-0000755B0000}"/>
    <cellStyle name="Input 7 5 13 2" xfId="20975" xr:uid="{00000000-0005-0000-0000-0000765B0000}"/>
    <cellStyle name="Input 7 5 13 2 2" xfId="32932" xr:uid="{00000000-0005-0000-0000-0000775B0000}"/>
    <cellStyle name="Input 7 5 13 3" xfId="32931" xr:uid="{00000000-0005-0000-0000-0000785B0000}"/>
    <cellStyle name="Input 7 5 13 4" xfId="55276" xr:uid="{00000000-0005-0000-0000-0000795B0000}"/>
    <cellStyle name="Input 7 5 14" xfId="9484" xr:uid="{00000000-0005-0000-0000-00007A5B0000}"/>
    <cellStyle name="Input 7 5 14 2" xfId="21200" xr:uid="{00000000-0005-0000-0000-00007B5B0000}"/>
    <cellStyle name="Input 7 5 14 2 2" xfId="32934" xr:uid="{00000000-0005-0000-0000-00007C5B0000}"/>
    <cellStyle name="Input 7 5 14 3" xfId="32933" xr:uid="{00000000-0005-0000-0000-00007D5B0000}"/>
    <cellStyle name="Input 7 5 14 4" xfId="55277" xr:uid="{00000000-0005-0000-0000-00007E5B0000}"/>
    <cellStyle name="Input 7 5 15" xfId="7838" xr:uid="{00000000-0005-0000-0000-00007F5B0000}"/>
    <cellStyle name="Input 7 5 15 2" xfId="19748" xr:uid="{00000000-0005-0000-0000-0000805B0000}"/>
    <cellStyle name="Input 7 5 15 2 2" xfId="32936" xr:uid="{00000000-0005-0000-0000-0000815B0000}"/>
    <cellStyle name="Input 7 5 15 3" xfId="32935" xr:uid="{00000000-0005-0000-0000-0000825B0000}"/>
    <cellStyle name="Input 7 5 15 4" xfId="55278" xr:uid="{00000000-0005-0000-0000-0000835B0000}"/>
    <cellStyle name="Input 7 5 16" xfId="10854" xr:uid="{00000000-0005-0000-0000-0000845B0000}"/>
    <cellStyle name="Input 7 5 16 2" xfId="22377" xr:uid="{00000000-0005-0000-0000-0000855B0000}"/>
    <cellStyle name="Input 7 5 16 2 2" xfId="32938" xr:uid="{00000000-0005-0000-0000-0000865B0000}"/>
    <cellStyle name="Input 7 5 16 3" xfId="32937" xr:uid="{00000000-0005-0000-0000-0000875B0000}"/>
    <cellStyle name="Input 7 5 16 4" xfId="55279" xr:uid="{00000000-0005-0000-0000-0000885B0000}"/>
    <cellStyle name="Input 7 5 17" xfId="5617" xr:uid="{00000000-0005-0000-0000-0000895B0000}"/>
    <cellStyle name="Input 7 5 17 2" xfId="18136" xr:uid="{00000000-0005-0000-0000-00008A5B0000}"/>
    <cellStyle name="Input 7 5 17 2 2" xfId="32940" xr:uid="{00000000-0005-0000-0000-00008B5B0000}"/>
    <cellStyle name="Input 7 5 17 3" xfId="32939" xr:uid="{00000000-0005-0000-0000-00008C5B0000}"/>
    <cellStyle name="Input 7 5 17 4" xfId="55280" xr:uid="{00000000-0005-0000-0000-00008D5B0000}"/>
    <cellStyle name="Input 7 5 18" xfId="12569" xr:uid="{00000000-0005-0000-0000-00008E5B0000}"/>
    <cellStyle name="Input 7 5 18 2" xfId="23920" xr:uid="{00000000-0005-0000-0000-00008F5B0000}"/>
    <cellStyle name="Input 7 5 18 2 2" xfId="32942" xr:uid="{00000000-0005-0000-0000-0000905B0000}"/>
    <cellStyle name="Input 7 5 18 3" xfId="32941" xr:uid="{00000000-0005-0000-0000-0000915B0000}"/>
    <cellStyle name="Input 7 5 18 4" xfId="55281" xr:uid="{00000000-0005-0000-0000-0000925B0000}"/>
    <cellStyle name="Input 7 5 19" xfId="5720" xr:uid="{00000000-0005-0000-0000-0000935B0000}"/>
    <cellStyle name="Input 7 5 19 2" xfId="18225" xr:uid="{00000000-0005-0000-0000-0000945B0000}"/>
    <cellStyle name="Input 7 5 19 2 2" xfId="32944" xr:uid="{00000000-0005-0000-0000-0000955B0000}"/>
    <cellStyle name="Input 7 5 19 3" xfId="32943" xr:uid="{00000000-0005-0000-0000-0000965B0000}"/>
    <cellStyle name="Input 7 5 19 4" xfId="55282" xr:uid="{00000000-0005-0000-0000-0000975B0000}"/>
    <cellStyle name="Input 7 5 2" xfId="6548" xr:uid="{00000000-0005-0000-0000-0000985B0000}"/>
    <cellStyle name="Input 7 5 2 2" xfId="18626" xr:uid="{00000000-0005-0000-0000-0000995B0000}"/>
    <cellStyle name="Input 7 5 2 2 2" xfId="32946" xr:uid="{00000000-0005-0000-0000-00009A5B0000}"/>
    <cellStyle name="Input 7 5 2 3" xfId="32945" xr:uid="{00000000-0005-0000-0000-00009B5B0000}"/>
    <cellStyle name="Input 7 5 2 4" xfId="55283" xr:uid="{00000000-0005-0000-0000-00009C5B0000}"/>
    <cellStyle name="Input 7 5 20" xfId="8779" xr:uid="{00000000-0005-0000-0000-00009D5B0000}"/>
    <cellStyle name="Input 7 5 20 2" xfId="32947" xr:uid="{00000000-0005-0000-0000-00009E5B0000}"/>
    <cellStyle name="Input 7 5 20 3" xfId="55284" xr:uid="{00000000-0005-0000-0000-00009F5B0000}"/>
    <cellStyle name="Input 7 5 20 4" xfId="55285" xr:uid="{00000000-0005-0000-0000-0000A05B0000}"/>
    <cellStyle name="Input 7 5 21" xfId="32924" xr:uid="{00000000-0005-0000-0000-0000A15B0000}"/>
    <cellStyle name="Input 7 5 22" xfId="55286" xr:uid="{00000000-0005-0000-0000-0000A25B0000}"/>
    <cellStyle name="Input 7 5 3" xfId="4693" xr:uid="{00000000-0005-0000-0000-0000A35B0000}"/>
    <cellStyle name="Input 7 5 3 2" xfId="17385" xr:uid="{00000000-0005-0000-0000-0000A45B0000}"/>
    <cellStyle name="Input 7 5 3 2 2" xfId="32949" xr:uid="{00000000-0005-0000-0000-0000A55B0000}"/>
    <cellStyle name="Input 7 5 3 3" xfId="32948" xr:uid="{00000000-0005-0000-0000-0000A65B0000}"/>
    <cellStyle name="Input 7 5 3 4" xfId="55287" xr:uid="{00000000-0005-0000-0000-0000A75B0000}"/>
    <cellStyle name="Input 7 5 4" xfId="4778" xr:uid="{00000000-0005-0000-0000-0000A85B0000}"/>
    <cellStyle name="Input 7 5 4 2" xfId="17432" xr:uid="{00000000-0005-0000-0000-0000A95B0000}"/>
    <cellStyle name="Input 7 5 4 2 2" xfId="32951" xr:uid="{00000000-0005-0000-0000-0000AA5B0000}"/>
    <cellStyle name="Input 7 5 4 3" xfId="32950" xr:uid="{00000000-0005-0000-0000-0000AB5B0000}"/>
    <cellStyle name="Input 7 5 4 4" xfId="55288" xr:uid="{00000000-0005-0000-0000-0000AC5B0000}"/>
    <cellStyle name="Input 7 5 5" xfId="5442" xr:uid="{00000000-0005-0000-0000-0000AD5B0000}"/>
    <cellStyle name="Input 7 5 5 2" xfId="17980" xr:uid="{00000000-0005-0000-0000-0000AE5B0000}"/>
    <cellStyle name="Input 7 5 5 2 2" xfId="32953" xr:uid="{00000000-0005-0000-0000-0000AF5B0000}"/>
    <cellStyle name="Input 7 5 5 3" xfId="32952" xr:uid="{00000000-0005-0000-0000-0000B05B0000}"/>
    <cellStyle name="Input 7 5 5 4" xfId="55289" xr:uid="{00000000-0005-0000-0000-0000B15B0000}"/>
    <cellStyle name="Input 7 5 6" xfId="6326" xr:uid="{00000000-0005-0000-0000-0000B25B0000}"/>
    <cellStyle name="Input 7 5 6 2" xfId="18426" xr:uid="{00000000-0005-0000-0000-0000B35B0000}"/>
    <cellStyle name="Input 7 5 6 2 2" xfId="32955" xr:uid="{00000000-0005-0000-0000-0000B45B0000}"/>
    <cellStyle name="Input 7 5 6 3" xfId="32954" xr:uid="{00000000-0005-0000-0000-0000B55B0000}"/>
    <cellStyle name="Input 7 5 6 4" xfId="55290" xr:uid="{00000000-0005-0000-0000-0000B65B0000}"/>
    <cellStyle name="Input 7 5 7" xfId="5180" xr:uid="{00000000-0005-0000-0000-0000B75B0000}"/>
    <cellStyle name="Input 7 5 7 2" xfId="17753" xr:uid="{00000000-0005-0000-0000-0000B85B0000}"/>
    <cellStyle name="Input 7 5 7 2 2" xfId="32957" xr:uid="{00000000-0005-0000-0000-0000B95B0000}"/>
    <cellStyle name="Input 7 5 7 3" xfId="32956" xr:uid="{00000000-0005-0000-0000-0000BA5B0000}"/>
    <cellStyle name="Input 7 5 7 4" xfId="55291" xr:uid="{00000000-0005-0000-0000-0000BB5B0000}"/>
    <cellStyle name="Input 7 5 8" xfId="7882" xr:uid="{00000000-0005-0000-0000-0000BC5B0000}"/>
    <cellStyle name="Input 7 5 8 2" xfId="19783" xr:uid="{00000000-0005-0000-0000-0000BD5B0000}"/>
    <cellStyle name="Input 7 5 8 2 2" xfId="32959" xr:uid="{00000000-0005-0000-0000-0000BE5B0000}"/>
    <cellStyle name="Input 7 5 8 3" xfId="32958" xr:uid="{00000000-0005-0000-0000-0000BF5B0000}"/>
    <cellStyle name="Input 7 5 8 4" xfId="55292" xr:uid="{00000000-0005-0000-0000-0000C05B0000}"/>
    <cellStyle name="Input 7 5 9" xfId="5583" xr:uid="{00000000-0005-0000-0000-0000C15B0000}"/>
    <cellStyle name="Input 7 5 9 2" xfId="18105" xr:uid="{00000000-0005-0000-0000-0000C25B0000}"/>
    <cellStyle name="Input 7 5 9 2 2" xfId="32961" xr:uid="{00000000-0005-0000-0000-0000C35B0000}"/>
    <cellStyle name="Input 7 5 9 3" xfId="32960" xr:uid="{00000000-0005-0000-0000-0000C45B0000}"/>
    <cellStyle name="Input 7 5 9 4" xfId="55293" xr:uid="{00000000-0005-0000-0000-0000C55B0000}"/>
    <cellStyle name="Input 7 6" xfId="3718" xr:uid="{00000000-0005-0000-0000-0000C65B0000}"/>
    <cellStyle name="Input 7 6 10" xfId="6452" xr:uid="{00000000-0005-0000-0000-0000C75B0000}"/>
    <cellStyle name="Input 7 6 10 2" xfId="18534" xr:uid="{00000000-0005-0000-0000-0000C85B0000}"/>
    <cellStyle name="Input 7 6 10 2 2" xfId="32964" xr:uid="{00000000-0005-0000-0000-0000C95B0000}"/>
    <cellStyle name="Input 7 6 10 3" xfId="32963" xr:uid="{00000000-0005-0000-0000-0000CA5B0000}"/>
    <cellStyle name="Input 7 6 10 4" xfId="55294" xr:uid="{00000000-0005-0000-0000-0000CB5B0000}"/>
    <cellStyle name="Input 7 6 11" xfId="5623" xr:uid="{00000000-0005-0000-0000-0000CC5B0000}"/>
    <cellStyle name="Input 7 6 11 2" xfId="18141" xr:uid="{00000000-0005-0000-0000-0000CD5B0000}"/>
    <cellStyle name="Input 7 6 11 2 2" xfId="32966" xr:uid="{00000000-0005-0000-0000-0000CE5B0000}"/>
    <cellStyle name="Input 7 6 11 3" xfId="32965" xr:uid="{00000000-0005-0000-0000-0000CF5B0000}"/>
    <cellStyle name="Input 7 6 11 4" xfId="55295" xr:uid="{00000000-0005-0000-0000-0000D05B0000}"/>
    <cellStyle name="Input 7 6 12" xfId="5186" xr:uid="{00000000-0005-0000-0000-0000D15B0000}"/>
    <cellStyle name="Input 7 6 12 2" xfId="17757" xr:uid="{00000000-0005-0000-0000-0000D25B0000}"/>
    <cellStyle name="Input 7 6 12 2 2" xfId="32968" xr:uid="{00000000-0005-0000-0000-0000D35B0000}"/>
    <cellStyle name="Input 7 6 12 3" xfId="32967" xr:uid="{00000000-0005-0000-0000-0000D45B0000}"/>
    <cellStyle name="Input 7 6 12 4" xfId="55296" xr:uid="{00000000-0005-0000-0000-0000D55B0000}"/>
    <cellStyle name="Input 7 6 13" xfId="10113" xr:uid="{00000000-0005-0000-0000-0000D65B0000}"/>
    <cellStyle name="Input 7 6 13 2" xfId="21737" xr:uid="{00000000-0005-0000-0000-0000D75B0000}"/>
    <cellStyle name="Input 7 6 13 2 2" xfId="32970" xr:uid="{00000000-0005-0000-0000-0000D85B0000}"/>
    <cellStyle name="Input 7 6 13 3" xfId="32969" xr:uid="{00000000-0005-0000-0000-0000D95B0000}"/>
    <cellStyle name="Input 7 6 13 4" xfId="55297" xr:uid="{00000000-0005-0000-0000-0000DA5B0000}"/>
    <cellStyle name="Input 7 6 14" xfId="6274" xr:uid="{00000000-0005-0000-0000-0000DB5B0000}"/>
    <cellStyle name="Input 7 6 14 2" xfId="18379" xr:uid="{00000000-0005-0000-0000-0000DC5B0000}"/>
    <cellStyle name="Input 7 6 14 2 2" xfId="32972" xr:uid="{00000000-0005-0000-0000-0000DD5B0000}"/>
    <cellStyle name="Input 7 6 14 3" xfId="32971" xr:uid="{00000000-0005-0000-0000-0000DE5B0000}"/>
    <cellStyle name="Input 7 6 14 4" xfId="55298" xr:uid="{00000000-0005-0000-0000-0000DF5B0000}"/>
    <cellStyle name="Input 7 6 15" xfId="10510" xr:uid="{00000000-0005-0000-0000-0000E05B0000}"/>
    <cellStyle name="Input 7 6 15 2" xfId="22089" xr:uid="{00000000-0005-0000-0000-0000E15B0000}"/>
    <cellStyle name="Input 7 6 15 2 2" xfId="32974" xr:uid="{00000000-0005-0000-0000-0000E25B0000}"/>
    <cellStyle name="Input 7 6 15 3" xfId="32973" xr:uid="{00000000-0005-0000-0000-0000E35B0000}"/>
    <cellStyle name="Input 7 6 15 4" xfId="55299" xr:uid="{00000000-0005-0000-0000-0000E45B0000}"/>
    <cellStyle name="Input 7 6 16" xfId="11374" xr:uid="{00000000-0005-0000-0000-0000E55B0000}"/>
    <cellStyle name="Input 7 6 16 2" xfId="22844" xr:uid="{00000000-0005-0000-0000-0000E65B0000}"/>
    <cellStyle name="Input 7 6 16 2 2" xfId="32976" xr:uid="{00000000-0005-0000-0000-0000E75B0000}"/>
    <cellStyle name="Input 7 6 16 3" xfId="32975" xr:uid="{00000000-0005-0000-0000-0000E85B0000}"/>
    <cellStyle name="Input 7 6 16 4" xfId="55300" xr:uid="{00000000-0005-0000-0000-0000E95B0000}"/>
    <cellStyle name="Input 7 6 17" xfId="12832" xr:uid="{00000000-0005-0000-0000-0000EA5B0000}"/>
    <cellStyle name="Input 7 6 17 2" xfId="24169" xr:uid="{00000000-0005-0000-0000-0000EB5B0000}"/>
    <cellStyle name="Input 7 6 17 2 2" xfId="32978" xr:uid="{00000000-0005-0000-0000-0000EC5B0000}"/>
    <cellStyle name="Input 7 6 17 3" xfId="32977" xr:uid="{00000000-0005-0000-0000-0000ED5B0000}"/>
    <cellStyle name="Input 7 6 17 4" xfId="55301" xr:uid="{00000000-0005-0000-0000-0000EE5B0000}"/>
    <cellStyle name="Input 7 6 18" xfId="13312" xr:uid="{00000000-0005-0000-0000-0000EF5B0000}"/>
    <cellStyle name="Input 7 6 18 2" xfId="24610" xr:uid="{00000000-0005-0000-0000-0000F05B0000}"/>
    <cellStyle name="Input 7 6 18 2 2" xfId="32980" xr:uid="{00000000-0005-0000-0000-0000F15B0000}"/>
    <cellStyle name="Input 7 6 18 3" xfId="32979" xr:uid="{00000000-0005-0000-0000-0000F25B0000}"/>
    <cellStyle name="Input 7 6 18 4" xfId="55302" xr:uid="{00000000-0005-0000-0000-0000F35B0000}"/>
    <cellStyle name="Input 7 6 19" xfId="12111" xr:uid="{00000000-0005-0000-0000-0000F45B0000}"/>
    <cellStyle name="Input 7 6 19 2" xfId="23512" xr:uid="{00000000-0005-0000-0000-0000F55B0000}"/>
    <cellStyle name="Input 7 6 19 2 2" xfId="32982" xr:uid="{00000000-0005-0000-0000-0000F65B0000}"/>
    <cellStyle name="Input 7 6 19 3" xfId="32981" xr:uid="{00000000-0005-0000-0000-0000F75B0000}"/>
    <cellStyle name="Input 7 6 19 4" xfId="55303" xr:uid="{00000000-0005-0000-0000-0000F85B0000}"/>
    <cellStyle name="Input 7 6 2" xfId="6549" xr:uid="{00000000-0005-0000-0000-0000F95B0000}"/>
    <cellStyle name="Input 7 6 2 2" xfId="18627" xr:uid="{00000000-0005-0000-0000-0000FA5B0000}"/>
    <cellStyle name="Input 7 6 2 2 2" xfId="32984" xr:uid="{00000000-0005-0000-0000-0000FB5B0000}"/>
    <cellStyle name="Input 7 6 2 3" xfId="32983" xr:uid="{00000000-0005-0000-0000-0000FC5B0000}"/>
    <cellStyle name="Input 7 6 2 4" xfId="55304" xr:uid="{00000000-0005-0000-0000-0000FD5B0000}"/>
    <cellStyle name="Input 7 6 20" xfId="13977" xr:uid="{00000000-0005-0000-0000-0000FE5B0000}"/>
    <cellStyle name="Input 7 6 20 2" xfId="32985" xr:uid="{00000000-0005-0000-0000-0000FF5B0000}"/>
    <cellStyle name="Input 7 6 20 3" xfId="55305" xr:uid="{00000000-0005-0000-0000-0000005C0000}"/>
    <cellStyle name="Input 7 6 20 4" xfId="55306" xr:uid="{00000000-0005-0000-0000-0000015C0000}"/>
    <cellStyle name="Input 7 6 21" xfId="32962" xr:uid="{00000000-0005-0000-0000-0000025C0000}"/>
    <cellStyle name="Input 7 6 22" xfId="55307" xr:uid="{00000000-0005-0000-0000-0000035C0000}"/>
    <cellStyle name="Input 7 6 3" xfId="7393" xr:uid="{00000000-0005-0000-0000-0000045C0000}"/>
    <cellStyle name="Input 7 6 3 2" xfId="19366" xr:uid="{00000000-0005-0000-0000-0000055C0000}"/>
    <cellStyle name="Input 7 6 3 2 2" xfId="32987" xr:uid="{00000000-0005-0000-0000-0000065C0000}"/>
    <cellStyle name="Input 7 6 3 3" xfId="32986" xr:uid="{00000000-0005-0000-0000-0000075C0000}"/>
    <cellStyle name="Input 7 6 3 4" xfId="55308" xr:uid="{00000000-0005-0000-0000-0000085C0000}"/>
    <cellStyle name="Input 7 6 4" xfId="6898" xr:uid="{00000000-0005-0000-0000-0000095C0000}"/>
    <cellStyle name="Input 7 6 4 2" xfId="18913" xr:uid="{00000000-0005-0000-0000-00000A5C0000}"/>
    <cellStyle name="Input 7 6 4 2 2" xfId="32989" xr:uid="{00000000-0005-0000-0000-00000B5C0000}"/>
    <cellStyle name="Input 7 6 4 3" xfId="32988" xr:uid="{00000000-0005-0000-0000-00000C5C0000}"/>
    <cellStyle name="Input 7 6 4 4" xfId="55309" xr:uid="{00000000-0005-0000-0000-00000D5C0000}"/>
    <cellStyle name="Input 7 6 5" xfId="5015" xr:uid="{00000000-0005-0000-0000-00000E5C0000}"/>
    <cellStyle name="Input 7 6 5 2" xfId="17622" xr:uid="{00000000-0005-0000-0000-00000F5C0000}"/>
    <cellStyle name="Input 7 6 5 2 2" xfId="32991" xr:uid="{00000000-0005-0000-0000-0000105C0000}"/>
    <cellStyle name="Input 7 6 5 3" xfId="32990" xr:uid="{00000000-0005-0000-0000-0000115C0000}"/>
    <cellStyle name="Input 7 6 5 4" xfId="55310" xr:uid="{00000000-0005-0000-0000-0000125C0000}"/>
    <cellStyle name="Input 7 6 6" xfId="6808" xr:uid="{00000000-0005-0000-0000-0000135C0000}"/>
    <cellStyle name="Input 7 6 6 2" xfId="18849" xr:uid="{00000000-0005-0000-0000-0000145C0000}"/>
    <cellStyle name="Input 7 6 6 2 2" xfId="32993" xr:uid="{00000000-0005-0000-0000-0000155C0000}"/>
    <cellStyle name="Input 7 6 6 3" xfId="32992" xr:uid="{00000000-0005-0000-0000-0000165C0000}"/>
    <cellStyle name="Input 7 6 6 4" xfId="55311" xr:uid="{00000000-0005-0000-0000-0000175C0000}"/>
    <cellStyle name="Input 7 6 7" xfId="8727" xr:uid="{00000000-0005-0000-0000-0000185C0000}"/>
    <cellStyle name="Input 7 6 7 2" xfId="20516" xr:uid="{00000000-0005-0000-0000-0000195C0000}"/>
    <cellStyle name="Input 7 6 7 2 2" xfId="32995" xr:uid="{00000000-0005-0000-0000-00001A5C0000}"/>
    <cellStyle name="Input 7 6 7 3" xfId="32994" xr:uid="{00000000-0005-0000-0000-00001B5C0000}"/>
    <cellStyle name="Input 7 6 7 4" xfId="55312" xr:uid="{00000000-0005-0000-0000-00001C5C0000}"/>
    <cellStyle name="Input 7 6 8" xfId="6597" xr:uid="{00000000-0005-0000-0000-00001D5C0000}"/>
    <cellStyle name="Input 7 6 8 2" xfId="18664" xr:uid="{00000000-0005-0000-0000-00001E5C0000}"/>
    <cellStyle name="Input 7 6 8 2 2" xfId="32997" xr:uid="{00000000-0005-0000-0000-00001F5C0000}"/>
    <cellStyle name="Input 7 6 8 3" xfId="32996" xr:uid="{00000000-0005-0000-0000-0000205C0000}"/>
    <cellStyle name="Input 7 6 8 4" xfId="55313" xr:uid="{00000000-0005-0000-0000-0000215C0000}"/>
    <cellStyle name="Input 7 6 9" xfId="5293" xr:uid="{00000000-0005-0000-0000-0000225C0000}"/>
    <cellStyle name="Input 7 6 9 2" xfId="17848" xr:uid="{00000000-0005-0000-0000-0000235C0000}"/>
    <cellStyle name="Input 7 6 9 2 2" xfId="32999" xr:uid="{00000000-0005-0000-0000-0000245C0000}"/>
    <cellStyle name="Input 7 6 9 3" xfId="32998" xr:uid="{00000000-0005-0000-0000-0000255C0000}"/>
    <cellStyle name="Input 7 6 9 4" xfId="55314" xr:uid="{00000000-0005-0000-0000-0000265C0000}"/>
    <cellStyle name="Input 7 7" xfId="3719" xr:uid="{00000000-0005-0000-0000-0000275C0000}"/>
    <cellStyle name="Input 7 7 10" xfId="10080" xr:uid="{00000000-0005-0000-0000-0000285C0000}"/>
    <cellStyle name="Input 7 7 10 2" xfId="21709" xr:uid="{00000000-0005-0000-0000-0000295C0000}"/>
    <cellStyle name="Input 7 7 10 2 2" xfId="33002" xr:uid="{00000000-0005-0000-0000-00002A5C0000}"/>
    <cellStyle name="Input 7 7 10 3" xfId="33001" xr:uid="{00000000-0005-0000-0000-00002B5C0000}"/>
    <cellStyle name="Input 7 7 10 4" xfId="55315" xr:uid="{00000000-0005-0000-0000-00002C5C0000}"/>
    <cellStyle name="Input 7 7 11" xfId="5622" xr:uid="{00000000-0005-0000-0000-00002D5C0000}"/>
    <cellStyle name="Input 7 7 11 2" xfId="18140" xr:uid="{00000000-0005-0000-0000-00002E5C0000}"/>
    <cellStyle name="Input 7 7 11 2 2" xfId="33004" xr:uid="{00000000-0005-0000-0000-00002F5C0000}"/>
    <cellStyle name="Input 7 7 11 3" xfId="33003" xr:uid="{00000000-0005-0000-0000-0000305C0000}"/>
    <cellStyle name="Input 7 7 11 4" xfId="55316" xr:uid="{00000000-0005-0000-0000-0000315C0000}"/>
    <cellStyle name="Input 7 7 12" xfId="6593" xr:uid="{00000000-0005-0000-0000-0000325C0000}"/>
    <cellStyle name="Input 7 7 12 2" xfId="18660" xr:uid="{00000000-0005-0000-0000-0000335C0000}"/>
    <cellStyle name="Input 7 7 12 2 2" xfId="33006" xr:uid="{00000000-0005-0000-0000-0000345C0000}"/>
    <cellStyle name="Input 7 7 12 3" xfId="33005" xr:uid="{00000000-0005-0000-0000-0000355C0000}"/>
    <cellStyle name="Input 7 7 12 4" xfId="55317" xr:uid="{00000000-0005-0000-0000-0000365C0000}"/>
    <cellStyle name="Input 7 7 13" xfId="11328" xr:uid="{00000000-0005-0000-0000-0000375C0000}"/>
    <cellStyle name="Input 7 7 13 2" xfId="22807" xr:uid="{00000000-0005-0000-0000-0000385C0000}"/>
    <cellStyle name="Input 7 7 13 2 2" xfId="33008" xr:uid="{00000000-0005-0000-0000-0000395C0000}"/>
    <cellStyle name="Input 7 7 13 3" xfId="33007" xr:uid="{00000000-0005-0000-0000-00003A5C0000}"/>
    <cellStyle name="Input 7 7 13 4" xfId="55318" xr:uid="{00000000-0005-0000-0000-00003B5C0000}"/>
    <cellStyle name="Input 7 7 14" xfId="11671" xr:uid="{00000000-0005-0000-0000-00003C5C0000}"/>
    <cellStyle name="Input 7 7 14 2" xfId="23110" xr:uid="{00000000-0005-0000-0000-00003D5C0000}"/>
    <cellStyle name="Input 7 7 14 2 2" xfId="33010" xr:uid="{00000000-0005-0000-0000-00003E5C0000}"/>
    <cellStyle name="Input 7 7 14 3" xfId="33009" xr:uid="{00000000-0005-0000-0000-00003F5C0000}"/>
    <cellStyle name="Input 7 7 14 4" xfId="55319" xr:uid="{00000000-0005-0000-0000-0000405C0000}"/>
    <cellStyle name="Input 7 7 15" xfId="12169" xr:uid="{00000000-0005-0000-0000-0000415C0000}"/>
    <cellStyle name="Input 7 7 15 2" xfId="23569" xr:uid="{00000000-0005-0000-0000-0000425C0000}"/>
    <cellStyle name="Input 7 7 15 2 2" xfId="33012" xr:uid="{00000000-0005-0000-0000-0000435C0000}"/>
    <cellStyle name="Input 7 7 15 3" xfId="33011" xr:uid="{00000000-0005-0000-0000-0000445C0000}"/>
    <cellStyle name="Input 7 7 15 4" xfId="55320" xr:uid="{00000000-0005-0000-0000-0000455C0000}"/>
    <cellStyle name="Input 7 7 16" xfId="6124" xr:uid="{00000000-0005-0000-0000-0000465C0000}"/>
    <cellStyle name="Input 7 7 16 2" xfId="18253" xr:uid="{00000000-0005-0000-0000-0000475C0000}"/>
    <cellStyle name="Input 7 7 16 2 2" xfId="33014" xr:uid="{00000000-0005-0000-0000-0000485C0000}"/>
    <cellStyle name="Input 7 7 16 3" xfId="33013" xr:uid="{00000000-0005-0000-0000-0000495C0000}"/>
    <cellStyle name="Input 7 7 16 4" xfId="55321" xr:uid="{00000000-0005-0000-0000-00004A5C0000}"/>
    <cellStyle name="Input 7 7 17" xfId="13320" xr:uid="{00000000-0005-0000-0000-00004B5C0000}"/>
    <cellStyle name="Input 7 7 17 2" xfId="24616" xr:uid="{00000000-0005-0000-0000-00004C5C0000}"/>
    <cellStyle name="Input 7 7 17 2 2" xfId="33016" xr:uid="{00000000-0005-0000-0000-00004D5C0000}"/>
    <cellStyle name="Input 7 7 17 3" xfId="33015" xr:uid="{00000000-0005-0000-0000-00004E5C0000}"/>
    <cellStyle name="Input 7 7 17 4" xfId="55322" xr:uid="{00000000-0005-0000-0000-00004F5C0000}"/>
    <cellStyle name="Input 7 7 18" xfId="13659" xr:uid="{00000000-0005-0000-0000-0000505C0000}"/>
    <cellStyle name="Input 7 7 18 2" xfId="24922" xr:uid="{00000000-0005-0000-0000-0000515C0000}"/>
    <cellStyle name="Input 7 7 18 2 2" xfId="33018" xr:uid="{00000000-0005-0000-0000-0000525C0000}"/>
    <cellStyle name="Input 7 7 18 3" xfId="33017" xr:uid="{00000000-0005-0000-0000-0000535C0000}"/>
    <cellStyle name="Input 7 7 18 4" xfId="55323" xr:uid="{00000000-0005-0000-0000-0000545C0000}"/>
    <cellStyle name="Input 7 7 19" xfId="5021" xr:uid="{00000000-0005-0000-0000-0000555C0000}"/>
    <cellStyle name="Input 7 7 19 2" xfId="17627" xr:uid="{00000000-0005-0000-0000-0000565C0000}"/>
    <cellStyle name="Input 7 7 19 2 2" xfId="33020" xr:uid="{00000000-0005-0000-0000-0000575C0000}"/>
    <cellStyle name="Input 7 7 19 3" xfId="33019" xr:uid="{00000000-0005-0000-0000-0000585C0000}"/>
    <cellStyle name="Input 7 7 19 4" xfId="55324" xr:uid="{00000000-0005-0000-0000-0000595C0000}"/>
    <cellStyle name="Input 7 7 2" xfId="6550" xr:uid="{00000000-0005-0000-0000-00005A5C0000}"/>
    <cellStyle name="Input 7 7 2 2" xfId="18628" xr:uid="{00000000-0005-0000-0000-00005B5C0000}"/>
    <cellStyle name="Input 7 7 2 2 2" xfId="33022" xr:uid="{00000000-0005-0000-0000-00005C5C0000}"/>
    <cellStyle name="Input 7 7 2 3" xfId="33021" xr:uid="{00000000-0005-0000-0000-00005D5C0000}"/>
    <cellStyle name="Input 7 7 2 4" xfId="55325" xr:uid="{00000000-0005-0000-0000-00005E5C0000}"/>
    <cellStyle name="Input 7 7 20" xfId="14296" xr:uid="{00000000-0005-0000-0000-00005F5C0000}"/>
    <cellStyle name="Input 7 7 20 2" xfId="33023" xr:uid="{00000000-0005-0000-0000-0000605C0000}"/>
    <cellStyle name="Input 7 7 20 3" xfId="55326" xr:uid="{00000000-0005-0000-0000-0000615C0000}"/>
    <cellStyle name="Input 7 7 20 4" xfId="55327" xr:uid="{00000000-0005-0000-0000-0000625C0000}"/>
    <cellStyle name="Input 7 7 21" xfId="33000" xr:uid="{00000000-0005-0000-0000-0000635C0000}"/>
    <cellStyle name="Input 7 7 22" xfId="55328" xr:uid="{00000000-0005-0000-0000-0000645C0000}"/>
    <cellStyle name="Input 7 7 3" xfId="5326" xr:uid="{00000000-0005-0000-0000-0000655C0000}"/>
    <cellStyle name="Input 7 7 3 2" xfId="17871" xr:uid="{00000000-0005-0000-0000-0000665C0000}"/>
    <cellStyle name="Input 7 7 3 2 2" xfId="33025" xr:uid="{00000000-0005-0000-0000-0000675C0000}"/>
    <cellStyle name="Input 7 7 3 3" xfId="33024" xr:uid="{00000000-0005-0000-0000-0000685C0000}"/>
    <cellStyle name="Input 7 7 3 4" xfId="55329" xr:uid="{00000000-0005-0000-0000-0000695C0000}"/>
    <cellStyle name="Input 7 7 4" xfId="7366" xr:uid="{00000000-0005-0000-0000-00006A5C0000}"/>
    <cellStyle name="Input 7 7 4 2" xfId="19341" xr:uid="{00000000-0005-0000-0000-00006B5C0000}"/>
    <cellStyle name="Input 7 7 4 2 2" xfId="33027" xr:uid="{00000000-0005-0000-0000-00006C5C0000}"/>
    <cellStyle name="Input 7 7 4 3" xfId="33026" xr:uid="{00000000-0005-0000-0000-00006D5C0000}"/>
    <cellStyle name="Input 7 7 4 4" xfId="55330" xr:uid="{00000000-0005-0000-0000-00006E5C0000}"/>
    <cellStyle name="Input 7 7 5" xfId="7831" xr:uid="{00000000-0005-0000-0000-00006F5C0000}"/>
    <cellStyle name="Input 7 7 5 2" xfId="19743" xr:uid="{00000000-0005-0000-0000-0000705C0000}"/>
    <cellStyle name="Input 7 7 5 2 2" xfId="33029" xr:uid="{00000000-0005-0000-0000-0000715C0000}"/>
    <cellStyle name="Input 7 7 5 3" xfId="33028" xr:uid="{00000000-0005-0000-0000-0000725C0000}"/>
    <cellStyle name="Input 7 7 5 4" xfId="55331" xr:uid="{00000000-0005-0000-0000-0000735C0000}"/>
    <cellStyle name="Input 7 7 6" xfId="6327" xr:uid="{00000000-0005-0000-0000-0000745C0000}"/>
    <cellStyle name="Input 7 7 6 2" xfId="18427" xr:uid="{00000000-0005-0000-0000-0000755C0000}"/>
    <cellStyle name="Input 7 7 6 2 2" xfId="33031" xr:uid="{00000000-0005-0000-0000-0000765C0000}"/>
    <cellStyle name="Input 7 7 6 3" xfId="33030" xr:uid="{00000000-0005-0000-0000-0000775C0000}"/>
    <cellStyle name="Input 7 7 6 4" xfId="55332" xr:uid="{00000000-0005-0000-0000-0000785C0000}"/>
    <cellStyle name="Input 7 7 7" xfId="9217" xr:uid="{00000000-0005-0000-0000-0000795C0000}"/>
    <cellStyle name="Input 7 7 7 2" xfId="20953" xr:uid="{00000000-0005-0000-0000-00007A5C0000}"/>
    <cellStyle name="Input 7 7 7 2 2" xfId="33033" xr:uid="{00000000-0005-0000-0000-00007B5C0000}"/>
    <cellStyle name="Input 7 7 7 3" xfId="33032" xr:uid="{00000000-0005-0000-0000-00007C5C0000}"/>
    <cellStyle name="Input 7 7 7 4" xfId="55333" xr:uid="{00000000-0005-0000-0000-00007D5C0000}"/>
    <cellStyle name="Input 7 7 8" xfId="9190" xr:uid="{00000000-0005-0000-0000-00007E5C0000}"/>
    <cellStyle name="Input 7 7 8 2" xfId="20929" xr:uid="{00000000-0005-0000-0000-00007F5C0000}"/>
    <cellStyle name="Input 7 7 8 2 2" xfId="33035" xr:uid="{00000000-0005-0000-0000-0000805C0000}"/>
    <cellStyle name="Input 7 7 8 3" xfId="33034" xr:uid="{00000000-0005-0000-0000-0000815C0000}"/>
    <cellStyle name="Input 7 7 8 4" xfId="55334" xr:uid="{00000000-0005-0000-0000-0000825C0000}"/>
    <cellStyle name="Input 7 7 9" xfId="9635" xr:uid="{00000000-0005-0000-0000-0000835C0000}"/>
    <cellStyle name="Input 7 7 9 2" xfId="21325" xr:uid="{00000000-0005-0000-0000-0000845C0000}"/>
    <cellStyle name="Input 7 7 9 2 2" xfId="33037" xr:uid="{00000000-0005-0000-0000-0000855C0000}"/>
    <cellStyle name="Input 7 7 9 3" xfId="33036" xr:uid="{00000000-0005-0000-0000-0000865C0000}"/>
    <cellStyle name="Input 7 7 9 4" xfId="55335" xr:uid="{00000000-0005-0000-0000-0000875C0000}"/>
    <cellStyle name="Input 7 8" xfId="3720" xr:uid="{00000000-0005-0000-0000-0000885C0000}"/>
    <cellStyle name="Input 7 8 10" xfId="10525" xr:uid="{00000000-0005-0000-0000-0000895C0000}"/>
    <cellStyle name="Input 7 8 10 2" xfId="22102" xr:uid="{00000000-0005-0000-0000-00008A5C0000}"/>
    <cellStyle name="Input 7 8 10 2 2" xfId="33040" xr:uid="{00000000-0005-0000-0000-00008B5C0000}"/>
    <cellStyle name="Input 7 8 10 3" xfId="33039" xr:uid="{00000000-0005-0000-0000-00008C5C0000}"/>
    <cellStyle name="Input 7 8 10 4" xfId="55336" xr:uid="{00000000-0005-0000-0000-00008D5C0000}"/>
    <cellStyle name="Input 7 8 11" xfId="7847" xr:uid="{00000000-0005-0000-0000-00008E5C0000}"/>
    <cellStyle name="Input 7 8 11 2" xfId="19754" xr:uid="{00000000-0005-0000-0000-00008F5C0000}"/>
    <cellStyle name="Input 7 8 11 2 2" xfId="33042" xr:uid="{00000000-0005-0000-0000-0000905C0000}"/>
    <cellStyle name="Input 7 8 11 3" xfId="33041" xr:uid="{00000000-0005-0000-0000-0000915C0000}"/>
    <cellStyle name="Input 7 8 11 4" xfId="55337" xr:uid="{00000000-0005-0000-0000-0000925C0000}"/>
    <cellStyle name="Input 7 8 12" xfId="9174" xr:uid="{00000000-0005-0000-0000-0000935C0000}"/>
    <cellStyle name="Input 7 8 12 2" xfId="20915" xr:uid="{00000000-0005-0000-0000-0000945C0000}"/>
    <cellStyle name="Input 7 8 12 2 2" xfId="33044" xr:uid="{00000000-0005-0000-0000-0000955C0000}"/>
    <cellStyle name="Input 7 8 12 3" xfId="33043" xr:uid="{00000000-0005-0000-0000-0000965C0000}"/>
    <cellStyle name="Input 7 8 12 4" xfId="55338" xr:uid="{00000000-0005-0000-0000-0000975C0000}"/>
    <cellStyle name="Input 7 8 13" xfId="11750" xr:uid="{00000000-0005-0000-0000-0000985C0000}"/>
    <cellStyle name="Input 7 8 13 2" xfId="23185" xr:uid="{00000000-0005-0000-0000-0000995C0000}"/>
    <cellStyle name="Input 7 8 13 2 2" xfId="33046" xr:uid="{00000000-0005-0000-0000-00009A5C0000}"/>
    <cellStyle name="Input 7 8 13 3" xfId="33045" xr:uid="{00000000-0005-0000-0000-00009B5C0000}"/>
    <cellStyle name="Input 7 8 13 4" xfId="55339" xr:uid="{00000000-0005-0000-0000-00009C5C0000}"/>
    <cellStyle name="Input 7 8 14" xfId="12187" xr:uid="{00000000-0005-0000-0000-00009D5C0000}"/>
    <cellStyle name="Input 7 8 14 2" xfId="23583" xr:uid="{00000000-0005-0000-0000-00009E5C0000}"/>
    <cellStyle name="Input 7 8 14 2 2" xfId="33048" xr:uid="{00000000-0005-0000-0000-00009F5C0000}"/>
    <cellStyle name="Input 7 8 14 3" xfId="33047" xr:uid="{00000000-0005-0000-0000-0000A05C0000}"/>
    <cellStyle name="Input 7 8 14 4" xfId="55340" xr:uid="{00000000-0005-0000-0000-0000A15C0000}"/>
    <cellStyle name="Input 7 8 15" xfId="12573" xr:uid="{00000000-0005-0000-0000-0000A25C0000}"/>
    <cellStyle name="Input 7 8 15 2" xfId="23924" xr:uid="{00000000-0005-0000-0000-0000A35C0000}"/>
    <cellStyle name="Input 7 8 15 2 2" xfId="33050" xr:uid="{00000000-0005-0000-0000-0000A45C0000}"/>
    <cellStyle name="Input 7 8 15 3" xfId="33049" xr:uid="{00000000-0005-0000-0000-0000A55C0000}"/>
    <cellStyle name="Input 7 8 15 4" xfId="55341" xr:uid="{00000000-0005-0000-0000-0000A65C0000}"/>
    <cellStyle name="Input 7 8 16" xfId="11666" xr:uid="{00000000-0005-0000-0000-0000A75C0000}"/>
    <cellStyle name="Input 7 8 16 2" xfId="23105" xr:uid="{00000000-0005-0000-0000-0000A85C0000}"/>
    <cellStyle name="Input 7 8 16 2 2" xfId="33052" xr:uid="{00000000-0005-0000-0000-0000A95C0000}"/>
    <cellStyle name="Input 7 8 16 3" xfId="33051" xr:uid="{00000000-0005-0000-0000-0000AA5C0000}"/>
    <cellStyle name="Input 7 8 16 4" xfId="55342" xr:uid="{00000000-0005-0000-0000-0000AB5C0000}"/>
    <cellStyle name="Input 7 8 17" xfId="11766" xr:uid="{00000000-0005-0000-0000-0000AC5C0000}"/>
    <cellStyle name="Input 7 8 17 2" xfId="23197" xr:uid="{00000000-0005-0000-0000-0000AD5C0000}"/>
    <cellStyle name="Input 7 8 17 2 2" xfId="33054" xr:uid="{00000000-0005-0000-0000-0000AE5C0000}"/>
    <cellStyle name="Input 7 8 17 3" xfId="33053" xr:uid="{00000000-0005-0000-0000-0000AF5C0000}"/>
    <cellStyle name="Input 7 8 17 4" xfId="55343" xr:uid="{00000000-0005-0000-0000-0000B05C0000}"/>
    <cellStyle name="Input 7 8 18" xfId="12547" xr:uid="{00000000-0005-0000-0000-0000B15C0000}"/>
    <cellStyle name="Input 7 8 18 2" xfId="23902" xr:uid="{00000000-0005-0000-0000-0000B25C0000}"/>
    <cellStyle name="Input 7 8 18 2 2" xfId="33056" xr:uid="{00000000-0005-0000-0000-0000B35C0000}"/>
    <cellStyle name="Input 7 8 18 3" xfId="33055" xr:uid="{00000000-0005-0000-0000-0000B45C0000}"/>
    <cellStyle name="Input 7 8 18 4" xfId="55344" xr:uid="{00000000-0005-0000-0000-0000B55C0000}"/>
    <cellStyle name="Input 7 8 19" xfId="6242" xr:uid="{00000000-0005-0000-0000-0000B65C0000}"/>
    <cellStyle name="Input 7 8 19 2" xfId="18350" xr:uid="{00000000-0005-0000-0000-0000B75C0000}"/>
    <cellStyle name="Input 7 8 19 2 2" xfId="33058" xr:uid="{00000000-0005-0000-0000-0000B85C0000}"/>
    <cellStyle name="Input 7 8 19 3" xfId="33057" xr:uid="{00000000-0005-0000-0000-0000B95C0000}"/>
    <cellStyle name="Input 7 8 19 4" xfId="55345" xr:uid="{00000000-0005-0000-0000-0000BA5C0000}"/>
    <cellStyle name="Input 7 8 2" xfId="6551" xr:uid="{00000000-0005-0000-0000-0000BB5C0000}"/>
    <cellStyle name="Input 7 8 2 2" xfId="18629" xr:uid="{00000000-0005-0000-0000-0000BC5C0000}"/>
    <cellStyle name="Input 7 8 2 2 2" xfId="33060" xr:uid="{00000000-0005-0000-0000-0000BD5C0000}"/>
    <cellStyle name="Input 7 8 2 3" xfId="33059" xr:uid="{00000000-0005-0000-0000-0000BE5C0000}"/>
    <cellStyle name="Input 7 8 2 4" xfId="55346" xr:uid="{00000000-0005-0000-0000-0000BF5C0000}"/>
    <cellStyle name="Input 7 8 20" xfId="10006" xr:uid="{00000000-0005-0000-0000-0000C05C0000}"/>
    <cellStyle name="Input 7 8 20 2" xfId="33061" xr:uid="{00000000-0005-0000-0000-0000C15C0000}"/>
    <cellStyle name="Input 7 8 20 3" xfId="55347" xr:uid="{00000000-0005-0000-0000-0000C25C0000}"/>
    <cellStyle name="Input 7 8 20 4" xfId="55348" xr:uid="{00000000-0005-0000-0000-0000C35C0000}"/>
    <cellStyle name="Input 7 8 21" xfId="33038" xr:uid="{00000000-0005-0000-0000-0000C45C0000}"/>
    <cellStyle name="Input 7 8 22" xfId="55349" xr:uid="{00000000-0005-0000-0000-0000C55C0000}"/>
    <cellStyle name="Input 7 8 3" xfId="5325" xr:uid="{00000000-0005-0000-0000-0000C65C0000}"/>
    <cellStyle name="Input 7 8 3 2" xfId="17870" xr:uid="{00000000-0005-0000-0000-0000C75C0000}"/>
    <cellStyle name="Input 7 8 3 2 2" xfId="33063" xr:uid="{00000000-0005-0000-0000-0000C85C0000}"/>
    <cellStyle name="Input 7 8 3 3" xfId="33062" xr:uid="{00000000-0005-0000-0000-0000C95C0000}"/>
    <cellStyle name="Input 7 8 3 4" xfId="55350" xr:uid="{00000000-0005-0000-0000-0000CA5C0000}"/>
    <cellStyle name="Input 7 8 4" xfId="7858" xr:uid="{00000000-0005-0000-0000-0000CB5C0000}"/>
    <cellStyle name="Input 7 8 4 2" xfId="19765" xr:uid="{00000000-0005-0000-0000-0000CC5C0000}"/>
    <cellStyle name="Input 7 8 4 2 2" xfId="33065" xr:uid="{00000000-0005-0000-0000-0000CD5C0000}"/>
    <cellStyle name="Input 7 8 4 3" xfId="33064" xr:uid="{00000000-0005-0000-0000-0000CE5C0000}"/>
    <cellStyle name="Input 7 8 4 4" xfId="55351" xr:uid="{00000000-0005-0000-0000-0000CF5C0000}"/>
    <cellStyle name="Input 7 8 5" xfId="8311" xr:uid="{00000000-0005-0000-0000-0000D05C0000}"/>
    <cellStyle name="Input 7 8 5 2" xfId="20155" xr:uid="{00000000-0005-0000-0000-0000D15C0000}"/>
    <cellStyle name="Input 7 8 5 2 2" xfId="33067" xr:uid="{00000000-0005-0000-0000-0000D25C0000}"/>
    <cellStyle name="Input 7 8 5 3" xfId="33066" xr:uid="{00000000-0005-0000-0000-0000D35C0000}"/>
    <cellStyle name="Input 7 8 5 4" xfId="55352" xr:uid="{00000000-0005-0000-0000-0000D45C0000}"/>
    <cellStyle name="Input 7 8 6" xfId="7353" xr:uid="{00000000-0005-0000-0000-0000D55C0000}"/>
    <cellStyle name="Input 7 8 6 2" xfId="19328" xr:uid="{00000000-0005-0000-0000-0000D65C0000}"/>
    <cellStyle name="Input 7 8 6 2 2" xfId="33069" xr:uid="{00000000-0005-0000-0000-0000D75C0000}"/>
    <cellStyle name="Input 7 8 6 3" xfId="33068" xr:uid="{00000000-0005-0000-0000-0000D85C0000}"/>
    <cellStyle name="Input 7 8 6 4" xfId="55353" xr:uid="{00000000-0005-0000-0000-0000D95C0000}"/>
    <cellStyle name="Input 7 8 7" xfId="5532" xr:uid="{00000000-0005-0000-0000-0000DA5C0000}"/>
    <cellStyle name="Input 7 8 7 2" xfId="18061" xr:uid="{00000000-0005-0000-0000-0000DB5C0000}"/>
    <cellStyle name="Input 7 8 7 2 2" xfId="33071" xr:uid="{00000000-0005-0000-0000-0000DC5C0000}"/>
    <cellStyle name="Input 7 8 7 3" xfId="33070" xr:uid="{00000000-0005-0000-0000-0000DD5C0000}"/>
    <cellStyle name="Input 7 8 7 4" xfId="55354" xr:uid="{00000000-0005-0000-0000-0000DE5C0000}"/>
    <cellStyle name="Input 7 8 8" xfId="9660" xr:uid="{00000000-0005-0000-0000-0000DF5C0000}"/>
    <cellStyle name="Input 7 8 8 2" xfId="21345" xr:uid="{00000000-0005-0000-0000-0000E05C0000}"/>
    <cellStyle name="Input 7 8 8 2 2" xfId="33073" xr:uid="{00000000-0005-0000-0000-0000E15C0000}"/>
    <cellStyle name="Input 7 8 8 3" xfId="33072" xr:uid="{00000000-0005-0000-0000-0000E25C0000}"/>
    <cellStyle name="Input 7 8 8 4" xfId="55355" xr:uid="{00000000-0005-0000-0000-0000E35C0000}"/>
    <cellStyle name="Input 7 8 9" xfId="10109" xr:uid="{00000000-0005-0000-0000-0000E45C0000}"/>
    <cellStyle name="Input 7 8 9 2" xfId="21733" xr:uid="{00000000-0005-0000-0000-0000E55C0000}"/>
    <cellStyle name="Input 7 8 9 2 2" xfId="33075" xr:uid="{00000000-0005-0000-0000-0000E65C0000}"/>
    <cellStyle name="Input 7 8 9 3" xfId="33074" xr:uid="{00000000-0005-0000-0000-0000E75C0000}"/>
    <cellStyle name="Input 7 8 9 4" xfId="55356" xr:uid="{00000000-0005-0000-0000-0000E85C0000}"/>
    <cellStyle name="Input 7 9" xfId="3721" xr:uid="{00000000-0005-0000-0000-0000E95C0000}"/>
    <cellStyle name="Input 7 9 10" xfId="6219" xr:uid="{00000000-0005-0000-0000-0000EA5C0000}"/>
    <cellStyle name="Input 7 9 10 2" xfId="18329" xr:uid="{00000000-0005-0000-0000-0000EB5C0000}"/>
    <cellStyle name="Input 7 9 10 2 2" xfId="33078" xr:uid="{00000000-0005-0000-0000-0000EC5C0000}"/>
    <cellStyle name="Input 7 9 10 3" xfId="33077" xr:uid="{00000000-0005-0000-0000-0000ED5C0000}"/>
    <cellStyle name="Input 7 9 10 4" xfId="55357" xr:uid="{00000000-0005-0000-0000-0000EE5C0000}"/>
    <cellStyle name="Input 7 9 11" xfId="8663" xr:uid="{00000000-0005-0000-0000-0000EF5C0000}"/>
    <cellStyle name="Input 7 9 11 2" xfId="20454" xr:uid="{00000000-0005-0000-0000-0000F05C0000}"/>
    <cellStyle name="Input 7 9 11 2 2" xfId="33080" xr:uid="{00000000-0005-0000-0000-0000F15C0000}"/>
    <cellStyle name="Input 7 9 11 3" xfId="33079" xr:uid="{00000000-0005-0000-0000-0000F25C0000}"/>
    <cellStyle name="Input 7 9 11 4" xfId="55358" xr:uid="{00000000-0005-0000-0000-0000F35C0000}"/>
    <cellStyle name="Input 7 9 12" xfId="6375" xr:uid="{00000000-0005-0000-0000-0000F45C0000}"/>
    <cellStyle name="Input 7 9 12 2" xfId="18468" xr:uid="{00000000-0005-0000-0000-0000F55C0000}"/>
    <cellStyle name="Input 7 9 12 2 2" xfId="33082" xr:uid="{00000000-0005-0000-0000-0000F65C0000}"/>
    <cellStyle name="Input 7 9 12 3" xfId="33081" xr:uid="{00000000-0005-0000-0000-0000F75C0000}"/>
    <cellStyle name="Input 7 9 12 4" xfId="55359" xr:uid="{00000000-0005-0000-0000-0000F85C0000}"/>
    <cellStyle name="Input 7 9 13" xfId="10626" xr:uid="{00000000-0005-0000-0000-0000F95C0000}"/>
    <cellStyle name="Input 7 9 13 2" xfId="22177" xr:uid="{00000000-0005-0000-0000-0000FA5C0000}"/>
    <cellStyle name="Input 7 9 13 2 2" xfId="33084" xr:uid="{00000000-0005-0000-0000-0000FB5C0000}"/>
    <cellStyle name="Input 7 9 13 3" xfId="33083" xr:uid="{00000000-0005-0000-0000-0000FC5C0000}"/>
    <cellStyle name="Input 7 9 13 4" xfId="55360" xr:uid="{00000000-0005-0000-0000-0000FD5C0000}"/>
    <cellStyle name="Input 7 9 14" xfId="6136" xr:uid="{00000000-0005-0000-0000-0000FE5C0000}"/>
    <cellStyle name="Input 7 9 14 2" xfId="18265" xr:uid="{00000000-0005-0000-0000-0000FF5C0000}"/>
    <cellStyle name="Input 7 9 14 2 2" xfId="33086" xr:uid="{00000000-0005-0000-0000-0000005D0000}"/>
    <cellStyle name="Input 7 9 14 3" xfId="33085" xr:uid="{00000000-0005-0000-0000-0000015D0000}"/>
    <cellStyle name="Input 7 9 14 4" xfId="55361" xr:uid="{00000000-0005-0000-0000-0000025D0000}"/>
    <cellStyle name="Input 7 9 15" xfId="9619" xr:uid="{00000000-0005-0000-0000-0000035D0000}"/>
    <cellStyle name="Input 7 9 15 2" xfId="21311" xr:uid="{00000000-0005-0000-0000-0000045D0000}"/>
    <cellStyle name="Input 7 9 15 2 2" xfId="33088" xr:uid="{00000000-0005-0000-0000-0000055D0000}"/>
    <cellStyle name="Input 7 9 15 3" xfId="33087" xr:uid="{00000000-0005-0000-0000-0000065D0000}"/>
    <cellStyle name="Input 7 9 15 4" xfId="55362" xr:uid="{00000000-0005-0000-0000-0000075D0000}"/>
    <cellStyle name="Input 7 9 16" xfId="8202" xr:uid="{00000000-0005-0000-0000-0000085D0000}"/>
    <cellStyle name="Input 7 9 16 2" xfId="20059" xr:uid="{00000000-0005-0000-0000-0000095D0000}"/>
    <cellStyle name="Input 7 9 16 2 2" xfId="33090" xr:uid="{00000000-0005-0000-0000-00000A5D0000}"/>
    <cellStyle name="Input 7 9 16 3" xfId="33089" xr:uid="{00000000-0005-0000-0000-00000B5D0000}"/>
    <cellStyle name="Input 7 9 16 4" xfId="55363" xr:uid="{00000000-0005-0000-0000-00000C5D0000}"/>
    <cellStyle name="Input 7 9 17" xfId="5712" xr:uid="{00000000-0005-0000-0000-00000D5D0000}"/>
    <cellStyle name="Input 7 9 17 2" xfId="18217" xr:uid="{00000000-0005-0000-0000-00000E5D0000}"/>
    <cellStyle name="Input 7 9 17 2 2" xfId="33092" xr:uid="{00000000-0005-0000-0000-00000F5D0000}"/>
    <cellStyle name="Input 7 9 17 3" xfId="33091" xr:uid="{00000000-0005-0000-0000-0000105D0000}"/>
    <cellStyle name="Input 7 9 17 4" xfId="55364" xr:uid="{00000000-0005-0000-0000-0000115D0000}"/>
    <cellStyle name="Input 7 9 18" xfId="6116" xr:uid="{00000000-0005-0000-0000-0000125D0000}"/>
    <cellStyle name="Input 7 9 18 2" xfId="18245" xr:uid="{00000000-0005-0000-0000-0000135D0000}"/>
    <cellStyle name="Input 7 9 18 2 2" xfId="33094" xr:uid="{00000000-0005-0000-0000-0000145D0000}"/>
    <cellStyle name="Input 7 9 18 3" xfId="33093" xr:uid="{00000000-0005-0000-0000-0000155D0000}"/>
    <cellStyle name="Input 7 9 18 4" xfId="55365" xr:uid="{00000000-0005-0000-0000-0000165D0000}"/>
    <cellStyle name="Input 7 9 19" xfId="9640" xr:uid="{00000000-0005-0000-0000-0000175D0000}"/>
    <cellStyle name="Input 7 9 19 2" xfId="21329" xr:uid="{00000000-0005-0000-0000-0000185D0000}"/>
    <cellStyle name="Input 7 9 19 2 2" xfId="33096" xr:uid="{00000000-0005-0000-0000-0000195D0000}"/>
    <cellStyle name="Input 7 9 19 3" xfId="33095" xr:uid="{00000000-0005-0000-0000-00001A5D0000}"/>
    <cellStyle name="Input 7 9 19 4" xfId="55366" xr:uid="{00000000-0005-0000-0000-00001B5D0000}"/>
    <cellStyle name="Input 7 9 2" xfId="6552" xr:uid="{00000000-0005-0000-0000-00001C5D0000}"/>
    <cellStyle name="Input 7 9 2 2" xfId="18630" xr:uid="{00000000-0005-0000-0000-00001D5D0000}"/>
    <cellStyle name="Input 7 9 2 2 2" xfId="33098" xr:uid="{00000000-0005-0000-0000-00001E5D0000}"/>
    <cellStyle name="Input 7 9 2 3" xfId="33097" xr:uid="{00000000-0005-0000-0000-00001F5D0000}"/>
    <cellStyle name="Input 7 9 2 4" xfId="55367" xr:uid="{00000000-0005-0000-0000-0000205D0000}"/>
    <cellStyle name="Input 7 9 20" xfId="6817" xr:uid="{00000000-0005-0000-0000-0000215D0000}"/>
    <cellStyle name="Input 7 9 20 2" xfId="33099" xr:uid="{00000000-0005-0000-0000-0000225D0000}"/>
    <cellStyle name="Input 7 9 20 3" xfId="55368" xr:uid="{00000000-0005-0000-0000-0000235D0000}"/>
    <cellStyle name="Input 7 9 20 4" xfId="55369" xr:uid="{00000000-0005-0000-0000-0000245D0000}"/>
    <cellStyle name="Input 7 9 21" xfId="33076" xr:uid="{00000000-0005-0000-0000-0000255D0000}"/>
    <cellStyle name="Input 7 9 22" xfId="55370" xr:uid="{00000000-0005-0000-0000-0000265D0000}"/>
    <cellStyle name="Input 7 9 3" xfId="5324" xr:uid="{00000000-0005-0000-0000-0000275D0000}"/>
    <cellStyle name="Input 7 9 3 2" xfId="17869" xr:uid="{00000000-0005-0000-0000-0000285D0000}"/>
    <cellStyle name="Input 7 9 3 2 2" xfId="33101" xr:uid="{00000000-0005-0000-0000-0000295D0000}"/>
    <cellStyle name="Input 7 9 3 3" xfId="33100" xr:uid="{00000000-0005-0000-0000-00002A5D0000}"/>
    <cellStyle name="Input 7 9 3 4" xfId="55371" xr:uid="{00000000-0005-0000-0000-00002B5D0000}"/>
    <cellStyle name="Input 7 9 4" xfId="6414" xr:uid="{00000000-0005-0000-0000-00002C5D0000}"/>
    <cellStyle name="Input 7 9 4 2" xfId="18502" xr:uid="{00000000-0005-0000-0000-00002D5D0000}"/>
    <cellStyle name="Input 7 9 4 2 2" xfId="33103" xr:uid="{00000000-0005-0000-0000-00002E5D0000}"/>
    <cellStyle name="Input 7 9 4 3" xfId="33102" xr:uid="{00000000-0005-0000-0000-00002F5D0000}"/>
    <cellStyle name="Input 7 9 4 4" xfId="55372" xr:uid="{00000000-0005-0000-0000-0000305D0000}"/>
    <cellStyle name="Input 7 9 5" xfId="5441" xr:uid="{00000000-0005-0000-0000-0000315D0000}"/>
    <cellStyle name="Input 7 9 5 2" xfId="17979" xr:uid="{00000000-0005-0000-0000-0000325D0000}"/>
    <cellStyle name="Input 7 9 5 2 2" xfId="33105" xr:uid="{00000000-0005-0000-0000-0000335D0000}"/>
    <cellStyle name="Input 7 9 5 3" xfId="33104" xr:uid="{00000000-0005-0000-0000-0000345D0000}"/>
    <cellStyle name="Input 7 9 5 4" xfId="55373" xr:uid="{00000000-0005-0000-0000-0000355D0000}"/>
    <cellStyle name="Input 7 9 6" xfId="6328" xr:uid="{00000000-0005-0000-0000-0000365D0000}"/>
    <cellStyle name="Input 7 9 6 2" xfId="18428" xr:uid="{00000000-0005-0000-0000-0000375D0000}"/>
    <cellStyle name="Input 7 9 6 2 2" xfId="33107" xr:uid="{00000000-0005-0000-0000-0000385D0000}"/>
    <cellStyle name="Input 7 9 6 3" xfId="33106" xr:uid="{00000000-0005-0000-0000-0000395D0000}"/>
    <cellStyle name="Input 7 9 6 4" xfId="55374" xr:uid="{00000000-0005-0000-0000-00003A5D0000}"/>
    <cellStyle name="Input 7 9 7" xfId="5531" xr:uid="{00000000-0005-0000-0000-00003B5D0000}"/>
    <cellStyle name="Input 7 9 7 2" xfId="18060" xr:uid="{00000000-0005-0000-0000-00003C5D0000}"/>
    <cellStyle name="Input 7 9 7 2 2" xfId="33109" xr:uid="{00000000-0005-0000-0000-00003D5D0000}"/>
    <cellStyle name="Input 7 9 7 3" xfId="33108" xr:uid="{00000000-0005-0000-0000-00003E5D0000}"/>
    <cellStyle name="Input 7 9 7 4" xfId="55375" xr:uid="{00000000-0005-0000-0000-00003F5D0000}"/>
    <cellStyle name="Input 7 9 8" xfId="8270" xr:uid="{00000000-0005-0000-0000-0000405D0000}"/>
    <cellStyle name="Input 7 9 8 2" xfId="20125" xr:uid="{00000000-0005-0000-0000-0000415D0000}"/>
    <cellStyle name="Input 7 9 8 2 2" xfId="33111" xr:uid="{00000000-0005-0000-0000-0000425D0000}"/>
    <cellStyle name="Input 7 9 8 3" xfId="33110" xr:uid="{00000000-0005-0000-0000-0000435D0000}"/>
    <cellStyle name="Input 7 9 8 4" xfId="55376" xr:uid="{00000000-0005-0000-0000-0000445D0000}"/>
    <cellStyle name="Input 7 9 9" xfId="6668" xr:uid="{00000000-0005-0000-0000-0000455D0000}"/>
    <cellStyle name="Input 7 9 9 2" xfId="18727" xr:uid="{00000000-0005-0000-0000-0000465D0000}"/>
    <cellStyle name="Input 7 9 9 2 2" xfId="33113" xr:uid="{00000000-0005-0000-0000-0000475D0000}"/>
    <cellStyle name="Input 7 9 9 3" xfId="33112" xr:uid="{00000000-0005-0000-0000-0000485D0000}"/>
    <cellStyle name="Input 7 9 9 4" xfId="55377" xr:uid="{00000000-0005-0000-0000-0000495D0000}"/>
    <cellStyle name="Input 8" xfId="648" xr:uid="{00000000-0005-0000-0000-00004A5D0000}"/>
    <cellStyle name="Input 8 10" xfId="8469" xr:uid="{00000000-0005-0000-0000-00004B5D0000}"/>
    <cellStyle name="Input 8 10 2" xfId="20290" xr:uid="{00000000-0005-0000-0000-00004C5D0000}"/>
    <cellStyle name="Input 8 10 2 2" xfId="33116" xr:uid="{00000000-0005-0000-0000-00004D5D0000}"/>
    <cellStyle name="Input 8 10 3" xfId="33115" xr:uid="{00000000-0005-0000-0000-00004E5D0000}"/>
    <cellStyle name="Input 8 10 4" xfId="55378" xr:uid="{00000000-0005-0000-0000-00004F5D0000}"/>
    <cellStyle name="Input 8 11" xfId="9239" xr:uid="{00000000-0005-0000-0000-0000505D0000}"/>
    <cellStyle name="Input 8 11 2" xfId="20972" xr:uid="{00000000-0005-0000-0000-0000515D0000}"/>
    <cellStyle name="Input 8 11 2 2" xfId="33118" xr:uid="{00000000-0005-0000-0000-0000525D0000}"/>
    <cellStyle name="Input 8 11 3" xfId="33117" xr:uid="{00000000-0005-0000-0000-0000535D0000}"/>
    <cellStyle name="Input 8 11 4" xfId="55379" xr:uid="{00000000-0005-0000-0000-0000545D0000}"/>
    <cellStyle name="Input 8 12" xfId="9683" xr:uid="{00000000-0005-0000-0000-0000555D0000}"/>
    <cellStyle name="Input 8 12 2" xfId="21363" xr:uid="{00000000-0005-0000-0000-0000565D0000}"/>
    <cellStyle name="Input 8 12 2 2" xfId="33120" xr:uid="{00000000-0005-0000-0000-0000575D0000}"/>
    <cellStyle name="Input 8 12 3" xfId="33119" xr:uid="{00000000-0005-0000-0000-0000585D0000}"/>
    <cellStyle name="Input 8 12 4" xfId="55380" xr:uid="{00000000-0005-0000-0000-0000595D0000}"/>
    <cellStyle name="Input 8 13" xfId="5079" xr:uid="{00000000-0005-0000-0000-00005A5D0000}"/>
    <cellStyle name="Input 8 13 2" xfId="17669" xr:uid="{00000000-0005-0000-0000-00005B5D0000}"/>
    <cellStyle name="Input 8 13 2 2" xfId="33122" xr:uid="{00000000-0005-0000-0000-00005C5D0000}"/>
    <cellStyle name="Input 8 13 3" xfId="33121" xr:uid="{00000000-0005-0000-0000-00005D5D0000}"/>
    <cellStyle name="Input 8 13 4" xfId="55381" xr:uid="{00000000-0005-0000-0000-00005E5D0000}"/>
    <cellStyle name="Input 8 14" xfId="6137" xr:uid="{00000000-0005-0000-0000-00005F5D0000}"/>
    <cellStyle name="Input 8 14 2" xfId="18266" xr:uid="{00000000-0005-0000-0000-0000605D0000}"/>
    <cellStyle name="Input 8 14 2 2" xfId="33124" xr:uid="{00000000-0005-0000-0000-0000615D0000}"/>
    <cellStyle name="Input 8 14 3" xfId="33123" xr:uid="{00000000-0005-0000-0000-0000625D0000}"/>
    <cellStyle name="Input 8 14 4" xfId="55382" xr:uid="{00000000-0005-0000-0000-0000635D0000}"/>
    <cellStyle name="Input 8 15" xfId="10132" xr:uid="{00000000-0005-0000-0000-0000645D0000}"/>
    <cellStyle name="Input 8 15 2" xfId="21751" xr:uid="{00000000-0005-0000-0000-0000655D0000}"/>
    <cellStyle name="Input 8 15 2 2" xfId="33126" xr:uid="{00000000-0005-0000-0000-0000665D0000}"/>
    <cellStyle name="Input 8 15 3" xfId="33125" xr:uid="{00000000-0005-0000-0000-0000675D0000}"/>
    <cellStyle name="Input 8 15 4" xfId="55383" xr:uid="{00000000-0005-0000-0000-0000685D0000}"/>
    <cellStyle name="Input 8 16" xfId="10008" xr:uid="{00000000-0005-0000-0000-0000695D0000}"/>
    <cellStyle name="Input 8 16 2" xfId="21641" xr:uid="{00000000-0005-0000-0000-00006A5D0000}"/>
    <cellStyle name="Input 8 16 2 2" xfId="33128" xr:uid="{00000000-0005-0000-0000-00006B5D0000}"/>
    <cellStyle name="Input 8 16 3" xfId="33127" xr:uid="{00000000-0005-0000-0000-00006C5D0000}"/>
    <cellStyle name="Input 8 16 4" xfId="55384" xr:uid="{00000000-0005-0000-0000-00006D5D0000}"/>
    <cellStyle name="Input 8 17" xfId="5711" xr:uid="{00000000-0005-0000-0000-00006E5D0000}"/>
    <cellStyle name="Input 8 17 2" xfId="18216" xr:uid="{00000000-0005-0000-0000-00006F5D0000}"/>
    <cellStyle name="Input 8 17 2 2" xfId="33130" xr:uid="{00000000-0005-0000-0000-0000705D0000}"/>
    <cellStyle name="Input 8 17 3" xfId="33129" xr:uid="{00000000-0005-0000-0000-0000715D0000}"/>
    <cellStyle name="Input 8 17 4" xfId="55385" xr:uid="{00000000-0005-0000-0000-0000725D0000}"/>
    <cellStyle name="Input 8 18" xfId="12548" xr:uid="{00000000-0005-0000-0000-0000735D0000}"/>
    <cellStyle name="Input 8 18 2" xfId="23903" xr:uid="{00000000-0005-0000-0000-0000745D0000}"/>
    <cellStyle name="Input 8 18 2 2" xfId="33132" xr:uid="{00000000-0005-0000-0000-0000755D0000}"/>
    <cellStyle name="Input 8 18 3" xfId="33131" xr:uid="{00000000-0005-0000-0000-0000765D0000}"/>
    <cellStyle name="Input 8 18 4" xfId="55386" xr:uid="{00000000-0005-0000-0000-0000775D0000}"/>
    <cellStyle name="Input 8 19" xfId="11361" xr:uid="{00000000-0005-0000-0000-0000785D0000}"/>
    <cellStyle name="Input 8 19 2" xfId="22833" xr:uid="{00000000-0005-0000-0000-0000795D0000}"/>
    <cellStyle name="Input 8 19 2 2" xfId="33134" xr:uid="{00000000-0005-0000-0000-00007A5D0000}"/>
    <cellStyle name="Input 8 19 3" xfId="33133" xr:uid="{00000000-0005-0000-0000-00007B5D0000}"/>
    <cellStyle name="Input 8 19 4" xfId="55387" xr:uid="{00000000-0005-0000-0000-00007C5D0000}"/>
    <cellStyle name="Input 8 2" xfId="6553" xr:uid="{00000000-0005-0000-0000-00007D5D0000}"/>
    <cellStyle name="Input 8 2 2" xfId="18631" xr:uid="{00000000-0005-0000-0000-00007E5D0000}"/>
    <cellStyle name="Input 8 2 2 2" xfId="33136" xr:uid="{00000000-0005-0000-0000-00007F5D0000}"/>
    <cellStyle name="Input 8 2 3" xfId="33135" xr:uid="{00000000-0005-0000-0000-0000805D0000}"/>
    <cellStyle name="Input 8 2 4" xfId="55388" xr:uid="{00000000-0005-0000-0000-0000815D0000}"/>
    <cellStyle name="Input 8 20" xfId="12545" xr:uid="{00000000-0005-0000-0000-0000825D0000}"/>
    <cellStyle name="Input 8 20 2" xfId="33137" xr:uid="{00000000-0005-0000-0000-0000835D0000}"/>
    <cellStyle name="Input 8 20 3" xfId="55389" xr:uid="{00000000-0005-0000-0000-0000845D0000}"/>
    <cellStyle name="Input 8 20 4" xfId="55390" xr:uid="{00000000-0005-0000-0000-0000855D0000}"/>
    <cellStyle name="Input 8 21" xfId="33114" xr:uid="{00000000-0005-0000-0000-0000865D0000}"/>
    <cellStyle name="Input 8 22" xfId="3722" xr:uid="{00000000-0005-0000-0000-0000875D0000}"/>
    <cellStyle name="Input 8 3" xfId="5323" xr:uid="{00000000-0005-0000-0000-0000885D0000}"/>
    <cellStyle name="Input 8 3 2" xfId="17868" xr:uid="{00000000-0005-0000-0000-0000895D0000}"/>
    <cellStyle name="Input 8 3 2 2" xfId="33139" xr:uid="{00000000-0005-0000-0000-00008A5D0000}"/>
    <cellStyle name="Input 8 3 3" xfId="33138" xr:uid="{00000000-0005-0000-0000-00008B5D0000}"/>
    <cellStyle name="Input 8 3 4" xfId="55391" xr:uid="{00000000-0005-0000-0000-00008C5D0000}"/>
    <cellStyle name="Input 8 4" xfId="6415" xr:uid="{00000000-0005-0000-0000-00008D5D0000}"/>
    <cellStyle name="Input 8 4 2" xfId="18503" xr:uid="{00000000-0005-0000-0000-00008E5D0000}"/>
    <cellStyle name="Input 8 4 2 2" xfId="33141" xr:uid="{00000000-0005-0000-0000-00008F5D0000}"/>
    <cellStyle name="Input 8 4 3" xfId="33140" xr:uid="{00000000-0005-0000-0000-0000905D0000}"/>
    <cellStyle name="Input 8 4 4" xfId="55392" xr:uid="{00000000-0005-0000-0000-0000915D0000}"/>
    <cellStyle name="Input 8 5" xfId="5440" xr:uid="{00000000-0005-0000-0000-0000925D0000}"/>
    <cellStyle name="Input 8 5 2" xfId="17978" xr:uid="{00000000-0005-0000-0000-0000935D0000}"/>
    <cellStyle name="Input 8 5 2 2" xfId="33143" xr:uid="{00000000-0005-0000-0000-0000945D0000}"/>
    <cellStyle name="Input 8 5 3" xfId="33142" xr:uid="{00000000-0005-0000-0000-0000955D0000}"/>
    <cellStyle name="Input 8 5 4" xfId="55393" xr:uid="{00000000-0005-0000-0000-0000965D0000}"/>
    <cellStyle name="Input 8 6" xfId="7354" xr:uid="{00000000-0005-0000-0000-0000975D0000}"/>
    <cellStyle name="Input 8 6 2" xfId="19329" xr:uid="{00000000-0005-0000-0000-0000985D0000}"/>
    <cellStyle name="Input 8 6 2 2" xfId="33145" xr:uid="{00000000-0005-0000-0000-0000995D0000}"/>
    <cellStyle name="Input 8 6 3" xfId="33144" xr:uid="{00000000-0005-0000-0000-00009A5D0000}"/>
    <cellStyle name="Input 8 6 4" xfId="55394" xr:uid="{00000000-0005-0000-0000-00009B5D0000}"/>
    <cellStyle name="Input 8 7" xfId="5530" xr:uid="{00000000-0005-0000-0000-00009C5D0000}"/>
    <cellStyle name="Input 8 7 2" xfId="18059" xr:uid="{00000000-0005-0000-0000-00009D5D0000}"/>
    <cellStyle name="Input 8 7 2 2" xfId="33147" xr:uid="{00000000-0005-0000-0000-00009E5D0000}"/>
    <cellStyle name="Input 8 7 3" xfId="33146" xr:uid="{00000000-0005-0000-0000-00009F5D0000}"/>
    <cellStyle name="Input 8 7 4" xfId="55395" xr:uid="{00000000-0005-0000-0000-0000A05D0000}"/>
    <cellStyle name="Input 8 8" xfId="4850" xr:uid="{00000000-0005-0000-0000-0000A15D0000}"/>
    <cellStyle name="Input 8 8 2" xfId="17483" xr:uid="{00000000-0005-0000-0000-0000A25D0000}"/>
    <cellStyle name="Input 8 8 2 2" xfId="33149" xr:uid="{00000000-0005-0000-0000-0000A35D0000}"/>
    <cellStyle name="Input 8 8 3" xfId="33148" xr:uid="{00000000-0005-0000-0000-0000A45D0000}"/>
    <cellStyle name="Input 8 8 4" xfId="55396" xr:uid="{00000000-0005-0000-0000-0000A55D0000}"/>
    <cellStyle name="Input 8 9" xfId="5582" xr:uid="{00000000-0005-0000-0000-0000A65D0000}"/>
    <cellStyle name="Input 8 9 2" xfId="18104" xr:uid="{00000000-0005-0000-0000-0000A75D0000}"/>
    <cellStyle name="Input 8 9 2 2" xfId="33151" xr:uid="{00000000-0005-0000-0000-0000A85D0000}"/>
    <cellStyle name="Input 8 9 3" xfId="33150" xr:uid="{00000000-0005-0000-0000-0000A95D0000}"/>
    <cellStyle name="Input 8 9 4" xfId="55397" xr:uid="{00000000-0005-0000-0000-0000AA5D0000}"/>
    <cellStyle name="Input 9" xfId="766" xr:uid="{00000000-0005-0000-0000-0000AB5D0000}"/>
    <cellStyle name="Input 9 10" xfId="6220" xr:uid="{00000000-0005-0000-0000-0000AC5D0000}"/>
    <cellStyle name="Input 9 10 2" xfId="18330" xr:uid="{00000000-0005-0000-0000-0000AD5D0000}"/>
    <cellStyle name="Input 9 10 2 2" xfId="33154" xr:uid="{00000000-0005-0000-0000-0000AE5D0000}"/>
    <cellStyle name="Input 9 10 3" xfId="33153" xr:uid="{00000000-0005-0000-0000-0000AF5D0000}"/>
    <cellStyle name="Input 9 10 4" xfId="55398" xr:uid="{00000000-0005-0000-0000-0000B05D0000}"/>
    <cellStyle name="Input 9 11" xfId="7906" xr:uid="{00000000-0005-0000-0000-0000B15D0000}"/>
    <cellStyle name="Input 9 11 2" xfId="19795" xr:uid="{00000000-0005-0000-0000-0000B25D0000}"/>
    <cellStyle name="Input 9 11 2 2" xfId="33156" xr:uid="{00000000-0005-0000-0000-0000B35D0000}"/>
    <cellStyle name="Input 9 11 3" xfId="33155" xr:uid="{00000000-0005-0000-0000-0000B45D0000}"/>
    <cellStyle name="Input 9 11 4" xfId="55399" xr:uid="{00000000-0005-0000-0000-0000B55D0000}"/>
    <cellStyle name="Input 9 12" xfId="10070" xr:uid="{00000000-0005-0000-0000-0000B65D0000}"/>
    <cellStyle name="Input 9 12 2" xfId="21701" xr:uid="{00000000-0005-0000-0000-0000B75D0000}"/>
    <cellStyle name="Input 9 12 2 2" xfId="33158" xr:uid="{00000000-0005-0000-0000-0000B85D0000}"/>
    <cellStyle name="Input 9 12 3" xfId="33157" xr:uid="{00000000-0005-0000-0000-0000B95D0000}"/>
    <cellStyle name="Input 9 12 4" xfId="55400" xr:uid="{00000000-0005-0000-0000-0000BA5D0000}"/>
    <cellStyle name="Input 9 13" xfId="10565" xr:uid="{00000000-0005-0000-0000-0000BB5D0000}"/>
    <cellStyle name="Input 9 13 2" xfId="22120" xr:uid="{00000000-0005-0000-0000-0000BC5D0000}"/>
    <cellStyle name="Input 9 13 2 2" xfId="33160" xr:uid="{00000000-0005-0000-0000-0000BD5D0000}"/>
    <cellStyle name="Input 9 13 3" xfId="33159" xr:uid="{00000000-0005-0000-0000-0000BE5D0000}"/>
    <cellStyle name="Input 9 13 4" xfId="55401" xr:uid="{00000000-0005-0000-0000-0000BF5D0000}"/>
    <cellStyle name="Input 9 14" xfId="6138" xr:uid="{00000000-0005-0000-0000-0000C05D0000}"/>
    <cellStyle name="Input 9 14 2" xfId="18267" xr:uid="{00000000-0005-0000-0000-0000C15D0000}"/>
    <cellStyle name="Input 9 14 2 2" xfId="33162" xr:uid="{00000000-0005-0000-0000-0000C25D0000}"/>
    <cellStyle name="Input 9 14 3" xfId="33161" xr:uid="{00000000-0005-0000-0000-0000C35D0000}"/>
    <cellStyle name="Input 9 14 4" xfId="55402" xr:uid="{00000000-0005-0000-0000-0000C45D0000}"/>
    <cellStyle name="Input 9 15" xfId="9244" xr:uid="{00000000-0005-0000-0000-0000C55D0000}"/>
    <cellStyle name="Input 9 15 2" xfId="20977" xr:uid="{00000000-0005-0000-0000-0000C65D0000}"/>
    <cellStyle name="Input 9 15 2 2" xfId="33164" xr:uid="{00000000-0005-0000-0000-0000C75D0000}"/>
    <cellStyle name="Input 9 15 3" xfId="33163" xr:uid="{00000000-0005-0000-0000-0000C85D0000}"/>
    <cellStyle name="Input 9 15 4" xfId="55403" xr:uid="{00000000-0005-0000-0000-0000C95D0000}"/>
    <cellStyle name="Input 9 16" xfId="8781" xr:uid="{00000000-0005-0000-0000-0000CA5D0000}"/>
    <cellStyle name="Input 9 16 2" xfId="20561" xr:uid="{00000000-0005-0000-0000-0000CB5D0000}"/>
    <cellStyle name="Input 9 16 2 2" xfId="33166" xr:uid="{00000000-0005-0000-0000-0000CC5D0000}"/>
    <cellStyle name="Input 9 16 3" xfId="33165" xr:uid="{00000000-0005-0000-0000-0000CD5D0000}"/>
    <cellStyle name="Input 9 16 4" xfId="55404" xr:uid="{00000000-0005-0000-0000-0000CE5D0000}"/>
    <cellStyle name="Input 9 17" xfId="5710" xr:uid="{00000000-0005-0000-0000-0000CF5D0000}"/>
    <cellStyle name="Input 9 17 2" xfId="18215" xr:uid="{00000000-0005-0000-0000-0000D05D0000}"/>
    <cellStyle name="Input 9 17 2 2" xfId="33168" xr:uid="{00000000-0005-0000-0000-0000D15D0000}"/>
    <cellStyle name="Input 9 17 3" xfId="33167" xr:uid="{00000000-0005-0000-0000-0000D25D0000}"/>
    <cellStyle name="Input 9 17 4" xfId="55405" xr:uid="{00000000-0005-0000-0000-0000D35D0000}"/>
    <cellStyle name="Input 9 18" xfId="8401" xr:uid="{00000000-0005-0000-0000-0000D45D0000}"/>
    <cellStyle name="Input 9 18 2" xfId="20223" xr:uid="{00000000-0005-0000-0000-0000D55D0000}"/>
    <cellStyle name="Input 9 18 2 2" xfId="33170" xr:uid="{00000000-0005-0000-0000-0000D65D0000}"/>
    <cellStyle name="Input 9 18 3" xfId="33169" xr:uid="{00000000-0005-0000-0000-0000D75D0000}"/>
    <cellStyle name="Input 9 18 4" xfId="55406" xr:uid="{00000000-0005-0000-0000-0000D85D0000}"/>
    <cellStyle name="Input 9 19" xfId="12586" xr:uid="{00000000-0005-0000-0000-0000D95D0000}"/>
    <cellStyle name="Input 9 19 2" xfId="23934" xr:uid="{00000000-0005-0000-0000-0000DA5D0000}"/>
    <cellStyle name="Input 9 19 2 2" xfId="33172" xr:uid="{00000000-0005-0000-0000-0000DB5D0000}"/>
    <cellStyle name="Input 9 19 3" xfId="33171" xr:uid="{00000000-0005-0000-0000-0000DC5D0000}"/>
    <cellStyle name="Input 9 19 4" xfId="55407" xr:uid="{00000000-0005-0000-0000-0000DD5D0000}"/>
    <cellStyle name="Input 9 2" xfId="6554" xr:uid="{00000000-0005-0000-0000-0000DE5D0000}"/>
    <cellStyle name="Input 9 2 2" xfId="18632" xr:uid="{00000000-0005-0000-0000-0000DF5D0000}"/>
    <cellStyle name="Input 9 2 2 2" xfId="33174" xr:uid="{00000000-0005-0000-0000-0000E05D0000}"/>
    <cellStyle name="Input 9 2 3" xfId="33173" xr:uid="{00000000-0005-0000-0000-0000E15D0000}"/>
    <cellStyle name="Input 9 2 4" xfId="55408" xr:uid="{00000000-0005-0000-0000-0000E25D0000}"/>
    <cellStyle name="Input 9 20" xfId="12910" xr:uid="{00000000-0005-0000-0000-0000E35D0000}"/>
    <cellStyle name="Input 9 20 2" xfId="33175" xr:uid="{00000000-0005-0000-0000-0000E45D0000}"/>
    <cellStyle name="Input 9 20 3" xfId="55409" xr:uid="{00000000-0005-0000-0000-0000E55D0000}"/>
    <cellStyle name="Input 9 20 4" xfId="55410" xr:uid="{00000000-0005-0000-0000-0000E65D0000}"/>
    <cellStyle name="Input 9 21" xfId="33152" xr:uid="{00000000-0005-0000-0000-0000E75D0000}"/>
    <cellStyle name="Input 9 22" xfId="3723" xr:uid="{00000000-0005-0000-0000-0000E85D0000}"/>
    <cellStyle name="Input 9 3" xfId="5322" xr:uid="{00000000-0005-0000-0000-0000E95D0000}"/>
    <cellStyle name="Input 9 3 2" xfId="17867" xr:uid="{00000000-0005-0000-0000-0000EA5D0000}"/>
    <cellStyle name="Input 9 3 2 2" xfId="33177" xr:uid="{00000000-0005-0000-0000-0000EB5D0000}"/>
    <cellStyle name="Input 9 3 3" xfId="33176" xr:uid="{00000000-0005-0000-0000-0000EC5D0000}"/>
    <cellStyle name="Input 9 3 4" xfId="55411" xr:uid="{00000000-0005-0000-0000-0000ED5D0000}"/>
    <cellStyle name="Input 9 4" xfId="6416" xr:uid="{00000000-0005-0000-0000-0000EE5D0000}"/>
    <cellStyle name="Input 9 4 2" xfId="18504" xr:uid="{00000000-0005-0000-0000-0000EF5D0000}"/>
    <cellStyle name="Input 9 4 2 2" xfId="33179" xr:uid="{00000000-0005-0000-0000-0000F05D0000}"/>
    <cellStyle name="Input 9 4 3" xfId="33178" xr:uid="{00000000-0005-0000-0000-0000F15D0000}"/>
    <cellStyle name="Input 9 4 4" xfId="55412" xr:uid="{00000000-0005-0000-0000-0000F25D0000}"/>
    <cellStyle name="Input 9 5" xfId="5439" xr:uid="{00000000-0005-0000-0000-0000F35D0000}"/>
    <cellStyle name="Input 9 5 2" xfId="17977" xr:uid="{00000000-0005-0000-0000-0000F45D0000}"/>
    <cellStyle name="Input 9 5 2 2" xfId="33181" xr:uid="{00000000-0005-0000-0000-0000F55D0000}"/>
    <cellStyle name="Input 9 5 3" xfId="33180" xr:uid="{00000000-0005-0000-0000-0000F65D0000}"/>
    <cellStyle name="Input 9 5 4" xfId="55413" xr:uid="{00000000-0005-0000-0000-0000F75D0000}"/>
    <cellStyle name="Input 9 6" xfId="6329" xr:uid="{00000000-0005-0000-0000-0000F85D0000}"/>
    <cellStyle name="Input 9 6 2" xfId="18429" xr:uid="{00000000-0005-0000-0000-0000F95D0000}"/>
    <cellStyle name="Input 9 6 2 2" xfId="33183" xr:uid="{00000000-0005-0000-0000-0000FA5D0000}"/>
    <cellStyle name="Input 9 6 3" xfId="33182" xr:uid="{00000000-0005-0000-0000-0000FB5D0000}"/>
    <cellStyle name="Input 9 6 4" xfId="55414" xr:uid="{00000000-0005-0000-0000-0000FC5D0000}"/>
    <cellStyle name="Input 9 7" xfId="5529" xr:uid="{00000000-0005-0000-0000-0000FD5D0000}"/>
    <cellStyle name="Input 9 7 2" xfId="18058" xr:uid="{00000000-0005-0000-0000-0000FE5D0000}"/>
    <cellStyle name="Input 9 7 2 2" xfId="33185" xr:uid="{00000000-0005-0000-0000-0000FF5D0000}"/>
    <cellStyle name="Input 9 7 3" xfId="33184" xr:uid="{00000000-0005-0000-0000-0000005E0000}"/>
    <cellStyle name="Input 9 7 4" xfId="55415" xr:uid="{00000000-0005-0000-0000-0000015E0000}"/>
    <cellStyle name="Input 9 8" xfId="8271" xr:uid="{00000000-0005-0000-0000-0000025E0000}"/>
    <cellStyle name="Input 9 8 2" xfId="20126" xr:uid="{00000000-0005-0000-0000-0000035E0000}"/>
    <cellStyle name="Input 9 8 2 2" xfId="33187" xr:uid="{00000000-0005-0000-0000-0000045E0000}"/>
    <cellStyle name="Input 9 8 3" xfId="33186" xr:uid="{00000000-0005-0000-0000-0000055E0000}"/>
    <cellStyle name="Input 9 8 4" xfId="55416" xr:uid="{00000000-0005-0000-0000-0000065E0000}"/>
    <cellStyle name="Input 9 9" xfId="5581" xr:uid="{00000000-0005-0000-0000-0000075E0000}"/>
    <cellStyle name="Input 9 9 2" xfId="18103" xr:uid="{00000000-0005-0000-0000-0000085E0000}"/>
    <cellStyle name="Input 9 9 2 2" xfId="33189" xr:uid="{00000000-0005-0000-0000-0000095E0000}"/>
    <cellStyle name="Input 9 9 3" xfId="33188" xr:uid="{00000000-0005-0000-0000-00000A5E0000}"/>
    <cellStyle name="Input 9 9 4" xfId="55417" xr:uid="{00000000-0005-0000-0000-00000B5E0000}"/>
    <cellStyle name="Linked Cell 10" xfId="884" xr:uid="{00000000-0005-0000-0000-00000C5E0000}"/>
    <cellStyle name="Linked Cell 10 2" xfId="33191" xr:uid="{00000000-0005-0000-0000-00000D5E0000}"/>
    <cellStyle name="Linked Cell 10 3" xfId="3724" xr:uid="{00000000-0005-0000-0000-00000E5E0000}"/>
    <cellStyle name="Linked Cell 11" xfId="1001" xr:uid="{00000000-0005-0000-0000-00000F5E0000}"/>
    <cellStyle name="Linked Cell 11 2" xfId="33192" xr:uid="{00000000-0005-0000-0000-0000105E0000}"/>
    <cellStyle name="Linked Cell 11 3" xfId="3725" xr:uid="{00000000-0005-0000-0000-0000115E0000}"/>
    <cellStyle name="Linked Cell 12" xfId="3726" xr:uid="{00000000-0005-0000-0000-0000125E0000}"/>
    <cellStyle name="Linked Cell 12 10" xfId="3727" xr:uid="{00000000-0005-0000-0000-0000135E0000}"/>
    <cellStyle name="Linked Cell 12 10 2" xfId="33194" xr:uid="{00000000-0005-0000-0000-0000145E0000}"/>
    <cellStyle name="Linked Cell 12 11" xfId="3728" xr:uid="{00000000-0005-0000-0000-0000155E0000}"/>
    <cellStyle name="Linked Cell 12 11 2" xfId="33195" xr:uid="{00000000-0005-0000-0000-0000165E0000}"/>
    <cellStyle name="Linked Cell 12 12" xfId="3729" xr:uid="{00000000-0005-0000-0000-0000175E0000}"/>
    <cellStyle name="Linked Cell 12 12 2" xfId="33196" xr:uid="{00000000-0005-0000-0000-0000185E0000}"/>
    <cellStyle name="Linked Cell 12 13" xfId="3730" xr:uid="{00000000-0005-0000-0000-0000195E0000}"/>
    <cellStyle name="Linked Cell 12 13 2" xfId="33197" xr:uid="{00000000-0005-0000-0000-00001A5E0000}"/>
    <cellStyle name="Linked Cell 12 14" xfId="3731" xr:uid="{00000000-0005-0000-0000-00001B5E0000}"/>
    <cellStyle name="Linked Cell 12 14 2" xfId="33198" xr:uid="{00000000-0005-0000-0000-00001C5E0000}"/>
    <cellStyle name="Linked Cell 12 15" xfId="3732" xr:uid="{00000000-0005-0000-0000-00001D5E0000}"/>
    <cellStyle name="Linked Cell 12 15 2" xfId="33199" xr:uid="{00000000-0005-0000-0000-00001E5E0000}"/>
    <cellStyle name="Linked Cell 12 16" xfId="3733" xr:uid="{00000000-0005-0000-0000-00001F5E0000}"/>
    <cellStyle name="Linked Cell 12 16 2" xfId="33200" xr:uid="{00000000-0005-0000-0000-0000205E0000}"/>
    <cellStyle name="Linked Cell 12 17" xfId="3734" xr:uid="{00000000-0005-0000-0000-0000215E0000}"/>
    <cellStyle name="Linked Cell 12 17 2" xfId="33201" xr:uid="{00000000-0005-0000-0000-0000225E0000}"/>
    <cellStyle name="Linked Cell 12 18" xfId="3735" xr:uid="{00000000-0005-0000-0000-0000235E0000}"/>
    <cellStyle name="Linked Cell 12 18 2" xfId="33202" xr:uid="{00000000-0005-0000-0000-0000245E0000}"/>
    <cellStyle name="Linked Cell 12 19" xfId="3736" xr:uid="{00000000-0005-0000-0000-0000255E0000}"/>
    <cellStyle name="Linked Cell 12 19 2" xfId="33203" xr:uid="{00000000-0005-0000-0000-0000265E0000}"/>
    <cellStyle name="Linked Cell 12 2" xfId="3737" xr:uid="{00000000-0005-0000-0000-0000275E0000}"/>
    <cellStyle name="Linked Cell 12 2 2" xfId="33204" xr:uid="{00000000-0005-0000-0000-0000285E0000}"/>
    <cellStyle name="Linked Cell 12 20" xfId="3738" xr:uid="{00000000-0005-0000-0000-0000295E0000}"/>
    <cellStyle name="Linked Cell 12 20 2" xfId="33205" xr:uid="{00000000-0005-0000-0000-00002A5E0000}"/>
    <cellStyle name="Linked Cell 12 21" xfId="3739" xr:uid="{00000000-0005-0000-0000-00002B5E0000}"/>
    <cellStyle name="Linked Cell 12 21 2" xfId="33206" xr:uid="{00000000-0005-0000-0000-00002C5E0000}"/>
    <cellStyle name="Linked Cell 12 22" xfId="3740" xr:uid="{00000000-0005-0000-0000-00002D5E0000}"/>
    <cellStyle name="Linked Cell 12 22 2" xfId="33207" xr:uid="{00000000-0005-0000-0000-00002E5E0000}"/>
    <cellStyle name="Linked Cell 12 23" xfId="3741" xr:uid="{00000000-0005-0000-0000-00002F5E0000}"/>
    <cellStyle name="Linked Cell 12 23 2" xfId="33208" xr:uid="{00000000-0005-0000-0000-0000305E0000}"/>
    <cellStyle name="Linked Cell 12 24" xfId="3742" xr:uid="{00000000-0005-0000-0000-0000315E0000}"/>
    <cellStyle name="Linked Cell 12 24 2" xfId="33209" xr:uid="{00000000-0005-0000-0000-0000325E0000}"/>
    <cellStyle name="Linked Cell 12 25" xfId="3743" xr:uid="{00000000-0005-0000-0000-0000335E0000}"/>
    <cellStyle name="Linked Cell 12 25 2" xfId="33210" xr:uid="{00000000-0005-0000-0000-0000345E0000}"/>
    <cellStyle name="Linked Cell 12 26" xfId="3744" xr:uid="{00000000-0005-0000-0000-0000355E0000}"/>
    <cellStyle name="Linked Cell 12 26 2" xfId="33211" xr:uid="{00000000-0005-0000-0000-0000365E0000}"/>
    <cellStyle name="Linked Cell 12 27" xfId="3745" xr:uid="{00000000-0005-0000-0000-0000375E0000}"/>
    <cellStyle name="Linked Cell 12 27 2" xfId="33212" xr:uid="{00000000-0005-0000-0000-0000385E0000}"/>
    <cellStyle name="Linked Cell 12 28" xfId="3746" xr:uid="{00000000-0005-0000-0000-0000395E0000}"/>
    <cellStyle name="Linked Cell 12 28 2" xfId="33213" xr:uid="{00000000-0005-0000-0000-00003A5E0000}"/>
    <cellStyle name="Linked Cell 12 29" xfId="3747" xr:uid="{00000000-0005-0000-0000-00003B5E0000}"/>
    <cellStyle name="Linked Cell 12 29 2" xfId="33214" xr:uid="{00000000-0005-0000-0000-00003C5E0000}"/>
    <cellStyle name="Linked Cell 12 3" xfId="3748" xr:uid="{00000000-0005-0000-0000-00003D5E0000}"/>
    <cellStyle name="Linked Cell 12 3 2" xfId="33215" xr:uid="{00000000-0005-0000-0000-00003E5E0000}"/>
    <cellStyle name="Linked Cell 12 30" xfId="3749" xr:uid="{00000000-0005-0000-0000-00003F5E0000}"/>
    <cellStyle name="Linked Cell 12 30 2" xfId="33216" xr:uid="{00000000-0005-0000-0000-0000405E0000}"/>
    <cellStyle name="Linked Cell 12 31" xfId="33193" xr:uid="{00000000-0005-0000-0000-0000415E0000}"/>
    <cellStyle name="Linked Cell 12 4" xfId="3750" xr:uid="{00000000-0005-0000-0000-0000425E0000}"/>
    <cellStyle name="Linked Cell 12 4 2" xfId="33217" xr:uid="{00000000-0005-0000-0000-0000435E0000}"/>
    <cellStyle name="Linked Cell 12 5" xfId="3751" xr:uid="{00000000-0005-0000-0000-0000445E0000}"/>
    <cellStyle name="Linked Cell 12 5 2" xfId="33218" xr:uid="{00000000-0005-0000-0000-0000455E0000}"/>
    <cellStyle name="Linked Cell 12 6" xfId="3752" xr:uid="{00000000-0005-0000-0000-0000465E0000}"/>
    <cellStyle name="Linked Cell 12 6 2" xfId="33219" xr:uid="{00000000-0005-0000-0000-0000475E0000}"/>
    <cellStyle name="Linked Cell 12 7" xfId="3753" xr:uid="{00000000-0005-0000-0000-0000485E0000}"/>
    <cellStyle name="Linked Cell 12 7 2" xfId="33220" xr:uid="{00000000-0005-0000-0000-0000495E0000}"/>
    <cellStyle name="Linked Cell 12 8" xfId="3754" xr:uid="{00000000-0005-0000-0000-00004A5E0000}"/>
    <cellStyle name="Linked Cell 12 8 2" xfId="33221" xr:uid="{00000000-0005-0000-0000-00004B5E0000}"/>
    <cellStyle name="Linked Cell 12 9" xfId="3755" xr:uid="{00000000-0005-0000-0000-00004C5E0000}"/>
    <cellStyle name="Linked Cell 12 9 2" xfId="33222" xr:uid="{00000000-0005-0000-0000-00004D5E0000}"/>
    <cellStyle name="Linked Cell 13" xfId="3756" xr:uid="{00000000-0005-0000-0000-00004E5E0000}"/>
    <cellStyle name="Linked Cell 13 2" xfId="33223" xr:uid="{00000000-0005-0000-0000-00004F5E0000}"/>
    <cellStyle name="Linked Cell 14" xfId="3757" xr:uid="{00000000-0005-0000-0000-0000505E0000}"/>
    <cellStyle name="Linked Cell 14 2" xfId="33224" xr:uid="{00000000-0005-0000-0000-0000515E0000}"/>
    <cellStyle name="Linked Cell 15" xfId="4659" xr:uid="{00000000-0005-0000-0000-0000525E0000}"/>
    <cellStyle name="Linked Cell 15 2" xfId="33225" xr:uid="{00000000-0005-0000-0000-0000535E0000}"/>
    <cellStyle name="Linked Cell 16" xfId="17354" xr:uid="{00000000-0005-0000-0000-0000545E0000}"/>
    <cellStyle name="Linked Cell 16 2" xfId="33226" xr:uid="{00000000-0005-0000-0000-0000555E0000}"/>
    <cellStyle name="Linked Cell 17" xfId="33227" xr:uid="{00000000-0005-0000-0000-0000565E0000}"/>
    <cellStyle name="Linked Cell 18" xfId="33190" xr:uid="{00000000-0005-0000-0000-0000575E0000}"/>
    <cellStyle name="Linked Cell 2" xfId="35" xr:uid="{00000000-0005-0000-0000-0000585E0000}"/>
    <cellStyle name="Linked Cell 2 10" xfId="1035" xr:uid="{00000000-0005-0000-0000-0000595E0000}"/>
    <cellStyle name="Linked Cell 2 10 2" xfId="33228" xr:uid="{00000000-0005-0000-0000-00005A5E0000}"/>
    <cellStyle name="Linked Cell 2 11" xfId="1125" xr:uid="{00000000-0005-0000-0000-00005B5E0000}"/>
    <cellStyle name="Linked Cell 2 2" xfId="106" xr:uid="{00000000-0005-0000-0000-00005C5E0000}"/>
    <cellStyle name="Linked Cell 2 2 2" xfId="33229" xr:uid="{00000000-0005-0000-0000-00005D5E0000}"/>
    <cellStyle name="Linked Cell 2 3" xfId="268" xr:uid="{00000000-0005-0000-0000-00005E5E0000}"/>
    <cellStyle name="Linked Cell 2 3 2" xfId="33230" xr:uid="{00000000-0005-0000-0000-00005F5E0000}"/>
    <cellStyle name="Linked Cell 2 4" xfId="356" xr:uid="{00000000-0005-0000-0000-0000605E0000}"/>
    <cellStyle name="Linked Cell 2 4 2" xfId="33231" xr:uid="{00000000-0005-0000-0000-0000615E0000}"/>
    <cellStyle name="Linked Cell 2 5" xfId="444" xr:uid="{00000000-0005-0000-0000-0000625E0000}"/>
    <cellStyle name="Linked Cell 2 5 2" xfId="33232" xr:uid="{00000000-0005-0000-0000-0000635E0000}"/>
    <cellStyle name="Linked Cell 2 6" xfId="563" xr:uid="{00000000-0005-0000-0000-0000645E0000}"/>
    <cellStyle name="Linked Cell 2 6 2" xfId="33233" xr:uid="{00000000-0005-0000-0000-0000655E0000}"/>
    <cellStyle name="Linked Cell 2 7" xfId="682" xr:uid="{00000000-0005-0000-0000-0000665E0000}"/>
    <cellStyle name="Linked Cell 2 7 2" xfId="33234" xr:uid="{00000000-0005-0000-0000-0000675E0000}"/>
    <cellStyle name="Linked Cell 2 8" xfId="800" xr:uid="{00000000-0005-0000-0000-0000685E0000}"/>
    <cellStyle name="Linked Cell 2 8 2" xfId="33235" xr:uid="{00000000-0005-0000-0000-0000695E0000}"/>
    <cellStyle name="Linked Cell 2 9" xfId="918" xr:uid="{00000000-0005-0000-0000-00006A5E0000}"/>
    <cellStyle name="Linked Cell 2 9 2" xfId="33236" xr:uid="{00000000-0005-0000-0000-00006B5E0000}"/>
    <cellStyle name="Linked Cell 3" xfId="196" xr:uid="{00000000-0005-0000-0000-00006C5E0000}"/>
    <cellStyle name="Linked Cell 3 2" xfId="3758" xr:uid="{00000000-0005-0000-0000-00006D5E0000}"/>
    <cellStyle name="Linked Cell 3 2 2" xfId="33238" xr:uid="{00000000-0005-0000-0000-00006E5E0000}"/>
    <cellStyle name="Linked Cell 3 3" xfId="33237" xr:uid="{00000000-0005-0000-0000-00006F5E0000}"/>
    <cellStyle name="Linked Cell 3 4" xfId="1505" xr:uid="{00000000-0005-0000-0000-0000705E0000}"/>
    <cellStyle name="Linked Cell 4" xfId="280" xr:uid="{00000000-0005-0000-0000-0000715E0000}"/>
    <cellStyle name="Linked Cell 4 2" xfId="3759" xr:uid="{00000000-0005-0000-0000-0000725E0000}"/>
    <cellStyle name="Linked Cell 4 2 2" xfId="33240" xr:uid="{00000000-0005-0000-0000-0000735E0000}"/>
    <cellStyle name="Linked Cell 4 3" xfId="33239" xr:uid="{00000000-0005-0000-0000-0000745E0000}"/>
    <cellStyle name="Linked Cell 4 4" xfId="1506" xr:uid="{00000000-0005-0000-0000-0000755E0000}"/>
    <cellStyle name="Linked Cell 5" xfId="368" xr:uid="{00000000-0005-0000-0000-0000765E0000}"/>
    <cellStyle name="Linked Cell 5 2" xfId="3760" xr:uid="{00000000-0005-0000-0000-0000775E0000}"/>
    <cellStyle name="Linked Cell 5 2 2" xfId="33242" xr:uid="{00000000-0005-0000-0000-0000785E0000}"/>
    <cellStyle name="Linked Cell 5 3" xfId="33241" xr:uid="{00000000-0005-0000-0000-0000795E0000}"/>
    <cellStyle name="Linked Cell 5 4" xfId="1507" xr:uid="{00000000-0005-0000-0000-00007A5E0000}"/>
    <cellStyle name="Linked Cell 6" xfId="257" xr:uid="{00000000-0005-0000-0000-00007B5E0000}"/>
    <cellStyle name="Linked Cell 6 2" xfId="3761" xr:uid="{00000000-0005-0000-0000-00007C5E0000}"/>
    <cellStyle name="Linked Cell 6 2 2" xfId="33244" xr:uid="{00000000-0005-0000-0000-00007D5E0000}"/>
    <cellStyle name="Linked Cell 6 3" xfId="33243" xr:uid="{00000000-0005-0000-0000-00007E5E0000}"/>
    <cellStyle name="Linked Cell 6 4" xfId="1589" xr:uid="{00000000-0005-0000-0000-00007F5E0000}"/>
    <cellStyle name="Linked Cell 7" xfId="528" xr:uid="{00000000-0005-0000-0000-0000805E0000}"/>
    <cellStyle name="Linked Cell 7 10" xfId="3763" xr:uid="{00000000-0005-0000-0000-0000815E0000}"/>
    <cellStyle name="Linked Cell 7 10 2" xfId="33246" xr:uid="{00000000-0005-0000-0000-0000825E0000}"/>
    <cellStyle name="Linked Cell 7 11" xfId="3764" xr:uid="{00000000-0005-0000-0000-0000835E0000}"/>
    <cellStyle name="Linked Cell 7 11 2" xfId="33247" xr:uid="{00000000-0005-0000-0000-0000845E0000}"/>
    <cellStyle name="Linked Cell 7 12" xfId="33245" xr:uid="{00000000-0005-0000-0000-0000855E0000}"/>
    <cellStyle name="Linked Cell 7 13" xfId="3762" xr:uid="{00000000-0005-0000-0000-0000865E0000}"/>
    <cellStyle name="Linked Cell 7 2" xfId="3765" xr:uid="{00000000-0005-0000-0000-0000875E0000}"/>
    <cellStyle name="Linked Cell 7 2 2" xfId="33248" xr:uid="{00000000-0005-0000-0000-0000885E0000}"/>
    <cellStyle name="Linked Cell 7 3" xfId="3766" xr:uid="{00000000-0005-0000-0000-0000895E0000}"/>
    <cellStyle name="Linked Cell 7 3 2" xfId="33249" xr:uid="{00000000-0005-0000-0000-00008A5E0000}"/>
    <cellStyle name="Linked Cell 7 4" xfId="3767" xr:uid="{00000000-0005-0000-0000-00008B5E0000}"/>
    <cellStyle name="Linked Cell 7 4 2" xfId="33250" xr:uid="{00000000-0005-0000-0000-00008C5E0000}"/>
    <cellStyle name="Linked Cell 7 5" xfId="3768" xr:uid="{00000000-0005-0000-0000-00008D5E0000}"/>
    <cellStyle name="Linked Cell 7 5 2" xfId="33251" xr:uid="{00000000-0005-0000-0000-00008E5E0000}"/>
    <cellStyle name="Linked Cell 7 6" xfId="3769" xr:uid="{00000000-0005-0000-0000-00008F5E0000}"/>
    <cellStyle name="Linked Cell 7 6 2" xfId="33252" xr:uid="{00000000-0005-0000-0000-0000905E0000}"/>
    <cellStyle name="Linked Cell 7 7" xfId="3770" xr:uid="{00000000-0005-0000-0000-0000915E0000}"/>
    <cellStyle name="Linked Cell 7 7 2" xfId="33253" xr:uid="{00000000-0005-0000-0000-0000925E0000}"/>
    <cellStyle name="Linked Cell 7 8" xfId="3771" xr:uid="{00000000-0005-0000-0000-0000935E0000}"/>
    <cellStyle name="Linked Cell 7 8 2" xfId="33254" xr:uid="{00000000-0005-0000-0000-0000945E0000}"/>
    <cellStyle name="Linked Cell 7 9" xfId="3772" xr:uid="{00000000-0005-0000-0000-0000955E0000}"/>
    <cellStyle name="Linked Cell 7 9 2" xfId="33255" xr:uid="{00000000-0005-0000-0000-0000965E0000}"/>
    <cellStyle name="Linked Cell 8" xfId="647" xr:uid="{00000000-0005-0000-0000-0000975E0000}"/>
    <cellStyle name="Linked Cell 8 2" xfId="33256" xr:uid="{00000000-0005-0000-0000-0000985E0000}"/>
    <cellStyle name="Linked Cell 8 3" xfId="3773" xr:uid="{00000000-0005-0000-0000-0000995E0000}"/>
    <cellStyle name="Linked Cell 9" xfId="765" xr:uid="{00000000-0005-0000-0000-00009A5E0000}"/>
    <cellStyle name="Linked Cell 9 2" xfId="33257" xr:uid="{00000000-0005-0000-0000-00009B5E0000}"/>
    <cellStyle name="Linked Cell 9 3" xfId="3774" xr:uid="{00000000-0005-0000-0000-00009C5E0000}"/>
    <cellStyle name="Neutral 10" xfId="883" xr:uid="{00000000-0005-0000-0000-00009D5E0000}"/>
    <cellStyle name="Neutral 10 2" xfId="33259" xr:uid="{00000000-0005-0000-0000-00009E5E0000}"/>
    <cellStyle name="Neutral 10 3" xfId="3775" xr:uid="{00000000-0005-0000-0000-00009F5E0000}"/>
    <cellStyle name="Neutral 11" xfId="1000" xr:uid="{00000000-0005-0000-0000-0000A05E0000}"/>
    <cellStyle name="Neutral 11 2" xfId="33260" xr:uid="{00000000-0005-0000-0000-0000A15E0000}"/>
    <cellStyle name="Neutral 11 3" xfId="3776" xr:uid="{00000000-0005-0000-0000-0000A25E0000}"/>
    <cellStyle name="Neutral 12" xfId="3777" xr:uid="{00000000-0005-0000-0000-0000A35E0000}"/>
    <cellStyle name="Neutral 12 10" xfId="3778" xr:uid="{00000000-0005-0000-0000-0000A45E0000}"/>
    <cellStyle name="Neutral 12 10 2" xfId="33262" xr:uid="{00000000-0005-0000-0000-0000A55E0000}"/>
    <cellStyle name="Neutral 12 11" xfId="3779" xr:uid="{00000000-0005-0000-0000-0000A65E0000}"/>
    <cellStyle name="Neutral 12 11 2" xfId="33263" xr:uid="{00000000-0005-0000-0000-0000A75E0000}"/>
    <cellStyle name="Neutral 12 12" xfId="3780" xr:uid="{00000000-0005-0000-0000-0000A85E0000}"/>
    <cellStyle name="Neutral 12 12 2" xfId="33264" xr:uid="{00000000-0005-0000-0000-0000A95E0000}"/>
    <cellStyle name="Neutral 12 13" xfId="3781" xr:uid="{00000000-0005-0000-0000-0000AA5E0000}"/>
    <cellStyle name="Neutral 12 13 2" xfId="33265" xr:uid="{00000000-0005-0000-0000-0000AB5E0000}"/>
    <cellStyle name="Neutral 12 14" xfId="3782" xr:uid="{00000000-0005-0000-0000-0000AC5E0000}"/>
    <cellStyle name="Neutral 12 14 2" xfId="33266" xr:uid="{00000000-0005-0000-0000-0000AD5E0000}"/>
    <cellStyle name="Neutral 12 15" xfId="3783" xr:uid="{00000000-0005-0000-0000-0000AE5E0000}"/>
    <cellStyle name="Neutral 12 15 2" xfId="33267" xr:uid="{00000000-0005-0000-0000-0000AF5E0000}"/>
    <cellStyle name="Neutral 12 16" xfId="3784" xr:uid="{00000000-0005-0000-0000-0000B05E0000}"/>
    <cellStyle name="Neutral 12 16 2" xfId="33268" xr:uid="{00000000-0005-0000-0000-0000B15E0000}"/>
    <cellStyle name="Neutral 12 17" xfId="3785" xr:uid="{00000000-0005-0000-0000-0000B25E0000}"/>
    <cellStyle name="Neutral 12 17 2" xfId="33269" xr:uid="{00000000-0005-0000-0000-0000B35E0000}"/>
    <cellStyle name="Neutral 12 18" xfId="3786" xr:uid="{00000000-0005-0000-0000-0000B45E0000}"/>
    <cellStyle name="Neutral 12 18 2" xfId="33270" xr:uid="{00000000-0005-0000-0000-0000B55E0000}"/>
    <cellStyle name="Neutral 12 19" xfId="3787" xr:uid="{00000000-0005-0000-0000-0000B65E0000}"/>
    <cellStyle name="Neutral 12 19 2" xfId="33271" xr:uid="{00000000-0005-0000-0000-0000B75E0000}"/>
    <cellStyle name="Neutral 12 2" xfId="3788" xr:uid="{00000000-0005-0000-0000-0000B85E0000}"/>
    <cellStyle name="Neutral 12 2 2" xfId="33272" xr:uid="{00000000-0005-0000-0000-0000B95E0000}"/>
    <cellStyle name="Neutral 12 20" xfId="3789" xr:uid="{00000000-0005-0000-0000-0000BA5E0000}"/>
    <cellStyle name="Neutral 12 20 2" xfId="33273" xr:uid="{00000000-0005-0000-0000-0000BB5E0000}"/>
    <cellStyle name="Neutral 12 21" xfId="3790" xr:uid="{00000000-0005-0000-0000-0000BC5E0000}"/>
    <cellStyle name="Neutral 12 21 2" xfId="33274" xr:uid="{00000000-0005-0000-0000-0000BD5E0000}"/>
    <cellStyle name="Neutral 12 22" xfId="3791" xr:uid="{00000000-0005-0000-0000-0000BE5E0000}"/>
    <cellStyle name="Neutral 12 22 2" xfId="33275" xr:uid="{00000000-0005-0000-0000-0000BF5E0000}"/>
    <cellStyle name="Neutral 12 23" xfId="3792" xr:uid="{00000000-0005-0000-0000-0000C05E0000}"/>
    <cellStyle name="Neutral 12 23 2" xfId="33276" xr:uid="{00000000-0005-0000-0000-0000C15E0000}"/>
    <cellStyle name="Neutral 12 24" xfId="3793" xr:uid="{00000000-0005-0000-0000-0000C25E0000}"/>
    <cellStyle name="Neutral 12 24 2" xfId="33277" xr:uid="{00000000-0005-0000-0000-0000C35E0000}"/>
    <cellStyle name="Neutral 12 25" xfId="3794" xr:uid="{00000000-0005-0000-0000-0000C45E0000}"/>
    <cellStyle name="Neutral 12 25 2" xfId="33278" xr:uid="{00000000-0005-0000-0000-0000C55E0000}"/>
    <cellStyle name="Neutral 12 26" xfId="3795" xr:uid="{00000000-0005-0000-0000-0000C65E0000}"/>
    <cellStyle name="Neutral 12 26 2" xfId="33279" xr:uid="{00000000-0005-0000-0000-0000C75E0000}"/>
    <cellStyle name="Neutral 12 27" xfId="3796" xr:uid="{00000000-0005-0000-0000-0000C85E0000}"/>
    <cellStyle name="Neutral 12 27 2" xfId="33280" xr:uid="{00000000-0005-0000-0000-0000C95E0000}"/>
    <cellStyle name="Neutral 12 28" xfId="3797" xr:uid="{00000000-0005-0000-0000-0000CA5E0000}"/>
    <cellStyle name="Neutral 12 28 2" xfId="33281" xr:uid="{00000000-0005-0000-0000-0000CB5E0000}"/>
    <cellStyle name="Neutral 12 29" xfId="3798" xr:uid="{00000000-0005-0000-0000-0000CC5E0000}"/>
    <cellStyle name="Neutral 12 29 2" xfId="33282" xr:uid="{00000000-0005-0000-0000-0000CD5E0000}"/>
    <cellStyle name="Neutral 12 3" xfId="3799" xr:uid="{00000000-0005-0000-0000-0000CE5E0000}"/>
    <cellStyle name="Neutral 12 3 2" xfId="33283" xr:uid="{00000000-0005-0000-0000-0000CF5E0000}"/>
    <cellStyle name="Neutral 12 30" xfId="3800" xr:uid="{00000000-0005-0000-0000-0000D05E0000}"/>
    <cellStyle name="Neutral 12 30 2" xfId="33284" xr:uid="{00000000-0005-0000-0000-0000D15E0000}"/>
    <cellStyle name="Neutral 12 31" xfId="33261" xr:uid="{00000000-0005-0000-0000-0000D25E0000}"/>
    <cellStyle name="Neutral 12 4" xfId="3801" xr:uid="{00000000-0005-0000-0000-0000D35E0000}"/>
    <cellStyle name="Neutral 12 4 2" xfId="33285" xr:uid="{00000000-0005-0000-0000-0000D45E0000}"/>
    <cellStyle name="Neutral 12 5" xfId="3802" xr:uid="{00000000-0005-0000-0000-0000D55E0000}"/>
    <cellStyle name="Neutral 12 5 2" xfId="33286" xr:uid="{00000000-0005-0000-0000-0000D65E0000}"/>
    <cellStyle name="Neutral 12 6" xfId="3803" xr:uid="{00000000-0005-0000-0000-0000D75E0000}"/>
    <cellStyle name="Neutral 12 6 2" xfId="33287" xr:uid="{00000000-0005-0000-0000-0000D85E0000}"/>
    <cellStyle name="Neutral 12 7" xfId="3804" xr:uid="{00000000-0005-0000-0000-0000D95E0000}"/>
    <cellStyle name="Neutral 12 7 2" xfId="33288" xr:uid="{00000000-0005-0000-0000-0000DA5E0000}"/>
    <cellStyle name="Neutral 12 8" xfId="3805" xr:uid="{00000000-0005-0000-0000-0000DB5E0000}"/>
    <cellStyle name="Neutral 12 8 2" xfId="33289" xr:uid="{00000000-0005-0000-0000-0000DC5E0000}"/>
    <cellStyle name="Neutral 12 9" xfId="3806" xr:uid="{00000000-0005-0000-0000-0000DD5E0000}"/>
    <cellStyle name="Neutral 12 9 2" xfId="33290" xr:uid="{00000000-0005-0000-0000-0000DE5E0000}"/>
    <cellStyle name="Neutral 13" xfId="3807" xr:uid="{00000000-0005-0000-0000-0000DF5E0000}"/>
    <cellStyle name="Neutral 13 2" xfId="33291" xr:uid="{00000000-0005-0000-0000-0000E05E0000}"/>
    <cellStyle name="Neutral 14" xfId="3808" xr:uid="{00000000-0005-0000-0000-0000E15E0000}"/>
    <cellStyle name="Neutral 14 2" xfId="33292" xr:uid="{00000000-0005-0000-0000-0000E25E0000}"/>
    <cellStyle name="Neutral 15" xfId="4660" xr:uid="{00000000-0005-0000-0000-0000E35E0000}"/>
    <cellStyle name="Neutral 15 2" xfId="33293" xr:uid="{00000000-0005-0000-0000-0000E45E0000}"/>
    <cellStyle name="Neutral 16" xfId="17355" xr:uid="{00000000-0005-0000-0000-0000E55E0000}"/>
    <cellStyle name="Neutral 16 2" xfId="33294" xr:uid="{00000000-0005-0000-0000-0000E65E0000}"/>
    <cellStyle name="Neutral 17" xfId="33295" xr:uid="{00000000-0005-0000-0000-0000E75E0000}"/>
    <cellStyle name="Neutral 18" xfId="33258" xr:uid="{00000000-0005-0000-0000-0000E85E0000}"/>
    <cellStyle name="Neutral 2" xfId="36" xr:uid="{00000000-0005-0000-0000-0000E95E0000}"/>
    <cellStyle name="Neutral 2 10" xfId="1036" xr:uid="{00000000-0005-0000-0000-0000EA5E0000}"/>
    <cellStyle name="Neutral 2 10 2" xfId="33296" xr:uid="{00000000-0005-0000-0000-0000EB5E0000}"/>
    <cellStyle name="Neutral 2 11" xfId="1126" xr:uid="{00000000-0005-0000-0000-0000EC5E0000}"/>
    <cellStyle name="Neutral 2 2" xfId="107" xr:uid="{00000000-0005-0000-0000-0000ED5E0000}"/>
    <cellStyle name="Neutral 2 2 2" xfId="33297" xr:uid="{00000000-0005-0000-0000-0000EE5E0000}"/>
    <cellStyle name="Neutral 2 3" xfId="269" xr:uid="{00000000-0005-0000-0000-0000EF5E0000}"/>
    <cellStyle name="Neutral 2 3 2" xfId="33298" xr:uid="{00000000-0005-0000-0000-0000F05E0000}"/>
    <cellStyle name="Neutral 2 4" xfId="357" xr:uid="{00000000-0005-0000-0000-0000F15E0000}"/>
    <cellStyle name="Neutral 2 4 2" xfId="33299" xr:uid="{00000000-0005-0000-0000-0000F25E0000}"/>
    <cellStyle name="Neutral 2 5" xfId="445" xr:uid="{00000000-0005-0000-0000-0000F35E0000}"/>
    <cellStyle name="Neutral 2 5 2" xfId="33300" xr:uid="{00000000-0005-0000-0000-0000F45E0000}"/>
    <cellStyle name="Neutral 2 6" xfId="564" xr:uid="{00000000-0005-0000-0000-0000F55E0000}"/>
    <cellStyle name="Neutral 2 6 2" xfId="33301" xr:uid="{00000000-0005-0000-0000-0000F65E0000}"/>
    <cellStyle name="Neutral 2 7" xfId="683" xr:uid="{00000000-0005-0000-0000-0000F75E0000}"/>
    <cellStyle name="Neutral 2 7 2" xfId="33302" xr:uid="{00000000-0005-0000-0000-0000F85E0000}"/>
    <cellStyle name="Neutral 2 8" xfId="801" xr:uid="{00000000-0005-0000-0000-0000F95E0000}"/>
    <cellStyle name="Neutral 2 8 2" xfId="33303" xr:uid="{00000000-0005-0000-0000-0000FA5E0000}"/>
    <cellStyle name="Neutral 2 9" xfId="919" xr:uid="{00000000-0005-0000-0000-0000FB5E0000}"/>
    <cellStyle name="Neutral 2 9 2" xfId="33304" xr:uid="{00000000-0005-0000-0000-0000FC5E0000}"/>
    <cellStyle name="Neutral 3" xfId="197" xr:uid="{00000000-0005-0000-0000-0000FD5E0000}"/>
    <cellStyle name="Neutral 3 2" xfId="3809" xr:uid="{00000000-0005-0000-0000-0000FE5E0000}"/>
    <cellStyle name="Neutral 3 2 2" xfId="33306" xr:uid="{00000000-0005-0000-0000-0000FF5E0000}"/>
    <cellStyle name="Neutral 3 3" xfId="33305" xr:uid="{00000000-0005-0000-0000-0000005F0000}"/>
    <cellStyle name="Neutral 3 4" xfId="1508" xr:uid="{00000000-0005-0000-0000-0000015F0000}"/>
    <cellStyle name="Neutral 4" xfId="279" xr:uid="{00000000-0005-0000-0000-0000025F0000}"/>
    <cellStyle name="Neutral 4 2" xfId="3810" xr:uid="{00000000-0005-0000-0000-0000035F0000}"/>
    <cellStyle name="Neutral 4 2 2" xfId="33308" xr:uid="{00000000-0005-0000-0000-0000045F0000}"/>
    <cellStyle name="Neutral 4 3" xfId="33307" xr:uid="{00000000-0005-0000-0000-0000055F0000}"/>
    <cellStyle name="Neutral 4 4" xfId="1509" xr:uid="{00000000-0005-0000-0000-0000065F0000}"/>
    <cellStyle name="Neutral 5" xfId="367" xr:uid="{00000000-0005-0000-0000-0000075F0000}"/>
    <cellStyle name="Neutral 5 2" xfId="3811" xr:uid="{00000000-0005-0000-0000-0000085F0000}"/>
    <cellStyle name="Neutral 5 2 2" xfId="33310" xr:uid="{00000000-0005-0000-0000-0000095F0000}"/>
    <cellStyle name="Neutral 5 3" xfId="33309" xr:uid="{00000000-0005-0000-0000-00000A5F0000}"/>
    <cellStyle name="Neutral 5 4" xfId="1510" xr:uid="{00000000-0005-0000-0000-00000B5F0000}"/>
    <cellStyle name="Neutral 6" xfId="345" xr:uid="{00000000-0005-0000-0000-00000C5F0000}"/>
    <cellStyle name="Neutral 6 2" xfId="3812" xr:uid="{00000000-0005-0000-0000-00000D5F0000}"/>
    <cellStyle name="Neutral 6 2 2" xfId="33312" xr:uid="{00000000-0005-0000-0000-00000E5F0000}"/>
    <cellStyle name="Neutral 6 3" xfId="33311" xr:uid="{00000000-0005-0000-0000-00000F5F0000}"/>
    <cellStyle name="Neutral 6 4" xfId="1577" xr:uid="{00000000-0005-0000-0000-0000105F0000}"/>
    <cellStyle name="Neutral 7" xfId="526" xr:uid="{00000000-0005-0000-0000-0000115F0000}"/>
    <cellStyle name="Neutral 7 10" xfId="3814" xr:uid="{00000000-0005-0000-0000-0000125F0000}"/>
    <cellStyle name="Neutral 7 10 2" xfId="33314" xr:uid="{00000000-0005-0000-0000-0000135F0000}"/>
    <cellStyle name="Neutral 7 11" xfId="3815" xr:uid="{00000000-0005-0000-0000-0000145F0000}"/>
    <cellStyle name="Neutral 7 11 2" xfId="33315" xr:uid="{00000000-0005-0000-0000-0000155F0000}"/>
    <cellStyle name="Neutral 7 12" xfId="33313" xr:uid="{00000000-0005-0000-0000-0000165F0000}"/>
    <cellStyle name="Neutral 7 13" xfId="3813" xr:uid="{00000000-0005-0000-0000-0000175F0000}"/>
    <cellStyle name="Neutral 7 2" xfId="3816" xr:uid="{00000000-0005-0000-0000-0000185F0000}"/>
    <cellStyle name="Neutral 7 2 2" xfId="33316" xr:uid="{00000000-0005-0000-0000-0000195F0000}"/>
    <cellStyle name="Neutral 7 3" xfId="3817" xr:uid="{00000000-0005-0000-0000-00001A5F0000}"/>
    <cellStyle name="Neutral 7 3 2" xfId="33317" xr:uid="{00000000-0005-0000-0000-00001B5F0000}"/>
    <cellStyle name="Neutral 7 4" xfId="3818" xr:uid="{00000000-0005-0000-0000-00001C5F0000}"/>
    <cellStyle name="Neutral 7 4 2" xfId="33318" xr:uid="{00000000-0005-0000-0000-00001D5F0000}"/>
    <cellStyle name="Neutral 7 5" xfId="3819" xr:uid="{00000000-0005-0000-0000-00001E5F0000}"/>
    <cellStyle name="Neutral 7 5 2" xfId="33319" xr:uid="{00000000-0005-0000-0000-00001F5F0000}"/>
    <cellStyle name="Neutral 7 6" xfId="3820" xr:uid="{00000000-0005-0000-0000-0000205F0000}"/>
    <cellStyle name="Neutral 7 6 2" xfId="33320" xr:uid="{00000000-0005-0000-0000-0000215F0000}"/>
    <cellStyle name="Neutral 7 7" xfId="3821" xr:uid="{00000000-0005-0000-0000-0000225F0000}"/>
    <cellStyle name="Neutral 7 7 2" xfId="33321" xr:uid="{00000000-0005-0000-0000-0000235F0000}"/>
    <cellStyle name="Neutral 7 8" xfId="3822" xr:uid="{00000000-0005-0000-0000-0000245F0000}"/>
    <cellStyle name="Neutral 7 8 2" xfId="33322" xr:uid="{00000000-0005-0000-0000-0000255F0000}"/>
    <cellStyle name="Neutral 7 9" xfId="3823" xr:uid="{00000000-0005-0000-0000-0000265F0000}"/>
    <cellStyle name="Neutral 7 9 2" xfId="33323" xr:uid="{00000000-0005-0000-0000-0000275F0000}"/>
    <cellStyle name="Neutral 8" xfId="645" xr:uid="{00000000-0005-0000-0000-0000285F0000}"/>
    <cellStyle name="Neutral 8 2" xfId="33324" xr:uid="{00000000-0005-0000-0000-0000295F0000}"/>
    <cellStyle name="Neutral 8 3" xfId="3824" xr:uid="{00000000-0005-0000-0000-00002A5F0000}"/>
    <cellStyle name="Neutral 9" xfId="763" xr:uid="{00000000-0005-0000-0000-00002B5F0000}"/>
    <cellStyle name="Neutral 9 2" xfId="33325" xr:uid="{00000000-0005-0000-0000-00002C5F0000}"/>
    <cellStyle name="Neutral 9 3" xfId="3825" xr:uid="{00000000-0005-0000-0000-00002D5F0000}"/>
    <cellStyle name="Normal" xfId="0" builtinId="0"/>
    <cellStyle name="Normal 10" xfId="1177" xr:uid="{00000000-0005-0000-0000-00002F5F0000}"/>
    <cellStyle name="Normal 10 10" xfId="3826" xr:uid="{00000000-0005-0000-0000-0000305F0000}"/>
    <cellStyle name="Normal 10 10 2" xfId="33326" xr:uid="{00000000-0005-0000-0000-0000315F0000}"/>
    <cellStyle name="Normal 10 11" xfId="3827" xr:uid="{00000000-0005-0000-0000-0000325F0000}"/>
    <cellStyle name="Normal 10 11 2" xfId="33327" xr:uid="{00000000-0005-0000-0000-0000335F0000}"/>
    <cellStyle name="Normal 10 12" xfId="3828" xr:uid="{00000000-0005-0000-0000-0000345F0000}"/>
    <cellStyle name="Normal 10 12 2" xfId="33328" xr:uid="{00000000-0005-0000-0000-0000355F0000}"/>
    <cellStyle name="Normal 10 13" xfId="3829" xr:uid="{00000000-0005-0000-0000-0000365F0000}"/>
    <cellStyle name="Normal 10 13 2" xfId="33329" xr:uid="{00000000-0005-0000-0000-0000375F0000}"/>
    <cellStyle name="Normal 10 14" xfId="3830" xr:uid="{00000000-0005-0000-0000-0000385F0000}"/>
    <cellStyle name="Normal 10 14 2" xfId="33330" xr:uid="{00000000-0005-0000-0000-0000395F0000}"/>
    <cellStyle name="Normal 10 15" xfId="3831" xr:uid="{00000000-0005-0000-0000-00003A5F0000}"/>
    <cellStyle name="Normal 10 15 2" xfId="33331" xr:uid="{00000000-0005-0000-0000-00003B5F0000}"/>
    <cellStyle name="Normal 10 16" xfId="3832" xr:uid="{00000000-0005-0000-0000-00003C5F0000}"/>
    <cellStyle name="Normal 10 16 2" xfId="33332" xr:uid="{00000000-0005-0000-0000-00003D5F0000}"/>
    <cellStyle name="Normal 10 17" xfId="3833" xr:uid="{00000000-0005-0000-0000-00003E5F0000}"/>
    <cellStyle name="Normal 10 17 2" xfId="33333" xr:uid="{00000000-0005-0000-0000-00003F5F0000}"/>
    <cellStyle name="Normal 10 18" xfId="3834" xr:uid="{00000000-0005-0000-0000-0000405F0000}"/>
    <cellStyle name="Normal 10 18 2" xfId="33334" xr:uid="{00000000-0005-0000-0000-0000415F0000}"/>
    <cellStyle name="Normal 10 19" xfId="3835" xr:uid="{00000000-0005-0000-0000-0000425F0000}"/>
    <cellStyle name="Normal 10 19 2" xfId="33335" xr:uid="{00000000-0005-0000-0000-0000435F0000}"/>
    <cellStyle name="Normal 10 2" xfId="1271" xr:uid="{00000000-0005-0000-0000-0000445F0000}"/>
    <cellStyle name="Normal 10 2 2" xfId="33336" xr:uid="{00000000-0005-0000-0000-0000455F0000}"/>
    <cellStyle name="Normal 10 20" xfId="1405" xr:uid="{00000000-0005-0000-0000-0000465F0000}"/>
    <cellStyle name="Normal 10 21" xfId="55418" xr:uid="{00000000-0005-0000-0000-0000475F0000}"/>
    <cellStyle name="Normal 10 22" xfId="55419" xr:uid="{00000000-0005-0000-0000-0000485F0000}"/>
    <cellStyle name="Normal 10 3" xfId="3836" xr:uid="{00000000-0005-0000-0000-0000495F0000}"/>
    <cellStyle name="Normal 10 3 2" xfId="33337" xr:uid="{00000000-0005-0000-0000-00004A5F0000}"/>
    <cellStyle name="Normal 10 4" xfId="3837" xr:uid="{00000000-0005-0000-0000-00004B5F0000}"/>
    <cellStyle name="Normal 10 4 2" xfId="33338" xr:uid="{00000000-0005-0000-0000-00004C5F0000}"/>
    <cellStyle name="Normal 10 5" xfId="3838" xr:uid="{00000000-0005-0000-0000-00004D5F0000}"/>
    <cellStyle name="Normal 10 5 2" xfId="33339" xr:uid="{00000000-0005-0000-0000-00004E5F0000}"/>
    <cellStyle name="Normal 10 6" xfId="3839" xr:uid="{00000000-0005-0000-0000-00004F5F0000}"/>
    <cellStyle name="Normal 10 6 2" xfId="33340" xr:uid="{00000000-0005-0000-0000-0000505F0000}"/>
    <cellStyle name="Normal 10 7" xfId="3840" xr:uid="{00000000-0005-0000-0000-0000515F0000}"/>
    <cellStyle name="Normal 10 7 2" xfId="33341" xr:uid="{00000000-0005-0000-0000-0000525F0000}"/>
    <cellStyle name="Normal 10 8" xfId="3841" xr:uid="{00000000-0005-0000-0000-0000535F0000}"/>
    <cellStyle name="Normal 10 8 2" xfId="33342" xr:uid="{00000000-0005-0000-0000-0000545F0000}"/>
    <cellStyle name="Normal 10 9" xfId="3842" xr:uid="{00000000-0005-0000-0000-0000555F0000}"/>
    <cellStyle name="Normal 10 9 2" xfId="33343" xr:uid="{00000000-0005-0000-0000-0000565F0000}"/>
    <cellStyle name="Normal 11" xfId="3843" xr:uid="{00000000-0005-0000-0000-0000575F0000}"/>
    <cellStyle name="Normal 11 2" xfId="3844" xr:uid="{00000000-0005-0000-0000-0000585F0000}"/>
    <cellStyle name="Normal 11 2 2" xfId="33345" xr:uid="{00000000-0005-0000-0000-0000595F0000}"/>
    <cellStyle name="Normal 11 3" xfId="33344" xr:uid="{00000000-0005-0000-0000-00005A5F0000}"/>
    <cellStyle name="Normal 12" xfId="3845" xr:uid="{00000000-0005-0000-0000-00005B5F0000}"/>
    <cellStyle name="Normal 12 2" xfId="3846" xr:uid="{00000000-0005-0000-0000-00005C5F0000}"/>
    <cellStyle name="Normal 12 2 2" xfId="33347" xr:uid="{00000000-0005-0000-0000-00005D5F0000}"/>
    <cellStyle name="Normal 12 3" xfId="33346" xr:uid="{00000000-0005-0000-0000-00005E5F0000}"/>
    <cellStyle name="Normal 13" xfId="3847" xr:uid="{00000000-0005-0000-0000-00005F5F0000}"/>
    <cellStyle name="Normal 13 2" xfId="3848" xr:uid="{00000000-0005-0000-0000-0000605F0000}"/>
    <cellStyle name="Normal 13 2 2" xfId="33349" xr:uid="{00000000-0005-0000-0000-0000615F0000}"/>
    <cellStyle name="Normal 13 3" xfId="33348" xr:uid="{00000000-0005-0000-0000-0000625F0000}"/>
    <cellStyle name="Normal 14" xfId="3849" xr:uid="{00000000-0005-0000-0000-0000635F0000}"/>
    <cellStyle name="Normal 14 2" xfId="3850" xr:uid="{00000000-0005-0000-0000-0000645F0000}"/>
    <cellStyle name="Normal 14 2 2" xfId="33351" xr:uid="{00000000-0005-0000-0000-0000655F0000}"/>
    <cellStyle name="Normal 14 3" xfId="3851" xr:uid="{00000000-0005-0000-0000-0000665F0000}"/>
    <cellStyle name="Normal 14 3 2" xfId="33352" xr:uid="{00000000-0005-0000-0000-0000675F0000}"/>
    <cellStyle name="Normal 14 4" xfId="3852" xr:uid="{00000000-0005-0000-0000-0000685F0000}"/>
    <cellStyle name="Normal 14 4 2" xfId="33353" xr:uid="{00000000-0005-0000-0000-0000695F0000}"/>
    <cellStyle name="Normal 14 5" xfId="3853" xr:uid="{00000000-0005-0000-0000-00006A5F0000}"/>
    <cellStyle name="Normal 14 5 2" xfId="33354" xr:uid="{00000000-0005-0000-0000-00006B5F0000}"/>
    <cellStyle name="Normal 14 6" xfId="3854" xr:uid="{00000000-0005-0000-0000-00006C5F0000}"/>
    <cellStyle name="Normal 14 6 2" xfId="33355" xr:uid="{00000000-0005-0000-0000-00006D5F0000}"/>
    <cellStyle name="Normal 14 7" xfId="3855" xr:uid="{00000000-0005-0000-0000-00006E5F0000}"/>
    <cellStyle name="Normal 14 7 2" xfId="33356" xr:uid="{00000000-0005-0000-0000-00006F5F0000}"/>
    <cellStyle name="Normal 14 8" xfId="33350" xr:uid="{00000000-0005-0000-0000-0000705F0000}"/>
    <cellStyle name="Normal 15" xfId="3856" xr:uid="{00000000-0005-0000-0000-0000715F0000}"/>
    <cellStyle name="Normal 15 2" xfId="3857" xr:uid="{00000000-0005-0000-0000-0000725F0000}"/>
    <cellStyle name="Normal 15 2 2" xfId="33358" xr:uid="{00000000-0005-0000-0000-0000735F0000}"/>
    <cellStyle name="Normal 15 3" xfId="3858" xr:uid="{00000000-0005-0000-0000-0000745F0000}"/>
    <cellStyle name="Normal 15 3 2" xfId="33359" xr:uid="{00000000-0005-0000-0000-0000755F0000}"/>
    <cellStyle name="Normal 15 4" xfId="3859" xr:uid="{00000000-0005-0000-0000-0000765F0000}"/>
    <cellStyle name="Normal 15 4 2" xfId="33360" xr:uid="{00000000-0005-0000-0000-0000775F0000}"/>
    <cellStyle name="Normal 15 5" xfId="3860" xr:uid="{00000000-0005-0000-0000-0000785F0000}"/>
    <cellStyle name="Normal 15 5 2" xfId="33361" xr:uid="{00000000-0005-0000-0000-0000795F0000}"/>
    <cellStyle name="Normal 15 6" xfId="3861" xr:uid="{00000000-0005-0000-0000-00007A5F0000}"/>
    <cellStyle name="Normal 15 6 2" xfId="33362" xr:uid="{00000000-0005-0000-0000-00007B5F0000}"/>
    <cellStyle name="Normal 15 7" xfId="3862" xr:uid="{00000000-0005-0000-0000-00007C5F0000}"/>
    <cellStyle name="Normal 15 7 2" xfId="33363" xr:uid="{00000000-0005-0000-0000-00007D5F0000}"/>
    <cellStyle name="Normal 15 8" xfId="33357" xr:uid="{00000000-0005-0000-0000-00007E5F0000}"/>
    <cellStyle name="Normal 16" xfId="3863" xr:uid="{00000000-0005-0000-0000-00007F5F0000}"/>
    <cellStyle name="Normal 16 2" xfId="3864" xr:uid="{00000000-0005-0000-0000-0000805F0000}"/>
    <cellStyle name="Normal 16 2 2" xfId="33365" xr:uid="{00000000-0005-0000-0000-0000815F0000}"/>
    <cellStyle name="Normal 16 3" xfId="33364" xr:uid="{00000000-0005-0000-0000-0000825F0000}"/>
    <cellStyle name="Normal 17" xfId="7456" xr:uid="{00000000-0005-0000-0000-0000835F0000}"/>
    <cellStyle name="Normal 17 2" xfId="3865" xr:uid="{00000000-0005-0000-0000-0000845F0000}"/>
    <cellStyle name="Normal 17 2 2" xfId="33367" xr:uid="{00000000-0005-0000-0000-0000855F0000}"/>
    <cellStyle name="Normal 17 3" xfId="4633" xr:uid="{00000000-0005-0000-0000-0000865F0000}"/>
    <cellStyle name="Normal 17 3 2" xfId="33368" xr:uid="{00000000-0005-0000-0000-0000875F0000}"/>
    <cellStyle name="Normal 17 4" xfId="16689" xr:uid="{00000000-0005-0000-0000-0000885F0000}"/>
    <cellStyle name="Normal 17 4 2" xfId="25522" xr:uid="{00000000-0005-0000-0000-0000895F0000}"/>
    <cellStyle name="Normal 17 4 2 2" xfId="33370" xr:uid="{00000000-0005-0000-0000-00008A5F0000}"/>
    <cellStyle name="Normal 17 4 3" xfId="33369" xr:uid="{00000000-0005-0000-0000-00008B5F0000}"/>
    <cellStyle name="Normal 17 5" xfId="17301" xr:uid="{00000000-0005-0000-0000-00008C5F0000}"/>
    <cellStyle name="Normal 17 5 2" xfId="25523" xr:uid="{00000000-0005-0000-0000-00008D5F0000}"/>
    <cellStyle name="Normal 17 5 2 2" xfId="33372" xr:uid="{00000000-0005-0000-0000-00008E5F0000}"/>
    <cellStyle name="Normal 17 5 3" xfId="33371" xr:uid="{00000000-0005-0000-0000-00008F5F0000}"/>
    <cellStyle name="Normal 17 6" xfId="17317" xr:uid="{00000000-0005-0000-0000-0000905F0000}"/>
    <cellStyle name="Normal 17 6 2" xfId="25525" xr:uid="{00000000-0005-0000-0000-0000915F0000}"/>
    <cellStyle name="Normal 17 6 2 2" xfId="33374" xr:uid="{00000000-0005-0000-0000-0000925F0000}"/>
    <cellStyle name="Normal 17 6 3" xfId="33373" xr:uid="{00000000-0005-0000-0000-0000935F0000}"/>
    <cellStyle name="Normal 17 7" xfId="19407" xr:uid="{00000000-0005-0000-0000-0000945F0000}"/>
    <cellStyle name="Normal 17 7 2" xfId="33375" xr:uid="{00000000-0005-0000-0000-0000955F0000}"/>
    <cellStyle name="Normal 17 8" xfId="33366" xr:uid="{00000000-0005-0000-0000-0000965F0000}"/>
    <cellStyle name="Normal 18" xfId="14599" xr:uid="{00000000-0005-0000-0000-0000975F0000}"/>
    <cellStyle name="Normal 18 2" xfId="3866" xr:uid="{00000000-0005-0000-0000-0000985F0000}"/>
    <cellStyle name="Normal 18 2 2" xfId="33377" xr:uid="{00000000-0005-0000-0000-0000995F0000}"/>
    <cellStyle name="Normal 18 3" xfId="33376" xr:uid="{00000000-0005-0000-0000-00009A5F0000}"/>
    <cellStyle name="Normal 19" xfId="12842" xr:uid="{00000000-0005-0000-0000-00009B5F0000}"/>
    <cellStyle name="Normal 19 2" xfId="3867" xr:uid="{00000000-0005-0000-0000-00009C5F0000}"/>
    <cellStyle name="Normal 19 2 2" xfId="33379" xr:uid="{00000000-0005-0000-0000-00009D5F0000}"/>
    <cellStyle name="Normal 19 3" xfId="33378" xr:uid="{00000000-0005-0000-0000-00009E5F0000}"/>
    <cellStyle name="Normal 2" xfId="1172" xr:uid="{00000000-0005-0000-0000-00009F5F0000}"/>
    <cellStyle name="Normal 2 10" xfId="881" xr:uid="{00000000-0005-0000-0000-0000A05F0000}"/>
    <cellStyle name="Normal 2 10 2" xfId="1272" xr:uid="{00000000-0005-0000-0000-0000A15F0000}"/>
    <cellStyle name="Normal 2 10 3" xfId="1273" xr:uid="{00000000-0005-0000-0000-0000A25F0000}"/>
    <cellStyle name="Normal 2 10 3 2" xfId="33380" xr:uid="{00000000-0005-0000-0000-0000A35F0000}"/>
    <cellStyle name="Normal 2 10 3 3" xfId="25593" xr:uid="{00000000-0005-0000-0000-0000A45F0000}"/>
    <cellStyle name="Normal 2 10 4" xfId="55420" xr:uid="{00000000-0005-0000-0000-0000A55F0000}"/>
    <cellStyle name="Normal 2 11" xfId="998" xr:uid="{00000000-0005-0000-0000-0000A65F0000}"/>
    <cellStyle name="Normal 2 11 2" xfId="1274" xr:uid="{00000000-0005-0000-0000-0000A75F0000}"/>
    <cellStyle name="Normal 2 11 3" xfId="1275" xr:uid="{00000000-0005-0000-0000-0000A85F0000}"/>
    <cellStyle name="Normal 2 11 4" xfId="55421" xr:uid="{00000000-0005-0000-0000-0000A95F0000}"/>
    <cellStyle name="Normal 2 12" xfId="1203" xr:uid="{00000000-0005-0000-0000-0000AA5F0000}"/>
    <cellStyle name="Normal 2 12 2" xfId="1276" xr:uid="{00000000-0005-0000-0000-0000AB5F0000}"/>
    <cellStyle name="Normal 2 12 3" xfId="1277" xr:uid="{00000000-0005-0000-0000-0000AC5F0000}"/>
    <cellStyle name="Normal 2 12 4" xfId="55422" xr:uid="{00000000-0005-0000-0000-0000AD5F0000}"/>
    <cellStyle name="Normal 2 13" xfId="1204" xr:uid="{00000000-0005-0000-0000-0000AE5F0000}"/>
    <cellStyle name="Normal 2 13 2" xfId="1278" xr:uid="{00000000-0005-0000-0000-0000AF5F0000}"/>
    <cellStyle name="Normal 2 13 3" xfId="1279" xr:uid="{00000000-0005-0000-0000-0000B05F0000}"/>
    <cellStyle name="Normal 2 13 4" xfId="55423" xr:uid="{00000000-0005-0000-0000-0000B15F0000}"/>
    <cellStyle name="Normal 2 14" xfId="1205" xr:uid="{00000000-0005-0000-0000-0000B25F0000}"/>
    <cellStyle name="Normal 2 14 2" xfId="1280" xr:uid="{00000000-0005-0000-0000-0000B35F0000}"/>
    <cellStyle name="Normal 2 14 3" xfId="1281" xr:uid="{00000000-0005-0000-0000-0000B45F0000}"/>
    <cellStyle name="Normal 2 14 4" xfId="55424" xr:uid="{00000000-0005-0000-0000-0000B55F0000}"/>
    <cellStyle name="Normal 2 15" xfId="1206" xr:uid="{00000000-0005-0000-0000-0000B65F0000}"/>
    <cellStyle name="Normal 2 15 2" xfId="1282" xr:uid="{00000000-0005-0000-0000-0000B75F0000}"/>
    <cellStyle name="Normal 2 15 3" xfId="1283" xr:uid="{00000000-0005-0000-0000-0000B85F0000}"/>
    <cellStyle name="Normal 2 15 4" xfId="55425" xr:uid="{00000000-0005-0000-0000-0000B95F0000}"/>
    <cellStyle name="Normal 2 16" xfId="1207" xr:uid="{00000000-0005-0000-0000-0000BA5F0000}"/>
    <cellStyle name="Normal 2 16 2" xfId="25527" xr:uid="{00000000-0005-0000-0000-0000BB5F0000}"/>
    <cellStyle name="Normal 2 16 3" xfId="55426" xr:uid="{00000000-0005-0000-0000-0000BC5F0000}"/>
    <cellStyle name="Normal 2 16 4" xfId="55427" xr:uid="{00000000-0005-0000-0000-0000BD5F0000}"/>
    <cellStyle name="Normal 2 17" xfId="1208" xr:uid="{00000000-0005-0000-0000-0000BE5F0000}"/>
    <cellStyle name="Normal 2 17 2" xfId="25528" xr:uid="{00000000-0005-0000-0000-0000BF5F0000}"/>
    <cellStyle name="Normal 2 17 3" xfId="55428" xr:uid="{00000000-0005-0000-0000-0000C05F0000}"/>
    <cellStyle name="Normal 2 17 4" xfId="55429" xr:uid="{00000000-0005-0000-0000-0000C15F0000}"/>
    <cellStyle name="Normal 2 18" xfId="1209" xr:uid="{00000000-0005-0000-0000-0000C25F0000}"/>
    <cellStyle name="Normal 2 18 2" xfId="25529" xr:uid="{00000000-0005-0000-0000-0000C35F0000}"/>
    <cellStyle name="Normal 2 18 3" xfId="55430" xr:uid="{00000000-0005-0000-0000-0000C45F0000}"/>
    <cellStyle name="Normal 2 18 4" xfId="55431" xr:uid="{00000000-0005-0000-0000-0000C55F0000}"/>
    <cellStyle name="Normal 2 19" xfId="1210" xr:uid="{00000000-0005-0000-0000-0000C65F0000}"/>
    <cellStyle name="Normal 2 19 2" xfId="55432" xr:uid="{00000000-0005-0000-0000-0000C75F0000}"/>
    <cellStyle name="Normal 2 2" xfId="37" xr:uid="{00000000-0005-0000-0000-0000C85F0000}"/>
    <cellStyle name="Normal 2 2 2" xfId="1284" xr:uid="{00000000-0005-0000-0000-0000C95F0000}"/>
    <cellStyle name="Normal 2 2 2 2" xfId="25530" xr:uid="{00000000-0005-0000-0000-0000CA5F0000}"/>
    <cellStyle name="Normal 2 2 3" xfId="55433" xr:uid="{00000000-0005-0000-0000-0000CB5F0000}"/>
    <cellStyle name="Normal 2 2 3 2" xfId="55434" xr:uid="{00000000-0005-0000-0000-0000CC5F0000}"/>
    <cellStyle name="Normal 2 2 4" xfId="55435" xr:uid="{00000000-0005-0000-0000-0000CD5F0000}"/>
    <cellStyle name="Normal 2 2 5" xfId="55436" xr:uid="{00000000-0005-0000-0000-0000CE5F0000}"/>
    <cellStyle name="Normal 2 20" xfId="1211" xr:uid="{00000000-0005-0000-0000-0000CF5F0000}"/>
    <cellStyle name="Normal 2 20 2" xfId="55437" xr:uid="{00000000-0005-0000-0000-0000D05F0000}"/>
    <cellStyle name="Normal 2 21" xfId="1212" xr:uid="{00000000-0005-0000-0000-0000D15F0000}"/>
    <cellStyle name="Normal 2 21 2" xfId="55438" xr:uid="{00000000-0005-0000-0000-0000D25F0000}"/>
    <cellStyle name="Normal 2 22" xfId="1213" xr:uid="{00000000-0005-0000-0000-0000D35F0000}"/>
    <cellStyle name="Normal 2 22 2" xfId="55439" xr:uid="{00000000-0005-0000-0000-0000D45F0000}"/>
    <cellStyle name="Normal 2 23" xfId="1214" xr:uid="{00000000-0005-0000-0000-0000D55F0000}"/>
    <cellStyle name="Normal 2 23 2" xfId="55440" xr:uid="{00000000-0005-0000-0000-0000D65F0000}"/>
    <cellStyle name="Normal 2 24" xfId="1215" xr:uid="{00000000-0005-0000-0000-0000D75F0000}"/>
    <cellStyle name="Normal 2 24 2" xfId="55441" xr:uid="{00000000-0005-0000-0000-0000D85F0000}"/>
    <cellStyle name="Normal 2 25" xfId="1216" xr:uid="{00000000-0005-0000-0000-0000D95F0000}"/>
    <cellStyle name="Normal 2 25 2" xfId="55442" xr:uid="{00000000-0005-0000-0000-0000DA5F0000}"/>
    <cellStyle name="Normal 2 26" xfId="1217" xr:uid="{00000000-0005-0000-0000-0000DB5F0000}"/>
    <cellStyle name="Normal 2 26 2" xfId="55443" xr:uid="{00000000-0005-0000-0000-0000DC5F0000}"/>
    <cellStyle name="Normal 2 27" xfId="1218" xr:uid="{00000000-0005-0000-0000-0000DD5F0000}"/>
    <cellStyle name="Normal 2 27 2" xfId="55444" xr:uid="{00000000-0005-0000-0000-0000DE5F0000}"/>
    <cellStyle name="Normal 2 28" xfId="1219" xr:uid="{00000000-0005-0000-0000-0000DF5F0000}"/>
    <cellStyle name="Normal 2 28 2" xfId="55445" xr:uid="{00000000-0005-0000-0000-0000E05F0000}"/>
    <cellStyle name="Normal 2 29" xfId="1220" xr:uid="{00000000-0005-0000-0000-0000E15F0000}"/>
    <cellStyle name="Normal 2 29 2" xfId="55446" xr:uid="{00000000-0005-0000-0000-0000E25F0000}"/>
    <cellStyle name="Normal 2 3" xfId="198" xr:uid="{00000000-0005-0000-0000-0000E35F0000}"/>
    <cellStyle name="Normal 2 3 2" xfId="1285" xr:uid="{00000000-0005-0000-0000-0000E45F0000}"/>
    <cellStyle name="Normal 2 3 2 2" xfId="55447" xr:uid="{00000000-0005-0000-0000-0000E55F0000}"/>
    <cellStyle name="Normal 2 3 3" xfId="1286" xr:uid="{00000000-0005-0000-0000-0000E65F0000}"/>
    <cellStyle name="Normal 2 3 4" xfId="55448" xr:uid="{00000000-0005-0000-0000-0000E75F0000}"/>
    <cellStyle name="Normal 2 30" xfId="1221" xr:uid="{00000000-0005-0000-0000-0000E85F0000}"/>
    <cellStyle name="Normal 2 30 2" xfId="33381" xr:uid="{00000000-0005-0000-0000-0000E95F0000}"/>
    <cellStyle name="Normal 2 30 3" xfId="17308" xr:uid="{00000000-0005-0000-0000-0000EA5F0000}"/>
    <cellStyle name="Normal 2 31" xfId="108" xr:uid="{00000000-0005-0000-0000-0000EB5F0000}"/>
    <cellStyle name="Normal 2 31 10" xfId="1287" xr:uid="{00000000-0005-0000-0000-0000EC5F0000}"/>
    <cellStyle name="Normal 2 31 10 2" xfId="33382" xr:uid="{00000000-0005-0000-0000-0000ED5F0000}"/>
    <cellStyle name="Normal 2 31 11" xfId="1288" xr:uid="{00000000-0005-0000-0000-0000EE5F0000}"/>
    <cellStyle name="Normal 2 31 12" xfId="25547" xr:uid="{00000000-0005-0000-0000-0000EF5F0000}"/>
    <cellStyle name="Normal 2 31 12 2" xfId="33383" xr:uid="{00000000-0005-0000-0000-0000F05F0000}"/>
    <cellStyle name="Normal 2 31 13" xfId="14597" xr:uid="{00000000-0005-0000-0000-0000F15F0000}"/>
    <cellStyle name="Normal 2 31 14" xfId="55449" xr:uid="{00000000-0005-0000-0000-0000F25F0000}"/>
    <cellStyle name="Normal 2 31 2" xfId="1222" xr:uid="{00000000-0005-0000-0000-0000F35F0000}"/>
    <cellStyle name="Normal 2 31 2 2" xfId="1223" xr:uid="{00000000-0005-0000-0000-0000F45F0000}"/>
    <cellStyle name="Normal 2 31 2 2 2" xfId="33385" xr:uid="{00000000-0005-0000-0000-0000F55F0000}"/>
    <cellStyle name="Normal 2 31 2 3" xfId="1224" xr:uid="{00000000-0005-0000-0000-0000F65F0000}"/>
    <cellStyle name="Normal 2 31 2 3 2" xfId="33386" xr:uid="{00000000-0005-0000-0000-0000F75F0000}"/>
    <cellStyle name="Normal 2 31 2 4" xfId="1289" xr:uid="{00000000-0005-0000-0000-0000F85F0000}"/>
    <cellStyle name="Normal 2 31 2 4 2" xfId="33384" xr:uid="{00000000-0005-0000-0000-0000F95F0000}"/>
    <cellStyle name="Normal 2 31 2_Circuits" xfId="1225" xr:uid="{00000000-0005-0000-0000-0000FA5F0000}"/>
    <cellStyle name="Normal 2 31 3" xfId="1226" xr:uid="{00000000-0005-0000-0000-0000FB5F0000}"/>
    <cellStyle name="Normal 2 31 3 2" xfId="33387" xr:uid="{00000000-0005-0000-0000-0000FC5F0000}"/>
    <cellStyle name="Normal 2 31 3 3" xfId="17309" xr:uid="{00000000-0005-0000-0000-0000FD5F0000}"/>
    <cellStyle name="Normal 2 31 4" xfId="1290" xr:uid="{00000000-0005-0000-0000-0000FE5F0000}"/>
    <cellStyle name="Normal 2 31 4 2" xfId="33388" xr:uid="{00000000-0005-0000-0000-0000FF5F0000}"/>
    <cellStyle name="Normal 2 31 5" xfId="1291" xr:uid="{00000000-0005-0000-0000-000000600000}"/>
    <cellStyle name="Normal 2 31 5 2" xfId="33389" xr:uid="{00000000-0005-0000-0000-000001600000}"/>
    <cellStyle name="Normal 2 31 6" xfId="1292" xr:uid="{00000000-0005-0000-0000-000002600000}"/>
    <cellStyle name="Normal 2 31 6 2" xfId="33390" xr:uid="{00000000-0005-0000-0000-000003600000}"/>
    <cellStyle name="Normal 2 31 7" xfId="1293" xr:uid="{00000000-0005-0000-0000-000004600000}"/>
    <cellStyle name="Normal 2 31 7 2" xfId="33391" xr:uid="{00000000-0005-0000-0000-000005600000}"/>
    <cellStyle name="Normal 2 31 8" xfId="1294" xr:uid="{00000000-0005-0000-0000-000006600000}"/>
    <cellStyle name="Normal 2 31 8 2" xfId="33392" xr:uid="{00000000-0005-0000-0000-000007600000}"/>
    <cellStyle name="Normal 2 31 9" xfId="1295" xr:uid="{00000000-0005-0000-0000-000008600000}"/>
    <cellStyle name="Normal 2 31 9 2" xfId="25548" xr:uid="{00000000-0005-0000-0000-000009600000}"/>
    <cellStyle name="Normal 2 31 9 3" xfId="25537" xr:uid="{00000000-0005-0000-0000-00000A600000}"/>
    <cellStyle name="Normal 2 31 9 4" xfId="55450" xr:uid="{00000000-0005-0000-0000-00000B600000}"/>
    <cellStyle name="Normal 2 31_Circuits" xfId="1227" xr:uid="{00000000-0005-0000-0000-00000C600000}"/>
    <cellStyle name="Normal 2 32" xfId="1228" xr:uid="{00000000-0005-0000-0000-00000D600000}"/>
    <cellStyle name="Normal 2 32 2" xfId="55451" xr:uid="{00000000-0005-0000-0000-00000E600000}"/>
    <cellStyle name="Normal 2 33" xfId="33393" xr:uid="{00000000-0005-0000-0000-00000F600000}"/>
    <cellStyle name="Normal 2 34" xfId="55452" xr:uid="{00000000-0005-0000-0000-000010600000}"/>
    <cellStyle name="Normal 2 35" xfId="55453" xr:uid="{00000000-0005-0000-0000-000011600000}"/>
    <cellStyle name="Normal 2 36" xfId="55454" xr:uid="{00000000-0005-0000-0000-000012600000}"/>
    <cellStyle name="Normal 2 37" xfId="55455" xr:uid="{00000000-0005-0000-0000-000013600000}"/>
    <cellStyle name="Normal 2 38" xfId="55456" xr:uid="{00000000-0005-0000-0000-000014600000}"/>
    <cellStyle name="Normal 2 39" xfId="55457" xr:uid="{00000000-0005-0000-0000-000015600000}"/>
    <cellStyle name="Normal 2 4" xfId="278" xr:uid="{00000000-0005-0000-0000-000016600000}"/>
    <cellStyle name="Normal 2 4 2" xfId="1296" xr:uid="{00000000-0005-0000-0000-000017600000}"/>
    <cellStyle name="Normal 2 4 3" xfId="1297" xr:uid="{00000000-0005-0000-0000-000018600000}"/>
    <cellStyle name="Normal 2 4 4" xfId="55458" xr:uid="{00000000-0005-0000-0000-000019600000}"/>
    <cellStyle name="Normal 2 5" xfId="366" xr:uid="{00000000-0005-0000-0000-00001A600000}"/>
    <cellStyle name="Normal 2 5 2" xfId="1298" xr:uid="{00000000-0005-0000-0000-00001B600000}"/>
    <cellStyle name="Normal 2 5 3" xfId="1299" xr:uid="{00000000-0005-0000-0000-00001C600000}"/>
    <cellStyle name="Normal 2 5 4" xfId="55459" xr:uid="{00000000-0005-0000-0000-00001D600000}"/>
    <cellStyle name="Normal 2 6" xfId="346" xr:uid="{00000000-0005-0000-0000-00001E600000}"/>
    <cellStyle name="Normal 2 6 2" xfId="1300" xr:uid="{00000000-0005-0000-0000-00001F600000}"/>
    <cellStyle name="Normal 2 6 3" xfId="1301" xr:uid="{00000000-0005-0000-0000-000020600000}"/>
    <cellStyle name="Normal 2 6 4" xfId="55460" xr:uid="{00000000-0005-0000-0000-000021600000}"/>
    <cellStyle name="Normal 2 7" xfId="525" xr:uid="{00000000-0005-0000-0000-000022600000}"/>
    <cellStyle name="Normal 2 7 10" xfId="3869" xr:uid="{00000000-0005-0000-0000-000023600000}"/>
    <cellStyle name="Normal 2 7 10 2" xfId="33394" xr:uid="{00000000-0005-0000-0000-000024600000}"/>
    <cellStyle name="Normal 2 7 11" xfId="3870" xr:uid="{00000000-0005-0000-0000-000025600000}"/>
    <cellStyle name="Normal 2 7 11 2" xfId="33395" xr:uid="{00000000-0005-0000-0000-000026600000}"/>
    <cellStyle name="Normal 2 7 12" xfId="25531" xr:uid="{00000000-0005-0000-0000-000027600000}"/>
    <cellStyle name="Normal 2 7 13" xfId="3868" xr:uid="{00000000-0005-0000-0000-000028600000}"/>
    <cellStyle name="Normal 2 7 14" xfId="55461" xr:uid="{00000000-0005-0000-0000-000029600000}"/>
    <cellStyle name="Normal 2 7 2" xfId="1302" xr:uid="{00000000-0005-0000-0000-00002A600000}"/>
    <cellStyle name="Normal 2 7 2 2" xfId="33396" xr:uid="{00000000-0005-0000-0000-00002B600000}"/>
    <cellStyle name="Normal 2 7 3" xfId="1303" xr:uid="{00000000-0005-0000-0000-00002C600000}"/>
    <cellStyle name="Normal 2 7 3 2" xfId="33397" xr:uid="{00000000-0005-0000-0000-00002D600000}"/>
    <cellStyle name="Normal 2 7 3 3" xfId="3871" xr:uid="{00000000-0005-0000-0000-00002E600000}"/>
    <cellStyle name="Normal 2 7 4" xfId="3872" xr:uid="{00000000-0005-0000-0000-00002F600000}"/>
    <cellStyle name="Normal 2 7 4 2" xfId="33398" xr:uid="{00000000-0005-0000-0000-000030600000}"/>
    <cellStyle name="Normal 2 7 5" xfId="3873" xr:uid="{00000000-0005-0000-0000-000031600000}"/>
    <cellStyle name="Normal 2 7 5 2" xfId="33399" xr:uid="{00000000-0005-0000-0000-000032600000}"/>
    <cellStyle name="Normal 2 7 6" xfId="3874" xr:uid="{00000000-0005-0000-0000-000033600000}"/>
    <cellStyle name="Normal 2 7 6 2" xfId="33400" xr:uid="{00000000-0005-0000-0000-000034600000}"/>
    <cellStyle name="Normal 2 7 7" xfId="3875" xr:uid="{00000000-0005-0000-0000-000035600000}"/>
    <cellStyle name="Normal 2 7 7 2" xfId="33401" xr:uid="{00000000-0005-0000-0000-000036600000}"/>
    <cellStyle name="Normal 2 7 8" xfId="3876" xr:uid="{00000000-0005-0000-0000-000037600000}"/>
    <cellStyle name="Normal 2 7 8 2" xfId="33402" xr:uid="{00000000-0005-0000-0000-000038600000}"/>
    <cellStyle name="Normal 2 7 9" xfId="3877" xr:uid="{00000000-0005-0000-0000-000039600000}"/>
    <cellStyle name="Normal 2 7 9 2" xfId="33403" xr:uid="{00000000-0005-0000-0000-00003A600000}"/>
    <cellStyle name="Normal 2 7_LocalAssetCharging" xfId="17310" xr:uid="{00000000-0005-0000-0000-00003B600000}"/>
    <cellStyle name="Normal 2 8" xfId="644" xr:uid="{00000000-0005-0000-0000-00003C600000}"/>
    <cellStyle name="Normal 2 8 2" xfId="1304" xr:uid="{00000000-0005-0000-0000-00003D600000}"/>
    <cellStyle name="Normal 2 8 3" xfId="1305" xr:uid="{00000000-0005-0000-0000-00003E600000}"/>
    <cellStyle name="Normal 2 8 4" xfId="55462" xr:uid="{00000000-0005-0000-0000-00003F600000}"/>
    <cellStyle name="Normal 2 9" xfId="762" xr:uid="{00000000-0005-0000-0000-000040600000}"/>
    <cellStyle name="Normal 2 9 2" xfId="1306" xr:uid="{00000000-0005-0000-0000-000041600000}"/>
    <cellStyle name="Normal 2 9 3" xfId="1307" xr:uid="{00000000-0005-0000-0000-000042600000}"/>
    <cellStyle name="Normal 2 9 4" xfId="55463" xr:uid="{00000000-0005-0000-0000-000043600000}"/>
    <cellStyle name="Normal 2_Circuits" xfId="1229" xr:uid="{00000000-0005-0000-0000-000044600000}"/>
    <cellStyle name="Normal 20" xfId="109" xr:uid="{00000000-0005-0000-0000-000045600000}"/>
    <cellStyle name="Normal 20 10" xfId="3878" xr:uid="{00000000-0005-0000-0000-000046600000}"/>
    <cellStyle name="Normal 20 10 2" xfId="33404" xr:uid="{00000000-0005-0000-0000-000047600000}"/>
    <cellStyle name="Normal 20 11" xfId="3879" xr:uid="{00000000-0005-0000-0000-000048600000}"/>
    <cellStyle name="Normal 20 11 2" xfId="33405" xr:uid="{00000000-0005-0000-0000-000049600000}"/>
    <cellStyle name="Normal 20 12" xfId="25532" xr:uid="{00000000-0005-0000-0000-00004A600000}"/>
    <cellStyle name="Normal 20 13" xfId="55464" xr:uid="{00000000-0005-0000-0000-00004B600000}"/>
    <cellStyle name="Normal 20 14" xfId="55465" xr:uid="{00000000-0005-0000-0000-00004C600000}"/>
    <cellStyle name="Normal 20 2" xfId="3880" xr:uid="{00000000-0005-0000-0000-00004D600000}"/>
    <cellStyle name="Normal 20 2 2" xfId="33406" xr:uid="{00000000-0005-0000-0000-00004E600000}"/>
    <cellStyle name="Normal 20 3" xfId="3881" xr:uid="{00000000-0005-0000-0000-00004F600000}"/>
    <cellStyle name="Normal 20 3 2" xfId="33407" xr:uid="{00000000-0005-0000-0000-000050600000}"/>
    <cellStyle name="Normal 20 4" xfId="3882" xr:uid="{00000000-0005-0000-0000-000051600000}"/>
    <cellStyle name="Normal 20 4 2" xfId="33408" xr:uid="{00000000-0005-0000-0000-000052600000}"/>
    <cellStyle name="Normal 20 5" xfId="3883" xr:uid="{00000000-0005-0000-0000-000053600000}"/>
    <cellStyle name="Normal 20 5 2" xfId="33409" xr:uid="{00000000-0005-0000-0000-000054600000}"/>
    <cellStyle name="Normal 20 6" xfId="3884" xr:uid="{00000000-0005-0000-0000-000055600000}"/>
    <cellStyle name="Normal 20 6 2" xfId="33410" xr:uid="{00000000-0005-0000-0000-000056600000}"/>
    <cellStyle name="Normal 20 7" xfId="3885" xr:uid="{00000000-0005-0000-0000-000057600000}"/>
    <cellStyle name="Normal 20 7 2" xfId="33411" xr:uid="{00000000-0005-0000-0000-000058600000}"/>
    <cellStyle name="Normal 20 8" xfId="3886" xr:uid="{00000000-0005-0000-0000-000059600000}"/>
    <cellStyle name="Normal 20 8 2" xfId="33412" xr:uid="{00000000-0005-0000-0000-00005A600000}"/>
    <cellStyle name="Normal 20 9" xfId="3887" xr:uid="{00000000-0005-0000-0000-00005B600000}"/>
    <cellStyle name="Normal 20 9 2" xfId="33413" xr:uid="{00000000-0005-0000-0000-00005C600000}"/>
    <cellStyle name="Normal 20_LocalAssetCharging" xfId="17306" xr:uid="{00000000-0005-0000-0000-00005D600000}"/>
    <cellStyle name="Normal 21" xfId="110" xr:uid="{00000000-0005-0000-0000-00005E600000}"/>
    <cellStyle name="Normal 21 2" xfId="1230" xr:uid="{00000000-0005-0000-0000-00005F600000}"/>
    <cellStyle name="Normal 21 2 2" xfId="33414" xr:uid="{00000000-0005-0000-0000-000060600000}"/>
    <cellStyle name="Normal 21 2 3" xfId="17311" xr:uid="{00000000-0005-0000-0000-000061600000}"/>
    <cellStyle name="Normal 21 3" xfId="1231" xr:uid="{00000000-0005-0000-0000-000062600000}"/>
    <cellStyle name="Normal 21 3 2" xfId="33415" xr:uid="{00000000-0005-0000-0000-000063600000}"/>
    <cellStyle name="Normal 21 3 3" xfId="17312" xr:uid="{00000000-0005-0000-0000-000064600000}"/>
    <cellStyle name="Normal 21 4" xfId="25533" xr:uid="{00000000-0005-0000-0000-000065600000}"/>
    <cellStyle name="Normal 21_LocalAssetCharging" xfId="17307" xr:uid="{00000000-0005-0000-0000-000066600000}"/>
    <cellStyle name="Normal 22" xfId="3888" xr:uid="{00000000-0005-0000-0000-000067600000}"/>
    <cellStyle name="Normal 22 2" xfId="33416" xr:uid="{00000000-0005-0000-0000-000068600000}"/>
    <cellStyle name="Normal 23" xfId="3889" xr:uid="{00000000-0005-0000-0000-000069600000}"/>
    <cellStyle name="Normal 23 10" xfId="3890" xr:uid="{00000000-0005-0000-0000-00006A600000}"/>
    <cellStyle name="Normal 23 10 2" xfId="33418" xr:uid="{00000000-0005-0000-0000-00006B600000}"/>
    <cellStyle name="Normal 23 11" xfId="33417" xr:uid="{00000000-0005-0000-0000-00006C600000}"/>
    <cellStyle name="Normal 23 2" xfId="3891" xr:uid="{00000000-0005-0000-0000-00006D600000}"/>
    <cellStyle name="Normal 23 2 2" xfId="33419" xr:uid="{00000000-0005-0000-0000-00006E600000}"/>
    <cellStyle name="Normal 23 3" xfId="3892" xr:uid="{00000000-0005-0000-0000-00006F600000}"/>
    <cellStyle name="Normal 23 3 2" xfId="33420" xr:uid="{00000000-0005-0000-0000-000070600000}"/>
    <cellStyle name="Normal 23 4" xfId="3893" xr:uid="{00000000-0005-0000-0000-000071600000}"/>
    <cellStyle name="Normal 23 4 2" xfId="33421" xr:uid="{00000000-0005-0000-0000-000072600000}"/>
    <cellStyle name="Normal 23 5" xfId="3894" xr:uid="{00000000-0005-0000-0000-000073600000}"/>
    <cellStyle name="Normal 23 5 2" xfId="33422" xr:uid="{00000000-0005-0000-0000-000074600000}"/>
    <cellStyle name="Normal 23 6" xfId="3895" xr:uid="{00000000-0005-0000-0000-000075600000}"/>
    <cellStyle name="Normal 23 6 2" xfId="33423" xr:uid="{00000000-0005-0000-0000-000076600000}"/>
    <cellStyle name="Normal 23 7" xfId="3896" xr:uid="{00000000-0005-0000-0000-000077600000}"/>
    <cellStyle name="Normal 23 7 2" xfId="33424" xr:uid="{00000000-0005-0000-0000-000078600000}"/>
    <cellStyle name="Normal 23 8" xfId="3897" xr:uid="{00000000-0005-0000-0000-000079600000}"/>
    <cellStyle name="Normal 23 8 2" xfId="33425" xr:uid="{00000000-0005-0000-0000-00007A600000}"/>
    <cellStyle name="Normal 23 9" xfId="3898" xr:uid="{00000000-0005-0000-0000-00007B600000}"/>
    <cellStyle name="Normal 23 9 2" xfId="33426" xr:uid="{00000000-0005-0000-0000-00007C600000}"/>
    <cellStyle name="Normal 24" xfId="3899" xr:uid="{00000000-0005-0000-0000-00007D600000}"/>
    <cellStyle name="Normal 24 10" xfId="3900" xr:uid="{00000000-0005-0000-0000-00007E600000}"/>
    <cellStyle name="Normal 24 10 2" xfId="33428" xr:uid="{00000000-0005-0000-0000-00007F600000}"/>
    <cellStyle name="Normal 24 11" xfId="33427" xr:uid="{00000000-0005-0000-0000-000080600000}"/>
    <cellStyle name="Normal 24 2" xfId="3901" xr:uid="{00000000-0005-0000-0000-000081600000}"/>
    <cellStyle name="Normal 24 2 2" xfId="33429" xr:uid="{00000000-0005-0000-0000-000082600000}"/>
    <cellStyle name="Normal 24 3" xfId="3902" xr:uid="{00000000-0005-0000-0000-000083600000}"/>
    <cellStyle name="Normal 24 3 2" xfId="33430" xr:uid="{00000000-0005-0000-0000-000084600000}"/>
    <cellStyle name="Normal 24 4" xfId="3903" xr:uid="{00000000-0005-0000-0000-000085600000}"/>
    <cellStyle name="Normal 24 4 2" xfId="33431" xr:uid="{00000000-0005-0000-0000-000086600000}"/>
    <cellStyle name="Normal 24 5" xfId="3904" xr:uid="{00000000-0005-0000-0000-000087600000}"/>
    <cellStyle name="Normal 24 5 2" xfId="33432" xr:uid="{00000000-0005-0000-0000-000088600000}"/>
    <cellStyle name="Normal 24 6" xfId="3905" xr:uid="{00000000-0005-0000-0000-000089600000}"/>
    <cellStyle name="Normal 24 6 2" xfId="33433" xr:uid="{00000000-0005-0000-0000-00008A600000}"/>
    <cellStyle name="Normal 24 7" xfId="3906" xr:uid="{00000000-0005-0000-0000-00008B600000}"/>
    <cellStyle name="Normal 24 7 2" xfId="33434" xr:uid="{00000000-0005-0000-0000-00008C600000}"/>
    <cellStyle name="Normal 24 8" xfId="3907" xr:uid="{00000000-0005-0000-0000-00008D600000}"/>
    <cellStyle name="Normal 24 8 2" xfId="33435" xr:uid="{00000000-0005-0000-0000-00008E600000}"/>
    <cellStyle name="Normal 24 9" xfId="3908" xr:uid="{00000000-0005-0000-0000-00008F600000}"/>
    <cellStyle name="Normal 24 9 2" xfId="33436" xr:uid="{00000000-0005-0000-0000-000090600000}"/>
    <cellStyle name="Normal 25" xfId="3909" xr:uid="{00000000-0005-0000-0000-000091600000}"/>
    <cellStyle name="Normal 25 10" xfId="3910" xr:uid="{00000000-0005-0000-0000-000092600000}"/>
    <cellStyle name="Normal 25 10 2" xfId="33438" xr:uid="{00000000-0005-0000-0000-000093600000}"/>
    <cellStyle name="Normal 25 11" xfId="33437" xr:uid="{00000000-0005-0000-0000-000094600000}"/>
    <cellStyle name="Normal 25 2" xfId="3911" xr:uid="{00000000-0005-0000-0000-000095600000}"/>
    <cellStyle name="Normal 25 2 2" xfId="33439" xr:uid="{00000000-0005-0000-0000-000096600000}"/>
    <cellStyle name="Normal 25 3" xfId="3912" xr:uid="{00000000-0005-0000-0000-000097600000}"/>
    <cellStyle name="Normal 25 3 2" xfId="33440" xr:uid="{00000000-0005-0000-0000-000098600000}"/>
    <cellStyle name="Normal 25 4" xfId="3913" xr:uid="{00000000-0005-0000-0000-000099600000}"/>
    <cellStyle name="Normal 25 4 2" xfId="33441" xr:uid="{00000000-0005-0000-0000-00009A600000}"/>
    <cellStyle name="Normal 25 5" xfId="3914" xr:uid="{00000000-0005-0000-0000-00009B600000}"/>
    <cellStyle name="Normal 25 5 2" xfId="33442" xr:uid="{00000000-0005-0000-0000-00009C600000}"/>
    <cellStyle name="Normal 25 6" xfId="3915" xr:uid="{00000000-0005-0000-0000-00009D600000}"/>
    <cellStyle name="Normal 25 6 2" xfId="33443" xr:uid="{00000000-0005-0000-0000-00009E600000}"/>
    <cellStyle name="Normal 25 7" xfId="3916" xr:uid="{00000000-0005-0000-0000-00009F600000}"/>
    <cellStyle name="Normal 25 7 2" xfId="33444" xr:uid="{00000000-0005-0000-0000-0000A0600000}"/>
    <cellStyle name="Normal 25 8" xfId="3917" xr:uid="{00000000-0005-0000-0000-0000A1600000}"/>
    <cellStyle name="Normal 25 8 2" xfId="33445" xr:uid="{00000000-0005-0000-0000-0000A2600000}"/>
    <cellStyle name="Normal 25 9" xfId="3918" xr:uid="{00000000-0005-0000-0000-0000A3600000}"/>
    <cellStyle name="Normal 25 9 2" xfId="33446" xr:uid="{00000000-0005-0000-0000-0000A4600000}"/>
    <cellStyle name="Normal 26" xfId="3919" xr:uid="{00000000-0005-0000-0000-0000A5600000}"/>
    <cellStyle name="Normal 26 10" xfId="3920" xr:uid="{00000000-0005-0000-0000-0000A6600000}"/>
    <cellStyle name="Normal 26 10 2" xfId="33448" xr:uid="{00000000-0005-0000-0000-0000A7600000}"/>
    <cellStyle name="Normal 26 11" xfId="33447" xr:uid="{00000000-0005-0000-0000-0000A8600000}"/>
    <cellStyle name="Normal 26 2" xfId="3921" xr:uid="{00000000-0005-0000-0000-0000A9600000}"/>
    <cellStyle name="Normal 26 2 2" xfId="33449" xr:uid="{00000000-0005-0000-0000-0000AA600000}"/>
    <cellStyle name="Normal 26 3" xfId="3922" xr:uid="{00000000-0005-0000-0000-0000AB600000}"/>
    <cellStyle name="Normal 26 3 2" xfId="33450" xr:uid="{00000000-0005-0000-0000-0000AC600000}"/>
    <cellStyle name="Normal 26 4" xfId="3923" xr:uid="{00000000-0005-0000-0000-0000AD600000}"/>
    <cellStyle name="Normal 26 4 2" xfId="33451" xr:uid="{00000000-0005-0000-0000-0000AE600000}"/>
    <cellStyle name="Normal 26 5" xfId="3924" xr:uid="{00000000-0005-0000-0000-0000AF600000}"/>
    <cellStyle name="Normal 26 5 2" xfId="33452" xr:uid="{00000000-0005-0000-0000-0000B0600000}"/>
    <cellStyle name="Normal 26 6" xfId="3925" xr:uid="{00000000-0005-0000-0000-0000B1600000}"/>
    <cellStyle name="Normal 26 6 2" xfId="33453" xr:uid="{00000000-0005-0000-0000-0000B2600000}"/>
    <cellStyle name="Normal 26 7" xfId="3926" xr:uid="{00000000-0005-0000-0000-0000B3600000}"/>
    <cellStyle name="Normal 26 7 2" xfId="33454" xr:uid="{00000000-0005-0000-0000-0000B4600000}"/>
    <cellStyle name="Normal 26 8" xfId="3927" xr:uid="{00000000-0005-0000-0000-0000B5600000}"/>
    <cellStyle name="Normal 26 8 2" xfId="33455" xr:uid="{00000000-0005-0000-0000-0000B6600000}"/>
    <cellStyle name="Normal 26 9" xfId="3928" xr:uid="{00000000-0005-0000-0000-0000B7600000}"/>
    <cellStyle name="Normal 26 9 2" xfId="33456" xr:uid="{00000000-0005-0000-0000-0000B8600000}"/>
    <cellStyle name="Normal 27" xfId="3929" xr:uid="{00000000-0005-0000-0000-0000B9600000}"/>
    <cellStyle name="Normal 27 10" xfId="3930" xr:uid="{00000000-0005-0000-0000-0000BA600000}"/>
    <cellStyle name="Normal 27 10 2" xfId="33458" xr:uid="{00000000-0005-0000-0000-0000BB600000}"/>
    <cellStyle name="Normal 27 11" xfId="33457" xr:uid="{00000000-0005-0000-0000-0000BC600000}"/>
    <cellStyle name="Normal 27 2" xfId="3931" xr:uid="{00000000-0005-0000-0000-0000BD600000}"/>
    <cellStyle name="Normal 27 2 2" xfId="33459" xr:uid="{00000000-0005-0000-0000-0000BE600000}"/>
    <cellStyle name="Normal 27 3" xfId="3932" xr:uid="{00000000-0005-0000-0000-0000BF600000}"/>
    <cellStyle name="Normal 27 3 2" xfId="33460" xr:uid="{00000000-0005-0000-0000-0000C0600000}"/>
    <cellStyle name="Normal 27 4" xfId="3933" xr:uid="{00000000-0005-0000-0000-0000C1600000}"/>
    <cellStyle name="Normal 27 4 2" xfId="33461" xr:uid="{00000000-0005-0000-0000-0000C2600000}"/>
    <cellStyle name="Normal 27 5" xfId="3934" xr:uid="{00000000-0005-0000-0000-0000C3600000}"/>
    <cellStyle name="Normal 27 5 2" xfId="33462" xr:uid="{00000000-0005-0000-0000-0000C4600000}"/>
    <cellStyle name="Normal 27 6" xfId="3935" xr:uid="{00000000-0005-0000-0000-0000C5600000}"/>
    <cellStyle name="Normal 27 6 2" xfId="33463" xr:uid="{00000000-0005-0000-0000-0000C6600000}"/>
    <cellStyle name="Normal 27 7" xfId="3936" xr:uid="{00000000-0005-0000-0000-0000C7600000}"/>
    <cellStyle name="Normal 27 7 2" xfId="33464" xr:uid="{00000000-0005-0000-0000-0000C8600000}"/>
    <cellStyle name="Normal 27 8" xfId="3937" xr:uid="{00000000-0005-0000-0000-0000C9600000}"/>
    <cellStyle name="Normal 27 8 2" xfId="33465" xr:uid="{00000000-0005-0000-0000-0000CA600000}"/>
    <cellStyle name="Normal 27 9" xfId="3938" xr:uid="{00000000-0005-0000-0000-0000CB600000}"/>
    <cellStyle name="Normal 27 9 2" xfId="33466" xr:uid="{00000000-0005-0000-0000-0000CC600000}"/>
    <cellStyle name="Normal 28" xfId="3939" xr:uid="{00000000-0005-0000-0000-0000CD600000}"/>
    <cellStyle name="Normal 28 10" xfId="3940" xr:uid="{00000000-0005-0000-0000-0000CE600000}"/>
    <cellStyle name="Normal 28 10 2" xfId="33468" xr:uid="{00000000-0005-0000-0000-0000CF600000}"/>
    <cellStyle name="Normal 28 11" xfId="33467" xr:uid="{00000000-0005-0000-0000-0000D0600000}"/>
    <cellStyle name="Normal 28 2" xfId="3941" xr:uid="{00000000-0005-0000-0000-0000D1600000}"/>
    <cellStyle name="Normal 28 2 2" xfId="33469" xr:uid="{00000000-0005-0000-0000-0000D2600000}"/>
    <cellStyle name="Normal 28 3" xfId="3942" xr:uid="{00000000-0005-0000-0000-0000D3600000}"/>
    <cellStyle name="Normal 28 3 2" xfId="33470" xr:uid="{00000000-0005-0000-0000-0000D4600000}"/>
    <cellStyle name="Normal 28 4" xfId="3943" xr:uid="{00000000-0005-0000-0000-0000D5600000}"/>
    <cellStyle name="Normal 28 4 2" xfId="33471" xr:uid="{00000000-0005-0000-0000-0000D6600000}"/>
    <cellStyle name="Normal 28 5" xfId="3944" xr:uid="{00000000-0005-0000-0000-0000D7600000}"/>
    <cellStyle name="Normal 28 5 2" xfId="33472" xr:uid="{00000000-0005-0000-0000-0000D8600000}"/>
    <cellStyle name="Normal 28 6" xfId="3945" xr:uid="{00000000-0005-0000-0000-0000D9600000}"/>
    <cellStyle name="Normal 28 6 2" xfId="33473" xr:uid="{00000000-0005-0000-0000-0000DA600000}"/>
    <cellStyle name="Normal 28 7" xfId="3946" xr:uid="{00000000-0005-0000-0000-0000DB600000}"/>
    <cellStyle name="Normal 28 7 2" xfId="33474" xr:uid="{00000000-0005-0000-0000-0000DC600000}"/>
    <cellStyle name="Normal 28 8" xfId="3947" xr:uid="{00000000-0005-0000-0000-0000DD600000}"/>
    <cellStyle name="Normal 28 8 2" xfId="33475" xr:uid="{00000000-0005-0000-0000-0000DE600000}"/>
    <cellStyle name="Normal 28 9" xfId="3948" xr:uid="{00000000-0005-0000-0000-0000DF600000}"/>
    <cellStyle name="Normal 28 9 2" xfId="33476" xr:uid="{00000000-0005-0000-0000-0000E0600000}"/>
    <cellStyle name="Normal 29" xfId="1232" xr:uid="{00000000-0005-0000-0000-0000E1600000}"/>
    <cellStyle name="Normal 29 2" xfId="1308" xr:uid="{00000000-0005-0000-0000-0000E2600000}"/>
    <cellStyle name="Normal 29 2 2" xfId="33478" xr:uid="{00000000-0005-0000-0000-0000E3600000}"/>
    <cellStyle name="Normal 29 3" xfId="1309" xr:uid="{00000000-0005-0000-0000-0000E4600000}"/>
    <cellStyle name="Normal 29 3 2" xfId="33479" xr:uid="{00000000-0005-0000-0000-0000E5600000}"/>
    <cellStyle name="Normal 29 4" xfId="33477" xr:uid="{00000000-0005-0000-0000-0000E6600000}"/>
    <cellStyle name="Normal 3" xfId="111" xr:uid="{00000000-0005-0000-0000-0000E7600000}"/>
    <cellStyle name="Normal 3 10" xfId="1310" xr:uid="{00000000-0005-0000-0000-0000E8600000}"/>
    <cellStyle name="Normal 3 10 2" xfId="19040" xr:uid="{00000000-0005-0000-0000-0000E9600000}"/>
    <cellStyle name="Normal 3 10 2 2" xfId="33481" xr:uid="{00000000-0005-0000-0000-0000EA600000}"/>
    <cellStyle name="Normal 3 10 3" xfId="33480" xr:uid="{00000000-0005-0000-0000-0000EB600000}"/>
    <cellStyle name="Normal 3 10 4" xfId="7033" xr:uid="{00000000-0005-0000-0000-0000EC600000}"/>
    <cellStyle name="Normal 3 11" xfId="6457" xr:uid="{00000000-0005-0000-0000-0000ED600000}"/>
    <cellStyle name="Normal 3 11 2" xfId="18539" xr:uid="{00000000-0005-0000-0000-0000EE600000}"/>
    <cellStyle name="Normal 3 11 2 2" xfId="33483" xr:uid="{00000000-0005-0000-0000-0000EF600000}"/>
    <cellStyle name="Normal 3 11 3" xfId="33482" xr:uid="{00000000-0005-0000-0000-0000F0600000}"/>
    <cellStyle name="Normal 3 12" xfId="7956" xr:uid="{00000000-0005-0000-0000-0000F1600000}"/>
    <cellStyle name="Normal 3 12 2" xfId="19842" xr:uid="{00000000-0005-0000-0000-0000F2600000}"/>
    <cellStyle name="Normal 3 12 2 2" xfId="33485" xr:uid="{00000000-0005-0000-0000-0000F3600000}"/>
    <cellStyle name="Normal 3 12 3" xfId="33484" xr:uid="{00000000-0005-0000-0000-0000F4600000}"/>
    <cellStyle name="Normal 3 13" xfId="7437" xr:uid="{00000000-0005-0000-0000-0000F5600000}"/>
    <cellStyle name="Normal 3 13 2" xfId="19391" xr:uid="{00000000-0005-0000-0000-0000F6600000}"/>
    <cellStyle name="Normal 3 13 2 2" xfId="33487" xr:uid="{00000000-0005-0000-0000-0000F7600000}"/>
    <cellStyle name="Normal 3 13 3" xfId="33486" xr:uid="{00000000-0005-0000-0000-0000F8600000}"/>
    <cellStyle name="Normal 3 14" xfId="7823" xr:uid="{00000000-0005-0000-0000-0000F9600000}"/>
    <cellStyle name="Normal 3 14 2" xfId="19736" xr:uid="{00000000-0005-0000-0000-0000FA600000}"/>
    <cellStyle name="Normal 3 14 2 2" xfId="33489" xr:uid="{00000000-0005-0000-0000-0000FB600000}"/>
    <cellStyle name="Normal 3 14 3" xfId="33488" xr:uid="{00000000-0005-0000-0000-0000FC600000}"/>
    <cellStyle name="Normal 3 15" xfId="6275" xr:uid="{00000000-0005-0000-0000-0000FD600000}"/>
    <cellStyle name="Normal 3 15 2" xfId="18380" xr:uid="{00000000-0005-0000-0000-0000FE600000}"/>
    <cellStyle name="Normal 3 15 2 2" xfId="33491" xr:uid="{00000000-0005-0000-0000-0000FF600000}"/>
    <cellStyle name="Normal 3 15 3" xfId="33490" xr:uid="{00000000-0005-0000-0000-000000610000}"/>
    <cellStyle name="Normal 3 16" xfId="6458" xr:uid="{00000000-0005-0000-0000-000001610000}"/>
    <cellStyle name="Normal 3 16 2" xfId="18540" xr:uid="{00000000-0005-0000-0000-000002610000}"/>
    <cellStyle name="Normal 3 16 2 2" xfId="33493" xr:uid="{00000000-0005-0000-0000-000003610000}"/>
    <cellStyle name="Normal 3 16 3" xfId="33492" xr:uid="{00000000-0005-0000-0000-000004610000}"/>
    <cellStyle name="Normal 3 17" xfId="8402" xr:uid="{00000000-0005-0000-0000-000005610000}"/>
    <cellStyle name="Normal 3 17 2" xfId="20224" xr:uid="{00000000-0005-0000-0000-000006610000}"/>
    <cellStyle name="Normal 3 17 2 2" xfId="33495" xr:uid="{00000000-0005-0000-0000-000007610000}"/>
    <cellStyle name="Normal 3 17 3" xfId="33494" xr:uid="{00000000-0005-0000-0000-000008610000}"/>
    <cellStyle name="Normal 3 18" xfId="11396" xr:uid="{00000000-0005-0000-0000-000009610000}"/>
    <cellStyle name="Normal 3 18 2" xfId="22852" xr:uid="{00000000-0005-0000-0000-00000A610000}"/>
    <cellStyle name="Normal 3 18 2 2" xfId="33497" xr:uid="{00000000-0005-0000-0000-00000B610000}"/>
    <cellStyle name="Normal 3 18 3" xfId="33496" xr:uid="{00000000-0005-0000-0000-00000C610000}"/>
    <cellStyle name="Normal 3 19" xfId="8286" xr:uid="{00000000-0005-0000-0000-00000D610000}"/>
    <cellStyle name="Normal 3 19 2" xfId="20136" xr:uid="{00000000-0005-0000-0000-00000E610000}"/>
    <cellStyle name="Normal 3 19 2 2" xfId="33499" xr:uid="{00000000-0005-0000-0000-00000F610000}"/>
    <cellStyle name="Normal 3 19 3" xfId="33498" xr:uid="{00000000-0005-0000-0000-000010610000}"/>
    <cellStyle name="Normal 3 2" xfId="1234" xr:uid="{00000000-0005-0000-0000-000011610000}"/>
    <cellStyle name="Normal 3 2 10" xfId="4684" xr:uid="{00000000-0005-0000-0000-000012610000}"/>
    <cellStyle name="Normal 3 2 10 2" xfId="33500" xr:uid="{00000000-0005-0000-0000-000013610000}"/>
    <cellStyle name="Normal 3 2 11" xfId="5058" xr:uid="{00000000-0005-0000-0000-000014610000}"/>
    <cellStyle name="Normal 3 2 11 2" xfId="33501" xr:uid="{00000000-0005-0000-0000-000015610000}"/>
    <cellStyle name="Normal 3 2 12" xfId="5277" xr:uid="{00000000-0005-0000-0000-000016610000}"/>
    <cellStyle name="Normal 3 2 12 2" xfId="33502" xr:uid="{00000000-0005-0000-0000-000017610000}"/>
    <cellStyle name="Normal 3 2 13" xfId="6470" xr:uid="{00000000-0005-0000-0000-000018610000}"/>
    <cellStyle name="Normal 3 2 13 2" xfId="33503" xr:uid="{00000000-0005-0000-0000-000019610000}"/>
    <cellStyle name="Normal 3 2 14" xfId="5014" xr:uid="{00000000-0005-0000-0000-00001A610000}"/>
    <cellStyle name="Normal 3 2 14 2" xfId="33504" xr:uid="{00000000-0005-0000-0000-00001B610000}"/>
    <cellStyle name="Normal 3 2 15" xfId="6358" xr:uid="{00000000-0005-0000-0000-00001C610000}"/>
    <cellStyle name="Normal 3 2 15 2" xfId="33505" xr:uid="{00000000-0005-0000-0000-00001D610000}"/>
    <cellStyle name="Normal 3 2 16" xfId="5508" xr:uid="{00000000-0005-0000-0000-00001E610000}"/>
    <cellStyle name="Normal 3 2 16 2" xfId="33506" xr:uid="{00000000-0005-0000-0000-00001F610000}"/>
    <cellStyle name="Normal 3 2 17" xfId="6899" xr:uid="{00000000-0005-0000-0000-000020610000}"/>
    <cellStyle name="Normal 3 2 17 2" xfId="33507" xr:uid="{00000000-0005-0000-0000-000021610000}"/>
    <cellStyle name="Normal 3 2 18" xfId="11796" xr:uid="{00000000-0005-0000-0000-000022610000}"/>
    <cellStyle name="Normal 3 2 18 2" xfId="33508" xr:uid="{00000000-0005-0000-0000-000023610000}"/>
    <cellStyle name="Normal 3 2 19" xfId="5300" xr:uid="{00000000-0005-0000-0000-000024610000}"/>
    <cellStyle name="Normal 3 2 19 2" xfId="33509" xr:uid="{00000000-0005-0000-0000-000025610000}"/>
    <cellStyle name="Normal 3 2 2" xfId="1235" xr:uid="{00000000-0005-0000-0000-000026610000}"/>
    <cellStyle name="Normal 3 2 2 2" xfId="1311" xr:uid="{00000000-0005-0000-0000-000027610000}"/>
    <cellStyle name="Normal 3 2 2 2 2" xfId="1312" xr:uid="{00000000-0005-0000-0000-000028610000}"/>
    <cellStyle name="Normal 3 2 2 2 2 2" xfId="33511" xr:uid="{00000000-0005-0000-0000-000029610000}"/>
    <cellStyle name="Normal 3 2 2 2 3" xfId="1313" xr:uid="{00000000-0005-0000-0000-00002A610000}"/>
    <cellStyle name="Normal 3 2 2 3" xfId="1314" xr:uid="{00000000-0005-0000-0000-00002B610000}"/>
    <cellStyle name="Normal 3 2 2 3 2" xfId="33510" xr:uid="{00000000-0005-0000-0000-00002C610000}"/>
    <cellStyle name="Normal 3 2 2 4" xfId="1315" xr:uid="{00000000-0005-0000-0000-00002D610000}"/>
    <cellStyle name="Normal 3 2 2 5" xfId="1316" xr:uid="{00000000-0005-0000-0000-00002E610000}"/>
    <cellStyle name="Normal 3 2 2 6" xfId="1317" xr:uid="{00000000-0005-0000-0000-00002F610000}"/>
    <cellStyle name="Normal 3 2 2 7" xfId="1529" xr:uid="{00000000-0005-0000-0000-000030610000}"/>
    <cellStyle name="Normal 3 2 20" xfId="8111" xr:uid="{00000000-0005-0000-0000-000031610000}"/>
    <cellStyle name="Normal 3 2 20 2" xfId="33512" xr:uid="{00000000-0005-0000-0000-000032610000}"/>
    <cellStyle name="Normal 3 2 21" xfId="12950" xr:uid="{00000000-0005-0000-0000-000033610000}"/>
    <cellStyle name="Normal 3 2 21 2" xfId="33513" xr:uid="{00000000-0005-0000-0000-000034610000}"/>
    <cellStyle name="Normal 3 2 22" xfId="8354" xr:uid="{00000000-0005-0000-0000-000035610000}"/>
    <cellStyle name="Normal 3 2 22 2" xfId="33514" xr:uid="{00000000-0005-0000-0000-000036610000}"/>
    <cellStyle name="Normal 3 2 23" xfId="12900" xr:uid="{00000000-0005-0000-0000-000037610000}"/>
    <cellStyle name="Normal 3 2 23 2" xfId="33515" xr:uid="{00000000-0005-0000-0000-000038610000}"/>
    <cellStyle name="Normal 3 2 24" xfId="11389" xr:uid="{00000000-0005-0000-0000-000039610000}"/>
    <cellStyle name="Normal 3 2 24 2" xfId="33516" xr:uid="{00000000-0005-0000-0000-00003A610000}"/>
    <cellStyle name="Normal 3 2 25" xfId="25535" xr:uid="{00000000-0005-0000-0000-00003B610000}"/>
    <cellStyle name="Normal 3 2 25 2" xfId="33517" xr:uid="{00000000-0005-0000-0000-00003C610000}"/>
    <cellStyle name="Normal 3 2 26" xfId="55466" xr:uid="{00000000-0005-0000-0000-00003D610000}"/>
    <cellStyle name="Normal 3 2 27" xfId="55467" xr:uid="{00000000-0005-0000-0000-00003E610000}"/>
    <cellStyle name="Normal 3 2 3" xfId="1318" xr:uid="{00000000-0005-0000-0000-00003F610000}"/>
    <cellStyle name="Normal 3 2 3 2" xfId="1319" xr:uid="{00000000-0005-0000-0000-000040610000}"/>
    <cellStyle name="Normal 3 2 3 3" xfId="1320" xr:uid="{00000000-0005-0000-0000-000041610000}"/>
    <cellStyle name="Normal 3 2 3 4" xfId="55468" xr:uid="{00000000-0005-0000-0000-000042610000}"/>
    <cellStyle name="Normal 3 2 4" xfId="1321" xr:uid="{00000000-0005-0000-0000-000043610000}"/>
    <cellStyle name="Normal 3 2 4 2" xfId="33518" xr:uid="{00000000-0005-0000-0000-000044610000}"/>
    <cellStyle name="Normal 3 2 4 3" xfId="3949" xr:uid="{00000000-0005-0000-0000-000045610000}"/>
    <cellStyle name="Normal 3 2 5" xfId="1322" xr:uid="{00000000-0005-0000-0000-000046610000}"/>
    <cellStyle name="Normal 3 2 5 2" xfId="33519" xr:uid="{00000000-0005-0000-0000-000047610000}"/>
    <cellStyle name="Normal 3 2 5 3" xfId="1828" xr:uid="{00000000-0005-0000-0000-000048610000}"/>
    <cellStyle name="Normal 3 2 6" xfId="1323" xr:uid="{00000000-0005-0000-0000-000049610000}"/>
    <cellStyle name="Normal 3 2 6 2" xfId="33520" xr:uid="{00000000-0005-0000-0000-00004A610000}"/>
    <cellStyle name="Normal 3 2 6 3" xfId="4806" xr:uid="{00000000-0005-0000-0000-00004B610000}"/>
    <cellStyle name="Normal 3 2 7" xfId="1324" xr:uid="{00000000-0005-0000-0000-00004C610000}"/>
    <cellStyle name="Normal 3 2 7 2" xfId="33521" xr:uid="{00000000-0005-0000-0000-00004D610000}"/>
    <cellStyle name="Normal 3 2 7 3" xfId="6933" xr:uid="{00000000-0005-0000-0000-00004E610000}"/>
    <cellStyle name="Normal 3 2 8" xfId="4989" xr:uid="{00000000-0005-0000-0000-00004F610000}"/>
    <cellStyle name="Normal 3 2 8 2" xfId="33522" xr:uid="{00000000-0005-0000-0000-000050610000}"/>
    <cellStyle name="Normal 3 2 9" xfId="6750" xr:uid="{00000000-0005-0000-0000-000051610000}"/>
    <cellStyle name="Normal 3 2 9 2" xfId="33523" xr:uid="{00000000-0005-0000-0000-000052610000}"/>
    <cellStyle name="Normal 3 2_LocalAssetCharging" xfId="17313" xr:uid="{00000000-0005-0000-0000-000053610000}"/>
    <cellStyle name="Normal 3 20" xfId="5670" xr:uid="{00000000-0005-0000-0000-000054610000}"/>
    <cellStyle name="Normal 3 20 2" xfId="18187" xr:uid="{00000000-0005-0000-0000-000055610000}"/>
    <cellStyle name="Normal 3 20 2 2" xfId="33525" xr:uid="{00000000-0005-0000-0000-000056610000}"/>
    <cellStyle name="Normal 3 20 3" xfId="33524" xr:uid="{00000000-0005-0000-0000-000057610000}"/>
    <cellStyle name="Normal 3 21" xfId="9685" xr:uid="{00000000-0005-0000-0000-000058610000}"/>
    <cellStyle name="Normal 3 21 2" xfId="21365" xr:uid="{00000000-0005-0000-0000-000059610000}"/>
    <cellStyle name="Normal 3 21 2 2" xfId="33527" xr:uid="{00000000-0005-0000-0000-00005A610000}"/>
    <cellStyle name="Normal 3 21 3" xfId="33526" xr:uid="{00000000-0005-0000-0000-00005B610000}"/>
    <cellStyle name="Normal 3 22" xfId="10969" xr:uid="{00000000-0005-0000-0000-00005C610000}"/>
    <cellStyle name="Normal 3 22 2" xfId="22484" xr:uid="{00000000-0005-0000-0000-00005D610000}"/>
    <cellStyle name="Normal 3 22 2 2" xfId="33529" xr:uid="{00000000-0005-0000-0000-00005E610000}"/>
    <cellStyle name="Normal 3 22 3" xfId="33528" xr:uid="{00000000-0005-0000-0000-00005F610000}"/>
    <cellStyle name="Normal 3 23" xfId="25534" xr:uid="{00000000-0005-0000-0000-000060610000}"/>
    <cellStyle name="Normal 3 23 2" xfId="33530" xr:uid="{00000000-0005-0000-0000-000061610000}"/>
    <cellStyle name="Normal 3 24" xfId="17361" xr:uid="{00000000-0005-0000-0000-000062610000}"/>
    <cellStyle name="Normal 3 24 2" xfId="33531" xr:uid="{00000000-0005-0000-0000-000063610000}"/>
    <cellStyle name="Normal 3 25" xfId="1530" xr:uid="{00000000-0005-0000-0000-000064610000}"/>
    <cellStyle name="Normal 3 25 2" xfId="63417" xr:uid="{00000000-0005-0000-0000-000065610000}"/>
    <cellStyle name="Normal 3 26" xfId="55469" xr:uid="{00000000-0005-0000-0000-000066610000}"/>
    <cellStyle name="Normal 3 3" xfId="1236" xr:uid="{00000000-0005-0000-0000-000067610000}"/>
    <cellStyle name="Normal 3 3 2" xfId="1237" xr:uid="{00000000-0005-0000-0000-000068610000}"/>
    <cellStyle name="Normal 3 3 2 2" xfId="1325" xr:uid="{00000000-0005-0000-0000-000069610000}"/>
    <cellStyle name="Normal 3 3 2 2 2" xfId="1326" xr:uid="{00000000-0005-0000-0000-00006A610000}"/>
    <cellStyle name="Normal 3 3 2 2 2 2" xfId="33534" xr:uid="{00000000-0005-0000-0000-00006B610000}"/>
    <cellStyle name="Normal 3 3 2 2 3" xfId="1327" xr:uid="{00000000-0005-0000-0000-00006C610000}"/>
    <cellStyle name="Normal 3 3 2 3" xfId="1328" xr:uid="{00000000-0005-0000-0000-00006D610000}"/>
    <cellStyle name="Normal 3 3 2 3 2" xfId="33533" xr:uid="{00000000-0005-0000-0000-00006E610000}"/>
    <cellStyle name="Normal 3 3 2 4" xfId="1329" xr:uid="{00000000-0005-0000-0000-00006F610000}"/>
    <cellStyle name="Normal 3 3 2 5" xfId="1330" xr:uid="{00000000-0005-0000-0000-000070610000}"/>
    <cellStyle name="Normal 3 3 2 6" xfId="1331" xr:uid="{00000000-0005-0000-0000-000071610000}"/>
    <cellStyle name="Normal 3 3 2 7" xfId="1618" xr:uid="{00000000-0005-0000-0000-000072610000}"/>
    <cellStyle name="Normal 3 3 3" xfId="1332" xr:uid="{00000000-0005-0000-0000-000073610000}"/>
    <cellStyle name="Normal 3 3 3 2" xfId="1333" xr:uid="{00000000-0005-0000-0000-000074610000}"/>
    <cellStyle name="Normal 3 3 3 2 2" xfId="33536" xr:uid="{00000000-0005-0000-0000-000075610000}"/>
    <cellStyle name="Normal 3 3 3 3" xfId="1334" xr:uid="{00000000-0005-0000-0000-000076610000}"/>
    <cellStyle name="Normal 3 3 3 3 2" xfId="33535" xr:uid="{00000000-0005-0000-0000-000077610000}"/>
    <cellStyle name="Normal 3 3 3 4" xfId="55470" xr:uid="{00000000-0005-0000-0000-000078610000}"/>
    <cellStyle name="Normal 3 3 4" xfId="1335" xr:uid="{00000000-0005-0000-0000-000079610000}"/>
    <cellStyle name="Normal 3 3 4 2" xfId="33532" xr:uid="{00000000-0005-0000-0000-00007A610000}"/>
    <cellStyle name="Normal 3 3 5" xfId="1336" xr:uid="{00000000-0005-0000-0000-00007B610000}"/>
    <cellStyle name="Normal 3 3 6" xfId="1337" xr:uid="{00000000-0005-0000-0000-00007C610000}"/>
    <cellStyle name="Normal 3 3 7" xfId="1338" xr:uid="{00000000-0005-0000-0000-00007D610000}"/>
    <cellStyle name="Normal 3 3 8" xfId="1575" xr:uid="{00000000-0005-0000-0000-00007E610000}"/>
    <cellStyle name="Normal 3 3_LocalAssetCharging" xfId="17314" xr:uid="{00000000-0005-0000-0000-00007F610000}"/>
    <cellStyle name="Normal 3 4" xfId="1238" xr:uid="{00000000-0005-0000-0000-000080610000}"/>
    <cellStyle name="Normal 3 4 10" xfId="10994" xr:uid="{00000000-0005-0000-0000-000081610000}"/>
    <cellStyle name="Normal 3 4 10 2" xfId="33538" xr:uid="{00000000-0005-0000-0000-000082610000}"/>
    <cellStyle name="Normal 3 4 11" xfId="11405" xr:uid="{00000000-0005-0000-0000-000083610000}"/>
    <cellStyle name="Normal 3 4 11 2" xfId="33539" xr:uid="{00000000-0005-0000-0000-000084610000}"/>
    <cellStyle name="Normal 3 4 12" xfId="11794" xr:uid="{00000000-0005-0000-0000-000085610000}"/>
    <cellStyle name="Normal 3 4 12 2" xfId="33540" xr:uid="{00000000-0005-0000-0000-000086610000}"/>
    <cellStyle name="Normal 3 4 13" xfId="12227" xr:uid="{00000000-0005-0000-0000-000087610000}"/>
    <cellStyle name="Normal 3 4 13 2" xfId="33541" xr:uid="{00000000-0005-0000-0000-000088610000}"/>
    <cellStyle name="Normal 3 4 14" xfId="12604" xr:uid="{00000000-0005-0000-0000-000089610000}"/>
    <cellStyle name="Normal 3 4 14 2" xfId="33542" xr:uid="{00000000-0005-0000-0000-00008A610000}"/>
    <cellStyle name="Normal 3 4 15" xfId="12935" xr:uid="{00000000-0005-0000-0000-00008B610000}"/>
    <cellStyle name="Normal 3 4 15 2" xfId="33543" xr:uid="{00000000-0005-0000-0000-00008C610000}"/>
    <cellStyle name="Normal 3 4 16" xfId="13347" xr:uid="{00000000-0005-0000-0000-00008D610000}"/>
    <cellStyle name="Normal 3 4 16 2" xfId="33544" xr:uid="{00000000-0005-0000-0000-00008E610000}"/>
    <cellStyle name="Normal 3 4 17" xfId="13682" xr:uid="{00000000-0005-0000-0000-00008F610000}"/>
    <cellStyle name="Normal 3 4 17 2" xfId="33545" xr:uid="{00000000-0005-0000-0000-000090610000}"/>
    <cellStyle name="Normal 3 4 18" xfId="14002" xr:uid="{00000000-0005-0000-0000-000091610000}"/>
    <cellStyle name="Normal 3 4 18 2" xfId="33546" xr:uid="{00000000-0005-0000-0000-000092610000}"/>
    <cellStyle name="Normal 3 4 19" xfId="14310" xr:uid="{00000000-0005-0000-0000-000093610000}"/>
    <cellStyle name="Normal 3 4 19 2" xfId="33547" xr:uid="{00000000-0005-0000-0000-000094610000}"/>
    <cellStyle name="Normal 3 4 2" xfId="1339" xr:uid="{00000000-0005-0000-0000-000095610000}"/>
    <cellStyle name="Normal 3 4 2 2" xfId="1340" xr:uid="{00000000-0005-0000-0000-000096610000}"/>
    <cellStyle name="Normal 3 4 2 3" xfId="1341" xr:uid="{00000000-0005-0000-0000-000097610000}"/>
    <cellStyle name="Normal 3 4 20" xfId="14596" xr:uid="{00000000-0005-0000-0000-000098610000}"/>
    <cellStyle name="Normal 3 4 20 2" xfId="33548" xr:uid="{00000000-0005-0000-0000-000099610000}"/>
    <cellStyle name="Normal 3 4 21" xfId="25540" xr:uid="{00000000-0005-0000-0000-00009A610000}"/>
    <cellStyle name="Normal 3 4 21 2" xfId="33549" xr:uid="{00000000-0005-0000-0000-00009B610000}"/>
    <cellStyle name="Normal 3 4 22" xfId="17469" xr:uid="{00000000-0005-0000-0000-00009C610000}"/>
    <cellStyle name="Normal 3 4 22 2" xfId="33550" xr:uid="{00000000-0005-0000-0000-00009D610000}"/>
    <cellStyle name="Normal 3 4 23" xfId="33537" xr:uid="{00000000-0005-0000-0000-00009E610000}"/>
    <cellStyle name="Normal 3 4 24" xfId="4829" xr:uid="{00000000-0005-0000-0000-00009F610000}"/>
    <cellStyle name="Normal 3 4 3" xfId="1342" xr:uid="{00000000-0005-0000-0000-0000A0610000}"/>
    <cellStyle name="Normal 3 4 3 2" xfId="33551" xr:uid="{00000000-0005-0000-0000-0000A1610000}"/>
    <cellStyle name="Normal 3 4 4" xfId="1343" xr:uid="{00000000-0005-0000-0000-0000A2610000}"/>
    <cellStyle name="Normal 3 4 4 2" xfId="33552" xr:uid="{00000000-0005-0000-0000-0000A3610000}"/>
    <cellStyle name="Normal 3 4 5" xfId="1344" xr:uid="{00000000-0005-0000-0000-0000A4610000}"/>
    <cellStyle name="Normal 3 4 5 2" xfId="33553" xr:uid="{00000000-0005-0000-0000-0000A5610000}"/>
    <cellStyle name="Normal 3 4 6" xfId="1345" xr:uid="{00000000-0005-0000-0000-0000A6610000}"/>
    <cellStyle name="Normal 3 4 6 2" xfId="33554" xr:uid="{00000000-0005-0000-0000-0000A7610000}"/>
    <cellStyle name="Normal 3 4 6 3" xfId="9278" xr:uid="{00000000-0005-0000-0000-0000A8610000}"/>
    <cellStyle name="Normal 3 4 7" xfId="1346" xr:uid="{00000000-0005-0000-0000-0000A9610000}"/>
    <cellStyle name="Normal 3 4 7 2" xfId="33555" xr:uid="{00000000-0005-0000-0000-0000AA610000}"/>
    <cellStyle name="Normal 3 4 7 3" xfId="9720" xr:uid="{00000000-0005-0000-0000-0000AB610000}"/>
    <cellStyle name="Normal 3 4 8" xfId="1347" xr:uid="{00000000-0005-0000-0000-0000AC610000}"/>
    <cellStyle name="Normal 3 4 8 2" xfId="33556" xr:uid="{00000000-0005-0000-0000-0000AD610000}"/>
    <cellStyle name="Normal 3 4 9" xfId="10581" xr:uid="{00000000-0005-0000-0000-0000AE610000}"/>
    <cellStyle name="Normal 3 4 9 2" xfId="33557" xr:uid="{00000000-0005-0000-0000-0000AF610000}"/>
    <cellStyle name="Normal 3 5" xfId="1233" xr:uid="{00000000-0005-0000-0000-0000B0610000}"/>
    <cellStyle name="Normal 3 5 2" xfId="1348" xr:uid="{00000000-0005-0000-0000-0000B1610000}"/>
    <cellStyle name="Normal 3 5 3" xfId="1349" xr:uid="{00000000-0005-0000-0000-0000B2610000}"/>
    <cellStyle name="Normal 3 5 3 2" xfId="33558" xr:uid="{00000000-0005-0000-0000-0000B3610000}"/>
    <cellStyle name="Normal 3 5 3 3" xfId="18918" xr:uid="{00000000-0005-0000-0000-0000B4610000}"/>
    <cellStyle name="Normal 3 5 4" xfId="6904" xr:uid="{00000000-0005-0000-0000-0000B5610000}"/>
    <cellStyle name="Normal 3 5 5" xfId="55471" xr:uid="{00000000-0005-0000-0000-0000B6610000}"/>
    <cellStyle name="Normal 3 6" xfId="1350" xr:uid="{00000000-0005-0000-0000-0000B7610000}"/>
    <cellStyle name="Normal 3 6 2" xfId="1351" xr:uid="{00000000-0005-0000-0000-0000B8610000}"/>
    <cellStyle name="Normal 3 6 2 2" xfId="33560" xr:uid="{00000000-0005-0000-0000-0000B9610000}"/>
    <cellStyle name="Normal 3 6 2 3" xfId="17617" xr:uid="{00000000-0005-0000-0000-0000BA610000}"/>
    <cellStyle name="Normal 3 6 3" xfId="1352" xr:uid="{00000000-0005-0000-0000-0000BB610000}"/>
    <cellStyle name="Normal 3 6 3 2" xfId="33561" xr:uid="{00000000-0005-0000-0000-0000BC610000}"/>
    <cellStyle name="Normal 3 6 3 3" xfId="25549" xr:uid="{00000000-0005-0000-0000-0000BD610000}"/>
    <cellStyle name="Normal 3 6 4" xfId="33559" xr:uid="{00000000-0005-0000-0000-0000BE610000}"/>
    <cellStyle name="Normal 3 6 5" xfId="5008" xr:uid="{00000000-0005-0000-0000-0000BF610000}"/>
    <cellStyle name="Normal 3 7" xfId="1353" xr:uid="{00000000-0005-0000-0000-0000C0610000}"/>
    <cellStyle name="Normal 3 7 2" xfId="1354" xr:uid="{00000000-0005-0000-0000-0000C1610000}"/>
    <cellStyle name="Normal 3 7 2 2" xfId="33563" xr:uid="{00000000-0005-0000-0000-0000C2610000}"/>
    <cellStyle name="Normal 3 7 2 3" xfId="18778" xr:uid="{00000000-0005-0000-0000-0000C3610000}"/>
    <cellStyle name="Normal 3 7 3" xfId="1355" xr:uid="{00000000-0005-0000-0000-0000C4610000}"/>
    <cellStyle name="Normal 3 7 3 2" xfId="33564" xr:uid="{00000000-0005-0000-0000-0000C5610000}"/>
    <cellStyle name="Normal 3 7 3 3" xfId="25550" xr:uid="{00000000-0005-0000-0000-0000C6610000}"/>
    <cellStyle name="Normal 3 7 4" xfId="33562" xr:uid="{00000000-0005-0000-0000-0000C7610000}"/>
    <cellStyle name="Normal 3 7 5" xfId="6729" xr:uid="{00000000-0005-0000-0000-0000C8610000}"/>
    <cellStyle name="Normal 3 7 6" xfId="55472" xr:uid="{00000000-0005-0000-0000-0000C9610000}"/>
    <cellStyle name="Normal 3 8" xfId="1356" xr:uid="{00000000-0005-0000-0000-0000CA610000}"/>
    <cellStyle name="Normal 3 8 2" xfId="17749" xr:uid="{00000000-0005-0000-0000-0000CB610000}"/>
    <cellStyle name="Normal 3 8 2 2" xfId="33566" xr:uid="{00000000-0005-0000-0000-0000CC610000}"/>
    <cellStyle name="Normal 3 8 3" xfId="33565" xr:uid="{00000000-0005-0000-0000-0000CD610000}"/>
    <cellStyle name="Normal 3 8 4" xfId="5176" xr:uid="{00000000-0005-0000-0000-0000CE610000}"/>
    <cellStyle name="Normal 3 9" xfId="1357" xr:uid="{00000000-0005-0000-0000-0000CF610000}"/>
    <cellStyle name="Normal 3 9 2" xfId="18669" xr:uid="{00000000-0005-0000-0000-0000D0610000}"/>
    <cellStyle name="Normal 3 9 2 2" xfId="33568" xr:uid="{00000000-0005-0000-0000-0000D1610000}"/>
    <cellStyle name="Normal 3 9 3" xfId="33567" xr:uid="{00000000-0005-0000-0000-0000D2610000}"/>
    <cellStyle name="Normal 3 9 4" xfId="6603" xr:uid="{00000000-0005-0000-0000-0000D3610000}"/>
    <cellStyle name="Normal 3_Circuits" xfId="1239" xr:uid="{00000000-0005-0000-0000-0000D4610000}"/>
    <cellStyle name="Normal 30" xfId="17316" xr:uid="{00000000-0005-0000-0000-0000D5610000}"/>
    <cellStyle name="Normal 30 2" xfId="25526" xr:uid="{00000000-0005-0000-0000-0000D6610000}"/>
    <cellStyle name="Normal 31" xfId="44" xr:uid="{00000000-0005-0000-0000-0000D7610000}"/>
    <cellStyle name="Normal 31 2" xfId="33569" xr:uid="{00000000-0005-0000-0000-0000D8610000}"/>
    <cellStyle name="Normal 31 3" xfId="17319" xr:uid="{00000000-0005-0000-0000-0000D9610000}"/>
    <cellStyle name="Normal 32" xfId="17318" xr:uid="{00000000-0005-0000-0000-0000DA610000}"/>
    <cellStyle name="Normal 32 2" xfId="33570" xr:uid="{00000000-0005-0000-0000-0000DB610000}"/>
    <cellStyle name="Normal 33" xfId="33571" xr:uid="{00000000-0005-0000-0000-0000DC610000}"/>
    <cellStyle name="Normal 34" xfId="55473" xr:uid="{00000000-0005-0000-0000-0000DD610000}"/>
    <cellStyle name="Normal 35" xfId="55474" xr:uid="{00000000-0005-0000-0000-0000DE610000}"/>
    <cellStyle name="Normal 36" xfId="55475" xr:uid="{00000000-0005-0000-0000-0000DF610000}"/>
    <cellStyle name="Normal 37" xfId="55476" xr:uid="{00000000-0005-0000-0000-0000E0610000}"/>
    <cellStyle name="Normal 38" xfId="55477" xr:uid="{00000000-0005-0000-0000-0000E1610000}"/>
    <cellStyle name="Normal 39" xfId="112" xr:uid="{00000000-0005-0000-0000-0000E2610000}"/>
    <cellStyle name="Normal 39 10" xfId="1358" xr:uid="{00000000-0005-0000-0000-0000E3610000}"/>
    <cellStyle name="Normal 39 10 2" xfId="33572" xr:uid="{00000000-0005-0000-0000-0000E4610000}"/>
    <cellStyle name="Normal 39 11" xfId="1359" xr:uid="{00000000-0005-0000-0000-0000E5610000}"/>
    <cellStyle name="Normal 39 12" xfId="25551" xr:uid="{00000000-0005-0000-0000-0000E6610000}"/>
    <cellStyle name="Normal 39 12 2" xfId="33573" xr:uid="{00000000-0005-0000-0000-0000E7610000}"/>
    <cellStyle name="Normal 39 13" xfId="14598" xr:uid="{00000000-0005-0000-0000-0000E8610000}"/>
    <cellStyle name="Normal 39 14" xfId="55478" xr:uid="{00000000-0005-0000-0000-0000E9610000}"/>
    <cellStyle name="Normal 39 2" xfId="1240" xr:uid="{00000000-0005-0000-0000-0000EA610000}"/>
    <cellStyle name="Normal 39 2 2" xfId="1241" xr:uid="{00000000-0005-0000-0000-0000EB610000}"/>
    <cellStyle name="Normal 39 2 2 2" xfId="33575" xr:uid="{00000000-0005-0000-0000-0000EC610000}"/>
    <cellStyle name="Normal 39 2 3" xfId="1242" xr:uid="{00000000-0005-0000-0000-0000ED610000}"/>
    <cellStyle name="Normal 39 2 3 2" xfId="33576" xr:uid="{00000000-0005-0000-0000-0000EE610000}"/>
    <cellStyle name="Normal 39 2 4" xfId="1360" xr:uid="{00000000-0005-0000-0000-0000EF610000}"/>
    <cellStyle name="Normal 39 2 4 2" xfId="33574" xr:uid="{00000000-0005-0000-0000-0000F0610000}"/>
    <cellStyle name="Normal 39 2_Circuits" xfId="1243" xr:uid="{00000000-0005-0000-0000-0000F1610000}"/>
    <cellStyle name="Normal 39 3" xfId="1244" xr:uid="{00000000-0005-0000-0000-0000F2610000}"/>
    <cellStyle name="Normal 39 3 2" xfId="33577" xr:uid="{00000000-0005-0000-0000-0000F3610000}"/>
    <cellStyle name="Normal 39 3 3" xfId="17315" xr:uid="{00000000-0005-0000-0000-0000F4610000}"/>
    <cellStyle name="Normal 39 4" xfId="1361" xr:uid="{00000000-0005-0000-0000-0000F5610000}"/>
    <cellStyle name="Normal 39 4 2" xfId="33578" xr:uid="{00000000-0005-0000-0000-0000F6610000}"/>
    <cellStyle name="Normal 39 5" xfId="1362" xr:uid="{00000000-0005-0000-0000-0000F7610000}"/>
    <cellStyle name="Normal 39 5 2" xfId="33579" xr:uid="{00000000-0005-0000-0000-0000F8610000}"/>
    <cellStyle name="Normal 39 6" xfId="1363" xr:uid="{00000000-0005-0000-0000-0000F9610000}"/>
    <cellStyle name="Normal 39 6 2" xfId="33580" xr:uid="{00000000-0005-0000-0000-0000FA610000}"/>
    <cellStyle name="Normal 39 7" xfId="1364" xr:uid="{00000000-0005-0000-0000-0000FB610000}"/>
    <cellStyle name="Normal 39 7 2" xfId="33581" xr:uid="{00000000-0005-0000-0000-0000FC610000}"/>
    <cellStyle name="Normal 39 8" xfId="1365" xr:uid="{00000000-0005-0000-0000-0000FD610000}"/>
    <cellStyle name="Normal 39 8 2" xfId="33582" xr:uid="{00000000-0005-0000-0000-0000FE610000}"/>
    <cellStyle name="Normal 39 9" xfId="1366" xr:uid="{00000000-0005-0000-0000-0000FF610000}"/>
    <cellStyle name="Normal 39 9 2" xfId="25552" xr:uid="{00000000-0005-0000-0000-000000620000}"/>
    <cellStyle name="Normal 39 9 3" xfId="25539" xr:uid="{00000000-0005-0000-0000-000001620000}"/>
    <cellStyle name="Normal 39 9 4" xfId="55479" xr:uid="{00000000-0005-0000-0000-000002620000}"/>
    <cellStyle name="Normal 39_Circuits" xfId="1245" xr:uid="{00000000-0005-0000-0000-000003620000}"/>
    <cellStyle name="Normal 4" xfId="113" xr:uid="{00000000-0005-0000-0000-000004620000}"/>
    <cellStyle name="Normal 4 2" xfId="1367" xr:uid="{00000000-0005-0000-0000-000005620000}"/>
    <cellStyle name="Normal 4 2 2" xfId="1368" xr:uid="{00000000-0005-0000-0000-000006620000}"/>
    <cellStyle name="Normal 4 2 2 2" xfId="1369" xr:uid="{00000000-0005-0000-0000-000007620000}"/>
    <cellStyle name="Normal 4 2 2 3" xfId="1370" xr:uid="{00000000-0005-0000-0000-000008620000}"/>
    <cellStyle name="Normal 4 2 3" xfId="1371" xr:uid="{00000000-0005-0000-0000-000009620000}"/>
    <cellStyle name="Normal 4 2 4" xfId="1372" xr:uid="{00000000-0005-0000-0000-00000A620000}"/>
    <cellStyle name="Normal 4 2 5" xfId="1373" xr:uid="{00000000-0005-0000-0000-00000B620000}"/>
    <cellStyle name="Normal 4 2 6" xfId="1374" xr:uid="{00000000-0005-0000-0000-00000C620000}"/>
    <cellStyle name="Normal 4 2 7" xfId="3950" xr:uid="{00000000-0005-0000-0000-00000D620000}"/>
    <cellStyle name="Normal 4 3" xfId="1375" xr:uid="{00000000-0005-0000-0000-00000E620000}"/>
    <cellStyle name="Normal 4 3 2" xfId="33583" xr:uid="{00000000-0005-0000-0000-00000F620000}"/>
    <cellStyle name="Normal 4 3 3" xfId="3951" xr:uid="{00000000-0005-0000-0000-000010620000}"/>
    <cellStyle name="Normal 4 4" xfId="1376" xr:uid="{00000000-0005-0000-0000-000011620000}"/>
    <cellStyle name="Normal 4 4 2" xfId="33584" xr:uid="{00000000-0005-0000-0000-000012620000}"/>
    <cellStyle name="Normal 4 4 3" xfId="3952" xr:uid="{00000000-0005-0000-0000-000013620000}"/>
    <cellStyle name="Normal 4 5" xfId="1377" xr:uid="{00000000-0005-0000-0000-000014620000}"/>
    <cellStyle name="Normal 4 5 2" xfId="33585" xr:uid="{00000000-0005-0000-0000-000015620000}"/>
    <cellStyle name="Normal 4 5 3" xfId="3953" xr:uid="{00000000-0005-0000-0000-000016620000}"/>
    <cellStyle name="Normal 4 6" xfId="1378" xr:uid="{00000000-0005-0000-0000-000017620000}"/>
    <cellStyle name="Normal 4 6 2" xfId="33586" xr:uid="{00000000-0005-0000-0000-000018620000}"/>
    <cellStyle name="Normal 4 6 3" xfId="3954" xr:uid="{00000000-0005-0000-0000-000019620000}"/>
    <cellStyle name="Normal 4 7" xfId="1379" xr:uid="{00000000-0005-0000-0000-00001A620000}"/>
    <cellStyle name="Normal 40" xfId="55480" xr:uid="{00000000-0005-0000-0000-00001B620000}"/>
    <cellStyle name="Normal 41" xfId="55481" xr:uid="{00000000-0005-0000-0000-00001C620000}"/>
    <cellStyle name="Normal 42" xfId="48585" xr:uid="{00000000-0005-0000-0000-00001D620000}"/>
    <cellStyle name="Normal 43" xfId="1380" xr:uid="{00000000-0005-0000-0000-00001E620000}"/>
    <cellStyle name="Normal 43 2" xfId="1381" xr:uid="{00000000-0005-0000-0000-00001F620000}"/>
    <cellStyle name="Normal 44" xfId="1382" xr:uid="{00000000-0005-0000-0000-000020620000}"/>
    <cellStyle name="Normal 44 2" xfId="1383" xr:uid="{00000000-0005-0000-0000-000021620000}"/>
    <cellStyle name="Normal 45" xfId="1384" xr:uid="{00000000-0005-0000-0000-000022620000}"/>
    <cellStyle name="Normal 45 2" xfId="1385" xr:uid="{00000000-0005-0000-0000-000023620000}"/>
    <cellStyle name="Normal 46" xfId="1386" xr:uid="{00000000-0005-0000-0000-000024620000}"/>
    <cellStyle name="Normal 46 2" xfId="25524" xr:uid="{00000000-0005-0000-0000-000025620000}"/>
    <cellStyle name="Normal 46 2 2" xfId="33588" xr:uid="{00000000-0005-0000-0000-000026620000}"/>
    <cellStyle name="Normal 46 3" xfId="25553" xr:uid="{00000000-0005-0000-0000-000027620000}"/>
    <cellStyle name="Normal 46 3 2" xfId="33589" xr:uid="{00000000-0005-0000-0000-000028620000}"/>
    <cellStyle name="Normal 46 4" xfId="33587" xr:uid="{00000000-0005-0000-0000-000029620000}"/>
    <cellStyle name="Normal 47" xfId="48586" xr:uid="{00000000-0005-0000-0000-00002A620000}"/>
    <cellStyle name="Normal 5" xfId="1173" xr:uid="{00000000-0005-0000-0000-00002B620000}"/>
    <cellStyle name="Normal 5 2" xfId="1388" xr:uid="{00000000-0005-0000-0000-00002C620000}"/>
    <cellStyle name="Normal 5 2 2" xfId="3956" xr:uid="{00000000-0005-0000-0000-00002D620000}"/>
    <cellStyle name="Normal 5 2 2 2" xfId="3957" xr:uid="{00000000-0005-0000-0000-00002E620000}"/>
    <cellStyle name="Normal 5 2 2 2 2" xfId="33593" xr:uid="{00000000-0005-0000-0000-00002F620000}"/>
    <cellStyle name="Normal 5 2 2 3" xfId="33592" xr:uid="{00000000-0005-0000-0000-000030620000}"/>
    <cellStyle name="Normal 5 2 3" xfId="33591" xr:uid="{00000000-0005-0000-0000-000031620000}"/>
    <cellStyle name="Normal 5 2 3 2" xfId="55482" xr:uid="{00000000-0005-0000-0000-000032620000}"/>
    <cellStyle name="Normal 5 2 4" xfId="3955" xr:uid="{00000000-0005-0000-0000-000033620000}"/>
    <cellStyle name="Normal 5 3" xfId="1389" xr:uid="{00000000-0005-0000-0000-000034620000}"/>
    <cellStyle name="Normal 5 3 2" xfId="33594" xr:uid="{00000000-0005-0000-0000-000035620000}"/>
    <cellStyle name="Normal 5 3 3" xfId="3958" xr:uid="{00000000-0005-0000-0000-000036620000}"/>
    <cellStyle name="Normal 5 4" xfId="1390" xr:uid="{00000000-0005-0000-0000-000037620000}"/>
    <cellStyle name="Normal 5 4 2" xfId="33595" xr:uid="{00000000-0005-0000-0000-000038620000}"/>
    <cellStyle name="Normal 5 4 3" xfId="3959" xr:uid="{00000000-0005-0000-0000-000039620000}"/>
    <cellStyle name="Normal 5 5" xfId="1391" xr:uid="{00000000-0005-0000-0000-00003A620000}"/>
    <cellStyle name="Normal 5 5 2" xfId="33596" xr:uid="{00000000-0005-0000-0000-00003B620000}"/>
    <cellStyle name="Normal 5 5 3" xfId="3960" xr:uid="{00000000-0005-0000-0000-00003C620000}"/>
    <cellStyle name="Normal 5 6" xfId="1387" xr:uid="{00000000-0005-0000-0000-00003D620000}"/>
    <cellStyle name="Normal 5 6 2" xfId="33597" xr:uid="{00000000-0005-0000-0000-00003E620000}"/>
    <cellStyle name="Normal 5 6 3" xfId="3961" xr:uid="{00000000-0005-0000-0000-00003F620000}"/>
    <cellStyle name="Normal 5 7" xfId="7457" xr:uid="{00000000-0005-0000-0000-000040620000}"/>
    <cellStyle name="Normal 5 7 2" xfId="33598" xr:uid="{00000000-0005-0000-0000-000041620000}"/>
    <cellStyle name="Normal 5 8" xfId="33590" xr:uid="{00000000-0005-0000-0000-000042620000}"/>
    <cellStyle name="Normal 5 9" xfId="1586" xr:uid="{00000000-0005-0000-0000-000043620000}"/>
    <cellStyle name="Normal 6" xfId="316" xr:uid="{00000000-0005-0000-0000-000044620000}"/>
    <cellStyle name="Normal 6 10" xfId="1585" xr:uid="{00000000-0005-0000-0000-000045620000}"/>
    <cellStyle name="Normal 6 2" xfId="1392" xr:uid="{00000000-0005-0000-0000-000046620000}"/>
    <cellStyle name="Normal 6 2 10" xfId="3964" xr:uid="{00000000-0005-0000-0000-000047620000}"/>
    <cellStyle name="Normal 6 2 10 2" xfId="33601" xr:uid="{00000000-0005-0000-0000-000048620000}"/>
    <cellStyle name="Normal 6 2 11" xfId="3965" xr:uid="{00000000-0005-0000-0000-000049620000}"/>
    <cellStyle name="Normal 6 2 11 2" xfId="33602" xr:uid="{00000000-0005-0000-0000-00004A620000}"/>
    <cellStyle name="Normal 6 2 12" xfId="3966" xr:uid="{00000000-0005-0000-0000-00004B620000}"/>
    <cellStyle name="Normal 6 2 12 2" xfId="33603" xr:uid="{00000000-0005-0000-0000-00004C620000}"/>
    <cellStyle name="Normal 6 2 13" xfId="3967" xr:uid="{00000000-0005-0000-0000-00004D620000}"/>
    <cellStyle name="Normal 6 2 13 2" xfId="33604" xr:uid="{00000000-0005-0000-0000-00004E620000}"/>
    <cellStyle name="Normal 6 2 14" xfId="3968" xr:uid="{00000000-0005-0000-0000-00004F620000}"/>
    <cellStyle name="Normal 6 2 14 2" xfId="33605" xr:uid="{00000000-0005-0000-0000-000050620000}"/>
    <cellStyle name="Normal 6 2 15" xfId="3969" xr:uid="{00000000-0005-0000-0000-000051620000}"/>
    <cellStyle name="Normal 6 2 15 2" xfId="33606" xr:uid="{00000000-0005-0000-0000-000052620000}"/>
    <cellStyle name="Normal 6 2 16" xfId="3970" xr:uid="{00000000-0005-0000-0000-000053620000}"/>
    <cellStyle name="Normal 6 2 16 2" xfId="33607" xr:uid="{00000000-0005-0000-0000-000054620000}"/>
    <cellStyle name="Normal 6 2 17" xfId="3971" xr:uid="{00000000-0005-0000-0000-000055620000}"/>
    <cellStyle name="Normal 6 2 17 2" xfId="33608" xr:uid="{00000000-0005-0000-0000-000056620000}"/>
    <cellStyle name="Normal 6 2 18" xfId="3972" xr:uid="{00000000-0005-0000-0000-000057620000}"/>
    <cellStyle name="Normal 6 2 18 2" xfId="33609" xr:uid="{00000000-0005-0000-0000-000058620000}"/>
    <cellStyle name="Normal 6 2 19" xfId="3973" xr:uid="{00000000-0005-0000-0000-000059620000}"/>
    <cellStyle name="Normal 6 2 19 2" xfId="33610" xr:uid="{00000000-0005-0000-0000-00005A620000}"/>
    <cellStyle name="Normal 6 2 2" xfId="3963" xr:uid="{00000000-0005-0000-0000-00005B620000}"/>
    <cellStyle name="Normal 6 2 2 2" xfId="3974" xr:uid="{00000000-0005-0000-0000-00005C620000}"/>
    <cellStyle name="Normal 6 2 2 2 2" xfId="33612" xr:uid="{00000000-0005-0000-0000-00005D620000}"/>
    <cellStyle name="Normal 6 2 2 3" xfId="33611" xr:uid="{00000000-0005-0000-0000-00005E620000}"/>
    <cellStyle name="Normal 6 2 20" xfId="33600" xr:uid="{00000000-0005-0000-0000-00005F620000}"/>
    <cellStyle name="Normal 6 2 21" xfId="3962" xr:uid="{00000000-0005-0000-0000-000060620000}"/>
    <cellStyle name="Normal 6 2 3" xfId="3975" xr:uid="{00000000-0005-0000-0000-000061620000}"/>
    <cellStyle name="Normal 6 2 3 2" xfId="33613" xr:uid="{00000000-0005-0000-0000-000062620000}"/>
    <cellStyle name="Normal 6 2 4" xfId="3976" xr:uid="{00000000-0005-0000-0000-000063620000}"/>
    <cellStyle name="Normal 6 2 4 2" xfId="33614" xr:uid="{00000000-0005-0000-0000-000064620000}"/>
    <cellStyle name="Normal 6 2 5" xfId="3977" xr:uid="{00000000-0005-0000-0000-000065620000}"/>
    <cellStyle name="Normal 6 2 5 2" xfId="33615" xr:uid="{00000000-0005-0000-0000-000066620000}"/>
    <cellStyle name="Normal 6 2 6" xfId="3978" xr:uid="{00000000-0005-0000-0000-000067620000}"/>
    <cellStyle name="Normal 6 2 6 2" xfId="33616" xr:uid="{00000000-0005-0000-0000-000068620000}"/>
    <cellStyle name="Normal 6 2 7" xfId="3979" xr:uid="{00000000-0005-0000-0000-000069620000}"/>
    <cellStyle name="Normal 6 2 7 2" xfId="33617" xr:uid="{00000000-0005-0000-0000-00006A620000}"/>
    <cellStyle name="Normal 6 2 8" xfId="3980" xr:uid="{00000000-0005-0000-0000-00006B620000}"/>
    <cellStyle name="Normal 6 2 8 2" xfId="33618" xr:uid="{00000000-0005-0000-0000-00006C620000}"/>
    <cellStyle name="Normal 6 2 9" xfId="3981" xr:uid="{00000000-0005-0000-0000-00006D620000}"/>
    <cellStyle name="Normal 6 2 9 2" xfId="33619" xr:uid="{00000000-0005-0000-0000-00006E620000}"/>
    <cellStyle name="Normal 6 3" xfId="3982" xr:uid="{00000000-0005-0000-0000-00006F620000}"/>
    <cellStyle name="Normal 6 3 10" xfId="3983" xr:uid="{00000000-0005-0000-0000-000070620000}"/>
    <cellStyle name="Normal 6 3 10 2" xfId="33621" xr:uid="{00000000-0005-0000-0000-000071620000}"/>
    <cellStyle name="Normal 6 3 11" xfId="3984" xr:uid="{00000000-0005-0000-0000-000072620000}"/>
    <cellStyle name="Normal 6 3 11 2" xfId="33622" xr:uid="{00000000-0005-0000-0000-000073620000}"/>
    <cellStyle name="Normal 6 3 12" xfId="3985" xr:uid="{00000000-0005-0000-0000-000074620000}"/>
    <cellStyle name="Normal 6 3 12 2" xfId="33623" xr:uid="{00000000-0005-0000-0000-000075620000}"/>
    <cellStyle name="Normal 6 3 13" xfId="3986" xr:uid="{00000000-0005-0000-0000-000076620000}"/>
    <cellStyle name="Normal 6 3 13 2" xfId="33624" xr:uid="{00000000-0005-0000-0000-000077620000}"/>
    <cellStyle name="Normal 6 3 14" xfId="3987" xr:uid="{00000000-0005-0000-0000-000078620000}"/>
    <cellStyle name="Normal 6 3 14 2" xfId="33625" xr:uid="{00000000-0005-0000-0000-000079620000}"/>
    <cellStyle name="Normal 6 3 15" xfId="3988" xr:uid="{00000000-0005-0000-0000-00007A620000}"/>
    <cellStyle name="Normal 6 3 15 2" xfId="33626" xr:uid="{00000000-0005-0000-0000-00007B620000}"/>
    <cellStyle name="Normal 6 3 16" xfId="3989" xr:uid="{00000000-0005-0000-0000-00007C620000}"/>
    <cellStyle name="Normal 6 3 16 2" xfId="33627" xr:uid="{00000000-0005-0000-0000-00007D620000}"/>
    <cellStyle name="Normal 6 3 17" xfId="3990" xr:uid="{00000000-0005-0000-0000-00007E620000}"/>
    <cellStyle name="Normal 6 3 17 2" xfId="33628" xr:uid="{00000000-0005-0000-0000-00007F620000}"/>
    <cellStyle name="Normal 6 3 18" xfId="3991" xr:uid="{00000000-0005-0000-0000-000080620000}"/>
    <cellStyle name="Normal 6 3 18 2" xfId="33629" xr:uid="{00000000-0005-0000-0000-000081620000}"/>
    <cellStyle name="Normal 6 3 19" xfId="3992" xr:uid="{00000000-0005-0000-0000-000082620000}"/>
    <cellStyle name="Normal 6 3 19 2" xfId="33630" xr:uid="{00000000-0005-0000-0000-000083620000}"/>
    <cellStyle name="Normal 6 3 2" xfId="3993" xr:uid="{00000000-0005-0000-0000-000084620000}"/>
    <cellStyle name="Normal 6 3 2 2" xfId="33631" xr:uid="{00000000-0005-0000-0000-000085620000}"/>
    <cellStyle name="Normal 6 3 20" xfId="33620" xr:uid="{00000000-0005-0000-0000-000086620000}"/>
    <cellStyle name="Normal 6 3 3" xfId="3994" xr:uid="{00000000-0005-0000-0000-000087620000}"/>
    <cellStyle name="Normal 6 3 3 2" xfId="33632" xr:uid="{00000000-0005-0000-0000-000088620000}"/>
    <cellStyle name="Normal 6 3 4" xfId="3995" xr:uid="{00000000-0005-0000-0000-000089620000}"/>
    <cellStyle name="Normal 6 3 4 2" xfId="33633" xr:uid="{00000000-0005-0000-0000-00008A620000}"/>
    <cellStyle name="Normal 6 3 5" xfId="3996" xr:uid="{00000000-0005-0000-0000-00008B620000}"/>
    <cellStyle name="Normal 6 3 5 2" xfId="33634" xr:uid="{00000000-0005-0000-0000-00008C620000}"/>
    <cellStyle name="Normal 6 3 6" xfId="3997" xr:uid="{00000000-0005-0000-0000-00008D620000}"/>
    <cellStyle name="Normal 6 3 6 2" xfId="33635" xr:uid="{00000000-0005-0000-0000-00008E620000}"/>
    <cellStyle name="Normal 6 3 7" xfId="3998" xr:uid="{00000000-0005-0000-0000-00008F620000}"/>
    <cellStyle name="Normal 6 3 7 2" xfId="33636" xr:uid="{00000000-0005-0000-0000-000090620000}"/>
    <cellStyle name="Normal 6 3 8" xfId="3999" xr:uid="{00000000-0005-0000-0000-000091620000}"/>
    <cellStyle name="Normal 6 3 8 2" xfId="33637" xr:uid="{00000000-0005-0000-0000-000092620000}"/>
    <cellStyle name="Normal 6 3 9" xfId="4000" xr:uid="{00000000-0005-0000-0000-000093620000}"/>
    <cellStyle name="Normal 6 3 9 2" xfId="33638" xr:uid="{00000000-0005-0000-0000-000094620000}"/>
    <cellStyle name="Normal 6 4" xfId="4001" xr:uid="{00000000-0005-0000-0000-000095620000}"/>
    <cellStyle name="Normal 6 4 2" xfId="33639" xr:uid="{00000000-0005-0000-0000-000096620000}"/>
    <cellStyle name="Normal 6 5" xfId="4002" xr:uid="{00000000-0005-0000-0000-000097620000}"/>
    <cellStyle name="Normal 6 5 2" xfId="33640" xr:uid="{00000000-0005-0000-0000-000098620000}"/>
    <cellStyle name="Normal 6 6" xfId="4003" xr:uid="{00000000-0005-0000-0000-000099620000}"/>
    <cellStyle name="Normal 6 6 2" xfId="33641" xr:uid="{00000000-0005-0000-0000-00009A620000}"/>
    <cellStyle name="Normal 6 7" xfId="4004" xr:uid="{00000000-0005-0000-0000-00009B620000}"/>
    <cellStyle name="Normal 6 7 2" xfId="33642" xr:uid="{00000000-0005-0000-0000-00009C620000}"/>
    <cellStyle name="Normal 6 8" xfId="4005" xr:uid="{00000000-0005-0000-0000-00009D620000}"/>
    <cellStyle name="Normal 6 8 2" xfId="33643" xr:uid="{00000000-0005-0000-0000-00009E620000}"/>
    <cellStyle name="Normal 6 9" xfId="33599" xr:uid="{00000000-0005-0000-0000-00009F620000}"/>
    <cellStyle name="Normal 7" xfId="404" xr:uid="{00000000-0005-0000-0000-0000A0620000}"/>
    <cellStyle name="Normal 7 10" xfId="4006" xr:uid="{00000000-0005-0000-0000-0000A1620000}"/>
    <cellStyle name="Normal 7 10 2" xfId="33645" xr:uid="{00000000-0005-0000-0000-0000A2620000}"/>
    <cellStyle name="Normal 7 11" xfId="4007" xr:uid="{00000000-0005-0000-0000-0000A3620000}"/>
    <cellStyle name="Normal 7 11 2" xfId="33646" xr:uid="{00000000-0005-0000-0000-0000A4620000}"/>
    <cellStyle name="Normal 7 12" xfId="4908" xr:uid="{00000000-0005-0000-0000-0000A5620000}"/>
    <cellStyle name="Normal 7 12 2" xfId="17531" xr:uid="{00000000-0005-0000-0000-0000A6620000}"/>
    <cellStyle name="Normal 7 12 2 2" xfId="33648" xr:uid="{00000000-0005-0000-0000-0000A7620000}"/>
    <cellStyle name="Normal 7 12 3" xfId="33647" xr:uid="{00000000-0005-0000-0000-0000A8620000}"/>
    <cellStyle name="Normal 7 13" xfId="6825" xr:uid="{00000000-0005-0000-0000-0000A9620000}"/>
    <cellStyle name="Normal 7 13 2" xfId="18858" xr:uid="{00000000-0005-0000-0000-0000AA620000}"/>
    <cellStyle name="Normal 7 13 2 2" xfId="33650" xr:uid="{00000000-0005-0000-0000-0000AB620000}"/>
    <cellStyle name="Normal 7 13 3" xfId="33649" xr:uid="{00000000-0005-0000-0000-0000AC620000}"/>
    <cellStyle name="Normal 7 14" xfId="5082" xr:uid="{00000000-0005-0000-0000-0000AD620000}"/>
    <cellStyle name="Normal 7 14 2" xfId="17672" xr:uid="{00000000-0005-0000-0000-0000AE620000}"/>
    <cellStyle name="Normal 7 14 2 2" xfId="33652" xr:uid="{00000000-0005-0000-0000-0000AF620000}"/>
    <cellStyle name="Normal 7 14 3" xfId="33651" xr:uid="{00000000-0005-0000-0000-0000B0620000}"/>
    <cellStyle name="Normal 7 15" xfId="7378" xr:uid="{00000000-0005-0000-0000-0000B1620000}"/>
    <cellStyle name="Normal 7 15 2" xfId="19352" xr:uid="{00000000-0005-0000-0000-0000B2620000}"/>
    <cellStyle name="Normal 7 15 2 2" xfId="33654" xr:uid="{00000000-0005-0000-0000-0000B3620000}"/>
    <cellStyle name="Normal 7 15 3" xfId="33653" xr:uid="{00000000-0005-0000-0000-0000B4620000}"/>
    <cellStyle name="Normal 7 16" xfId="5231" xr:uid="{00000000-0005-0000-0000-0000B5620000}"/>
    <cellStyle name="Normal 7 16 2" xfId="17796" xr:uid="{00000000-0005-0000-0000-0000B6620000}"/>
    <cellStyle name="Normal 7 16 2 2" xfId="33656" xr:uid="{00000000-0005-0000-0000-0000B7620000}"/>
    <cellStyle name="Normal 7 16 3" xfId="33655" xr:uid="{00000000-0005-0000-0000-0000B8620000}"/>
    <cellStyle name="Normal 7 17" xfId="6557" xr:uid="{00000000-0005-0000-0000-0000B9620000}"/>
    <cellStyle name="Normal 7 17 2" xfId="18634" xr:uid="{00000000-0005-0000-0000-0000BA620000}"/>
    <cellStyle name="Normal 7 17 2 2" xfId="33658" xr:uid="{00000000-0005-0000-0000-0000BB620000}"/>
    <cellStyle name="Normal 7 17 3" xfId="33657" xr:uid="{00000000-0005-0000-0000-0000BC620000}"/>
    <cellStyle name="Normal 7 18" xfId="9224" xr:uid="{00000000-0005-0000-0000-0000BD620000}"/>
    <cellStyle name="Normal 7 18 2" xfId="20959" xr:uid="{00000000-0005-0000-0000-0000BE620000}"/>
    <cellStyle name="Normal 7 18 2 2" xfId="33660" xr:uid="{00000000-0005-0000-0000-0000BF620000}"/>
    <cellStyle name="Normal 7 18 3" xfId="33659" xr:uid="{00000000-0005-0000-0000-0000C0620000}"/>
    <cellStyle name="Normal 7 19" xfId="5234" xr:uid="{00000000-0005-0000-0000-0000C1620000}"/>
    <cellStyle name="Normal 7 19 2" xfId="17797" xr:uid="{00000000-0005-0000-0000-0000C2620000}"/>
    <cellStyle name="Normal 7 19 2 2" xfId="33662" xr:uid="{00000000-0005-0000-0000-0000C3620000}"/>
    <cellStyle name="Normal 7 19 3" xfId="33661" xr:uid="{00000000-0005-0000-0000-0000C4620000}"/>
    <cellStyle name="Normal 7 2" xfId="1393" xr:uid="{00000000-0005-0000-0000-0000C5620000}"/>
    <cellStyle name="Normal 7 2 2" xfId="4009" xr:uid="{00000000-0005-0000-0000-0000C6620000}"/>
    <cellStyle name="Normal 7 2 2 2" xfId="33664" xr:uid="{00000000-0005-0000-0000-0000C7620000}"/>
    <cellStyle name="Normal 7 2 3" xfId="33663" xr:uid="{00000000-0005-0000-0000-0000C8620000}"/>
    <cellStyle name="Normal 7 2 4" xfId="4008" xr:uid="{00000000-0005-0000-0000-0000C9620000}"/>
    <cellStyle name="Normal 7 20" xfId="9645" xr:uid="{00000000-0005-0000-0000-0000CA620000}"/>
    <cellStyle name="Normal 7 20 2" xfId="21332" xr:uid="{00000000-0005-0000-0000-0000CB620000}"/>
    <cellStyle name="Normal 7 20 2 2" xfId="33666" xr:uid="{00000000-0005-0000-0000-0000CC620000}"/>
    <cellStyle name="Normal 7 20 3" xfId="33665" xr:uid="{00000000-0005-0000-0000-0000CD620000}"/>
    <cellStyle name="Normal 7 21" xfId="10095" xr:uid="{00000000-0005-0000-0000-0000CE620000}"/>
    <cellStyle name="Normal 7 21 2" xfId="21722" xr:uid="{00000000-0005-0000-0000-0000CF620000}"/>
    <cellStyle name="Normal 7 21 2 2" xfId="33668" xr:uid="{00000000-0005-0000-0000-0000D0620000}"/>
    <cellStyle name="Normal 7 21 3" xfId="33667" xr:uid="{00000000-0005-0000-0000-0000D1620000}"/>
    <cellStyle name="Normal 7 22" xfId="5558" xr:uid="{00000000-0005-0000-0000-0000D2620000}"/>
    <cellStyle name="Normal 7 22 2" xfId="18086" xr:uid="{00000000-0005-0000-0000-0000D3620000}"/>
    <cellStyle name="Normal 7 22 2 2" xfId="33670" xr:uid="{00000000-0005-0000-0000-0000D4620000}"/>
    <cellStyle name="Normal 7 22 3" xfId="33669" xr:uid="{00000000-0005-0000-0000-0000D5620000}"/>
    <cellStyle name="Normal 7 23" xfId="10086" xr:uid="{00000000-0005-0000-0000-0000D6620000}"/>
    <cellStyle name="Normal 7 23 2" xfId="21715" xr:uid="{00000000-0005-0000-0000-0000D7620000}"/>
    <cellStyle name="Normal 7 23 2 2" xfId="33672" xr:uid="{00000000-0005-0000-0000-0000D8620000}"/>
    <cellStyle name="Normal 7 23 3" xfId="33671" xr:uid="{00000000-0005-0000-0000-0000D9620000}"/>
    <cellStyle name="Normal 7 24" xfId="11346" xr:uid="{00000000-0005-0000-0000-0000DA620000}"/>
    <cellStyle name="Normal 7 24 2" xfId="22822" xr:uid="{00000000-0005-0000-0000-0000DB620000}"/>
    <cellStyle name="Normal 7 24 2 2" xfId="33674" xr:uid="{00000000-0005-0000-0000-0000DC620000}"/>
    <cellStyle name="Normal 7 24 3" xfId="33673" xr:uid="{00000000-0005-0000-0000-0000DD620000}"/>
    <cellStyle name="Normal 7 25" xfId="11682" xr:uid="{00000000-0005-0000-0000-0000DE620000}"/>
    <cellStyle name="Normal 7 25 2" xfId="23118" xr:uid="{00000000-0005-0000-0000-0000DF620000}"/>
    <cellStyle name="Normal 7 25 2 2" xfId="33676" xr:uid="{00000000-0005-0000-0000-0000E0620000}"/>
    <cellStyle name="Normal 7 25 3" xfId="33675" xr:uid="{00000000-0005-0000-0000-0000E1620000}"/>
    <cellStyle name="Normal 7 26" xfId="8738" xr:uid="{00000000-0005-0000-0000-0000E2620000}"/>
    <cellStyle name="Normal 7 26 2" xfId="20526" xr:uid="{00000000-0005-0000-0000-0000E3620000}"/>
    <cellStyle name="Normal 7 26 2 2" xfId="33678" xr:uid="{00000000-0005-0000-0000-0000E4620000}"/>
    <cellStyle name="Normal 7 26 3" xfId="33677" xr:uid="{00000000-0005-0000-0000-0000E5620000}"/>
    <cellStyle name="Normal 7 27" xfId="7138" xr:uid="{00000000-0005-0000-0000-0000E6620000}"/>
    <cellStyle name="Normal 7 27 2" xfId="19144" xr:uid="{00000000-0005-0000-0000-0000E7620000}"/>
    <cellStyle name="Normal 7 27 2 2" xfId="33680" xr:uid="{00000000-0005-0000-0000-0000E8620000}"/>
    <cellStyle name="Normal 7 27 3" xfId="33679" xr:uid="{00000000-0005-0000-0000-0000E9620000}"/>
    <cellStyle name="Normal 7 28" xfId="13322" xr:uid="{00000000-0005-0000-0000-0000EA620000}"/>
    <cellStyle name="Normal 7 28 2" xfId="24618" xr:uid="{00000000-0005-0000-0000-0000EB620000}"/>
    <cellStyle name="Normal 7 28 2 2" xfId="33682" xr:uid="{00000000-0005-0000-0000-0000EC620000}"/>
    <cellStyle name="Normal 7 28 3" xfId="33681" xr:uid="{00000000-0005-0000-0000-0000ED620000}"/>
    <cellStyle name="Normal 7 29" xfId="11673" xr:uid="{00000000-0005-0000-0000-0000EE620000}"/>
    <cellStyle name="Normal 7 29 2" xfId="23111" xr:uid="{00000000-0005-0000-0000-0000EF620000}"/>
    <cellStyle name="Normal 7 29 2 2" xfId="33684" xr:uid="{00000000-0005-0000-0000-0000F0620000}"/>
    <cellStyle name="Normal 7 29 3" xfId="33683" xr:uid="{00000000-0005-0000-0000-0000F1620000}"/>
    <cellStyle name="Normal 7 3" xfId="4010" xr:uid="{00000000-0005-0000-0000-0000F2620000}"/>
    <cellStyle name="Normal 7 3 2" xfId="33685" xr:uid="{00000000-0005-0000-0000-0000F3620000}"/>
    <cellStyle name="Normal 7 30" xfId="5709" xr:uid="{00000000-0005-0000-0000-0000F4620000}"/>
    <cellStyle name="Normal 7 30 2" xfId="18214" xr:uid="{00000000-0005-0000-0000-0000F5620000}"/>
    <cellStyle name="Normal 7 30 2 2" xfId="33687" xr:uid="{00000000-0005-0000-0000-0000F6620000}"/>
    <cellStyle name="Normal 7 30 3" xfId="33686" xr:uid="{00000000-0005-0000-0000-0000F7620000}"/>
    <cellStyle name="Normal 7 31" xfId="17362" xr:uid="{00000000-0005-0000-0000-0000F8620000}"/>
    <cellStyle name="Normal 7 31 2" xfId="33688" xr:uid="{00000000-0005-0000-0000-0000F9620000}"/>
    <cellStyle name="Normal 7 32" xfId="33644" xr:uid="{00000000-0005-0000-0000-0000FA620000}"/>
    <cellStyle name="Normal 7 4" xfId="4011" xr:uid="{00000000-0005-0000-0000-0000FB620000}"/>
    <cellStyle name="Normal 7 4 2" xfId="33689" xr:uid="{00000000-0005-0000-0000-0000FC620000}"/>
    <cellStyle name="Normal 7 5" xfId="4012" xr:uid="{00000000-0005-0000-0000-0000FD620000}"/>
    <cellStyle name="Normal 7 5 2" xfId="33690" xr:uid="{00000000-0005-0000-0000-0000FE620000}"/>
    <cellStyle name="Normal 7 6" xfId="4013" xr:uid="{00000000-0005-0000-0000-0000FF620000}"/>
    <cellStyle name="Normal 7 6 2" xfId="33691" xr:uid="{00000000-0005-0000-0000-000000630000}"/>
    <cellStyle name="Normal 7 7" xfId="4014" xr:uid="{00000000-0005-0000-0000-000001630000}"/>
    <cellStyle name="Normal 7 7 2" xfId="33692" xr:uid="{00000000-0005-0000-0000-000002630000}"/>
    <cellStyle name="Normal 7 8" xfId="4015" xr:uid="{00000000-0005-0000-0000-000003630000}"/>
    <cellStyle name="Normal 7 8 2" xfId="33693" xr:uid="{00000000-0005-0000-0000-000004630000}"/>
    <cellStyle name="Normal 7 9" xfId="4016" xr:uid="{00000000-0005-0000-0000-000005630000}"/>
    <cellStyle name="Normal 7 9 2" xfId="33694" xr:uid="{00000000-0005-0000-0000-000006630000}"/>
    <cellStyle name="Normal 8" xfId="473" xr:uid="{00000000-0005-0000-0000-000007630000}"/>
    <cellStyle name="Normal 8 10" xfId="4017" xr:uid="{00000000-0005-0000-0000-000008630000}"/>
    <cellStyle name="Normal 8 10 2" xfId="33696" xr:uid="{00000000-0005-0000-0000-000009630000}"/>
    <cellStyle name="Normal 8 11" xfId="4018" xr:uid="{00000000-0005-0000-0000-00000A630000}"/>
    <cellStyle name="Normal 8 11 2" xfId="33697" xr:uid="{00000000-0005-0000-0000-00000B630000}"/>
    <cellStyle name="Normal 8 12" xfId="4019" xr:uid="{00000000-0005-0000-0000-00000C630000}"/>
    <cellStyle name="Normal 8 12 2" xfId="33698" xr:uid="{00000000-0005-0000-0000-00000D630000}"/>
    <cellStyle name="Normal 8 13" xfId="4020" xr:uid="{00000000-0005-0000-0000-00000E630000}"/>
    <cellStyle name="Normal 8 13 2" xfId="33699" xr:uid="{00000000-0005-0000-0000-00000F630000}"/>
    <cellStyle name="Normal 8 14" xfId="4021" xr:uid="{00000000-0005-0000-0000-000010630000}"/>
    <cellStyle name="Normal 8 14 2" xfId="33700" xr:uid="{00000000-0005-0000-0000-000011630000}"/>
    <cellStyle name="Normal 8 15" xfId="4022" xr:uid="{00000000-0005-0000-0000-000012630000}"/>
    <cellStyle name="Normal 8 15 2" xfId="33701" xr:uid="{00000000-0005-0000-0000-000013630000}"/>
    <cellStyle name="Normal 8 16" xfId="4023" xr:uid="{00000000-0005-0000-0000-000014630000}"/>
    <cellStyle name="Normal 8 16 2" xfId="33702" xr:uid="{00000000-0005-0000-0000-000015630000}"/>
    <cellStyle name="Normal 8 17" xfId="4024" xr:uid="{00000000-0005-0000-0000-000016630000}"/>
    <cellStyle name="Normal 8 17 2" xfId="33703" xr:uid="{00000000-0005-0000-0000-000017630000}"/>
    <cellStyle name="Normal 8 18" xfId="4025" xr:uid="{00000000-0005-0000-0000-000018630000}"/>
    <cellStyle name="Normal 8 18 2" xfId="33704" xr:uid="{00000000-0005-0000-0000-000019630000}"/>
    <cellStyle name="Normal 8 19" xfId="4026" xr:uid="{00000000-0005-0000-0000-00001A630000}"/>
    <cellStyle name="Normal 8 19 2" xfId="33705" xr:uid="{00000000-0005-0000-0000-00001B630000}"/>
    <cellStyle name="Normal 8 2" xfId="1394" xr:uid="{00000000-0005-0000-0000-00001C630000}"/>
    <cellStyle name="Normal 8 2 10" xfId="4028" xr:uid="{00000000-0005-0000-0000-00001D630000}"/>
    <cellStyle name="Normal 8 2 10 2" xfId="33707" xr:uid="{00000000-0005-0000-0000-00001E630000}"/>
    <cellStyle name="Normal 8 2 11" xfId="4029" xr:uid="{00000000-0005-0000-0000-00001F630000}"/>
    <cellStyle name="Normal 8 2 11 2" xfId="33708" xr:uid="{00000000-0005-0000-0000-000020630000}"/>
    <cellStyle name="Normal 8 2 12" xfId="4030" xr:uid="{00000000-0005-0000-0000-000021630000}"/>
    <cellStyle name="Normal 8 2 12 2" xfId="33709" xr:uid="{00000000-0005-0000-0000-000022630000}"/>
    <cellStyle name="Normal 8 2 13" xfId="4031" xr:uid="{00000000-0005-0000-0000-000023630000}"/>
    <cellStyle name="Normal 8 2 13 2" xfId="33710" xr:uid="{00000000-0005-0000-0000-000024630000}"/>
    <cellStyle name="Normal 8 2 14" xfId="4032" xr:uid="{00000000-0005-0000-0000-000025630000}"/>
    <cellStyle name="Normal 8 2 14 2" xfId="33711" xr:uid="{00000000-0005-0000-0000-000026630000}"/>
    <cellStyle name="Normal 8 2 15" xfId="4033" xr:uid="{00000000-0005-0000-0000-000027630000}"/>
    <cellStyle name="Normal 8 2 15 2" xfId="33712" xr:uid="{00000000-0005-0000-0000-000028630000}"/>
    <cellStyle name="Normal 8 2 16" xfId="4034" xr:uid="{00000000-0005-0000-0000-000029630000}"/>
    <cellStyle name="Normal 8 2 16 2" xfId="33713" xr:uid="{00000000-0005-0000-0000-00002A630000}"/>
    <cellStyle name="Normal 8 2 17" xfId="4035" xr:uid="{00000000-0005-0000-0000-00002B630000}"/>
    <cellStyle name="Normal 8 2 17 2" xfId="33714" xr:uid="{00000000-0005-0000-0000-00002C630000}"/>
    <cellStyle name="Normal 8 2 18" xfId="4036" xr:uid="{00000000-0005-0000-0000-00002D630000}"/>
    <cellStyle name="Normal 8 2 18 2" xfId="33715" xr:uid="{00000000-0005-0000-0000-00002E630000}"/>
    <cellStyle name="Normal 8 2 19" xfId="4037" xr:uid="{00000000-0005-0000-0000-00002F630000}"/>
    <cellStyle name="Normal 8 2 19 2" xfId="33716" xr:uid="{00000000-0005-0000-0000-000030630000}"/>
    <cellStyle name="Normal 8 2 2" xfId="4038" xr:uid="{00000000-0005-0000-0000-000031630000}"/>
    <cellStyle name="Normal 8 2 2 2" xfId="33717" xr:uid="{00000000-0005-0000-0000-000032630000}"/>
    <cellStyle name="Normal 8 2 20" xfId="4039" xr:uid="{00000000-0005-0000-0000-000033630000}"/>
    <cellStyle name="Normal 8 2 20 2" xfId="33718" xr:uid="{00000000-0005-0000-0000-000034630000}"/>
    <cellStyle name="Normal 8 2 21" xfId="4040" xr:uid="{00000000-0005-0000-0000-000035630000}"/>
    <cellStyle name="Normal 8 2 21 2" xfId="33719" xr:uid="{00000000-0005-0000-0000-000036630000}"/>
    <cellStyle name="Normal 8 2 22" xfId="4041" xr:uid="{00000000-0005-0000-0000-000037630000}"/>
    <cellStyle name="Normal 8 2 22 2" xfId="33720" xr:uid="{00000000-0005-0000-0000-000038630000}"/>
    <cellStyle name="Normal 8 2 23" xfId="4042" xr:uid="{00000000-0005-0000-0000-000039630000}"/>
    <cellStyle name="Normal 8 2 23 2" xfId="33721" xr:uid="{00000000-0005-0000-0000-00003A630000}"/>
    <cellStyle name="Normal 8 2 24" xfId="4043" xr:uid="{00000000-0005-0000-0000-00003B630000}"/>
    <cellStyle name="Normal 8 2 24 2" xfId="33722" xr:uid="{00000000-0005-0000-0000-00003C630000}"/>
    <cellStyle name="Normal 8 2 25" xfId="4044" xr:uid="{00000000-0005-0000-0000-00003D630000}"/>
    <cellStyle name="Normal 8 2 25 2" xfId="33723" xr:uid="{00000000-0005-0000-0000-00003E630000}"/>
    <cellStyle name="Normal 8 2 26" xfId="4045" xr:uid="{00000000-0005-0000-0000-00003F630000}"/>
    <cellStyle name="Normal 8 2 26 2" xfId="33724" xr:uid="{00000000-0005-0000-0000-000040630000}"/>
    <cellStyle name="Normal 8 2 27" xfId="4046" xr:uid="{00000000-0005-0000-0000-000041630000}"/>
    <cellStyle name="Normal 8 2 27 2" xfId="33725" xr:uid="{00000000-0005-0000-0000-000042630000}"/>
    <cellStyle name="Normal 8 2 28" xfId="4047" xr:uid="{00000000-0005-0000-0000-000043630000}"/>
    <cellStyle name="Normal 8 2 28 2" xfId="33726" xr:uid="{00000000-0005-0000-0000-000044630000}"/>
    <cellStyle name="Normal 8 2 29" xfId="4048" xr:uid="{00000000-0005-0000-0000-000045630000}"/>
    <cellStyle name="Normal 8 2 29 2" xfId="33727" xr:uid="{00000000-0005-0000-0000-000046630000}"/>
    <cellStyle name="Normal 8 2 3" xfId="4049" xr:uid="{00000000-0005-0000-0000-000047630000}"/>
    <cellStyle name="Normal 8 2 3 2" xfId="33728" xr:uid="{00000000-0005-0000-0000-000048630000}"/>
    <cellStyle name="Normal 8 2 30" xfId="4050" xr:uid="{00000000-0005-0000-0000-000049630000}"/>
    <cellStyle name="Normal 8 2 30 2" xfId="33729" xr:uid="{00000000-0005-0000-0000-00004A630000}"/>
    <cellStyle name="Normal 8 2 31" xfId="4051" xr:uid="{00000000-0005-0000-0000-00004B630000}"/>
    <cellStyle name="Normal 8 2 31 2" xfId="33730" xr:uid="{00000000-0005-0000-0000-00004C630000}"/>
    <cellStyle name="Normal 8 2 32" xfId="4052" xr:uid="{00000000-0005-0000-0000-00004D630000}"/>
    <cellStyle name="Normal 8 2 32 2" xfId="33731" xr:uid="{00000000-0005-0000-0000-00004E630000}"/>
    <cellStyle name="Normal 8 2 33" xfId="4053" xr:uid="{00000000-0005-0000-0000-00004F630000}"/>
    <cellStyle name="Normal 8 2 33 2" xfId="33732" xr:uid="{00000000-0005-0000-0000-000050630000}"/>
    <cellStyle name="Normal 8 2 34" xfId="4054" xr:uid="{00000000-0005-0000-0000-000051630000}"/>
    <cellStyle name="Normal 8 2 34 2" xfId="33733" xr:uid="{00000000-0005-0000-0000-000052630000}"/>
    <cellStyle name="Normal 8 2 35" xfId="4055" xr:uid="{00000000-0005-0000-0000-000053630000}"/>
    <cellStyle name="Normal 8 2 35 2" xfId="33734" xr:uid="{00000000-0005-0000-0000-000054630000}"/>
    <cellStyle name="Normal 8 2 36" xfId="4056" xr:uid="{00000000-0005-0000-0000-000055630000}"/>
    <cellStyle name="Normal 8 2 36 2" xfId="33735" xr:uid="{00000000-0005-0000-0000-000056630000}"/>
    <cellStyle name="Normal 8 2 37" xfId="4057" xr:uid="{00000000-0005-0000-0000-000057630000}"/>
    <cellStyle name="Normal 8 2 37 2" xfId="33736" xr:uid="{00000000-0005-0000-0000-000058630000}"/>
    <cellStyle name="Normal 8 2 38" xfId="4058" xr:uid="{00000000-0005-0000-0000-000059630000}"/>
    <cellStyle name="Normal 8 2 38 2" xfId="33737" xr:uid="{00000000-0005-0000-0000-00005A630000}"/>
    <cellStyle name="Normal 8 2 39" xfId="4059" xr:uid="{00000000-0005-0000-0000-00005B630000}"/>
    <cellStyle name="Normal 8 2 39 2" xfId="33738" xr:uid="{00000000-0005-0000-0000-00005C630000}"/>
    <cellStyle name="Normal 8 2 4" xfId="4060" xr:uid="{00000000-0005-0000-0000-00005D630000}"/>
    <cellStyle name="Normal 8 2 4 2" xfId="33739" xr:uid="{00000000-0005-0000-0000-00005E630000}"/>
    <cellStyle name="Normal 8 2 40" xfId="33706" xr:uid="{00000000-0005-0000-0000-00005F630000}"/>
    <cellStyle name="Normal 8 2 41" xfId="4027" xr:uid="{00000000-0005-0000-0000-000060630000}"/>
    <cellStyle name="Normal 8 2 5" xfId="4061" xr:uid="{00000000-0005-0000-0000-000061630000}"/>
    <cellStyle name="Normal 8 2 5 2" xfId="33740" xr:uid="{00000000-0005-0000-0000-000062630000}"/>
    <cellStyle name="Normal 8 2 6" xfId="4062" xr:uid="{00000000-0005-0000-0000-000063630000}"/>
    <cellStyle name="Normal 8 2 6 2" xfId="33741" xr:uid="{00000000-0005-0000-0000-000064630000}"/>
    <cellStyle name="Normal 8 2 7" xfId="4063" xr:uid="{00000000-0005-0000-0000-000065630000}"/>
    <cellStyle name="Normal 8 2 7 2" xfId="33742" xr:uid="{00000000-0005-0000-0000-000066630000}"/>
    <cellStyle name="Normal 8 2 8" xfId="4064" xr:uid="{00000000-0005-0000-0000-000067630000}"/>
    <cellStyle name="Normal 8 2 8 2" xfId="33743" xr:uid="{00000000-0005-0000-0000-000068630000}"/>
    <cellStyle name="Normal 8 2 9" xfId="4065" xr:uid="{00000000-0005-0000-0000-000069630000}"/>
    <cellStyle name="Normal 8 2 9 2" xfId="33744" xr:uid="{00000000-0005-0000-0000-00006A630000}"/>
    <cellStyle name="Normal 8 20" xfId="33695" xr:uid="{00000000-0005-0000-0000-00006B630000}"/>
    <cellStyle name="Normal 8 3" xfId="4066" xr:uid="{00000000-0005-0000-0000-00006C630000}"/>
    <cellStyle name="Normal 8 3 10" xfId="4067" xr:uid="{00000000-0005-0000-0000-00006D630000}"/>
    <cellStyle name="Normal 8 3 10 2" xfId="33746" xr:uid="{00000000-0005-0000-0000-00006E630000}"/>
    <cellStyle name="Normal 8 3 11" xfId="4068" xr:uid="{00000000-0005-0000-0000-00006F630000}"/>
    <cellStyle name="Normal 8 3 11 2" xfId="33747" xr:uid="{00000000-0005-0000-0000-000070630000}"/>
    <cellStyle name="Normal 8 3 12" xfId="4069" xr:uid="{00000000-0005-0000-0000-000071630000}"/>
    <cellStyle name="Normal 8 3 12 2" xfId="33748" xr:uid="{00000000-0005-0000-0000-000072630000}"/>
    <cellStyle name="Normal 8 3 13" xfId="4070" xr:uid="{00000000-0005-0000-0000-000073630000}"/>
    <cellStyle name="Normal 8 3 13 2" xfId="33749" xr:uid="{00000000-0005-0000-0000-000074630000}"/>
    <cellStyle name="Normal 8 3 14" xfId="4071" xr:uid="{00000000-0005-0000-0000-000075630000}"/>
    <cellStyle name="Normal 8 3 14 2" xfId="33750" xr:uid="{00000000-0005-0000-0000-000076630000}"/>
    <cellStyle name="Normal 8 3 15" xfId="4072" xr:uid="{00000000-0005-0000-0000-000077630000}"/>
    <cellStyle name="Normal 8 3 15 2" xfId="33751" xr:uid="{00000000-0005-0000-0000-000078630000}"/>
    <cellStyle name="Normal 8 3 16" xfId="4073" xr:uid="{00000000-0005-0000-0000-000079630000}"/>
    <cellStyle name="Normal 8 3 16 2" xfId="33752" xr:uid="{00000000-0005-0000-0000-00007A630000}"/>
    <cellStyle name="Normal 8 3 17" xfId="4074" xr:uid="{00000000-0005-0000-0000-00007B630000}"/>
    <cellStyle name="Normal 8 3 17 2" xfId="33753" xr:uid="{00000000-0005-0000-0000-00007C630000}"/>
    <cellStyle name="Normal 8 3 18" xfId="4075" xr:uid="{00000000-0005-0000-0000-00007D630000}"/>
    <cellStyle name="Normal 8 3 18 2" xfId="33754" xr:uid="{00000000-0005-0000-0000-00007E630000}"/>
    <cellStyle name="Normal 8 3 19" xfId="4076" xr:uid="{00000000-0005-0000-0000-00007F630000}"/>
    <cellStyle name="Normal 8 3 19 2" xfId="33755" xr:uid="{00000000-0005-0000-0000-000080630000}"/>
    <cellStyle name="Normal 8 3 2" xfId="4077" xr:uid="{00000000-0005-0000-0000-000081630000}"/>
    <cellStyle name="Normal 8 3 2 2" xfId="33756" xr:uid="{00000000-0005-0000-0000-000082630000}"/>
    <cellStyle name="Normal 8 3 20" xfId="4078" xr:uid="{00000000-0005-0000-0000-000083630000}"/>
    <cellStyle name="Normal 8 3 20 2" xfId="33757" xr:uid="{00000000-0005-0000-0000-000084630000}"/>
    <cellStyle name="Normal 8 3 21" xfId="4079" xr:uid="{00000000-0005-0000-0000-000085630000}"/>
    <cellStyle name="Normal 8 3 21 2" xfId="33758" xr:uid="{00000000-0005-0000-0000-000086630000}"/>
    <cellStyle name="Normal 8 3 22" xfId="4080" xr:uid="{00000000-0005-0000-0000-000087630000}"/>
    <cellStyle name="Normal 8 3 22 2" xfId="33759" xr:uid="{00000000-0005-0000-0000-000088630000}"/>
    <cellStyle name="Normal 8 3 23" xfId="4081" xr:uid="{00000000-0005-0000-0000-000089630000}"/>
    <cellStyle name="Normal 8 3 23 2" xfId="33760" xr:uid="{00000000-0005-0000-0000-00008A630000}"/>
    <cellStyle name="Normal 8 3 24" xfId="4082" xr:uid="{00000000-0005-0000-0000-00008B630000}"/>
    <cellStyle name="Normal 8 3 24 2" xfId="33761" xr:uid="{00000000-0005-0000-0000-00008C630000}"/>
    <cellStyle name="Normal 8 3 25" xfId="4083" xr:uid="{00000000-0005-0000-0000-00008D630000}"/>
    <cellStyle name="Normal 8 3 25 2" xfId="33762" xr:uid="{00000000-0005-0000-0000-00008E630000}"/>
    <cellStyle name="Normal 8 3 26" xfId="4084" xr:uid="{00000000-0005-0000-0000-00008F630000}"/>
    <cellStyle name="Normal 8 3 26 2" xfId="33763" xr:uid="{00000000-0005-0000-0000-000090630000}"/>
    <cellStyle name="Normal 8 3 27" xfId="4085" xr:uid="{00000000-0005-0000-0000-000091630000}"/>
    <cellStyle name="Normal 8 3 27 2" xfId="33764" xr:uid="{00000000-0005-0000-0000-000092630000}"/>
    <cellStyle name="Normal 8 3 28" xfId="4086" xr:uid="{00000000-0005-0000-0000-000093630000}"/>
    <cellStyle name="Normal 8 3 28 2" xfId="33765" xr:uid="{00000000-0005-0000-0000-000094630000}"/>
    <cellStyle name="Normal 8 3 29" xfId="4087" xr:uid="{00000000-0005-0000-0000-000095630000}"/>
    <cellStyle name="Normal 8 3 29 2" xfId="33766" xr:uid="{00000000-0005-0000-0000-000096630000}"/>
    <cellStyle name="Normal 8 3 3" xfId="4088" xr:uid="{00000000-0005-0000-0000-000097630000}"/>
    <cellStyle name="Normal 8 3 3 2" xfId="33767" xr:uid="{00000000-0005-0000-0000-000098630000}"/>
    <cellStyle name="Normal 8 3 30" xfId="4089" xr:uid="{00000000-0005-0000-0000-000099630000}"/>
    <cellStyle name="Normal 8 3 30 2" xfId="33768" xr:uid="{00000000-0005-0000-0000-00009A630000}"/>
    <cellStyle name="Normal 8 3 31" xfId="4090" xr:uid="{00000000-0005-0000-0000-00009B630000}"/>
    <cellStyle name="Normal 8 3 31 2" xfId="33769" xr:uid="{00000000-0005-0000-0000-00009C630000}"/>
    <cellStyle name="Normal 8 3 32" xfId="4091" xr:uid="{00000000-0005-0000-0000-00009D630000}"/>
    <cellStyle name="Normal 8 3 32 2" xfId="33770" xr:uid="{00000000-0005-0000-0000-00009E630000}"/>
    <cellStyle name="Normal 8 3 33" xfId="4092" xr:uid="{00000000-0005-0000-0000-00009F630000}"/>
    <cellStyle name="Normal 8 3 33 2" xfId="33771" xr:uid="{00000000-0005-0000-0000-0000A0630000}"/>
    <cellStyle name="Normal 8 3 34" xfId="4093" xr:uid="{00000000-0005-0000-0000-0000A1630000}"/>
    <cellStyle name="Normal 8 3 34 2" xfId="33772" xr:uid="{00000000-0005-0000-0000-0000A2630000}"/>
    <cellStyle name="Normal 8 3 35" xfId="4094" xr:uid="{00000000-0005-0000-0000-0000A3630000}"/>
    <cellStyle name="Normal 8 3 35 2" xfId="33773" xr:uid="{00000000-0005-0000-0000-0000A4630000}"/>
    <cellStyle name="Normal 8 3 36" xfId="4095" xr:uid="{00000000-0005-0000-0000-0000A5630000}"/>
    <cellStyle name="Normal 8 3 36 2" xfId="33774" xr:uid="{00000000-0005-0000-0000-0000A6630000}"/>
    <cellStyle name="Normal 8 3 37" xfId="4096" xr:uid="{00000000-0005-0000-0000-0000A7630000}"/>
    <cellStyle name="Normal 8 3 37 2" xfId="33775" xr:uid="{00000000-0005-0000-0000-0000A8630000}"/>
    <cellStyle name="Normal 8 3 38" xfId="4097" xr:uid="{00000000-0005-0000-0000-0000A9630000}"/>
    <cellStyle name="Normal 8 3 38 2" xfId="33776" xr:uid="{00000000-0005-0000-0000-0000AA630000}"/>
    <cellStyle name="Normal 8 3 39" xfId="4098" xr:uid="{00000000-0005-0000-0000-0000AB630000}"/>
    <cellStyle name="Normal 8 3 39 2" xfId="33777" xr:uid="{00000000-0005-0000-0000-0000AC630000}"/>
    <cellStyle name="Normal 8 3 4" xfId="4099" xr:uid="{00000000-0005-0000-0000-0000AD630000}"/>
    <cellStyle name="Normal 8 3 4 2" xfId="33778" xr:uid="{00000000-0005-0000-0000-0000AE630000}"/>
    <cellStyle name="Normal 8 3 40" xfId="33745" xr:uid="{00000000-0005-0000-0000-0000AF630000}"/>
    <cellStyle name="Normal 8 3 5" xfId="4100" xr:uid="{00000000-0005-0000-0000-0000B0630000}"/>
    <cellStyle name="Normal 8 3 5 2" xfId="33779" xr:uid="{00000000-0005-0000-0000-0000B1630000}"/>
    <cellStyle name="Normal 8 3 6" xfId="4101" xr:uid="{00000000-0005-0000-0000-0000B2630000}"/>
    <cellStyle name="Normal 8 3 6 2" xfId="33780" xr:uid="{00000000-0005-0000-0000-0000B3630000}"/>
    <cellStyle name="Normal 8 3 7" xfId="4102" xr:uid="{00000000-0005-0000-0000-0000B4630000}"/>
    <cellStyle name="Normal 8 3 7 2" xfId="33781" xr:uid="{00000000-0005-0000-0000-0000B5630000}"/>
    <cellStyle name="Normal 8 3 8" xfId="4103" xr:uid="{00000000-0005-0000-0000-0000B6630000}"/>
    <cellStyle name="Normal 8 3 8 2" xfId="33782" xr:uid="{00000000-0005-0000-0000-0000B7630000}"/>
    <cellStyle name="Normal 8 3 9" xfId="4104" xr:uid="{00000000-0005-0000-0000-0000B8630000}"/>
    <cellStyle name="Normal 8 3 9 2" xfId="33783" xr:uid="{00000000-0005-0000-0000-0000B9630000}"/>
    <cellStyle name="Normal 8 4" xfId="4105" xr:uid="{00000000-0005-0000-0000-0000BA630000}"/>
    <cellStyle name="Normal 8 4 2" xfId="33784" xr:uid="{00000000-0005-0000-0000-0000BB630000}"/>
    <cellStyle name="Normal 8 5" xfId="4106" xr:uid="{00000000-0005-0000-0000-0000BC630000}"/>
    <cellStyle name="Normal 8 5 2" xfId="33785" xr:uid="{00000000-0005-0000-0000-0000BD630000}"/>
    <cellStyle name="Normal 8 6" xfId="4107" xr:uid="{00000000-0005-0000-0000-0000BE630000}"/>
    <cellStyle name="Normal 8 6 2" xfId="33786" xr:uid="{00000000-0005-0000-0000-0000BF630000}"/>
    <cellStyle name="Normal 8 7" xfId="4108" xr:uid="{00000000-0005-0000-0000-0000C0630000}"/>
    <cellStyle name="Normal 8 7 2" xfId="33787" xr:uid="{00000000-0005-0000-0000-0000C1630000}"/>
    <cellStyle name="Normal 8 8" xfId="4109" xr:uid="{00000000-0005-0000-0000-0000C2630000}"/>
    <cellStyle name="Normal 8 8 2" xfId="33788" xr:uid="{00000000-0005-0000-0000-0000C3630000}"/>
    <cellStyle name="Normal 8 9" xfId="4110" xr:uid="{00000000-0005-0000-0000-0000C4630000}"/>
    <cellStyle name="Normal 8 9 2" xfId="33789" xr:uid="{00000000-0005-0000-0000-0000C5630000}"/>
    <cellStyle name="Normal 9" xfId="613" xr:uid="{00000000-0005-0000-0000-0000C6630000}"/>
    <cellStyle name="Normal 9 10" xfId="4111" xr:uid="{00000000-0005-0000-0000-0000C7630000}"/>
    <cellStyle name="Normal 9 10 2" xfId="33791" xr:uid="{00000000-0005-0000-0000-0000C8630000}"/>
    <cellStyle name="Normal 9 11" xfId="4112" xr:uid="{00000000-0005-0000-0000-0000C9630000}"/>
    <cellStyle name="Normal 9 11 2" xfId="33792" xr:uid="{00000000-0005-0000-0000-0000CA630000}"/>
    <cellStyle name="Normal 9 12" xfId="4113" xr:uid="{00000000-0005-0000-0000-0000CB630000}"/>
    <cellStyle name="Normal 9 12 2" xfId="33793" xr:uid="{00000000-0005-0000-0000-0000CC630000}"/>
    <cellStyle name="Normal 9 13" xfId="4114" xr:uid="{00000000-0005-0000-0000-0000CD630000}"/>
    <cellStyle name="Normal 9 13 2" xfId="33794" xr:uid="{00000000-0005-0000-0000-0000CE630000}"/>
    <cellStyle name="Normal 9 14" xfId="4115" xr:uid="{00000000-0005-0000-0000-0000CF630000}"/>
    <cellStyle name="Normal 9 14 2" xfId="33795" xr:uid="{00000000-0005-0000-0000-0000D0630000}"/>
    <cellStyle name="Normal 9 15" xfId="4116" xr:uid="{00000000-0005-0000-0000-0000D1630000}"/>
    <cellStyle name="Normal 9 15 2" xfId="33796" xr:uid="{00000000-0005-0000-0000-0000D2630000}"/>
    <cellStyle name="Normal 9 16" xfId="4117" xr:uid="{00000000-0005-0000-0000-0000D3630000}"/>
    <cellStyle name="Normal 9 16 2" xfId="33797" xr:uid="{00000000-0005-0000-0000-0000D4630000}"/>
    <cellStyle name="Normal 9 17" xfId="4118" xr:uid="{00000000-0005-0000-0000-0000D5630000}"/>
    <cellStyle name="Normal 9 17 2" xfId="33798" xr:uid="{00000000-0005-0000-0000-0000D6630000}"/>
    <cellStyle name="Normal 9 18" xfId="4119" xr:uid="{00000000-0005-0000-0000-0000D7630000}"/>
    <cellStyle name="Normal 9 18 2" xfId="33799" xr:uid="{00000000-0005-0000-0000-0000D8630000}"/>
    <cellStyle name="Normal 9 19" xfId="4120" xr:uid="{00000000-0005-0000-0000-0000D9630000}"/>
    <cellStyle name="Normal 9 19 2" xfId="33800" xr:uid="{00000000-0005-0000-0000-0000DA630000}"/>
    <cellStyle name="Normal 9 2" xfId="4121" xr:uid="{00000000-0005-0000-0000-0000DB630000}"/>
    <cellStyle name="Normal 9 2 2" xfId="33801" xr:uid="{00000000-0005-0000-0000-0000DC630000}"/>
    <cellStyle name="Normal 9 20" xfId="4122" xr:uid="{00000000-0005-0000-0000-0000DD630000}"/>
    <cellStyle name="Normal 9 20 2" xfId="33802" xr:uid="{00000000-0005-0000-0000-0000DE630000}"/>
    <cellStyle name="Normal 9 21" xfId="4123" xr:uid="{00000000-0005-0000-0000-0000DF630000}"/>
    <cellStyle name="Normal 9 21 2" xfId="33803" xr:uid="{00000000-0005-0000-0000-0000E0630000}"/>
    <cellStyle name="Normal 9 22" xfId="4124" xr:uid="{00000000-0005-0000-0000-0000E1630000}"/>
    <cellStyle name="Normal 9 22 2" xfId="33804" xr:uid="{00000000-0005-0000-0000-0000E2630000}"/>
    <cellStyle name="Normal 9 23" xfId="4125" xr:uid="{00000000-0005-0000-0000-0000E3630000}"/>
    <cellStyle name="Normal 9 23 2" xfId="33805" xr:uid="{00000000-0005-0000-0000-0000E4630000}"/>
    <cellStyle name="Normal 9 24" xfId="4126" xr:uid="{00000000-0005-0000-0000-0000E5630000}"/>
    <cellStyle name="Normal 9 24 2" xfId="33806" xr:uid="{00000000-0005-0000-0000-0000E6630000}"/>
    <cellStyle name="Normal 9 25" xfId="4127" xr:uid="{00000000-0005-0000-0000-0000E7630000}"/>
    <cellStyle name="Normal 9 25 2" xfId="33807" xr:uid="{00000000-0005-0000-0000-0000E8630000}"/>
    <cellStyle name="Normal 9 26" xfId="4128" xr:uid="{00000000-0005-0000-0000-0000E9630000}"/>
    <cellStyle name="Normal 9 26 2" xfId="33808" xr:uid="{00000000-0005-0000-0000-0000EA630000}"/>
    <cellStyle name="Normal 9 27" xfId="4129" xr:uid="{00000000-0005-0000-0000-0000EB630000}"/>
    <cellStyle name="Normal 9 27 2" xfId="33809" xr:uid="{00000000-0005-0000-0000-0000EC630000}"/>
    <cellStyle name="Normal 9 28" xfId="4130" xr:uid="{00000000-0005-0000-0000-0000ED630000}"/>
    <cellStyle name="Normal 9 28 2" xfId="33810" xr:uid="{00000000-0005-0000-0000-0000EE630000}"/>
    <cellStyle name="Normal 9 29" xfId="4131" xr:uid="{00000000-0005-0000-0000-0000EF630000}"/>
    <cellStyle name="Normal 9 29 2" xfId="33811" xr:uid="{00000000-0005-0000-0000-0000F0630000}"/>
    <cellStyle name="Normal 9 3" xfId="4132" xr:uid="{00000000-0005-0000-0000-0000F1630000}"/>
    <cellStyle name="Normal 9 3 2" xfId="33812" xr:uid="{00000000-0005-0000-0000-0000F2630000}"/>
    <cellStyle name="Normal 9 30" xfId="4133" xr:uid="{00000000-0005-0000-0000-0000F3630000}"/>
    <cellStyle name="Normal 9 30 2" xfId="33813" xr:uid="{00000000-0005-0000-0000-0000F4630000}"/>
    <cellStyle name="Normal 9 31" xfId="33790" xr:uid="{00000000-0005-0000-0000-0000F5630000}"/>
    <cellStyle name="Normal 9 4" xfId="4134" xr:uid="{00000000-0005-0000-0000-0000F6630000}"/>
    <cellStyle name="Normal 9 4 2" xfId="33814" xr:uid="{00000000-0005-0000-0000-0000F7630000}"/>
    <cellStyle name="Normal 9 5" xfId="4135" xr:uid="{00000000-0005-0000-0000-0000F8630000}"/>
    <cellStyle name="Normal 9 5 2" xfId="33815" xr:uid="{00000000-0005-0000-0000-0000F9630000}"/>
    <cellStyle name="Normal 9 6" xfId="4136" xr:uid="{00000000-0005-0000-0000-0000FA630000}"/>
    <cellStyle name="Normal 9 6 2" xfId="33816" xr:uid="{00000000-0005-0000-0000-0000FB630000}"/>
    <cellStyle name="Normal 9 7" xfId="4137" xr:uid="{00000000-0005-0000-0000-0000FC630000}"/>
    <cellStyle name="Normal 9 7 2" xfId="33817" xr:uid="{00000000-0005-0000-0000-0000FD630000}"/>
    <cellStyle name="Normal 9 8" xfId="4138" xr:uid="{00000000-0005-0000-0000-0000FE630000}"/>
    <cellStyle name="Normal 9 8 2" xfId="33818" xr:uid="{00000000-0005-0000-0000-0000FF630000}"/>
    <cellStyle name="Normal 9 9" xfId="4139" xr:uid="{00000000-0005-0000-0000-000000640000}"/>
    <cellStyle name="Normal 9 9 2" xfId="33819" xr:uid="{00000000-0005-0000-0000-000001640000}"/>
    <cellStyle name="Normal_Data" xfId="63418" xr:uid="{00000000-0005-0000-0000-000002640000}"/>
    <cellStyle name="Normal_Template WILKS Tariff Model" xfId="38" xr:uid="{00000000-0005-0000-0000-000003640000}"/>
    <cellStyle name="Normal_Template WILKS Tariff Model 2" xfId="63419" xr:uid="{00000000-0005-0000-0000-000004640000}"/>
    <cellStyle name="Note 10" xfId="879" xr:uid="{00000000-0005-0000-0000-000005640000}"/>
    <cellStyle name="Note 10 10" xfId="7377" xr:uid="{00000000-0005-0000-0000-000006640000}"/>
    <cellStyle name="Note 10 10 2" xfId="19351" xr:uid="{00000000-0005-0000-0000-000007640000}"/>
    <cellStyle name="Note 10 10 2 2" xfId="33823" xr:uid="{00000000-0005-0000-0000-000008640000}"/>
    <cellStyle name="Note 10 10 3" xfId="33822" xr:uid="{00000000-0005-0000-0000-000009640000}"/>
    <cellStyle name="Note 10 10 4" xfId="55483" xr:uid="{00000000-0005-0000-0000-00000A640000}"/>
    <cellStyle name="Note 10 11" xfId="9227" xr:uid="{00000000-0005-0000-0000-00000B640000}"/>
    <cellStyle name="Note 10 11 2" xfId="20962" xr:uid="{00000000-0005-0000-0000-00000C640000}"/>
    <cellStyle name="Note 10 11 2 2" xfId="33825" xr:uid="{00000000-0005-0000-0000-00000D640000}"/>
    <cellStyle name="Note 10 11 3" xfId="33824" xr:uid="{00000000-0005-0000-0000-00000E640000}"/>
    <cellStyle name="Note 10 11 4" xfId="55484" xr:uid="{00000000-0005-0000-0000-00000F640000}"/>
    <cellStyle name="Note 10 12" xfId="9211" xr:uid="{00000000-0005-0000-0000-000010640000}"/>
    <cellStyle name="Note 10 12 2" xfId="20947" xr:uid="{00000000-0005-0000-0000-000011640000}"/>
    <cellStyle name="Note 10 12 2 2" xfId="33827" xr:uid="{00000000-0005-0000-0000-000012640000}"/>
    <cellStyle name="Note 10 12 3" xfId="33826" xr:uid="{00000000-0005-0000-0000-000013640000}"/>
    <cellStyle name="Note 10 12 4" xfId="55485" xr:uid="{00000000-0005-0000-0000-000014640000}"/>
    <cellStyle name="Note 10 13" xfId="9653" xr:uid="{00000000-0005-0000-0000-000015640000}"/>
    <cellStyle name="Note 10 13 2" xfId="21338" xr:uid="{00000000-0005-0000-0000-000016640000}"/>
    <cellStyle name="Note 10 13 2 2" xfId="33829" xr:uid="{00000000-0005-0000-0000-000017640000}"/>
    <cellStyle name="Note 10 13 3" xfId="33828" xr:uid="{00000000-0005-0000-0000-000018640000}"/>
    <cellStyle name="Note 10 13 4" xfId="55486" xr:uid="{00000000-0005-0000-0000-000019640000}"/>
    <cellStyle name="Note 10 14" xfId="10102" xr:uid="{00000000-0005-0000-0000-00001A640000}"/>
    <cellStyle name="Note 10 14 2" xfId="21726" xr:uid="{00000000-0005-0000-0000-00001B640000}"/>
    <cellStyle name="Note 10 14 2 2" xfId="33831" xr:uid="{00000000-0005-0000-0000-00001C640000}"/>
    <cellStyle name="Note 10 14 3" xfId="33830" xr:uid="{00000000-0005-0000-0000-00001D640000}"/>
    <cellStyle name="Note 10 14 4" xfId="55487" xr:uid="{00000000-0005-0000-0000-00001E640000}"/>
    <cellStyle name="Note 10 15" xfId="7903" xr:uid="{00000000-0005-0000-0000-00001F640000}"/>
    <cellStyle name="Note 10 15 2" xfId="19792" xr:uid="{00000000-0005-0000-0000-000020640000}"/>
    <cellStyle name="Note 10 15 2 2" xfId="33833" xr:uid="{00000000-0005-0000-0000-000021640000}"/>
    <cellStyle name="Note 10 15 3" xfId="33832" xr:uid="{00000000-0005-0000-0000-000022640000}"/>
    <cellStyle name="Note 10 15 4" xfId="55488" xr:uid="{00000000-0005-0000-0000-000023640000}"/>
    <cellStyle name="Note 10 16" xfId="6287" xr:uid="{00000000-0005-0000-0000-000024640000}"/>
    <cellStyle name="Note 10 16 2" xfId="18389" xr:uid="{00000000-0005-0000-0000-000025640000}"/>
    <cellStyle name="Note 10 16 2 2" xfId="33835" xr:uid="{00000000-0005-0000-0000-000026640000}"/>
    <cellStyle name="Note 10 16 3" xfId="33834" xr:uid="{00000000-0005-0000-0000-000027640000}"/>
    <cellStyle name="Note 10 16 4" xfId="55489" xr:uid="{00000000-0005-0000-0000-000028640000}"/>
    <cellStyle name="Note 10 17" xfId="11795" xr:uid="{00000000-0005-0000-0000-000029640000}"/>
    <cellStyle name="Note 10 17 2" xfId="23214" xr:uid="{00000000-0005-0000-0000-00002A640000}"/>
    <cellStyle name="Note 10 17 2 2" xfId="33837" xr:uid="{00000000-0005-0000-0000-00002B640000}"/>
    <cellStyle name="Note 10 17 3" xfId="33836" xr:uid="{00000000-0005-0000-0000-00002C640000}"/>
    <cellStyle name="Note 10 17 4" xfId="55490" xr:uid="{00000000-0005-0000-0000-00002D640000}"/>
    <cellStyle name="Note 10 18" xfId="11691" xr:uid="{00000000-0005-0000-0000-00002E640000}"/>
    <cellStyle name="Note 10 18 2" xfId="23126" xr:uid="{00000000-0005-0000-0000-00002F640000}"/>
    <cellStyle name="Note 10 18 2 2" xfId="33839" xr:uid="{00000000-0005-0000-0000-000030640000}"/>
    <cellStyle name="Note 10 18 3" xfId="33838" xr:uid="{00000000-0005-0000-0000-000031640000}"/>
    <cellStyle name="Note 10 18 4" xfId="55491" xr:uid="{00000000-0005-0000-0000-000032640000}"/>
    <cellStyle name="Note 10 19" xfId="12181" xr:uid="{00000000-0005-0000-0000-000033640000}"/>
    <cellStyle name="Note 10 19 2" xfId="23578" xr:uid="{00000000-0005-0000-0000-000034640000}"/>
    <cellStyle name="Note 10 19 2 2" xfId="33841" xr:uid="{00000000-0005-0000-0000-000035640000}"/>
    <cellStyle name="Note 10 19 3" xfId="33840" xr:uid="{00000000-0005-0000-0000-000036640000}"/>
    <cellStyle name="Note 10 19 4" xfId="55492" xr:uid="{00000000-0005-0000-0000-000037640000}"/>
    <cellStyle name="Note 10 2" xfId="4142" xr:uid="{00000000-0005-0000-0000-000038640000}"/>
    <cellStyle name="Note 10 2 2" xfId="33842" xr:uid="{00000000-0005-0000-0000-000039640000}"/>
    <cellStyle name="Note 10 20" xfId="12948" xr:uid="{00000000-0005-0000-0000-00003A640000}"/>
    <cellStyle name="Note 10 20 2" xfId="24265" xr:uid="{00000000-0005-0000-0000-00003B640000}"/>
    <cellStyle name="Note 10 20 2 2" xfId="33844" xr:uid="{00000000-0005-0000-0000-00003C640000}"/>
    <cellStyle name="Note 10 20 3" xfId="33843" xr:uid="{00000000-0005-0000-0000-00003D640000}"/>
    <cellStyle name="Note 10 20 4" xfId="55493" xr:uid="{00000000-0005-0000-0000-00003E640000}"/>
    <cellStyle name="Note 10 21" xfId="13323" xr:uid="{00000000-0005-0000-0000-00003F640000}"/>
    <cellStyle name="Note 10 21 2" xfId="24619" xr:uid="{00000000-0005-0000-0000-000040640000}"/>
    <cellStyle name="Note 10 21 2 2" xfId="33846" xr:uid="{00000000-0005-0000-0000-000041640000}"/>
    <cellStyle name="Note 10 21 3" xfId="33845" xr:uid="{00000000-0005-0000-0000-000042640000}"/>
    <cellStyle name="Note 10 21 4" xfId="55494" xr:uid="{00000000-0005-0000-0000-000043640000}"/>
    <cellStyle name="Note 10 22" xfId="13663" xr:uid="{00000000-0005-0000-0000-000044640000}"/>
    <cellStyle name="Note 10 22 2" xfId="24923" xr:uid="{00000000-0005-0000-0000-000045640000}"/>
    <cellStyle name="Note 10 22 2 2" xfId="33848" xr:uid="{00000000-0005-0000-0000-000046640000}"/>
    <cellStyle name="Note 10 22 3" xfId="33847" xr:uid="{00000000-0005-0000-0000-000047640000}"/>
    <cellStyle name="Note 10 22 4" xfId="55495" xr:uid="{00000000-0005-0000-0000-000048640000}"/>
    <cellStyle name="Note 10 23" xfId="13985" xr:uid="{00000000-0005-0000-0000-000049640000}"/>
    <cellStyle name="Note 10 23 2" xfId="25217" xr:uid="{00000000-0005-0000-0000-00004A640000}"/>
    <cellStyle name="Note 10 23 2 2" xfId="33850" xr:uid="{00000000-0005-0000-0000-00004B640000}"/>
    <cellStyle name="Note 10 23 3" xfId="33849" xr:uid="{00000000-0005-0000-0000-00004C640000}"/>
    <cellStyle name="Note 10 23 4" xfId="55496" xr:uid="{00000000-0005-0000-0000-00004D640000}"/>
    <cellStyle name="Note 10 24" xfId="14297" xr:uid="{00000000-0005-0000-0000-00004E640000}"/>
    <cellStyle name="Note 10 24 2" xfId="33851" xr:uid="{00000000-0005-0000-0000-00004F640000}"/>
    <cellStyle name="Note 10 24 3" xfId="55497" xr:uid="{00000000-0005-0000-0000-000050640000}"/>
    <cellStyle name="Note 10 24 4" xfId="55498" xr:uid="{00000000-0005-0000-0000-000051640000}"/>
    <cellStyle name="Note 10 25" xfId="33821" xr:uid="{00000000-0005-0000-0000-000052640000}"/>
    <cellStyle name="Note 10 26" xfId="4141" xr:uid="{00000000-0005-0000-0000-000053640000}"/>
    <cellStyle name="Note 10 3" xfId="4143" xr:uid="{00000000-0005-0000-0000-000054640000}"/>
    <cellStyle name="Note 10 3 2" xfId="33852" xr:uid="{00000000-0005-0000-0000-000055640000}"/>
    <cellStyle name="Note 10 4" xfId="4144" xr:uid="{00000000-0005-0000-0000-000056640000}"/>
    <cellStyle name="Note 10 4 2" xfId="33853" xr:uid="{00000000-0005-0000-0000-000057640000}"/>
    <cellStyle name="Note 10 5" xfId="4145" xr:uid="{00000000-0005-0000-0000-000058640000}"/>
    <cellStyle name="Note 10 5 2" xfId="33854" xr:uid="{00000000-0005-0000-0000-000059640000}"/>
    <cellStyle name="Note 10 6" xfId="6931" xr:uid="{00000000-0005-0000-0000-00005A640000}"/>
    <cellStyle name="Note 10 6 2" xfId="18942" xr:uid="{00000000-0005-0000-0000-00005B640000}"/>
    <cellStyle name="Note 10 6 2 2" xfId="33856" xr:uid="{00000000-0005-0000-0000-00005C640000}"/>
    <cellStyle name="Note 10 6 3" xfId="33855" xr:uid="{00000000-0005-0000-0000-00005D640000}"/>
    <cellStyle name="Note 10 6 4" xfId="55499" xr:uid="{00000000-0005-0000-0000-00005E640000}"/>
    <cellStyle name="Note 10 7" xfId="4992" xr:uid="{00000000-0005-0000-0000-00005F640000}"/>
    <cellStyle name="Note 10 7 2" xfId="17602" xr:uid="{00000000-0005-0000-0000-000060640000}"/>
    <cellStyle name="Note 10 7 2 2" xfId="33858" xr:uid="{00000000-0005-0000-0000-000061640000}"/>
    <cellStyle name="Note 10 7 3" xfId="33857" xr:uid="{00000000-0005-0000-0000-000062640000}"/>
    <cellStyle name="Note 10 7 4" xfId="55500" xr:uid="{00000000-0005-0000-0000-000063640000}"/>
    <cellStyle name="Note 10 8" xfId="7386" xr:uid="{00000000-0005-0000-0000-000064640000}"/>
    <cellStyle name="Note 10 8 2" xfId="19359" xr:uid="{00000000-0005-0000-0000-000065640000}"/>
    <cellStyle name="Note 10 8 2 2" xfId="33860" xr:uid="{00000000-0005-0000-0000-000066640000}"/>
    <cellStyle name="Note 10 8 3" xfId="33859" xr:uid="{00000000-0005-0000-0000-000067640000}"/>
    <cellStyle name="Note 10 8 4" xfId="55501" xr:uid="{00000000-0005-0000-0000-000068640000}"/>
    <cellStyle name="Note 10 9" xfId="7851" xr:uid="{00000000-0005-0000-0000-000069640000}"/>
    <cellStyle name="Note 10 9 2" xfId="19758" xr:uid="{00000000-0005-0000-0000-00006A640000}"/>
    <cellStyle name="Note 10 9 2 2" xfId="33862" xr:uid="{00000000-0005-0000-0000-00006B640000}"/>
    <cellStyle name="Note 10 9 3" xfId="33861" xr:uid="{00000000-0005-0000-0000-00006C640000}"/>
    <cellStyle name="Note 10 9 4" xfId="55502" xr:uid="{00000000-0005-0000-0000-00006D640000}"/>
    <cellStyle name="Note 11" xfId="997" xr:uid="{00000000-0005-0000-0000-00006E640000}"/>
    <cellStyle name="Note 11 10" xfId="5074" xr:uid="{00000000-0005-0000-0000-00006F640000}"/>
    <cellStyle name="Note 11 10 2" xfId="17665" xr:uid="{00000000-0005-0000-0000-000070640000}"/>
    <cellStyle name="Note 11 10 2 2" xfId="33865" xr:uid="{00000000-0005-0000-0000-000071640000}"/>
    <cellStyle name="Note 11 10 3" xfId="33864" xr:uid="{00000000-0005-0000-0000-000072640000}"/>
    <cellStyle name="Note 11 10 4" xfId="55503" xr:uid="{00000000-0005-0000-0000-000073640000}"/>
    <cellStyle name="Note 11 11" xfId="5275" xr:uid="{00000000-0005-0000-0000-000074640000}"/>
    <cellStyle name="Note 11 11 2" xfId="17834" xr:uid="{00000000-0005-0000-0000-000075640000}"/>
    <cellStyle name="Note 11 11 2 2" xfId="33867" xr:uid="{00000000-0005-0000-0000-000076640000}"/>
    <cellStyle name="Note 11 11 3" xfId="33866" xr:uid="{00000000-0005-0000-0000-000077640000}"/>
    <cellStyle name="Note 11 11 4" xfId="55504" xr:uid="{00000000-0005-0000-0000-000078640000}"/>
    <cellStyle name="Note 11 12" xfId="6472" xr:uid="{00000000-0005-0000-0000-000079640000}"/>
    <cellStyle name="Note 11 12 2" xfId="18552" xr:uid="{00000000-0005-0000-0000-00007A640000}"/>
    <cellStyle name="Note 11 12 2 2" xfId="33869" xr:uid="{00000000-0005-0000-0000-00007B640000}"/>
    <cellStyle name="Note 11 12 3" xfId="33868" xr:uid="{00000000-0005-0000-0000-00007C640000}"/>
    <cellStyle name="Note 11 12 4" xfId="55505" xr:uid="{00000000-0005-0000-0000-00007D640000}"/>
    <cellStyle name="Note 11 13" xfId="8313" xr:uid="{00000000-0005-0000-0000-00007E640000}"/>
    <cellStyle name="Note 11 13 2" xfId="20157" xr:uid="{00000000-0005-0000-0000-00007F640000}"/>
    <cellStyle name="Note 11 13 2 2" xfId="33871" xr:uid="{00000000-0005-0000-0000-000080640000}"/>
    <cellStyle name="Note 11 13 3" xfId="33870" xr:uid="{00000000-0005-0000-0000-000081640000}"/>
    <cellStyle name="Note 11 13 4" xfId="55506" xr:uid="{00000000-0005-0000-0000-000082640000}"/>
    <cellStyle name="Note 11 14" xfId="6362" xr:uid="{00000000-0005-0000-0000-000083640000}"/>
    <cellStyle name="Note 11 14 2" xfId="18455" xr:uid="{00000000-0005-0000-0000-000084640000}"/>
    <cellStyle name="Note 11 14 2 2" xfId="33873" xr:uid="{00000000-0005-0000-0000-000085640000}"/>
    <cellStyle name="Note 11 14 3" xfId="33872" xr:uid="{00000000-0005-0000-0000-000086640000}"/>
    <cellStyle name="Note 11 14 4" xfId="55507" xr:uid="{00000000-0005-0000-0000-000087640000}"/>
    <cellStyle name="Note 11 15" xfId="9644" xr:uid="{00000000-0005-0000-0000-000088640000}"/>
    <cellStyle name="Note 11 15 2" xfId="21331" xr:uid="{00000000-0005-0000-0000-000089640000}"/>
    <cellStyle name="Note 11 15 2 2" xfId="33875" xr:uid="{00000000-0005-0000-0000-00008A640000}"/>
    <cellStyle name="Note 11 15 3" xfId="33874" xr:uid="{00000000-0005-0000-0000-00008B640000}"/>
    <cellStyle name="Note 11 15 4" xfId="55508" xr:uid="{00000000-0005-0000-0000-00008C640000}"/>
    <cellStyle name="Note 11 16" xfId="6671" xr:uid="{00000000-0005-0000-0000-00008D640000}"/>
    <cellStyle name="Note 11 16 2" xfId="18729" xr:uid="{00000000-0005-0000-0000-00008E640000}"/>
    <cellStyle name="Note 11 16 2 2" xfId="33877" xr:uid="{00000000-0005-0000-0000-00008F640000}"/>
    <cellStyle name="Note 11 16 3" xfId="33876" xr:uid="{00000000-0005-0000-0000-000090640000}"/>
    <cellStyle name="Note 11 16 4" xfId="55509" xr:uid="{00000000-0005-0000-0000-000091640000}"/>
    <cellStyle name="Note 11 17" xfId="11798" xr:uid="{00000000-0005-0000-0000-000092640000}"/>
    <cellStyle name="Note 11 17 2" xfId="23216" xr:uid="{00000000-0005-0000-0000-000093640000}"/>
    <cellStyle name="Note 11 17 2 2" xfId="33879" xr:uid="{00000000-0005-0000-0000-000094640000}"/>
    <cellStyle name="Note 11 17 3" xfId="33878" xr:uid="{00000000-0005-0000-0000-000095640000}"/>
    <cellStyle name="Note 11 17 4" xfId="55510" xr:uid="{00000000-0005-0000-0000-000096640000}"/>
    <cellStyle name="Note 11 18" xfId="10985" xr:uid="{00000000-0005-0000-0000-000097640000}"/>
    <cellStyle name="Note 11 18 2" xfId="22490" xr:uid="{00000000-0005-0000-0000-000098640000}"/>
    <cellStyle name="Note 11 18 2 2" xfId="33881" xr:uid="{00000000-0005-0000-0000-000099640000}"/>
    <cellStyle name="Note 11 18 3" xfId="33880" xr:uid="{00000000-0005-0000-0000-00009A640000}"/>
    <cellStyle name="Note 11 18 4" xfId="55511" xr:uid="{00000000-0005-0000-0000-00009B640000}"/>
    <cellStyle name="Note 11 19" xfId="10570" xr:uid="{00000000-0005-0000-0000-00009C640000}"/>
    <cellStyle name="Note 11 19 2" xfId="22123" xr:uid="{00000000-0005-0000-0000-00009D640000}"/>
    <cellStyle name="Note 11 19 2 2" xfId="33883" xr:uid="{00000000-0005-0000-0000-00009E640000}"/>
    <cellStyle name="Note 11 19 3" xfId="33882" xr:uid="{00000000-0005-0000-0000-00009F640000}"/>
    <cellStyle name="Note 11 19 4" xfId="55512" xr:uid="{00000000-0005-0000-0000-0000A0640000}"/>
    <cellStyle name="Note 11 2" xfId="4147" xr:uid="{00000000-0005-0000-0000-0000A1640000}"/>
    <cellStyle name="Note 11 2 2" xfId="33884" xr:uid="{00000000-0005-0000-0000-0000A2640000}"/>
    <cellStyle name="Note 11 20" xfId="12952" xr:uid="{00000000-0005-0000-0000-0000A3640000}"/>
    <cellStyle name="Note 11 20 2" xfId="24267" xr:uid="{00000000-0005-0000-0000-0000A4640000}"/>
    <cellStyle name="Note 11 20 2 2" xfId="33886" xr:uid="{00000000-0005-0000-0000-0000A5640000}"/>
    <cellStyle name="Note 11 20 3" xfId="33885" xr:uid="{00000000-0005-0000-0000-0000A6640000}"/>
    <cellStyle name="Note 11 20 4" xfId="55513" xr:uid="{00000000-0005-0000-0000-0000A7640000}"/>
    <cellStyle name="Note 11 21" xfId="12930" xr:uid="{00000000-0005-0000-0000-0000A8640000}"/>
    <cellStyle name="Note 11 21 2" xfId="24249" xr:uid="{00000000-0005-0000-0000-0000A9640000}"/>
    <cellStyle name="Note 11 21 2 2" xfId="33888" xr:uid="{00000000-0005-0000-0000-0000AA640000}"/>
    <cellStyle name="Note 11 21 3" xfId="33887" xr:uid="{00000000-0005-0000-0000-0000AB640000}"/>
    <cellStyle name="Note 11 21 4" xfId="55514" xr:uid="{00000000-0005-0000-0000-0000AC640000}"/>
    <cellStyle name="Note 11 22" xfId="12561" xr:uid="{00000000-0005-0000-0000-0000AD640000}"/>
    <cellStyle name="Note 11 22 2" xfId="23914" xr:uid="{00000000-0005-0000-0000-0000AE640000}"/>
    <cellStyle name="Note 11 22 2 2" xfId="33890" xr:uid="{00000000-0005-0000-0000-0000AF640000}"/>
    <cellStyle name="Note 11 22 3" xfId="33889" xr:uid="{00000000-0005-0000-0000-0000B0640000}"/>
    <cellStyle name="Note 11 22 4" xfId="55515" xr:uid="{00000000-0005-0000-0000-0000B1640000}"/>
    <cellStyle name="Note 11 23" xfId="10678" xr:uid="{00000000-0005-0000-0000-0000B2640000}"/>
    <cellStyle name="Note 11 23 2" xfId="22228" xr:uid="{00000000-0005-0000-0000-0000B3640000}"/>
    <cellStyle name="Note 11 23 2 2" xfId="33892" xr:uid="{00000000-0005-0000-0000-0000B4640000}"/>
    <cellStyle name="Note 11 23 3" xfId="33891" xr:uid="{00000000-0005-0000-0000-0000B5640000}"/>
    <cellStyle name="Note 11 23 4" xfId="55516" xr:uid="{00000000-0005-0000-0000-0000B6640000}"/>
    <cellStyle name="Note 11 24" xfId="6139" xr:uid="{00000000-0005-0000-0000-0000B7640000}"/>
    <cellStyle name="Note 11 24 2" xfId="33893" xr:uid="{00000000-0005-0000-0000-0000B8640000}"/>
    <cellStyle name="Note 11 24 3" xfId="55517" xr:uid="{00000000-0005-0000-0000-0000B9640000}"/>
    <cellStyle name="Note 11 24 4" xfId="55518" xr:uid="{00000000-0005-0000-0000-0000BA640000}"/>
    <cellStyle name="Note 11 25" xfId="33863" xr:uid="{00000000-0005-0000-0000-0000BB640000}"/>
    <cellStyle name="Note 11 26" xfId="4146" xr:uid="{00000000-0005-0000-0000-0000BC640000}"/>
    <cellStyle name="Note 11 3" xfId="4148" xr:uid="{00000000-0005-0000-0000-0000BD640000}"/>
    <cellStyle name="Note 11 3 2" xfId="33894" xr:uid="{00000000-0005-0000-0000-0000BE640000}"/>
    <cellStyle name="Note 11 4" xfId="4149" xr:uid="{00000000-0005-0000-0000-0000BF640000}"/>
    <cellStyle name="Note 11 4 2" xfId="33895" xr:uid="{00000000-0005-0000-0000-0000C0640000}"/>
    <cellStyle name="Note 11 5" xfId="4150" xr:uid="{00000000-0005-0000-0000-0000C1640000}"/>
    <cellStyle name="Note 11 5 2" xfId="33896" xr:uid="{00000000-0005-0000-0000-0000C2640000}"/>
    <cellStyle name="Note 11 6" xfId="6934" xr:uid="{00000000-0005-0000-0000-0000C3640000}"/>
    <cellStyle name="Note 11 6 2" xfId="18944" xr:uid="{00000000-0005-0000-0000-0000C4640000}"/>
    <cellStyle name="Note 11 6 2 2" xfId="33898" xr:uid="{00000000-0005-0000-0000-0000C5640000}"/>
    <cellStyle name="Note 11 6 3" xfId="33897" xr:uid="{00000000-0005-0000-0000-0000C6640000}"/>
    <cellStyle name="Note 11 6 4" xfId="55519" xr:uid="{00000000-0005-0000-0000-0000C7640000}"/>
    <cellStyle name="Note 11 7" xfId="4830" xr:uid="{00000000-0005-0000-0000-0000C8640000}"/>
    <cellStyle name="Note 11 7 2" xfId="17470" xr:uid="{00000000-0005-0000-0000-0000C9640000}"/>
    <cellStyle name="Note 11 7 2 2" xfId="33900" xr:uid="{00000000-0005-0000-0000-0000CA640000}"/>
    <cellStyle name="Note 11 7 3" xfId="33899" xr:uid="{00000000-0005-0000-0000-0000CB640000}"/>
    <cellStyle name="Note 11 7 4" xfId="55520" xr:uid="{00000000-0005-0000-0000-0000CC640000}"/>
    <cellStyle name="Note 11 8" xfId="6752" xr:uid="{00000000-0005-0000-0000-0000CD640000}"/>
    <cellStyle name="Note 11 8 2" xfId="18797" xr:uid="{00000000-0005-0000-0000-0000CE640000}"/>
    <cellStyle name="Note 11 8 2 2" xfId="33902" xr:uid="{00000000-0005-0000-0000-0000CF640000}"/>
    <cellStyle name="Note 11 8 3" xfId="33901" xr:uid="{00000000-0005-0000-0000-0000D0640000}"/>
    <cellStyle name="Note 11 8 4" xfId="55521" xr:uid="{00000000-0005-0000-0000-0000D1640000}"/>
    <cellStyle name="Note 11 9" xfId="5140" xr:uid="{00000000-0005-0000-0000-0000D2640000}"/>
    <cellStyle name="Note 11 9 2" xfId="17720" xr:uid="{00000000-0005-0000-0000-0000D3640000}"/>
    <cellStyle name="Note 11 9 2 2" xfId="33904" xr:uid="{00000000-0005-0000-0000-0000D4640000}"/>
    <cellStyle name="Note 11 9 3" xfId="33903" xr:uid="{00000000-0005-0000-0000-0000D5640000}"/>
    <cellStyle name="Note 11 9 4" xfId="55522" xr:uid="{00000000-0005-0000-0000-0000D6640000}"/>
    <cellStyle name="Note 12" xfId="1246" xr:uid="{00000000-0005-0000-0000-0000D7640000}"/>
    <cellStyle name="Note 12 10" xfId="4152" xr:uid="{00000000-0005-0000-0000-0000D8640000}"/>
    <cellStyle name="Note 12 10 10" xfId="7358" xr:uid="{00000000-0005-0000-0000-0000D9640000}"/>
    <cellStyle name="Note 12 10 10 2" xfId="19333" xr:uid="{00000000-0005-0000-0000-0000DA640000}"/>
    <cellStyle name="Note 12 10 10 2 2" xfId="33908" xr:uid="{00000000-0005-0000-0000-0000DB640000}"/>
    <cellStyle name="Note 12 10 10 3" xfId="33907" xr:uid="{00000000-0005-0000-0000-0000DC640000}"/>
    <cellStyle name="Note 12 10 10 4" xfId="55523" xr:uid="{00000000-0005-0000-0000-0000DD640000}"/>
    <cellStyle name="Note 12 10 11" xfId="5078" xr:uid="{00000000-0005-0000-0000-0000DE640000}"/>
    <cellStyle name="Note 12 10 11 2" xfId="17668" xr:uid="{00000000-0005-0000-0000-0000DF640000}"/>
    <cellStyle name="Note 12 10 11 2 2" xfId="33910" xr:uid="{00000000-0005-0000-0000-0000E0640000}"/>
    <cellStyle name="Note 12 10 11 3" xfId="33909" xr:uid="{00000000-0005-0000-0000-0000E1640000}"/>
    <cellStyle name="Note 12 10 11 4" xfId="55524" xr:uid="{00000000-0005-0000-0000-0000E2640000}"/>
    <cellStyle name="Note 12 10 12" xfId="6288" xr:uid="{00000000-0005-0000-0000-0000E3640000}"/>
    <cellStyle name="Note 12 10 12 2" xfId="18390" xr:uid="{00000000-0005-0000-0000-0000E4640000}"/>
    <cellStyle name="Note 12 10 12 2 2" xfId="33912" xr:uid="{00000000-0005-0000-0000-0000E5640000}"/>
    <cellStyle name="Note 12 10 12 3" xfId="33911" xr:uid="{00000000-0005-0000-0000-0000E6640000}"/>
    <cellStyle name="Note 12 10 12 4" xfId="55525" xr:uid="{00000000-0005-0000-0000-0000E7640000}"/>
    <cellStyle name="Note 12 10 13" xfId="11804" xr:uid="{00000000-0005-0000-0000-0000E8640000}"/>
    <cellStyle name="Note 12 10 13 2" xfId="23222" xr:uid="{00000000-0005-0000-0000-0000E9640000}"/>
    <cellStyle name="Note 12 10 13 2 2" xfId="33914" xr:uid="{00000000-0005-0000-0000-0000EA640000}"/>
    <cellStyle name="Note 12 10 13 3" xfId="33913" xr:uid="{00000000-0005-0000-0000-0000EB640000}"/>
    <cellStyle name="Note 12 10 13 4" xfId="55526" xr:uid="{00000000-0005-0000-0000-0000EC640000}"/>
    <cellStyle name="Note 12 10 14" xfId="6226" xr:uid="{00000000-0005-0000-0000-0000ED640000}"/>
    <cellStyle name="Note 12 10 14 2" xfId="18335" xr:uid="{00000000-0005-0000-0000-0000EE640000}"/>
    <cellStyle name="Note 12 10 14 2 2" xfId="33916" xr:uid="{00000000-0005-0000-0000-0000EF640000}"/>
    <cellStyle name="Note 12 10 14 3" xfId="33915" xr:uid="{00000000-0005-0000-0000-0000F0640000}"/>
    <cellStyle name="Note 12 10 14 4" xfId="55527" xr:uid="{00000000-0005-0000-0000-0000F1640000}"/>
    <cellStyle name="Note 12 10 15" xfId="10506" xr:uid="{00000000-0005-0000-0000-0000F2640000}"/>
    <cellStyle name="Note 12 10 15 2" xfId="22085" xr:uid="{00000000-0005-0000-0000-0000F3640000}"/>
    <cellStyle name="Note 12 10 15 2 2" xfId="33918" xr:uid="{00000000-0005-0000-0000-0000F4640000}"/>
    <cellStyle name="Note 12 10 15 3" xfId="33917" xr:uid="{00000000-0005-0000-0000-0000F5640000}"/>
    <cellStyle name="Note 12 10 15 4" xfId="55528" xr:uid="{00000000-0005-0000-0000-0000F6640000}"/>
    <cellStyle name="Note 12 10 16" xfId="12957" xr:uid="{00000000-0005-0000-0000-0000F7640000}"/>
    <cellStyle name="Note 12 10 16 2" xfId="24269" xr:uid="{00000000-0005-0000-0000-0000F8640000}"/>
    <cellStyle name="Note 12 10 16 2 2" xfId="33920" xr:uid="{00000000-0005-0000-0000-0000F9640000}"/>
    <cellStyle name="Note 12 10 16 3" xfId="33919" xr:uid="{00000000-0005-0000-0000-0000FA640000}"/>
    <cellStyle name="Note 12 10 16 4" xfId="55529" xr:uid="{00000000-0005-0000-0000-0000FB640000}"/>
    <cellStyle name="Note 12 10 17" xfId="6225" xr:uid="{00000000-0005-0000-0000-0000FC640000}"/>
    <cellStyle name="Note 12 10 17 2" xfId="18334" xr:uid="{00000000-0005-0000-0000-0000FD640000}"/>
    <cellStyle name="Note 12 10 17 2 2" xfId="33922" xr:uid="{00000000-0005-0000-0000-0000FE640000}"/>
    <cellStyle name="Note 12 10 17 3" xfId="33921" xr:uid="{00000000-0005-0000-0000-0000FF640000}"/>
    <cellStyle name="Note 12 10 17 4" xfId="55530" xr:uid="{00000000-0005-0000-0000-000000650000}"/>
    <cellStyle name="Note 12 10 18" xfId="6154" xr:uid="{00000000-0005-0000-0000-000001650000}"/>
    <cellStyle name="Note 12 10 18 2" xfId="18272" xr:uid="{00000000-0005-0000-0000-000002650000}"/>
    <cellStyle name="Note 12 10 18 2 2" xfId="33924" xr:uid="{00000000-0005-0000-0000-000003650000}"/>
    <cellStyle name="Note 12 10 18 3" xfId="33923" xr:uid="{00000000-0005-0000-0000-000004650000}"/>
    <cellStyle name="Note 12 10 18 4" xfId="55531" xr:uid="{00000000-0005-0000-0000-000005650000}"/>
    <cellStyle name="Note 12 10 19" xfId="6146" xr:uid="{00000000-0005-0000-0000-000006650000}"/>
    <cellStyle name="Note 12 10 19 2" xfId="18269" xr:uid="{00000000-0005-0000-0000-000007650000}"/>
    <cellStyle name="Note 12 10 19 2 2" xfId="33926" xr:uid="{00000000-0005-0000-0000-000008650000}"/>
    <cellStyle name="Note 12 10 19 3" xfId="33925" xr:uid="{00000000-0005-0000-0000-000009650000}"/>
    <cellStyle name="Note 12 10 19 4" xfId="55532" xr:uid="{00000000-0005-0000-0000-00000A650000}"/>
    <cellStyle name="Note 12 10 2" xfId="6940" xr:uid="{00000000-0005-0000-0000-00000B650000}"/>
    <cellStyle name="Note 12 10 2 2" xfId="18949" xr:uid="{00000000-0005-0000-0000-00000C650000}"/>
    <cellStyle name="Note 12 10 2 2 2" xfId="33928" xr:uid="{00000000-0005-0000-0000-00000D650000}"/>
    <cellStyle name="Note 12 10 2 3" xfId="33927" xr:uid="{00000000-0005-0000-0000-00000E650000}"/>
    <cellStyle name="Note 12 10 2 4" xfId="55533" xr:uid="{00000000-0005-0000-0000-00000F650000}"/>
    <cellStyle name="Note 12 10 20" xfId="5290" xr:uid="{00000000-0005-0000-0000-000010650000}"/>
    <cellStyle name="Note 12 10 20 2" xfId="33929" xr:uid="{00000000-0005-0000-0000-000011650000}"/>
    <cellStyle name="Note 12 10 20 3" xfId="55534" xr:uid="{00000000-0005-0000-0000-000012650000}"/>
    <cellStyle name="Note 12 10 20 4" xfId="55535" xr:uid="{00000000-0005-0000-0000-000013650000}"/>
    <cellStyle name="Note 12 10 21" xfId="33906" xr:uid="{00000000-0005-0000-0000-000014650000}"/>
    <cellStyle name="Note 12 10 22" xfId="55536" xr:uid="{00000000-0005-0000-0000-000015650000}"/>
    <cellStyle name="Note 12 10 3" xfId="4983" xr:uid="{00000000-0005-0000-0000-000016650000}"/>
    <cellStyle name="Note 12 10 3 2" xfId="17596" xr:uid="{00000000-0005-0000-0000-000017650000}"/>
    <cellStyle name="Note 12 10 3 2 2" xfId="33931" xr:uid="{00000000-0005-0000-0000-000018650000}"/>
    <cellStyle name="Note 12 10 3 3" xfId="33930" xr:uid="{00000000-0005-0000-0000-000019650000}"/>
    <cellStyle name="Note 12 10 3 4" xfId="55537" xr:uid="{00000000-0005-0000-0000-00001A650000}"/>
    <cellStyle name="Note 12 10 4" xfId="6756" xr:uid="{00000000-0005-0000-0000-00001B650000}"/>
    <cellStyle name="Note 12 10 4 2" xfId="18801" xr:uid="{00000000-0005-0000-0000-00001C650000}"/>
    <cellStyle name="Note 12 10 4 2 2" xfId="33933" xr:uid="{00000000-0005-0000-0000-00001D650000}"/>
    <cellStyle name="Note 12 10 4 3" xfId="33932" xr:uid="{00000000-0005-0000-0000-00001E650000}"/>
    <cellStyle name="Note 12 10 4 4" xfId="55538" xr:uid="{00000000-0005-0000-0000-00001F650000}"/>
    <cellStyle name="Note 12 10 5" xfId="5138" xr:uid="{00000000-0005-0000-0000-000020650000}"/>
    <cellStyle name="Note 12 10 5 2" xfId="17718" xr:uid="{00000000-0005-0000-0000-000021650000}"/>
    <cellStyle name="Note 12 10 5 2 2" xfId="33935" xr:uid="{00000000-0005-0000-0000-000022650000}"/>
    <cellStyle name="Note 12 10 5 3" xfId="33934" xr:uid="{00000000-0005-0000-0000-000023650000}"/>
    <cellStyle name="Note 12 10 5 4" xfId="55539" xr:uid="{00000000-0005-0000-0000-000024650000}"/>
    <cellStyle name="Note 12 10 6" xfId="6622" xr:uid="{00000000-0005-0000-0000-000025650000}"/>
    <cellStyle name="Note 12 10 6 2" xfId="18686" xr:uid="{00000000-0005-0000-0000-000026650000}"/>
    <cellStyle name="Note 12 10 6 2 2" xfId="33937" xr:uid="{00000000-0005-0000-0000-000027650000}"/>
    <cellStyle name="Note 12 10 6 3" xfId="33936" xr:uid="{00000000-0005-0000-0000-000028650000}"/>
    <cellStyle name="Note 12 10 6 4" xfId="55540" xr:uid="{00000000-0005-0000-0000-000029650000}"/>
    <cellStyle name="Note 12 10 7" xfId="5272" xr:uid="{00000000-0005-0000-0000-00002A650000}"/>
    <cellStyle name="Note 12 10 7 2" xfId="17832" xr:uid="{00000000-0005-0000-0000-00002B650000}"/>
    <cellStyle name="Note 12 10 7 2 2" xfId="33939" xr:uid="{00000000-0005-0000-0000-00002C650000}"/>
    <cellStyle name="Note 12 10 7 3" xfId="33938" xr:uid="{00000000-0005-0000-0000-00002D650000}"/>
    <cellStyle name="Note 12 10 7 4" xfId="55541" xr:uid="{00000000-0005-0000-0000-00002E650000}"/>
    <cellStyle name="Note 12 10 8" xfId="6474" xr:uid="{00000000-0005-0000-0000-00002F650000}"/>
    <cellStyle name="Note 12 10 8 2" xfId="18554" xr:uid="{00000000-0005-0000-0000-000030650000}"/>
    <cellStyle name="Note 12 10 8 2 2" xfId="33941" xr:uid="{00000000-0005-0000-0000-000031650000}"/>
    <cellStyle name="Note 12 10 8 3" xfId="33940" xr:uid="{00000000-0005-0000-0000-000032650000}"/>
    <cellStyle name="Note 12 10 8 4" xfId="55542" xr:uid="{00000000-0005-0000-0000-000033650000}"/>
    <cellStyle name="Note 12 10 9" xfId="8742" xr:uid="{00000000-0005-0000-0000-000034650000}"/>
    <cellStyle name="Note 12 10 9 2" xfId="20528" xr:uid="{00000000-0005-0000-0000-000035650000}"/>
    <cellStyle name="Note 12 10 9 2 2" xfId="33943" xr:uid="{00000000-0005-0000-0000-000036650000}"/>
    <cellStyle name="Note 12 10 9 3" xfId="33942" xr:uid="{00000000-0005-0000-0000-000037650000}"/>
    <cellStyle name="Note 12 10 9 4" xfId="55543" xr:uid="{00000000-0005-0000-0000-000038650000}"/>
    <cellStyle name="Note 12 11" xfId="4153" xr:uid="{00000000-0005-0000-0000-000039650000}"/>
    <cellStyle name="Note 12 11 10" xfId="9200" xr:uid="{00000000-0005-0000-0000-00003A650000}"/>
    <cellStyle name="Note 12 11 10 2" xfId="20937" xr:uid="{00000000-0005-0000-0000-00003B650000}"/>
    <cellStyle name="Note 12 11 10 2 2" xfId="33946" xr:uid="{00000000-0005-0000-0000-00003C650000}"/>
    <cellStyle name="Note 12 11 10 3" xfId="33945" xr:uid="{00000000-0005-0000-0000-00003D650000}"/>
    <cellStyle name="Note 12 11 10 4" xfId="55544" xr:uid="{00000000-0005-0000-0000-00003E650000}"/>
    <cellStyle name="Note 12 11 11" xfId="6469" xr:uid="{00000000-0005-0000-0000-00003F650000}"/>
    <cellStyle name="Note 12 11 11 2" xfId="18550" xr:uid="{00000000-0005-0000-0000-000040650000}"/>
    <cellStyle name="Note 12 11 11 2 2" xfId="33948" xr:uid="{00000000-0005-0000-0000-000041650000}"/>
    <cellStyle name="Note 12 11 11 3" xfId="33947" xr:uid="{00000000-0005-0000-0000-000042650000}"/>
    <cellStyle name="Note 12 11 11 4" xfId="55545" xr:uid="{00000000-0005-0000-0000-000043650000}"/>
    <cellStyle name="Note 12 11 12" xfId="8276" xr:uid="{00000000-0005-0000-0000-000044650000}"/>
    <cellStyle name="Note 12 11 12 2" xfId="20128" xr:uid="{00000000-0005-0000-0000-000045650000}"/>
    <cellStyle name="Note 12 11 12 2 2" xfId="33950" xr:uid="{00000000-0005-0000-0000-000046650000}"/>
    <cellStyle name="Note 12 11 12 3" xfId="33949" xr:uid="{00000000-0005-0000-0000-000047650000}"/>
    <cellStyle name="Note 12 11 12 4" xfId="55546" xr:uid="{00000000-0005-0000-0000-000048650000}"/>
    <cellStyle name="Note 12 11 13" xfId="11805" xr:uid="{00000000-0005-0000-0000-000049650000}"/>
    <cellStyle name="Note 12 11 13 2" xfId="23223" xr:uid="{00000000-0005-0000-0000-00004A650000}"/>
    <cellStyle name="Note 12 11 13 2 2" xfId="33952" xr:uid="{00000000-0005-0000-0000-00004B650000}"/>
    <cellStyle name="Note 12 11 13 3" xfId="33951" xr:uid="{00000000-0005-0000-0000-00004C650000}"/>
    <cellStyle name="Note 12 11 13 4" xfId="55547" xr:uid="{00000000-0005-0000-0000-00004D650000}"/>
    <cellStyle name="Note 12 11 14" xfId="6893" xr:uid="{00000000-0005-0000-0000-00004E650000}"/>
    <cellStyle name="Note 12 11 14 2" xfId="18909" xr:uid="{00000000-0005-0000-0000-00004F650000}"/>
    <cellStyle name="Note 12 11 14 2 2" xfId="33954" xr:uid="{00000000-0005-0000-0000-000050650000}"/>
    <cellStyle name="Note 12 11 14 3" xfId="33953" xr:uid="{00000000-0005-0000-0000-000051650000}"/>
    <cellStyle name="Note 12 11 14 4" xfId="55548" xr:uid="{00000000-0005-0000-0000-000052650000}"/>
    <cellStyle name="Note 12 11 15" xfId="11342" xr:uid="{00000000-0005-0000-0000-000053650000}"/>
    <cellStyle name="Note 12 11 15 2" xfId="22818" xr:uid="{00000000-0005-0000-0000-000054650000}"/>
    <cellStyle name="Note 12 11 15 2 2" xfId="33956" xr:uid="{00000000-0005-0000-0000-000055650000}"/>
    <cellStyle name="Note 12 11 15 3" xfId="33955" xr:uid="{00000000-0005-0000-0000-000056650000}"/>
    <cellStyle name="Note 12 11 15 4" xfId="55549" xr:uid="{00000000-0005-0000-0000-000057650000}"/>
    <cellStyle name="Note 12 11 16" xfId="12958" xr:uid="{00000000-0005-0000-0000-000058650000}"/>
    <cellStyle name="Note 12 11 16 2" xfId="24270" xr:uid="{00000000-0005-0000-0000-000059650000}"/>
    <cellStyle name="Note 12 11 16 2 2" xfId="33958" xr:uid="{00000000-0005-0000-0000-00005A650000}"/>
    <cellStyle name="Note 12 11 16 3" xfId="33957" xr:uid="{00000000-0005-0000-0000-00005B650000}"/>
    <cellStyle name="Note 12 11 16 4" xfId="55550" xr:uid="{00000000-0005-0000-0000-00005C650000}"/>
    <cellStyle name="Note 12 11 17" xfId="6422" xr:uid="{00000000-0005-0000-0000-00005D650000}"/>
    <cellStyle name="Note 12 11 17 2" xfId="18509" xr:uid="{00000000-0005-0000-0000-00005E650000}"/>
    <cellStyle name="Note 12 11 17 2 2" xfId="33960" xr:uid="{00000000-0005-0000-0000-00005F650000}"/>
    <cellStyle name="Note 12 11 17 3" xfId="33959" xr:uid="{00000000-0005-0000-0000-000060650000}"/>
    <cellStyle name="Note 12 11 17 4" xfId="55551" xr:uid="{00000000-0005-0000-0000-000061650000}"/>
    <cellStyle name="Note 12 11 18" xfId="6155" xr:uid="{00000000-0005-0000-0000-000062650000}"/>
    <cellStyle name="Note 12 11 18 2" xfId="18273" xr:uid="{00000000-0005-0000-0000-000063650000}"/>
    <cellStyle name="Note 12 11 18 2 2" xfId="33962" xr:uid="{00000000-0005-0000-0000-000064650000}"/>
    <cellStyle name="Note 12 11 18 3" xfId="33961" xr:uid="{00000000-0005-0000-0000-000065650000}"/>
    <cellStyle name="Note 12 11 18 4" xfId="55552" xr:uid="{00000000-0005-0000-0000-000066650000}"/>
    <cellStyle name="Note 12 11 19" xfId="6174" xr:uid="{00000000-0005-0000-0000-000067650000}"/>
    <cellStyle name="Note 12 11 19 2" xfId="18290" xr:uid="{00000000-0005-0000-0000-000068650000}"/>
    <cellStyle name="Note 12 11 19 2 2" xfId="33964" xr:uid="{00000000-0005-0000-0000-000069650000}"/>
    <cellStyle name="Note 12 11 19 3" xfId="33963" xr:uid="{00000000-0005-0000-0000-00006A650000}"/>
    <cellStyle name="Note 12 11 19 4" xfId="55553" xr:uid="{00000000-0005-0000-0000-00006B650000}"/>
    <cellStyle name="Note 12 11 2" xfId="6941" xr:uid="{00000000-0005-0000-0000-00006C650000}"/>
    <cellStyle name="Note 12 11 2 2" xfId="18950" xr:uid="{00000000-0005-0000-0000-00006D650000}"/>
    <cellStyle name="Note 12 11 2 2 2" xfId="33966" xr:uid="{00000000-0005-0000-0000-00006E650000}"/>
    <cellStyle name="Note 12 11 2 3" xfId="33965" xr:uid="{00000000-0005-0000-0000-00006F650000}"/>
    <cellStyle name="Note 12 11 2 4" xfId="55554" xr:uid="{00000000-0005-0000-0000-000070650000}"/>
    <cellStyle name="Note 12 11 20" xfId="6141" xr:uid="{00000000-0005-0000-0000-000071650000}"/>
    <cellStyle name="Note 12 11 20 2" xfId="33967" xr:uid="{00000000-0005-0000-0000-000072650000}"/>
    <cellStyle name="Note 12 11 20 3" xfId="55555" xr:uid="{00000000-0005-0000-0000-000073650000}"/>
    <cellStyle name="Note 12 11 20 4" xfId="55556" xr:uid="{00000000-0005-0000-0000-000074650000}"/>
    <cellStyle name="Note 12 11 21" xfId="33944" xr:uid="{00000000-0005-0000-0000-000075650000}"/>
    <cellStyle name="Note 12 11 22" xfId="55557" xr:uid="{00000000-0005-0000-0000-000076650000}"/>
    <cellStyle name="Note 12 11 3" xfId="4982" xr:uid="{00000000-0005-0000-0000-000077650000}"/>
    <cellStyle name="Note 12 11 3 2" xfId="17595" xr:uid="{00000000-0005-0000-0000-000078650000}"/>
    <cellStyle name="Note 12 11 3 2 2" xfId="33969" xr:uid="{00000000-0005-0000-0000-000079650000}"/>
    <cellStyle name="Note 12 11 3 3" xfId="33968" xr:uid="{00000000-0005-0000-0000-00007A650000}"/>
    <cellStyle name="Note 12 11 3 4" xfId="55558" xr:uid="{00000000-0005-0000-0000-00007B650000}"/>
    <cellStyle name="Note 12 11 4" xfId="6757" xr:uid="{00000000-0005-0000-0000-00007C650000}"/>
    <cellStyle name="Note 12 11 4 2" xfId="18802" xr:uid="{00000000-0005-0000-0000-00007D650000}"/>
    <cellStyle name="Note 12 11 4 2 2" xfId="33971" xr:uid="{00000000-0005-0000-0000-00007E650000}"/>
    <cellStyle name="Note 12 11 4 3" xfId="33970" xr:uid="{00000000-0005-0000-0000-00007F650000}"/>
    <cellStyle name="Note 12 11 4 4" xfId="55559" xr:uid="{00000000-0005-0000-0000-000080650000}"/>
    <cellStyle name="Note 12 11 5" xfId="4682" xr:uid="{00000000-0005-0000-0000-000081650000}"/>
    <cellStyle name="Note 12 11 5 2" xfId="17378" xr:uid="{00000000-0005-0000-0000-000082650000}"/>
    <cellStyle name="Note 12 11 5 2 2" xfId="33973" xr:uid="{00000000-0005-0000-0000-000083650000}"/>
    <cellStyle name="Note 12 11 5 3" xfId="33972" xr:uid="{00000000-0005-0000-0000-000084650000}"/>
    <cellStyle name="Note 12 11 5 4" xfId="55560" xr:uid="{00000000-0005-0000-0000-000085650000}"/>
    <cellStyle name="Note 12 11 6" xfId="6623" xr:uid="{00000000-0005-0000-0000-000086650000}"/>
    <cellStyle name="Note 12 11 6 2" xfId="18687" xr:uid="{00000000-0005-0000-0000-000087650000}"/>
    <cellStyle name="Note 12 11 6 2 2" xfId="33975" xr:uid="{00000000-0005-0000-0000-000088650000}"/>
    <cellStyle name="Note 12 11 6 3" xfId="33974" xr:uid="{00000000-0005-0000-0000-000089650000}"/>
    <cellStyle name="Note 12 11 6 4" xfId="55561" xr:uid="{00000000-0005-0000-0000-00008A650000}"/>
    <cellStyle name="Note 12 11 7" xfId="5271" xr:uid="{00000000-0005-0000-0000-00008B650000}"/>
    <cellStyle name="Note 12 11 7 2" xfId="17831" xr:uid="{00000000-0005-0000-0000-00008C650000}"/>
    <cellStyle name="Note 12 11 7 2 2" xfId="33977" xr:uid="{00000000-0005-0000-0000-00008D650000}"/>
    <cellStyle name="Note 12 11 7 3" xfId="33976" xr:uid="{00000000-0005-0000-0000-00008E650000}"/>
    <cellStyle name="Note 12 11 7 4" xfId="55562" xr:uid="{00000000-0005-0000-0000-00008F650000}"/>
    <cellStyle name="Note 12 11 8" xfId="6475" xr:uid="{00000000-0005-0000-0000-000090650000}"/>
    <cellStyle name="Note 12 11 8 2" xfId="18555" xr:uid="{00000000-0005-0000-0000-000091650000}"/>
    <cellStyle name="Note 12 11 8 2 2" xfId="33979" xr:uid="{00000000-0005-0000-0000-000092650000}"/>
    <cellStyle name="Note 12 11 8 3" xfId="33978" xr:uid="{00000000-0005-0000-0000-000093650000}"/>
    <cellStyle name="Note 12 11 8 4" xfId="55563" xr:uid="{00000000-0005-0000-0000-000094650000}"/>
    <cellStyle name="Note 12 11 9" xfId="5408" xr:uid="{00000000-0005-0000-0000-000095650000}"/>
    <cellStyle name="Note 12 11 9 2" xfId="17951" xr:uid="{00000000-0005-0000-0000-000096650000}"/>
    <cellStyle name="Note 12 11 9 2 2" xfId="33981" xr:uid="{00000000-0005-0000-0000-000097650000}"/>
    <cellStyle name="Note 12 11 9 3" xfId="33980" xr:uid="{00000000-0005-0000-0000-000098650000}"/>
    <cellStyle name="Note 12 11 9 4" xfId="55564" xr:uid="{00000000-0005-0000-0000-000099650000}"/>
    <cellStyle name="Note 12 12" xfId="4154" xr:uid="{00000000-0005-0000-0000-00009A650000}"/>
    <cellStyle name="Note 12 12 10" xfId="6364" xr:uid="{00000000-0005-0000-0000-00009B650000}"/>
    <cellStyle name="Note 12 12 10 2" xfId="18457" xr:uid="{00000000-0005-0000-0000-00009C650000}"/>
    <cellStyle name="Note 12 12 10 2 2" xfId="33984" xr:uid="{00000000-0005-0000-0000-00009D650000}"/>
    <cellStyle name="Note 12 12 10 3" xfId="33983" xr:uid="{00000000-0005-0000-0000-00009E650000}"/>
    <cellStyle name="Note 12 12 10 4" xfId="55565" xr:uid="{00000000-0005-0000-0000-00009F650000}"/>
    <cellStyle name="Note 12 12 11" xfId="8009" xr:uid="{00000000-0005-0000-0000-0000A0650000}"/>
    <cellStyle name="Note 12 12 11 2" xfId="19896" xr:uid="{00000000-0005-0000-0000-0000A1650000}"/>
    <cellStyle name="Note 12 12 11 2 2" xfId="33986" xr:uid="{00000000-0005-0000-0000-0000A2650000}"/>
    <cellStyle name="Note 12 12 11 3" xfId="33985" xr:uid="{00000000-0005-0000-0000-0000A3650000}"/>
    <cellStyle name="Note 12 12 11 4" xfId="55566" xr:uid="{00000000-0005-0000-0000-0000A4650000}"/>
    <cellStyle name="Note 12 12 12" xfId="8774" xr:uid="{00000000-0005-0000-0000-0000A5650000}"/>
    <cellStyle name="Note 12 12 12 2" xfId="20556" xr:uid="{00000000-0005-0000-0000-0000A6650000}"/>
    <cellStyle name="Note 12 12 12 2 2" xfId="33988" xr:uid="{00000000-0005-0000-0000-0000A7650000}"/>
    <cellStyle name="Note 12 12 12 3" xfId="33987" xr:uid="{00000000-0005-0000-0000-0000A8650000}"/>
    <cellStyle name="Note 12 12 12 4" xfId="55567" xr:uid="{00000000-0005-0000-0000-0000A9650000}"/>
    <cellStyle name="Note 12 12 13" xfId="11806" xr:uid="{00000000-0005-0000-0000-0000AA650000}"/>
    <cellStyle name="Note 12 12 13 2" xfId="23224" xr:uid="{00000000-0005-0000-0000-0000AB650000}"/>
    <cellStyle name="Note 12 12 13 2 2" xfId="33990" xr:uid="{00000000-0005-0000-0000-0000AC650000}"/>
    <cellStyle name="Note 12 12 13 3" xfId="33989" xr:uid="{00000000-0005-0000-0000-0000AD650000}"/>
    <cellStyle name="Note 12 12 13 4" xfId="55568" xr:uid="{00000000-0005-0000-0000-0000AE650000}"/>
    <cellStyle name="Note 12 12 14" xfId="7343" xr:uid="{00000000-0005-0000-0000-0000AF650000}"/>
    <cellStyle name="Note 12 12 14 2" xfId="19319" xr:uid="{00000000-0005-0000-0000-0000B0650000}"/>
    <cellStyle name="Note 12 12 14 2 2" xfId="33992" xr:uid="{00000000-0005-0000-0000-0000B1650000}"/>
    <cellStyle name="Note 12 12 14 3" xfId="33991" xr:uid="{00000000-0005-0000-0000-0000B2650000}"/>
    <cellStyle name="Note 12 12 14 4" xfId="55569" xr:uid="{00000000-0005-0000-0000-0000B3650000}"/>
    <cellStyle name="Note 12 12 15" xfId="10125" xr:uid="{00000000-0005-0000-0000-0000B4650000}"/>
    <cellStyle name="Note 12 12 15 2" xfId="21746" xr:uid="{00000000-0005-0000-0000-0000B5650000}"/>
    <cellStyle name="Note 12 12 15 2 2" xfId="33994" xr:uid="{00000000-0005-0000-0000-0000B6650000}"/>
    <cellStyle name="Note 12 12 15 3" xfId="33993" xr:uid="{00000000-0005-0000-0000-0000B7650000}"/>
    <cellStyle name="Note 12 12 15 4" xfId="55570" xr:uid="{00000000-0005-0000-0000-0000B8650000}"/>
    <cellStyle name="Note 12 12 16" xfId="12959" xr:uid="{00000000-0005-0000-0000-0000B9650000}"/>
    <cellStyle name="Note 12 12 16 2" xfId="24271" xr:uid="{00000000-0005-0000-0000-0000BA650000}"/>
    <cellStyle name="Note 12 12 16 2 2" xfId="33996" xr:uid="{00000000-0005-0000-0000-0000BB650000}"/>
    <cellStyle name="Note 12 12 16 3" xfId="33995" xr:uid="{00000000-0005-0000-0000-0000BC650000}"/>
    <cellStyle name="Note 12 12 16 4" xfId="55571" xr:uid="{00000000-0005-0000-0000-0000BD650000}"/>
    <cellStyle name="Note 12 12 17" xfId="9241" xr:uid="{00000000-0005-0000-0000-0000BE650000}"/>
    <cellStyle name="Note 12 12 17 2" xfId="20974" xr:uid="{00000000-0005-0000-0000-0000BF650000}"/>
    <cellStyle name="Note 12 12 17 2 2" xfId="33998" xr:uid="{00000000-0005-0000-0000-0000C0650000}"/>
    <cellStyle name="Note 12 12 17 3" xfId="33997" xr:uid="{00000000-0005-0000-0000-0000C1650000}"/>
    <cellStyle name="Note 12 12 17 4" xfId="55572" xr:uid="{00000000-0005-0000-0000-0000C2650000}"/>
    <cellStyle name="Note 12 12 18" xfId="10066" xr:uid="{00000000-0005-0000-0000-0000C3650000}"/>
    <cellStyle name="Note 12 12 18 2" xfId="21697" xr:uid="{00000000-0005-0000-0000-0000C4650000}"/>
    <cellStyle name="Note 12 12 18 2 2" xfId="34000" xr:uid="{00000000-0005-0000-0000-0000C5650000}"/>
    <cellStyle name="Note 12 12 18 3" xfId="33999" xr:uid="{00000000-0005-0000-0000-0000C6650000}"/>
    <cellStyle name="Note 12 12 18 4" xfId="55573" xr:uid="{00000000-0005-0000-0000-0000C7650000}"/>
    <cellStyle name="Note 12 12 19" xfId="6169" xr:uid="{00000000-0005-0000-0000-0000C8650000}"/>
    <cellStyle name="Note 12 12 19 2" xfId="18287" xr:uid="{00000000-0005-0000-0000-0000C9650000}"/>
    <cellStyle name="Note 12 12 19 2 2" xfId="34002" xr:uid="{00000000-0005-0000-0000-0000CA650000}"/>
    <cellStyle name="Note 12 12 19 3" xfId="34001" xr:uid="{00000000-0005-0000-0000-0000CB650000}"/>
    <cellStyle name="Note 12 12 19 4" xfId="55574" xr:uid="{00000000-0005-0000-0000-0000CC650000}"/>
    <cellStyle name="Note 12 12 2" xfId="6942" xr:uid="{00000000-0005-0000-0000-0000CD650000}"/>
    <cellStyle name="Note 12 12 2 2" xfId="18951" xr:uid="{00000000-0005-0000-0000-0000CE650000}"/>
    <cellStyle name="Note 12 12 2 2 2" xfId="34004" xr:uid="{00000000-0005-0000-0000-0000CF650000}"/>
    <cellStyle name="Note 12 12 2 3" xfId="34003" xr:uid="{00000000-0005-0000-0000-0000D0650000}"/>
    <cellStyle name="Note 12 12 2 4" xfId="55575" xr:uid="{00000000-0005-0000-0000-0000D1650000}"/>
    <cellStyle name="Note 12 12 20" xfId="6142" xr:uid="{00000000-0005-0000-0000-0000D2650000}"/>
    <cellStyle name="Note 12 12 20 2" xfId="34005" xr:uid="{00000000-0005-0000-0000-0000D3650000}"/>
    <cellStyle name="Note 12 12 20 3" xfId="55576" xr:uid="{00000000-0005-0000-0000-0000D4650000}"/>
    <cellStyle name="Note 12 12 20 4" xfId="55577" xr:uid="{00000000-0005-0000-0000-0000D5650000}"/>
    <cellStyle name="Note 12 12 21" xfId="33982" xr:uid="{00000000-0005-0000-0000-0000D6650000}"/>
    <cellStyle name="Note 12 12 22" xfId="55578" xr:uid="{00000000-0005-0000-0000-0000D7650000}"/>
    <cellStyle name="Note 12 12 3" xfId="4981" xr:uid="{00000000-0005-0000-0000-0000D8650000}"/>
    <cellStyle name="Note 12 12 3 2" xfId="17594" xr:uid="{00000000-0005-0000-0000-0000D9650000}"/>
    <cellStyle name="Note 12 12 3 2 2" xfId="34007" xr:uid="{00000000-0005-0000-0000-0000DA650000}"/>
    <cellStyle name="Note 12 12 3 3" xfId="34006" xr:uid="{00000000-0005-0000-0000-0000DB650000}"/>
    <cellStyle name="Note 12 12 3 4" xfId="55579" xr:uid="{00000000-0005-0000-0000-0000DC650000}"/>
    <cellStyle name="Note 12 12 4" xfId="6758" xr:uid="{00000000-0005-0000-0000-0000DD650000}"/>
    <cellStyle name="Note 12 12 4 2" xfId="18803" xr:uid="{00000000-0005-0000-0000-0000DE650000}"/>
    <cellStyle name="Note 12 12 4 2 2" xfId="34009" xr:uid="{00000000-0005-0000-0000-0000DF650000}"/>
    <cellStyle name="Note 12 12 4 3" xfId="34008" xr:uid="{00000000-0005-0000-0000-0000E0650000}"/>
    <cellStyle name="Note 12 12 4 4" xfId="55580" xr:uid="{00000000-0005-0000-0000-0000E1650000}"/>
    <cellStyle name="Note 12 12 5" xfId="5137" xr:uid="{00000000-0005-0000-0000-0000E2650000}"/>
    <cellStyle name="Note 12 12 5 2" xfId="17717" xr:uid="{00000000-0005-0000-0000-0000E3650000}"/>
    <cellStyle name="Note 12 12 5 2 2" xfId="34011" xr:uid="{00000000-0005-0000-0000-0000E4650000}"/>
    <cellStyle name="Note 12 12 5 3" xfId="34010" xr:uid="{00000000-0005-0000-0000-0000E5650000}"/>
    <cellStyle name="Note 12 12 5 4" xfId="55581" xr:uid="{00000000-0005-0000-0000-0000E6650000}"/>
    <cellStyle name="Note 12 12 6" xfId="6901" xr:uid="{00000000-0005-0000-0000-0000E7650000}"/>
    <cellStyle name="Note 12 12 6 2" xfId="18915" xr:uid="{00000000-0005-0000-0000-0000E8650000}"/>
    <cellStyle name="Note 12 12 6 2 2" xfId="34013" xr:uid="{00000000-0005-0000-0000-0000E9650000}"/>
    <cellStyle name="Note 12 12 6 3" xfId="34012" xr:uid="{00000000-0005-0000-0000-0000EA650000}"/>
    <cellStyle name="Note 12 12 6 4" xfId="55582" xr:uid="{00000000-0005-0000-0000-0000EB650000}"/>
    <cellStyle name="Note 12 12 7" xfId="5270" xr:uid="{00000000-0005-0000-0000-0000EC650000}"/>
    <cellStyle name="Note 12 12 7 2" xfId="17830" xr:uid="{00000000-0005-0000-0000-0000ED650000}"/>
    <cellStyle name="Note 12 12 7 2 2" xfId="34015" xr:uid="{00000000-0005-0000-0000-0000EE650000}"/>
    <cellStyle name="Note 12 12 7 3" xfId="34014" xr:uid="{00000000-0005-0000-0000-0000EF650000}"/>
    <cellStyle name="Note 12 12 7 4" xfId="55583" xr:uid="{00000000-0005-0000-0000-0000F0650000}"/>
    <cellStyle name="Note 12 12 8" xfId="8365" xr:uid="{00000000-0005-0000-0000-0000F1650000}"/>
    <cellStyle name="Note 12 12 8 2" xfId="20188" xr:uid="{00000000-0005-0000-0000-0000F2650000}"/>
    <cellStyle name="Note 12 12 8 2 2" xfId="34017" xr:uid="{00000000-0005-0000-0000-0000F3650000}"/>
    <cellStyle name="Note 12 12 8 3" xfId="34016" xr:uid="{00000000-0005-0000-0000-0000F4650000}"/>
    <cellStyle name="Note 12 12 8 4" xfId="55584" xr:uid="{00000000-0005-0000-0000-0000F5650000}"/>
    <cellStyle name="Note 12 12 9" xfId="8743" xr:uid="{00000000-0005-0000-0000-0000F6650000}"/>
    <cellStyle name="Note 12 12 9 2" xfId="20529" xr:uid="{00000000-0005-0000-0000-0000F7650000}"/>
    <cellStyle name="Note 12 12 9 2 2" xfId="34019" xr:uid="{00000000-0005-0000-0000-0000F8650000}"/>
    <cellStyle name="Note 12 12 9 3" xfId="34018" xr:uid="{00000000-0005-0000-0000-0000F9650000}"/>
    <cellStyle name="Note 12 12 9 4" xfId="55585" xr:uid="{00000000-0005-0000-0000-0000FA650000}"/>
    <cellStyle name="Note 12 13" xfId="4155" xr:uid="{00000000-0005-0000-0000-0000FB650000}"/>
    <cellStyle name="Note 12 13 10" xfId="9276" xr:uid="{00000000-0005-0000-0000-0000FC650000}"/>
    <cellStyle name="Note 12 13 10 2" xfId="20995" xr:uid="{00000000-0005-0000-0000-0000FD650000}"/>
    <cellStyle name="Note 12 13 10 2 2" xfId="34022" xr:uid="{00000000-0005-0000-0000-0000FE650000}"/>
    <cellStyle name="Note 12 13 10 3" xfId="34021" xr:uid="{00000000-0005-0000-0000-0000FF650000}"/>
    <cellStyle name="Note 12 13 10 4" xfId="55586" xr:uid="{00000000-0005-0000-0000-000000660000}"/>
    <cellStyle name="Note 12 13 11" xfId="7121" xr:uid="{00000000-0005-0000-0000-000001660000}"/>
    <cellStyle name="Note 12 13 11 2" xfId="19127" xr:uid="{00000000-0005-0000-0000-000002660000}"/>
    <cellStyle name="Note 12 13 11 2 2" xfId="34024" xr:uid="{00000000-0005-0000-0000-000003660000}"/>
    <cellStyle name="Note 12 13 11 3" xfId="34023" xr:uid="{00000000-0005-0000-0000-000004660000}"/>
    <cellStyle name="Note 12 13 11 4" xfId="55587" xr:uid="{00000000-0005-0000-0000-000005660000}"/>
    <cellStyle name="Note 12 13 12" xfId="6806" xr:uid="{00000000-0005-0000-0000-000006660000}"/>
    <cellStyle name="Note 12 13 12 2" xfId="18848" xr:uid="{00000000-0005-0000-0000-000007660000}"/>
    <cellStyle name="Note 12 13 12 2 2" xfId="34026" xr:uid="{00000000-0005-0000-0000-000008660000}"/>
    <cellStyle name="Note 12 13 12 3" xfId="34025" xr:uid="{00000000-0005-0000-0000-000009660000}"/>
    <cellStyle name="Note 12 13 12 4" xfId="55588" xr:uid="{00000000-0005-0000-0000-00000A660000}"/>
    <cellStyle name="Note 12 13 13" xfId="11807" xr:uid="{00000000-0005-0000-0000-00000B660000}"/>
    <cellStyle name="Note 12 13 13 2" xfId="23225" xr:uid="{00000000-0005-0000-0000-00000C660000}"/>
    <cellStyle name="Note 12 13 13 2 2" xfId="34028" xr:uid="{00000000-0005-0000-0000-00000D660000}"/>
    <cellStyle name="Note 12 13 13 3" xfId="34027" xr:uid="{00000000-0005-0000-0000-00000E660000}"/>
    <cellStyle name="Note 12 13 13 4" xfId="55589" xr:uid="{00000000-0005-0000-0000-00000F660000}"/>
    <cellStyle name="Note 12 13 14" xfId="10149" xr:uid="{00000000-0005-0000-0000-000010660000}"/>
    <cellStyle name="Note 12 13 14 2" xfId="21759" xr:uid="{00000000-0005-0000-0000-000011660000}"/>
    <cellStyle name="Note 12 13 14 2 2" xfId="34030" xr:uid="{00000000-0005-0000-0000-000012660000}"/>
    <cellStyle name="Note 12 13 14 3" xfId="34029" xr:uid="{00000000-0005-0000-0000-000013660000}"/>
    <cellStyle name="Note 12 13 14 4" xfId="55590" xr:uid="{00000000-0005-0000-0000-000014660000}"/>
    <cellStyle name="Note 12 13 15" xfId="11343" xr:uid="{00000000-0005-0000-0000-000015660000}"/>
    <cellStyle name="Note 12 13 15 2" xfId="22819" xr:uid="{00000000-0005-0000-0000-000016660000}"/>
    <cellStyle name="Note 12 13 15 2 2" xfId="34032" xr:uid="{00000000-0005-0000-0000-000017660000}"/>
    <cellStyle name="Note 12 13 15 3" xfId="34031" xr:uid="{00000000-0005-0000-0000-000018660000}"/>
    <cellStyle name="Note 12 13 15 4" xfId="55591" xr:uid="{00000000-0005-0000-0000-000019660000}"/>
    <cellStyle name="Note 12 13 16" xfId="12960" xr:uid="{00000000-0005-0000-0000-00001A660000}"/>
    <cellStyle name="Note 12 13 16 2" xfId="24272" xr:uid="{00000000-0005-0000-0000-00001B660000}"/>
    <cellStyle name="Note 12 13 16 2 2" xfId="34034" xr:uid="{00000000-0005-0000-0000-00001C660000}"/>
    <cellStyle name="Note 12 13 16 3" xfId="34033" xr:uid="{00000000-0005-0000-0000-00001D660000}"/>
    <cellStyle name="Note 12 13 16 4" xfId="55592" xr:uid="{00000000-0005-0000-0000-00001E660000}"/>
    <cellStyle name="Note 12 13 17" xfId="5655" xr:uid="{00000000-0005-0000-0000-00001F660000}"/>
    <cellStyle name="Note 12 13 17 2" xfId="18172" xr:uid="{00000000-0005-0000-0000-000020660000}"/>
    <cellStyle name="Note 12 13 17 2 2" xfId="34036" xr:uid="{00000000-0005-0000-0000-000021660000}"/>
    <cellStyle name="Note 12 13 17 3" xfId="34035" xr:uid="{00000000-0005-0000-0000-000022660000}"/>
    <cellStyle name="Note 12 13 17 4" xfId="55593" xr:uid="{00000000-0005-0000-0000-000023660000}"/>
    <cellStyle name="Note 12 13 18" xfId="6156" xr:uid="{00000000-0005-0000-0000-000024660000}"/>
    <cellStyle name="Note 12 13 18 2" xfId="18274" xr:uid="{00000000-0005-0000-0000-000025660000}"/>
    <cellStyle name="Note 12 13 18 2 2" xfId="34038" xr:uid="{00000000-0005-0000-0000-000026660000}"/>
    <cellStyle name="Note 12 13 18 3" xfId="34037" xr:uid="{00000000-0005-0000-0000-000027660000}"/>
    <cellStyle name="Note 12 13 18 4" xfId="55594" xr:uid="{00000000-0005-0000-0000-000028660000}"/>
    <cellStyle name="Note 12 13 19" xfId="12949" xr:uid="{00000000-0005-0000-0000-000029660000}"/>
    <cellStyle name="Note 12 13 19 2" xfId="24266" xr:uid="{00000000-0005-0000-0000-00002A660000}"/>
    <cellStyle name="Note 12 13 19 2 2" xfId="34040" xr:uid="{00000000-0005-0000-0000-00002B660000}"/>
    <cellStyle name="Note 12 13 19 3" xfId="34039" xr:uid="{00000000-0005-0000-0000-00002C660000}"/>
    <cellStyle name="Note 12 13 19 4" xfId="55595" xr:uid="{00000000-0005-0000-0000-00002D660000}"/>
    <cellStyle name="Note 12 13 2" xfId="6943" xr:uid="{00000000-0005-0000-0000-00002E660000}"/>
    <cellStyle name="Note 12 13 2 2" xfId="18952" xr:uid="{00000000-0005-0000-0000-00002F660000}"/>
    <cellStyle name="Note 12 13 2 2 2" xfId="34042" xr:uid="{00000000-0005-0000-0000-000030660000}"/>
    <cellStyle name="Note 12 13 2 3" xfId="34041" xr:uid="{00000000-0005-0000-0000-000031660000}"/>
    <cellStyle name="Note 12 13 2 4" xfId="55596" xr:uid="{00000000-0005-0000-0000-000032660000}"/>
    <cellStyle name="Note 12 13 20" xfId="6143" xr:uid="{00000000-0005-0000-0000-000033660000}"/>
    <cellStyle name="Note 12 13 20 2" xfId="34043" xr:uid="{00000000-0005-0000-0000-000034660000}"/>
    <cellStyle name="Note 12 13 20 3" xfId="55597" xr:uid="{00000000-0005-0000-0000-000035660000}"/>
    <cellStyle name="Note 12 13 20 4" xfId="55598" xr:uid="{00000000-0005-0000-0000-000036660000}"/>
    <cellStyle name="Note 12 13 21" xfId="34020" xr:uid="{00000000-0005-0000-0000-000037660000}"/>
    <cellStyle name="Note 12 13 22" xfId="55599" xr:uid="{00000000-0005-0000-0000-000038660000}"/>
    <cellStyle name="Note 12 13 3" xfId="4980" xr:uid="{00000000-0005-0000-0000-000039660000}"/>
    <cellStyle name="Note 12 13 3 2" xfId="17593" xr:uid="{00000000-0005-0000-0000-00003A660000}"/>
    <cellStyle name="Note 12 13 3 2 2" xfId="34045" xr:uid="{00000000-0005-0000-0000-00003B660000}"/>
    <cellStyle name="Note 12 13 3 3" xfId="34044" xr:uid="{00000000-0005-0000-0000-00003C660000}"/>
    <cellStyle name="Note 12 13 3 4" xfId="55600" xr:uid="{00000000-0005-0000-0000-00003D660000}"/>
    <cellStyle name="Note 12 13 4" xfId="6759" xr:uid="{00000000-0005-0000-0000-00003E660000}"/>
    <cellStyle name="Note 12 13 4 2" xfId="18804" xr:uid="{00000000-0005-0000-0000-00003F660000}"/>
    <cellStyle name="Note 12 13 4 2 2" xfId="34047" xr:uid="{00000000-0005-0000-0000-000040660000}"/>
    <cellStyle name="Note 12 13 4 3" xfId="34046" xr:uid="{00000000-0005-0000-0000-000041660000}"/>
    <cellStyle name="Note 12 13 4 4" xfId="55601" xr:uid="{00000000-0005-0000-0000-000042660000}"/>
    <cellStyle name="Note 12 13 5" xfId="4681" xr:uid="{00000000-0005-0000-0000-000043660000}"/>
    <cellStyle name="Note 12 13 5 2" xfId="17377" xr:uid="{00000000-0005-0000-0000-000044660000}"/>
    <cellStyle name="Note 12 13 5 2 2" xfId="34049" xr:uid="{00000000-0005-0000-0000-000045660000}"/>
    <cellStyle name="Note 12 13 5 3" xfId="34048" xr:uid="{00000000-0005-0000-0000-000046660000}"/>
    <cellStyle name="Note 12 13 5 4" xfId="55602" xr:uid="{00000000-0005-0000-0000-000047660000}"/>
    <cellStyle name="Note 12 13 6" xfId="4832" xr:uid="{00000000-0005-0000-0000-000048660000}"/>
    <cellStyle name="Note 12 13 6 2" xfId="17472" xr:uid="{00000000-0005-0000-0000-000049660000}"/>
    <cellStyle name="Note 12 13 6 2 2" xfId="34051" xr:uid="{00000000-0005-0000-0000-00004A660000}"/>
    <cellStyle name="Note 12 13 6 3" xfId="34050" xr:uid="{00000000-0005-0000-0000-00004B660000}"/>
    <cellStyle name="Note 12 13 6 4" xfId="55603" xr:uid="{00000000-0005-0000-0000-00004C660000}"/>
    <cellStyle name="Note 12 13 7" xfId="5269" xr:uid="{00000000-0005-0000-0000-00004D660000}"/>
    <cellStyle name="Note 12 13 7 2" xfId="17829" xr:uid="{00000000-0005-0000-0000-00004E660000}"/>
    <cellStyle name="Note 12 13 7 2 2" xfId="34053" xr:uid="{00000000-0005-0000-0000-00004F660000}"/>
    <cellStyle name="Note 12 13 7 3" xfId="34052" xr:uid="{00000000-0005-0000-0000-000050660000}"/>
    <cellStyle name="Note 12 13 7 4" xfId="55604" xr:uid="{00000000-0005-0000-0000-000051660000}"/>
    <cellStyle name="Note 12 13 8" xfId="7495" xr:uid="{00000000-0005-0000-0000-000052660000}"/>
    <cellStyle name="Note 12 13 8 2" xfId="19445" xr:uid="{00000000-0005-0000-0000-000053660000}"/>
    <cellStyle name="Note 12 13 8 2 2" xfId="34055" xr:uid="{00000000-0005-0000-0000-000054660000}"/>
    <cellStyle name="Note 12 13 8 3" xfId="34054" xr:uid="{00000000-0005-0000-0000-000055660000}"/>
    <cellStyle name="Note 12 13 8 4" xfId="55605" xr:uid="{00000000-0005-0000-0000-000056660000}"/>
    <cellStyle name="Note 12 13 9" xfId="5407" xr:uid="{00000000-0005-0000-0000-000057660000}"/>
    <cellStyle name="Note 12 13 9 2" xfId="17950" xr:uid="{00000000-0005-0000-0000-000058660000}"/>
    <cellStyle name="Note 12 13 9 2 2" xfId="34057" xr:uid="{00000000-0005-0000-0000-000059660000}"/>
    <cellStyle name="Note 12 13 9 3" xfId="34056" xr:uid="{00000000-0005-0000-0000-00005A660000}"/>
    <cellStyle name="Note 12 13 9 4" xfId="55606" xr:uid="{00000000-0005-0000-0000-00005B660000}"/>
    <cellStyle name="Note 12 14" xfId="4156" xr:uid="{00000000-0005-0000-0000-00005C660000}"/>
    <cellStyle name="Note 12 14 10" xfId="8288" xr:uid="{00000000-0005-0000-0000-00005D660000}"/>
    <cellStyle name="Note 12 14 10 2" xfId="20137" xr:uid="{00000000-0005-0000-0000-00005E660000}"/>
    <cellStyle name="Note 12 14 10 2 2" xfId="34060" xr:uid="{00000000-0005-0000-0000-00005F660000}"/>
    <cellStyle name="Note 12 14 10 3" xfId="34059" xr:uid="{00000000-0005-0000-0000-000060660000}"/>
    <cellStyle name="Note 12 14 10 4" xfId="55607" xr:uid="{00000000-0005-0000-0000-000061660000}"/>
    <cellStyle name="Note 12 14 11" xfId="5502" xr:uid="{00000000-0005-0000-0000-000062660000}"/>
    <cellStyle name="Note 12 14 11 2" xfId="18037" xr:uid="{00000000-0005-0000-0000-000063660000}"/>
    <cellStyle name="Note 12 14 11 2 2" xfId="34062" xr:uid="{00000000-0005-0000-0000-000064660000}"/>
    <cellStyle name="Note 12 14 11 3" xfId="34061" xr:uid="{00000000-0005-0000-0000-000065660000}"/>
    <cellStyle name="Note 12 14 11 4" xfId="55608" xr:uid="{00000000-0005-0000-0000-000066660000}"/>
    <cellStyle name="Note 12 14 12" xfId="6289" xr:uid="{00000000-0005-0000-0000-000067660000}"/>
    <cellStyle name="Note 12 14 12 2" xfId="18391" xr:uid="{00000000-0005-0000-0000-000068660000}"/>
    <cellStyle name="Note 12 14 12 2 2" xfId="34064" xr:uid="{00000000-0005-0000-0000-000069660000}"/>
    <cellStyle name="Note 12 14 12 3" xfId="34063" xr:uid="{00000000-0005-0000-0000-00006A660000}"/>
    <cellStyle name="Note 12 14 12 4" xfId="55609" xr:uid="{00000000-0005-0000-0000-00006B660000}"/>
    <cellStyle name="Note 12 14 13" xfId="11808" xr:uid="{00000000-0005-0000-0000-00006C660000}"/>
    <cellStyle name="Note 12 14 13 2" xfId="23226" xr:uid="{00000000-0005-0000-0000-00006D660000}"/>
    <cellStyle name="Note 12 14 13 2 2" xfId="34066" xr:uid="{00000000-0005-0000-0000-00006E660000}"/>
    <cellStyle name="Note 12 14 13 3" xfId="34065" xr:uid="{00000000-0005-0000-0000-00006F660000}"/>
    <cellStyle name="Note 12 14 13 4" xfId="55610" xr:uid="{00000000-0005-0000-0000-000070660000}"/>
    <cellStyle name="Note 12 14 14" xfId="10986" xr:uid="{00000000-0005-0000-0000-000071660000}"/>
    <cellStyle name="Note 12 14 14 2" xfId="22491" xr:uid="{00000000-0005-0000-0000-000072660000}"/>
    <cellStyle name="Note 12 14 14 2 2" xfId="34068" xr:uid="{00000000-0005-0000-0000-000073660000}"/>
    <cellStyle name="Note 12 14 14 3" xfId="34067" xr:uid="{00000000-0005-0000-0000-000074660000}"/>
    <cellStyle name="Note 12 14 14 4" xfId="55611" xr:uid="{00000000-0005-0000-0000-000075660000}"/>
    <cellStyle name="Note 12 14 15" xfId="10579" xr:uid="{00000000-0005-0000-0000-000076660000}"/>
    <cellStyle name="Note 12 14 15 2" xfId="22132" xr:uid="{00000000-0005-0000-0000-000077660000}"/>
    <cellStyle name="Note 12 14 15 2 2" xfId="34070" xr:uid="{00000000-0005-0000-0000-000078660000}"/>
    <cellStyle name="Note 12 14 15 3" xfId="34069" xr:uid="{00000000-0005-0000-0000-000079660000}"/>
    <cellStyle name="Note 12 14 15 4" xfId="55612" xr:uid="{00000000-0005-0000-0000-00007A660000}"/>
    <cellStyle name="Note 12 14 16" xfId="12961" xr:uid="{00000000-0005-0000-0000-00007B660000}"/>
    <cellStyle name="Note 12 14 16 2" xfId="24273" xr:uid="{00000000-0005-0000-0000-00007C660000}"/>
    <cellStyle name="Note 12 14 16 2 2" xfId="34072" xr:uid="{00000000-0005-0000-0000-00007D660000}"/>
    <cellStyle name="Note 12 14 16 3" xfId="34071" xr:uid="{00000000-0005-0000-0000-00007E660000}"/>
    <cellStyle name="Note 12 14 16 4" xfId="55613" xr:uid="{00000000-0005-0000-0000-00007F660000}"/>
    <cellStyle name="Note 12 14 17" xfId="4923" xr:uid="{00000000-0005-0000-0000-000080660000}"/>
    <cellStyle name="Note 12 14 17 2" xfId="17541" xr:uid="{00000000-0005-0000-0000-000081660000}"/>
    <cellStyle name="Note 12 14 17 2 2" xfId="34074" xr:uid="{00000000-0005-0000-0000-000082660000}"/>
    <cellStyle name="Note 12 14 17 3" xfId="34073" xr:uid="{00000000-0005-0000-0000-000083660000}"/>
    <cellStyle name="Note 12 14 17 4" xfId="55614" xr:uid="{00000000-0005-0000-0000-000084660000}"/>
    <cellStyle name="Note 12 14 18" xfId="6441" xr:uid="{00000000-0005-0000-0000-000085660000}"/>
    <cellStyle name="Note 12 14 18 2" xfId="18526" xr:uid="{00000000-0005-0000-0000-000086660000}"/>
    <cellStyle name="Note 12 14 18 2 2" xfId="34076" xr:uid="{00000000-0005-0000-0000-000087660000}"/>
    <cellStyle name="Note 12 14 18 3" xfId="34075" xr:uid="{00000000-0005-0000-0000-000088660000}"/>
    <cellStyle name="Note 12 14 18 4" xfId="55615" xr:uid="{00000000-0005-0000-0000-000089660000}"/>
    <cellStyle name="Note 12 14 19" xfId="9040" xr:uid="{00000000-0005-0000-0000-00008A660000}"/>
    <cellStyle name="Note 12 14 19 2" xfId="20802" xr:uid="{00000000-0005-0000-0000-00008B660000}"/>
    <cellStyle name="Note 12 14 19 2 2" xfId="34078" xr:uid="{00000000-0005-0000-0000-00008C660000}"/>
    <cellStyle name="Note 12 14 19 3" xfId="34077" xr:uid="{00000000-0005-0000-0000-00008D660000}"/>
    <cellStyle name="Note 12 14 19 4" xfId="55616" xr:uid="{00000000-0005-0000-0000-00008E660000}"/>
    <cellStyle name="Note 12 14 2" xfId="6944" xr:uid="{00000000-0005-0000-0000-00008F660000}"/>
    <cellStyle name="Note 12 14 2 2" xfId="18953" xr:uid="{00000000-0005-0000-0000-000090660000}"/>
    <cellStyle name="Note 12 14 2 2 2" xfId="34080" xr:uid="{00000000-0005-0000-0000-000091660000}"/>
    <cellStyle name="Note 12 14 2 3" xfId="34079" xr:uid="{00000000-0005-0000-0000-000092660000}"/>
    <cellStyle name="Note 12 14 2 4" xfId="55617" xr:uid="{00000000-0005-0000-0000-000093660000}"/>
    <cellStyle name="Note 12 14 20" xfId="8203" xr:uid="{00000000-0005-0000-0000-000094660000}"/>
    <cellStyle name="Note 12 14 20 2" xfId="34081" xr:uid="{00000000-0005-0000-0000-000095660000}"/>
    <cellStyle name="Note 12 14 20 3" xfId="55618" xr:uid="{00000000-0005-0000-0000-000096660000}"/>
    <cellStyle name="Note 12 14 20 4" xfId="55619" xr:uid="{00000000-0005-0000-0000-000097660000}"/>
    <cellStyle name="Note 12 14 21" xfId="34058" xr:uid="{00000000-0005-0000-0000-000098660000}"/>
    <cellStyle name="Note 12 14 22" xfId="55620" xr:uid="{00000000-0005-0000-0000-000099660000}"/>
    <cellStyle name="Note 12 14 3" xfId="4979" xr:uid="{00000000-0005-0000-0000-00009A660000}"/>
    <cellStyle name="Note 12 14 3 2" xfId="17592" xr:uid="{00000000-0005-0000-0000-00009B660000}"/>
    <cellStyle name="Note 12 14 3 2 2" xfId="34083" xr:uid="{00000000-0005-0000-0000-00009C660000}"/>
    <cellStyle name="Note 12 14 3 3" xfId="34082" xr:uid="{00000000-0005-0000-0000-00009D660000}"/>
    <cellStyle name="Note 12 14 3 4" xfId="55621" xr:uid="{00000000-0005-0000-0000-00009E660000}"/>
    <cellStyle name="Note 12 14 4" xfId="6760" xr:uid="{00000000-0005-0000-0000-00009F660000}"/>
    <cellStyle name="Note 12 14 4 2" xfId="18805" xr:uid="{00000000-0005-0000-0000-0000A0660000}"/>
    <cellStyle name="Note 12 14 4 2 2" xfId="34085" xr:uid="{00000000-0005-0000-0000-0000A1660000}"/>
    <cellStyle name="Note 12 14 4 3" xfId="34084" xr:uid="{00000000-0005-0000-0000-0000A2660000}"/>
    <cellStyle name="Note 12 14 4 4" xfId="55622" xr:uid="{00000000-0005-0000-0000-0000A3660000}"/>
    <cellStyle name="Note 12 14 5" xfId="7397" xr:uid="{00000000-0005-0000-0000-0000A4660000}"/>
    <cellStyle name="Note 12 14 5 2" xfId="19368" xr:uid="{00000000-0005-0000-0000-0000A5660000}"/>
    <cellStyle name="Note 12 14 5 2 2" xfId="34087" xr:uid="{00000000-0005-0000-0000-0000A6660000}"/>
    <cellStyle name="Note 12 14 5 3" xfId="34086" xr:uid="{00000000-0005-0000-0000-0000A7660000}"/>
    <cellStyle name="Note 12 14 5 4" xfId="55623" xr:uid="{00000000-0005-0000-0000-0000A8660000}"/>
    <cellStyle name="Note 12 14 6" xfId="4826" xr:uid="{00000000-0005-0000-0000-0000A9660000}"/>
    <cellStyle name="Note 12 14 6 2" xfId="17466" xr:uid="{00000000-0005-0000-0000-0000AA660000}"/>
    <cellStyle name="Note 12 14 6 2 2" xfId="34089" xr:uid="{00000000-0005-0000-0000-0000AB660000}"/>
    <cellStyle name="Note 12 14 6 3" xfId="34088" xr:uid="{00000000-0005-0000-0000-0000AC660000}"/>
    <cellStyle name="Note 12 14 6 4" xfId="55624" xr:uid="{00000000-0005-0000-0000-0000AD660000}"/>
    <cellStyle name="Note 12 14 7" xfId="5268" xr:uid="{00000000-0005-0000-0000-0000AE660000}"/>
    <cellStyle name="Note 12 14 7 2" xfId="17828" xr:uid="{00000000-0005-0000-0000-0000AF660000}"/>
    <cellStyle name="Note 12 14 7 2 2" xfId="34091" xr:uid="{00000000-0005-0000-0000-0000B0660000}"/>
    <cellStyle name="Note 12 14 7 3" xfId="34090" xr:uid="{00000000-0005-0000-0000-0000B1660000}"/>
    <cellStyle name="Note 12 14 7 4" xfId="55625" xr:uid="{00000000-0005-0000-0000-0000B2660000}"/>
    <cellStyle name="Note 12 14 8" xfId="5034" xr:uid="{00000000-0005-0000-0000-0000B3660000}"/>
    <cellStyle name="Note 12 14 8 2" xfId="17634" xr:uid="{00000000-0005-0000-0000-0000B4660000}"/>
    <cellStyle name="Note 12 14 8 2 2" xfId="34093" xr:uid="{00000000-0005-0000-0000-0000B5660000}"/>
    <cellStyle name="Note 12 14 8 3" xfId="34092" xr:uid="{00000000-0005-0000-0000-0000B6660000}"/>
    <cellStyle name="Note 12 14 8 4" xfId="55626" xr:uid="{00000000-0005-0000-0000-0000B7660000}"/>
    <cellStyle name="Note 12 14 9" xfId="8744" xr:uid="{00000000-0005-0000-0000-0000B8660000}"/>
    <cellStyle name="Note 12 14 9 2" xfId="20530" xr:uid="{00000000-0005-0000-0000-0000B9660000}"/>
    <cellStyle name="Note 12 14 9 2 2" xfId="34095" xr:uid="{00000000-0005-0000-0000-0000BA660000}"/>
    <cellStyle name="Note 12 14 9 3" xfId="34094" xr:uid="{00000000-0005-0000-0000-0000BB660000}"/>
    <cellStyle name="Note 12 14 9 4" xfId="55627" xr:uid="{00000000-0005-0000-0000-0000BC660000}"/>
    <cellStyle name="Note 12 15" xfId="4157" xr:uid="{00000000-0005-0000-0000-0000BD660000}"/>
    <cellStyle name="Note 12 15 10" xfId="5174" xr:uid="{00000000-0005-0000-0000-0000BE660000}"/>
    <cellStyle name="Note 12 15 10 2" xfId="17747" xr:uid="{00000000-0005-0000-0000-0000BF660000}"/>
    <cellStyle name="Note 12 15 10 2 2" xfId="34098" xr:uid="{00000000-0005-0000-0000-0000C0660000}"/>
    <cellStyle name="Note 12 15 10 3" xfId="34097" xr:uid="{00000000-0005-0000-0000-0000C1660000}"/>
    <cellStyle name="Note 12 15 10 4" xfId="55628" xr:uid="{00000000-0005-0000-0000-0000C2660000}"/>
    <cellStyle name="Note 12 15 11" xfId="7119" xr:uid="{00000000-0005-0000-0000-0000C3660000}"/>
    <cellStyle name="Note 12 15 11 2" xfId="19125" xr:uid="{00000000-0005-0000-0000-0000C4660000}"/>
    <cellStyle name="Note 12 15 11 2 2" xfId="34100" xr:uid="{00000000-0005-0000-0000-0000C5660000}"/>
    <cellStyle name="Note 12 15 11 3" xfId="34099" xr:uid="{00000000-0005-0000-0000-0000C6660000}"/>
    <cellStyle name="Note 12 15 11 4" xfId="55629" xr:uid="{00000000-0005-0000-0000-0000C7660000}"/>
    <cellStyle name="Note 12 15 12" xfId="7369" xr:uid="{00000000-0005-0000-0000-0000C8660000}"/>
    <cellStyle name="Note 12 15 12 2" xfId="19344" xr:uid="{00000000-0005-0000-0000-0000C9660000}"/>
    <cellStyle name="Note 12 15 12 2 2" xfId="34102" xr:uid="{00000000-0005-0000-0000-0000CA660000}"/>
    <cellStyle name="Note 12 15 12 3" xfId="34101" xr:uid="{00000000-0005-0000-0000-0000CB660000}"/>
    <cellStyle name="Note 12 15 12 4" xfId="55630" xr:uid="{00000000-0005-0000-0000-0000CC660000}"/>
    <cellStyle name="Note 12 15 13" xfId="11809" xr:uid="{00000000-0005-0000-0000-0000CD660000}"/>
    <cellStyle name="Note 12 15 13 2" xfId="23227" xr:uid="{00000000-0005-0000-0000-0000CE660000}"/>
    <cellStyle name="Note 12 15 13 2 2" xfId="34104" xr:uid="{00000000-0005-0000-0000-0000CF660000}"/>
    <cellStyle name="Note 12 15 13 3" xfId="34103" xr:uid="{00000000-0005-0000-0000-0000D0660000}"/>
    <cellStyle name="Note 12 15 13 4" xfId="55631" xr:uid="{00000000-0005-0000-0000-0000D1660000}"/>
    <cellStyle name="Note 12 15 14" xfId="10202" xr:uid="{00000000-0005-0000-0000-0000D2660000}"/>
    <cellStyle name="Note 12 15 14 2" xfId="21810" xr:uid="{00000000-0005-0000-0000-0000D3660000}"/>
    <cellStyle name="Note 12 15 14 2 2" xfId="34106" xr:uid="{00000000-0005-0000-0000-0000D4660000}"/>
    <cellStyle name="Note 12 15 14 3" xfId="34105" xr:uid="{00000000-0005-0000-0000-0000D5660000}"/>
    <cellStyle name="Note 12 15 14 4" xfId="55632" xr:uid="{00000000-0005-0000-0000-0000D6660000}"/>
    <cellStyle name="Note 12 15 15" xfId="11344" xr:uid="{00000000-0005-0000-0000-0000D7660000}"/>
    <cellStyle name="Note 12 15 15 2" xfId="22820" xr:uid="{00000000-0005-0000-0000-0000D8660000}"/>
    <cellStyle name="Note 12 15 15 2 2" xfId="34108" xr:uid="{00000000-0005-0000-0000-0000D9660000}"/>
    <cellStyle name="Note 12 15 15 3" xfId="34107" xr:uid="{00000000-0005-0000-0000-0000DA660000}"/>
    <cellStyle name="Note 12 15 15 4" xfId="55633" xr:uid="{00000000-0005-0000-0000-0000DB660000}"/>
    <cellStyle name="Note 12 15 16" xfId="12962" xr:uid="{00000000-0005-0000-0000-0000DC660000}"/>
    <cellStyle name="Note 12 15 16 2" xfId="24274" xr:uid="{00000000-0005-0000-0000-0000DD660000}"/>
    <cellStyle name="Note 12 15 16 2 2" xfId="34110" xr:uid="{00000000-0005-0000-0000-0000DE660000}"/>
    <cellStyle name="Note 12 15 16 3" xfId="34109" xr:uid="{00000000-0005-0000-0000-0000DF660000}"/>
    <cellStyle name="Note 12 15 16 4" xfId="55634" xr:uid="{00000000-0005-0000-0000-0000E0660000}"/>
    <cellStyle name="Note 12 15 17" xfId="5654" xr:uid="{00000000-0005-0000-0000-0000E1660000}"/>
    <cellStyle name="Note 12 15 17 2" xfId="18171" xr:uid="{00000000-0005-0000-0000-0000E2660000}"/>
    <cellStyle name="Note 12 15 17 2 2" xfId="34112" xr:uid="{00000000-0005-0000-0000-0000E3660000}"/>
    <cellStyle name="Note 12 15 17 3" xfId="34111" xr:uid="{00000000-0005-0000-0000-0000E4660000}"/>
    <cellStyle name="Note 12 15 17 4" xfId="55635" xr:uid="{00000000-0005-0000-0000-0000E5660000}"/>
    <cellStyle name="Note 12 15 18" xfId="10103" xr:uid="{00000000-0005-0000-0000-0000E6660000}"/>
    <cellStyle name="Note 12 15 18 2" xfId="21727" xr:uid="{00000000-0005-0000-0000-0000E7660000}"/>
    <cellStyle name="Note 12 15 18 2 2" xfId="34114" xr:uid="{00000000-0005-0000-0000-0000E8660000}"/>
    <cellStyle name="Note 12 15 18 3" xfId="34113" xr:uid="{00000000-0005-0000-0000-0000E9660000}"/>
    <cellStyle name="Note 12 15 18 4" xfId="55636" xr:uid="{00000000-0005-0000-0000-0000EA660000}"/>
    <cellStyle name="Note 12 15 19" xfId="11266" xr:uid="{00000000-0005-0000-0000-0000EB660000}"/>
    <cellStyle name="Note 12 15 19 2" xfId="22745" xr:uid="{00000000-0005-0000-0000-0000EC660000}"/>
    <cellStyle name="Note 12 15 19 2 2" xfId="34116" xr:uid="{00000000-0005-0000-0000-0000ED660000}"/>
    <cellStyle name="Note 12 15 19 3" xfId="34115" xr:uid="{00000000-0005-0000-0000-0000EE660000}"/>
    <cellStyle name="Note 12 15 19 4" xfId="55637" xr:uid="{00000000-0005-0000-0000-0000EF660000}"/>
    <cellStyle name="Note 12 15 2" xfId="6945" xr:uid="{00000000-0005-0000-0000-0000F0660000}"/>
    <cellStyle name="Note 12 15 2 2" xfId="18954" xr:uid="{00000000-0005-0000-0000-0000F1660000}"/>
    <cellStyle name="Note 12 15 2 2 2" xfId="34118" xr:uid="{00000000-0005-0000-0000-0000F2660000}"/>
    <cellStyle name="Note 12 15 2 3" xfId="34117" xr:uid="{00000000-0005-0000-0000-0000F3660000}"/>
    <cellStyle name="Note 12 15 2 4" xfId="55638" xr:uid="{00000000-0005-0000-0000-0000F4660000}"/>
    <cellStyle name="Note 12 15 20" xfId="12902" xr:uid="{00000000-0005-0000-0000-0000F5660000}"/>
    <cellStyle name="Note 12 15 20 2" xfId="34119" xr:uid="{00000000-0005-0000-0000-0000F6660000}"/>
    <cellStyle name="Note 12 15 20 3" xfId="55639" xr:uid="{00000000-0005-0000-0000-0000F7660000}"/>
    <cellStyle name="Note 12 15 20 4" xfId="55640" xr:uid="{00000000-0005-0000-0000-0000F8660000}"/>
    <cellStyle name="Note 12 15 21" xfId="34096" xr:uid="{00000000-0005-0000-0000-0000F9660000}"/>
    <cellStyle name="Note 12 15 22" xfId="55641" xr:uid="{00000000-0005-0000-0000-0000FA660000}"/>
    <cellStyle name="Note 12 15 3" xfId="4978" xr:uid="{00000000-0005-0000-0000-0000FB660000}"/>
    <cellStyle name="Note 12 15 3 2" xfId="17591" xr:uid="{00000000-0005-0000-0000-0000FC660000}"/>
    <cellStyle name="Note 12 15 3 2 2" xfId="34121" xr:uid="{00000000-0005-0000-0000-0000FD660000}"/>
    <cellStyle name="Note 12 15 3 3" xfId="34120" xr:uid="{00000000-0005-0000-0000-0000FE660000}"/>
    <cellStyle name="Note 12 15 3 4" xfId="55642" xr:uid="{00000000-0005-0000-0000-0000FF660000}"/>
    <cellStyle name="Note 12 15 4" xfId="6761" xr:uid="{00000000-0005-0000-0000-000000670000}"/>
    <cellStyle name="Note 12 15 4 2" xfId="18806" xr:uid="{00000000-0005-0000-0000-000001670000}"/>
    <cellStyle name="Note 12 15 4 2 2" xfId="34123" xr:uid="{00000000-0005-0000-0000-000002670000}"/>
    <cellStyle name="Note 12 15 4 3" xfId="34122" xr:uid="{00000000-0005-0000-0000-000003670000}"/>
    <cellStyle name="Note 12 15 4 4" xfId="55643" xr:uid="{00000000-0005-0000-0000-000004670000}"/>
    <cellStyle name="Note 12 15 5" xfId="5136" xr:uid="{00000000-0005-0000-0000-000005670000}"/>
    <cellStyle name="Note 12 15 5 2" xfId="17716" xr:uid="{00000000-0005-0000-0000-000006670000}"/>
    <cellStyle name="Note 12 15 5 2 2" xfId="34125" xr:uid="{00000000-0005-0000-0000-000007670000}"/>
    <cellStyle name="Note 12 15 5 3" xfId="34124" xr:uid="{00000000-0005-0000-0000-000008670000}"/>
    <cellStyle name="Note 12 15 5 4" xfId="55644" xr:uid="{00000000-0005-0000-0000-000009670000}"/>
    <cellStyle name="Note 12 15 6" xfId="7866" xr:uid="{00000000-0005-0000-0000-00000A670000}"/>
    <cellStyle name="Note 12 15 6 2" xfId="19771" xr:uid="{00000000-0005-0000-0000-00000B670000}"/>
    <cellStyle name="Note 12 15 6 2 2" xfId="34127" xr:uid="{00000000-0005-0000-0000-00000C670000}"/>
    <cellStyle name="Note 12 15 6 3" xfId="34126" xr:uid="{00000000-0005-0000-0000-00000D670000}"/>
    <cellStyle name="Note 12 15 6 4" xfId="55645" xr:uid="{00000000-0005-0000-0000-00000E670000}"/>
    <cellStyle name="Note 12 15 7" xfId="5267" xr:uid="{00000000-0005-0000-0000-00000F670000}"/>
    <cellStyle name="Note 12 15 7 2" xfId="17827" xr:uid="{00000000-0005-0000-0000-000010670000}"/>
    <cellStyle name="Note 12 15 7 2 2" xfId="34129" xr:uid="{00000000-0005-0000-0000-000011670000}"/>
    <cellStyle name="Note 12 15 7 3" xfId="34128" xr:uid="{00000000-0005-0000-0000-000012670000}"/>
    <cellStyle name="Note 12 15 7 4" xfId="55646" xr:uid="{00000000-0005-0000-0000-000013670000}"/>
    <cellStyle name="Note 12 15 8" xfId="6476" xr:uid="{00000000-0005-0000-0000-000014670000}"/>
    <cellStyle name="Note 12 15 8 2" xfId="18556" xr:uid="{00000000-0005-0000-0000-000015670000}"/>
    <cellStyle name="Note 12 15 8 2 2" xfId="34131" xr:uid="{00000000-0005-0000-0000-000016670000}"/>
    <cellStyle name="Note 12 15 8 3" xfId="34130" xr:uid="{00000000-0005-0000-0000-000017670000}"/>
    <cellStyle name="Note 12 15 8 4" xfId="55647" xr:uid="{00000000-0005-0000-0000-000018670000}"/>
    <cellStyle name="Note 12 15 9" xfId="9222" xr:uid="{00000000-0005-0000-0000-000019670000}"/>
    <cellStyle name="Note 12 15 9 2" xfId="20957" xr:uid="{00000000-0005-0000-0000-00001A670000}"/>
    <cellStyle name="Note 12 15 9 2 2" xfId="34133" xr:uid="{00000000-0005-0000-0000-00001B670000}"/>
    <cellStyle name="Note 12 15 9 3" xfId="34132" xr:uid="{00000000-0005-0000-0000-00001C670000}"/>
    <cellStyle name="Note 12 15 9 4" xfId="55648" xr:uid="{00000000-0005-0000-0000-00001D670000}"/>
    <cellStyle name="Note 12 16" xfId="4158" xr:uid="{00000000-0005-0000-0000-00001E670000}"/>
    <cellStyle name="Note 12 16 10" xfId="5289" xr:uid="{00000000-0005-0000-0000-00001F670000}"/>
    <cellStyle name="Note 12 16 10 2" xfId="17847" xr:uid="{00000000-0005-0000-0000-000020670000}"/>
    <cellStyle name="Note 12 16 10 2 2" xfId="34136" xr:uid="{00000000-0005-0000-0000-000021670000}"/>
    <cellStyle name="Note 12 16 10 3" xfId="34135" xr:uid="{00000000-0005-0000-0000-000022670000}"/>
    <cellStyle name="Note 12 16 10 4" xfId="55649" xr:uid="{00000000-0005-0000-0000-000023670000}"/>
    <cellStyle name="Note 12 16 11" xfId="5501" xr:uid="{00000000-0005-0000-0000-000024670000}"/>
    <cellStyle name="Note 12 16 11 2" xfId="18036" xr:uid="{00000000-0005-0000-0000-000025670000}"/>
    <cellStyle name="Note 12 16 11 2 2" xfId="34138" xr:uid="{00000000-0005-0000-0000-000026670000}"/>
    <cellStyle name="Note 12 16 11 3" xfId="34137" xr:uid="{00000000-0005-0000-0000-000027670000}"/>
    <cellStyle name="Note 12 16 11 4" xfId="55650" xr:uid="{00000000-0005-0000-0000-000028670000}"/>
    <cellStyle name="Note 12 16 12" xfId="5016" xr:uid="{00000000-0005-0000-0000-000029670000}"/>
    <cellStyle name="Note 12 16 12 2" xfId="17623" xr:uid="{00000000-0005-0000-0000-00002A670000}"/>
    <cellStyle name="Note 12 16 12 2 2" xfId="34140" xr:uid="{00000000-0005-0000-0000-00002B670000}"/>
    <cellStyle name="Note 12 16 12 3" xfId="34139" xr:uid="{00000000-0005-0000-0000-00002C670000}"/>
    <cellStyle name="Note 12 16 12 4" xfId="55651" xr:uid="{00000000-0005-0000-0000-00002D670000}"/>
    <cellStyle name="Note 12 16 13" xfId="11810" xr:uid="{00000000-0005-0000-0000-00002E670000}"/>
    <cellStyle name="Note 12 16 13 2" xfId="23228" xr:uid="{00000000-0005-0000-0000-00002F670000}"/>
    <cellStyle name="Note 12 16 13 2 2" xfId="34142" xr:uid="{00000000-0005-0000-0000-000030670000}"/>
    <cellStyle name="Note 12 16 13 3" xfId="34141" xr:uid="{00000000-0005-0000-0000-000031670000}"/>
    <cellStyle name="Note 12 16 13 4" xfId="55652" xr:uid="{00000000-0005-0000-0000-000032670000}"/>
    <cellStyle name="Note 12 16 14" xfId="9390" xr:uid="{00000000-0005-0000-0000-000033670000}"/>
    <cellStyle name="Note 12 16 14 2" xfId="21107" xr:uid="{00000000-0005-0000-0000-000034670000}"/>
    <cellStyle name="Note 12 16 14 2 2" xfId="34144" xr:uid="{00000000-0005-0000-0000-000035670000}"/>
    <cellStyle name="Note 12 16 14 3" xfId="34143" xr:uid="{00000000-0005-0000-0000-000036670000}"/>
    <cellStyle name="Note 12 16 14 4" xfId="55653" xr:uid="{00000000-0005-0000-0000-000037670000}"/>
    <cellStyle name="Note 12 16 15" xfId="10940" xr:uid="{00000000-0005-0000-0000-000038670000}"/>
    <cellStyle name="Note 12 16 15 2" xfId="22458" xr:uid="{00000000-0005-0000-0000-000039670000}"/>
    <cellStyle name="Note 12 16 15 2 2" xfId="34146" xr:uid="{00000000-0005-0000-0000-00003A670000}"/>
    <cellStyle name="Note 12 16 15 3" xfId="34145" xr:uid="{00000000-0005-0000-0000-00003B670000}"/>
    <cellStyle name="Note 12 16 15 4" xfId="55654" xr:uid="{00000000-0005-0000-0000-00003C670000}"/>
    <cellStyle name="Note 12 16 16" xfId="12963" xr:uid="{00000000-0005-0000-0000-00003D670000}"/>
    <cellStyle name="Note 12 16 16 2" xfId="24275" xr:uid="{00000000-0005-0000-0000-00003E670000}"/>
    <cellStyle name="Note 12 16 16 2 2" xfId="34148" xr:uid="{00000000-0005-0000-0000-00003F670000}"/>
    <cellStyle name="Note 12 16 16 3" xfId="34147" xr:uid="{00000000-0005-0000-0000-000040670000}"/>
    <cellStyle name="Note 12 16 16 4" xfId="55655" xr:uid="{00000000-0005-0000-0000-000041670000}"/>
    <cellStyle name="Note 12 16 17" xfId="10496" xr:uid="{00000000-0005-0000-0000-000042670000}"/>
    <cellStyle name="Note 12 16 17 2" xfId="22075" xr:uid="{00000000-0005-0000-0000-000043670000}"/>
    <cellStyle name="Note 12 16 17 2 2" xfId="34150" xr:uid="{00000000-0005-0000-0000-000044670000}"/>
    <cellStyle name="Note 12 16 17 3" xfId="34149" xr:uid="{00000000-0005-0000-0000-000045670000}"/>
    <cellStyle name="Note 12 16 17 4" xfId="55656" xr:uid="{00000000-0005-0000-0000-000046670000}"/>
    <cellStyle name="Note 12 16 18" xfId="12220" xr:uid="{00000000-0005-0000-0000-000047670000}"/>
    <cellStyle name="Note 12 16 18 2" xfId="23604" xr:uid="{00000000-0005-0000-0000-000048670000}"/>
    <cellStyle name="Note 12 16 18 2 2" xfId="34152" xr:uid="{00000000-0005-0000-0000-000049670000}"/>
    <cellStyle name="Note 12 16 18 3" xfId="34151" xr:uid="{00000000-0005-0000-0000-00004A670000}"/>
    <cellStyle name="Note 12 16 18 4" xfId="55657" xr:uid="{00000000-0005-0000-0000-00004B670000}"/>
    <cellStyle name="Note 12 16 19" xfId="10675" xr:uid="{00000000-0005-0000-0000-00004C670000}"/>
    <cellStyle name="Note 12 16 19 2" xfId="22225" xr:uid="{00000000-0005-0000-0000-00004D670000}"/>
    <cellStyle name="Note 12 16 19 2 2" xfId="34154" xr:uid="{00000000-0005-0000-0000-00004E670000}"/>
    <cellStyle name="Note 12 16 19 3" xfId="34153" xr:uid="{00000000-0005-0000-0000-00004F670000}"/>
    <cellStyle name="Note 12 16 19 4" xfId="55658" xr:uid="{00000000-0005-0000-0000-000050670000}"/>
    <cellStyle name="Note 12 16 2" xfId="6946" xr:uid="{00000000-0005-0000-0000-000051670000}"/>
    <cellStyle name="Note 12 16 2 2" xfId="18955" xr:uid="{00000000-0005-0000-0000-000052670000}"/>
    <cellStyle name="Note 12 16 2 2 2" xfId="34156" xr:uid="{00000000-0005-0000-0000-000053670000}"/>
    <cellStyle name="Note 12 16 2 3" xfId="34155" xr:uid="{00000000-0005-0000-0000-000054670000}"/>
    <cellStyle name="Note 12 16 2 4" xfId="55659" xr:uid="{00000000-0005-0000-0000-000055670000}"/>
    <cellStyle name="Note 12 16 20" xfId="10062" xr:uid="{00000000-0005-0000-0000-000056670000}"/>
    <cellStyle name="Note 12 16 20 2" xfId="34157" xr:uid="{00000000-0005-0000-0000-000057670000}"/>
    <cellStyle name="Note 12 16 20 3" xfId="55660" xr:uid="{00000000-0005-0000-0000-000058670000}"/>
    <cellStyle name="Note 12 16 20 4" xfId="55661" xr:uid="{00000000-0005-0000-0000-000059670000}"/>
    <cellStyle name="Note 12 16 21" xfId="34134" xr:uid="{00000000-0005-0000-0000-00005A670000}"/>
    <cellStyle name="Note 12 16 22" xfId="55662" xr:uid="{00000000-0005-0000-0000-00005B670000}"/>
    <cellStyle name="Note 12 16 3" xfId="4977" xr:uid="{00000000-0005-0000-0000-00005C670000}"/>
    <cellStyle name="Note 12 16 3 2" xfId="17590" xr:uid="{00000000-0005-0000-0000-00005D670000}"/>
    <cellStyle name="Note 12 16 3 2 2" xfId="34159" xr:uid="{00000000-0005-0000-0000-00005E670000}"/>
    <cellStyle name="Note 12 16 3 3" xfId="34158" xr:uid="{00000000-0005-0000-0000-00005F670000}"/>
    <cellStyle name="Note 12 16 3 4" xfId="55663" xr:uid="{00000000-0005-0000-0000-000060670000}"/>
    <cellStyle name="Note 12 16 4" xfId="6762" xr:uid="{00000000-0005-0000-0000-000061670000}"/>
    <cellStyle name="Note 12 16 4 2" xfId="18807" xr:uid="{00000000-0005-0000-0000-000062670000}"/>
    <cellStyle name="Note 12 16 4 2 2" xfId="34161" xr:uid="{00000000-0005-0000-0000-000063670000}"/>
    <cellStyle name="Note 12 16 4 3" xfId="34160" xr:uid="{00000000-0005-0000-0000-000064670000}"/>
    <cellStyle name="Note 12 16 4 4" xfId="55664" xr:uid="{00000000-0005-0000-0000-000065670000}"/>
    <cellStyle name="Note 12 16 5" xfId="6905" xr:uid="{00000000-0005-0000-0000-000066670000}"/>
    <cellStyle name="Note 12 16 5 2" xfId="18919" xr:uid="{00000000-0005-0000-0000-000067670000}"/>
    <cellStyle name="Note 12 16 5 2 2" xfId="34163" xr:uid="{00000000-0005-0000-0000-000068670000}"/>
    <cellStyle name="Note 12 16 5 3" xfId="34162" xr:uid="{00000000-0005-0000-0000-000069670000}"/>
    <cellStyle name="Note 12 16 5 4" xfId="55665" xr:uid="{00000000-0005-0000-0000-00006A670000}"/>
    <cellStyle name="Note 12 16 6" xfId="6625" xr:uid="{00000000-0005-0000-0000-00006B670000}"/>
    <cellStyle name="Note 12 16 6 2" xfId="18689" xr:uid="{00000000-0005-0000-0000-00006C670000}"/>
    <cellStyle name="Note 12 16 6 2 2" xfId="34165" xr:uid="{00000000-0005-0000-0000-00006D670000}"/>
    <cellStyle name="Note 12 16 6 3" xfId="34164" xr:uid="{00000000-0005-0000-0000-00006E670000}"/>
    <cellStyle name="Note 12 16 6 4" xfId="55666" xr:uid="{00000000-0005-0000-0000-00006F670000}"/>
    <cellStyle name="Note 12 16 7" xfId="5266" xr:uid="{00000000-0005-0000-0000-000070670000}"/>
    <cellStyle name="Note 12 16 7 2" xfId="17826" xr:uid="{00000000-0005-0000-0000-000071670000}"/>
    <cellStyle name="Note 12 16 7 2 2" xfId="34167" xr:uid="{00000000-0005-0000-0000-000072670000}"/>
    <cellStyle name="Note 12 16 7 3" xfId="34166" xr:uid="{00000000-0005-0000-0000-000073670000}"/>
    <cellStyle name="Note 12 16 7 4" xfId="55667" xr:uid="{00000000-0005-0000-0000-000074670000}"/>
    <cellStyle name="Note 12 16 8" xfId="6477" xr:uid="{00000000-0005-0000-0000-000075670000}"/>
    <cellStyle name="Note 12 16 8 2" xfId="18557" xr:uid="{00000000-0005-0000-0000-000076670000}"/>
    <cellStyle name="Note 12 16 8 2 2" xfId="34169" xr:uid="{00000000-0005-0000-0000-000077670000}"/>
    <cellStyle name="Note 12 16 8 3" xfId="34168" xr:uid="{00000000-0005-0000-0000-000078670000}"/>
    <cellStyle name="Note 12 16 8 4" xfId="55668" xr:uid="{00000000-0005-0000-0000-000079670000}"/>
    <cellStyle name="Note 12 16 9" xfId="6604" xr:uid="{00000000-0005-0000-0000-00007A670000}"/>
    <cellStyle name="Note 12 16 9 2" xfId="18670" xr:uid="{00000000-0005-0000-0000-00007B670000}"/>
    <cellStyle name="Note 12 16 9 2 2" xfId="34171" xr:uid="{00000000-0005-0000-0000-00007C670000}"/>
    <cellStyle name="Note 12 16 9 3" xfId="34170" xr:uid="{00000000-0005-0000-0000-00007D670000}"/>
    <cellStyle name="Note 12 16 9 4" xfId="55669" xr:uid="{00000000-0005-0000-0000-00007E670000}"/>
    <cellStyle name="Note 12 17" xfId="4159" xr:uid="{00000000-0005-0000-0000-00007F670000}"/>
    <cellStyle name="Note 12 17 10" xfId="5320" xr:uid="{00000000-0005-0000-0000-000080670000}"/>
    <cellStyle name="Note 12 17 10 2" xfId="17865" xr:uid="{00000000-0005-0000-0000-000081670000}"/>
    <cellStyle name="Note 12 17 10 2 2" xfId="34174" xr:uid="{00000000-0005-0000-0000-000082670000}"/>
    <cellStyle name="Note 12 17 10 3" xfId="34173" xr:uid="{00000000-0005-0000-0000-000083670000}"/>
    <cellStyle name="Note 12 17 10 4" xfId="55670" xr:uid="{00000000-0005-0000-0000-000084670000}"/>
    <cellStyle name="Note 12 17 11" xfId="8317" xr:uid="{00000000-0005-0000-0000-000085670000}"/>
    <cellStyle name="Note 12 17 11 2" xfId="20161" xr:uid="{00000000-0005-0000-0000-000086670000}"/>
    <cellStyle name="Note 12 17 11 2 2" xfId="34176" xr:uid="{00000000-0005-0000-0000-000087670000}"/>
    <cellStyle name="Note 12 17 11 3" xfId="34175" xr:uid="{00000000-0005-0000-0000-000088670000}"/>
    <cellStyle name="Note 12 17 11 4" xfId="55671" xr:uid="{00000000-0005-0000-0000-000089670000}"/>
    <cellStyle name="Note 12 17 12" xfId="5288" xr:uid="{00000000-0005-0000-0000-00008A670000}"/>
    <cellStyle name="Note 12 17 12 2" xfId="17846" xr:uid="{00000000-0005-0000-0000-00008B670000}"/>
    <cellStyle name="Note 12 17 12 2 2" xfId="34178" xr:uid="{00000000-0005-0000-0000-00008C670000}"/>
    <cellStyle name="Note 12 17 12 3" xfId="34177" xr:uid="{00000000-0005-0000-0000-00008D670000}"/>
    <cellStyle name="Note 12 17 12 4" xfId="55672" xr:uid="{00000000-0005-0000-0000-00008E670000}"/>
    <cellStyle name="Note 12 17 13" xfId="11811" xr:uid="{00000000-0005-0000-0000-00008F670000}"/>
    <cellStyle name="Note 12 17 13 2" xfId="23229" xr:uid="{00000000-0005-0000-0000-000090670000}"/>
    <cellStyle name="Note 12 17 13 2 2" xfId="34180" xr:uid="{00000000-0005-0000-0000-000091670000}"/>
    <cellStyle name="Note 12 17 13 3" xfId="34179" xr:uid="{00000000-0005-0000-0000-000092670000}"/>
    <cellStyle name="Note 12 17 13 4" xfId="55673" xr:uid="{00000000-0005-0000-0000-000093670000}"/>
    <cellStyle name="Note 12 17 14" xfId="10200" xr:uid="{00000000-0005-0000-0000-000094670000}"/>
    <cellStyle name="Note 12 17 14 2" xfId="21808" xr:uid="{00000000-0005-0000-0000-000095670000}"/>
    <cellStyle name="Note 12 17 14 2 2" xfId="34182" xr:uid="{00000000-0005-0000-0000-000096670000}"/>
    <cellStyle name="Note 12 17 14 3" xfId="34181" xr:uid="{00000000-0005-0000-0000-000097670000}"/>
    <cellStyle name="Note 12 17 14 4" xfId="55674" xr:uid="{00000000-0005-0000-0000-000098670000}"/>
    <cellStyle name="Note 12 17 15" xfId="9306" xr:uid="{00000000-0005-0000-0000-000099670000}"/>
    <cellStyle name="Note 12 17 15 2" xfId="21024" xr:uid="{00000000-0005-0000-0000-00009A670000}"/>
    <cellStyle name="Note 12 17 15 2 2" xfId="34184" xr:uid="{00000000-0005-0000-0000-00009B670000}"/>
    <cellStyle name="Note 12 17 15 3" xfId="34183" xr:uid="{00000000-0005-0000-0000-00009C670000}"/>
    <cellStyle name="Note 12 17 15 4" xfId="55675" xr:uid="{00000000-0005-0000-0000-00009D670000}"/>
    <cellStyle name="Note 12 17 16" xfId="12964" xr:uid="{00000000-0005-0000-0000-00009E670000}"/>
    <cellStyle name="Note 12 17 16 2" xfId="24276" xr:uid="{00000000-0005-0000-0000-00009F670000}"/>
    <cellStyle name="Note 12 17 16 2 2" xfId="34186" xr:uid="{00000000-0005-0000-0000-0000A0670000}"/>
    <cellStyle name="Note 12 17 16 3" xfId="34185" xr:uid="{00000000-0005-0000-0000-0000A1670000}"/>
    <cellStyle name="Note 12 17 16 4" xfId="55676" xr:uid="{00000000-0005-0000-0000-0000A2670000}"/>
    <cellStyle name="Note 12 17 17" xfId="4724" xr:uid="{00000000-0005-0000-0000-0000A3670000}"/>
    <cellStyle name="Note 12 17 17 2" xfId="17409" xr:uid="{00000000-0005-0000-0000-0000A4670000}"/>
    <cellStyle name="Note 12 17 17 2 2" xfId="34188" xr:uid="{00000000-0005-0000-0000-0000A5670000}"/>
    <cellStyle name="Note 12 17 17 3" xfId="34187" xr:uid="{00000000-0005-0000-0000-0000A6670000}"/>
    <cellStyle name="Note 12 17 17 4" xfId="55677" xr:uid="{00000000-0005-0000-0000-0000A7670000}"/>
    <cellStyle name="Note 12 17 18" xfId="9657" xr:uid="{00000000-0005-0000-0000-0000A8670000}"/>
    <cellStyle name="Note 12 17 18 2" xfId="21342" xr:uid="{00000000-0005-0000-0000-0000A9670000}"/>
    <cellStyle name="Note 12 17 18 2 2" xfId="34190" xr:uid="{00000000-0005-0000-0000-0000AA670000}"/>
    <cellStyle name="Note 12 17 18 3" xfId="34189" xr:uid="{00000000-0005-0000-0000-0000AB670000}"/>
    <cellStyle name="Note 12 17 18 4" xfId="55678" xr:uid="{00000000-0005-0000-0000-0000AC670000}"/>
    <cellStyle name="Note 12 17 19" xfId="11267" xr:uid="{00000000-0005-0000-0000-0000AD670000}"/>
    <cellStyle name="Note 12 17 19 2" xfId="22746" xr:uid="{00000000-0005-0000-0000-0000AE670000}"/>
    <cellStyle name="Note 12 17 19 2 2" xfId="34192" xr:uid="{00000000-0005-0000-0000-0000AF670000}"/>
    <cellStyle name="Note 12 17 19 3" xfId="34191" xr:uid="{00000000-0005-0000-0000-0000B0670000}"/>
    <cellStyle name="Note 12 17 19 4" xfId="55679" xr:uid="{00000000-0005-0000-0000-0000B1670000}"/>
    <cellStyle name="Note 12 17 2" xfId="6947" xr:uid="{00000000-0005-0000-0000-0000B2670000}"/>
    <cellStyle name="Note 12 17 2 2" xfId="18956" xr:uid="{00000000-0005-0000-0000-0000B3670000}"/>
    <cellStyle name="Note 12 17 2 2 2" xfId="34194" xr:uid="{00000000-0005-0000-0000-0000B4670000}"/>
    <cellStyle name="Note 12 17 2 3" xfId="34193" xr:uid="{00000000-0005-0000-0000-0000B5670000}"/>
    <cellStyle name="Note 12 17 2 4" xfId="55680" xr:uid="{00000000-0005-0000-0000-0000B6670000}"/>
    <cellStyle name="Note 12 17 20" xfId="13346" xr:uid="{00000000-0005-0000-0000-0000B7670000}"/>
    <cellStyle name="Note 12 17 20 2" xfId="34195" xr:uid="{00000000-0005-0000-0000-0000B8670000}"/>
    <cellStyle name="Note 12 17 20 3" xfId="55681" xr:uid="{00000000-0005-0000-0000-0000B9670000}"/>
    <cellStyle name="Note 12 17 20 4" xfId="55682" xr:uid="{00000000-0005-0000-0000-0000BA670000}"/>
    <cellStyle name="Note 12 17 21" xfId="34172" xr:uid="{00000000-0005-0000-0000-0000BB670000}"/>
    <cellStyle name="Note 12 17 22" xfId="55683" xr:uid="{00000000-0005-0000-0000-0000BC670000}"/>
    <cellStyle name="Note 12 17 3" xfId="4976" xr:uid="{00000000-0005-0000-0000-0000BD670000}"/>
    <cellStyle name="Note 12 17 3 2" xfId="17589" xr:uid="{00000000-0005-0000-0000-0000BE670000}"/>
    <cellStyle name="Note 12 17 3 2 2" xfId="34197" xr:uid="{00000000-0005-0000-0000-0000BF670000}"/>
    <cellStyle name="Note 12 17 3 3" xfId="34196" xr:uid="{00000000-0005-0000-0000-0000C0670000}"/>
    <cellStyle name="Note 12 17 3 4" xfId="55684" xr:uid="{00000000-0005-0000-0000-0000C1670000}"/>
    <cellStyle name="Note 12 17 4" xfId="4828" xr:uid="{00000000-0005-0000-0000-0000C2670000}"/>
    <cellStyle name="Note 12 17 4 2" xfId="17468" xr:uid="{00000000-0005-0000-0000-0000C3670000}"/>
    <cellStyle name="Note 12 17 4 2 2" xfId="34199" xr:uid="{00000000-0005-0000-0000-0000C4670000}"/>
    <cellStyle name="Note 12 17 4 3" xfId="34198" xr:uid="{00000000-0005-0000-0000-0000C5670000}"/>
    <cellStyle name="Note 12 17 4 4" xfId="55685" xr:uid="{00000000-0005-0000-0000-0000C6670000}"/>
    <cellStyle name="Note 12 17 5" xfId="6850" xr:uid="{00000000-0005-0000-0000-0000C7670000}"/>
    <cellStyle name="Note 12 17 5 2" xfId="18881" xr:uid="{00000000-0005-0000-0000-0000C8670000}"/>
    <cellStyle name="Note 12 17 5 2 2" xfId="34201" xr:uid="{00000000-0005-0000-0000-0000C9670000}"/>
    <cellStyle name="Note 12 17 5 3" xfId="34200" xr:uid="{00000000-0005-0000-0000-0000CA670000}"/>
    <cellStyle name="Note 12 17 5 4" xfId="55686" xr:uid="{00000000-0005-0000-0000-0000CB670000}"/>
    <cellStyle name="Note 12 17 6" xfId="6626" xr:uid="{00000000-0005-0000-0000-0000CC670000}"/>
    <cellStyle name="Note 12 17 6 2" xfId="18690" xr:uid="{00000000-0005-0000-0000-0000CD670000}"/>
    <cellStyle name="Note 12 17 6 2 2" xfId="34203" xr:uid="{00000000-0005-0000-0000-0000CE670000}"/>
    <cellStyle name="Note 12 17 6 3" xfId="34202" xr:uid="{00000000-0005-0000-0000-0000CF670000}"/>
    <cellStyle name="Note 12 17 6 4" xfId="55687" xr:uid="{00000000-0005-0000-0000-0000D0670000}"/>
    <cellStyle name="Note 12 17 7" xfId="5265" xr:uid="{00000000-0005-0000-0000-0000D1670000}"/>
    <cellStyle name="Note 12 17 7 2" xfId="17825" xr:uid="{00000000-0005-0000-0000-0000D2670000}"/>
    <cellStyle name="Note 12 17 7 2 2" xfId="34205" xr:uid="{00000000-0005-0000-0000-0000D3670000}"/>
    <cellStyle name="Note 12 17 7 3" xfId="34204" xr:uid="{00000000-0005-0000-0000-0000D4670000}"/>
    <cellStyle name="Note 12 17 7 4" xfId="55688" xr:uid="{00000000-0005-0000-0000-0000D5670000}"/>
    <cellStyle name="Note 12 17 8" xfId="5175" xr:uid="{00000000-0005-0000-0000-0000D6670000}"/>
    <cellStyle name="Note 12 17 8 2" xfId="17748" xr:uid="{00000000-0005-0000-0000-0000D7670000}"/>
    <cellStyle name="Note 12 17 8 2 2" xfId="34207" xr:uid="{00000000-0005-0000-0000-0000D8670000}"/>
    <cellStyle name="Note 12 17 8 3" xfId="34206" xr:uid="{00000000-0005-0000-0000-0000D9670000}"/>
    <cellStyle name="Note 12 17 8 4" xfId="55689" xr:uid="{00000000-0005-0000-0000-0000DA670000}"/>
    <cellStyle name="Note 12 17 9" xfId="6570" xr:uid="{00000000-0005-0000-0000-0000DB670000}"/>
    <cellStyle name="Note 12 17 9 2" xfId="18646" xr:uid="{00000000-0005-0000-0000-0000DC670000}"/>
    <cellStyle name="Note 12 17 9 2 2" xfId="34209" xr:uid="{00000000-0005-0000-0000-0000DD670000}"/>
    <cellStyle name="Note 12 17 9 3" xfId="34208" xr:uid="{00000000-0005-0000-0000-0000DE670000}"/>
    <cellStyle name="Note 12 17 9 4" xfId="55690" xr:uid="{00000000-0005-0000-0000-0000DF670000}"/>
    <cellStyle name="Note 12 18" xfId="4160" xr:uid="{00000000-0005-0000-0000-0000E0670000}"/>
    <cellStyle name="Note 12 18 10" xfId="9667" xr:uid="{00000000-0005-0000-0000-0000E1670000}"/>
    <cellStyle name="Note 12 18 10 2" xfId="21352" xr:uid="{00000000-0005-0000-0000-0000E2670000}"/>
    <cellStyle name="Note 12 18 10 2 2" xfId="34212" xr:uid="{00000000-0005-0000-0000-0000E3670000}"/>
    <cellStyle name="Note 12 18 10 3" xfId="34211" xr:uid="{00000000-0005-0000-0000-0000E4670000}"/>
    <cellStyle name="Note 12 18 10 4" xfId="55691" xr:uid="{00000000-0005-0000-0000-0000E5670000}"/>
    <cellStyle name="Note 12 18 11" xfId="6419" xr:uid="{00000000-0005-0000-0000-0000E6670000}"/>
    <cellStyle name="Note 12 18 11 2" xfId="18506" xr:uid="{00000000-0005-0000-0000-0000E7670000}"/>
    <cellStyle name="Note 12 18 11 2 2" xfId="34214" xr:uid="{00000000-0005-0000-0000-0000E8670000}"/>
    <cellStyle name="Note 12 18 11 3" xfId="34213" xr:uid="{00000000-0005-0000-0000-0000E9670000}"/>
    <cellStyle name="Note 12 18 11 4" xfId="55692" xr:uid="{00000000-0005-0000-0000-0000EA670000}"/>
    <cellStyle name="Note 12 18 12" xfId="10533" xr:uid="{00000000-0005-0000-0000-0000EB670000}"/>
    <cellStyle name="Note 12 18 12 2" xfId="22108" xr:uid="{00000000-0005-0000-0000-0000EC670000}"/>
    <cellStyle name="Note 12 18 12 2 2" xfId="34216" xr:uid="{00000000-0005-0000-0000-0000ED670000}"/>
    <cellStyle name="Note 12 18 12 3" xfId="34215" xr:uid="{00000000-0005-0000-0000-0000EE670000}"/>
    <cellStyle name="Note 12 18 12 4" xfId="55693" xr:uid="{00000000-0005-0000-0000-0000EF670000}"/>
    <cellStyle name="Note 12 18 13" xfId="11812" xr:uid="{00000000-0005-0000-0000-0000F0670000}"/>
    <cellStyle name="Note 12 18 13 2" xfId="23230" xr:uid="{00000000-0005-0000-0000-0000F1670000}"/>
    <cellStyle name="Note 12 18 13 2 2" xfId="34218" xr:uid="{00000000-0005-0000-0000-0000F2670000}"/>
    <cellStyle name="Note 12 18 13 3" xfId="34217" xr:uid="{00000000-0005-0000-0000-0000F3670000}"/>
    <cellStyle name="Note 12 18 13 4" xfId="55694" xr:uid="{00000000-0005-0000-0000-0000F4670000}"/>
    <cellStyle name="Note 12 18 14" xfId="7884" xr:uid="{00000000-0005-0000-0000-0000F5670000}"/>
    <cellStyle name="Note 12 18 14 2" xfId="19785" xr:uid="{00000000-0005-0000-0000-0000F6670000}"/>
    <cellStyle name="Note 12 18 14 2 2" xfId="34220" xr:uid="{00000000-0005-0000-0000-0000F7670000}"/>
    <cellStyle name="Note 12 18 14 3" xfId="34219" xr:uid="{00000000-0005-0000-0000-0000F8670000}"/>
    <cellStyle name="Note 12 18 14 4" xfId="55695" xr:uid="{00000000-0005-0000-0000-0000F9670000}"/>
    <cellStyle name="Note 12 18 15" xfId="11755" xr:uid="{00000000-0005-0000-0000-0000FA670000}"/>
    <cellStyle name="Note 12 18 15 2" xfId="23189" xr:uid="{00000000-0005-0000-0000-0000FB670000}"/>
    <cellStyle name="Note 12 18 15 2 2" xfId="34222" xr:uid="{00000000-0005-0000-0000-0000FC670000}"/>
    <cellStyle name="Note 12 18 15 3" xfId="34221" xr:uid="{00000000-0005-0000-0000-0000FD670000}"/>
    <cellStyle name="Note 12 18 15 4" xfId="55696" xr:uid="{00000000-0005-0000-0000-0000FE670000}"/>
    <cellStyle name="Note 12 18 16" xfId="12965" xr:uid="{00000000-0005-0000-0000-0000FF670000}"/>
    <cellStyle name="Note 12 18 16 2" xfId="24277" xr:uid="{00000000-0005-0000-0000-000000680000}"/>
    <cellStyle name="Note 12 18 16 2 2" xfId="34224" xr:uid="{00000000-0005-0000-0000-000001680000}"/>
    <cellStyle name="Note 12 18 16 3" xfId="34223" xr:uid="{00000000-0005-0000-0000-000002680000}"/>
    <cellStyle name="Note 12 18 16 4" xfId="55697" xr:uid="{00000000-0005-0000-0000-000003680000}"/>
    <cellStyle name="Note 12 18 17" xfId="10623" xr:uid="{00000000-0005-0000-0000-000004680000}"/>
    <cellStyle name="Note 12 18 17 2" xfId="22174" xr:uid="{00000000-0005-0000-0000-000005680000}"/>
    <cellStyle name="Note 12 18 17 2 2" xfId="34226" xr:uid="{00000000-0005-0000-0000-000006680000}"/>
    <cellStyle name="Note 12 18 17 3" xfId="34225" xr:uid="{00000000-0005-0000-0000-000007680000}"/>
    <cellStyle name="Note 12 18 17 4" xfId="55698" xr:uid="{00000000-0005-0000-0000-000008680000}"/>
    <cellStyle name="Note 12 18 18" xfId="9039" xr:uid="{00000000-0005-0000-0000-000009680000}"/>
    <cellStyle name="Note 12 18 18 2" xfId="20801" xr:uid="{00000000-0005-0000-0000-00000A680000}"/>
    <cellStyle name="Note 12 18 18 2 2" xfId="34228" xr:uid="{00000000-0005-0000-0000-00000B680000}"/>
    <cellStyle name="Note 12 18 18 3" xfId="34227" xr:uid="{00000000-0005-0000-0000-00000C680000}"/>
    <cellStyle name="Note 12 18 18 4" xfId="55699" xr:uid="{00000000-0005-0000-0000-00000D680000}"/>
    <cellStyle name="Note 12 18 19" xfId="9820" xr:uid="{00000000-0005-0000-0000-00000E680000}"/>
    <cellStyle name="Note 12 18 19 2" xfId="21483" xr:uid="{00000000-0005-0000-0000-00000F680000}"/>
    <cellStyle name="Note 12 18 19 2 2" xfId="34230" xr:uid="{00000000-0005-0000-0000-000010680000}"/>
    <cellStyle name="Note 12 18 19 3" xfId="34229" xr:uid="{00000000-0005-0000-0000-000011680000}"/>
    <cellStyle name="Note 12 18 19 4" xfId="55700" xr:uid="{00000000-0005-0000-0000-000012680000}"/>
    <cellStyle name="Note 12 18 2" xfId="6948" xr:uid="{00000000-0005-0000-0000-000013680000}"/>
    <cellStyle name="Note 12 18 2 2" xfId="18957" xr:uid="{00000000-0005-0000-0000-000014680000}"/>
    <cellStyle name="Note 12 18 2 2 2" xfId="34232" xr:uid="{00000000-0005-0000-0000-000015680000}"/>
    <cellStyle name="Note 12 18 2 3" xfId="34231" xr:uid="{00000000-0005-0000-0000-000016680000}"/>
    <cellStyle name="Note 12 18 2 4" xfId="55701" xr:uid="{00000000-0005-0000-0000-000017680000}"/>
    <cellStyle name="Note 12 18 20" xfId="10978" xr:uid="{00000000-0005-0000-0000-000018680000}"/>
    <cellStyle name="Note 12 18 20 2" xfId="34233" xr:uid="{00000000-0005-0000-0000-000019680000}"/>
    <cellStyle name="Note 12 18 20 3" xfId="55702" xr:uid="{00000000-0005-0000-0000-00001A680000}"/>
    <cellStyle name="Note 12 18 20 4" xfId="55703" xr:uid="{00000000-0005-0000-0000-00001B680000}"/>
    <cellStyle name="Note 12 18 21" xfId="34210" xr:uid="{00000000-0005-0000-0000-00001C680000}"/>
    <cellStyle name="Note 12 18 22" xfId="55704" xr:uid="{00000000-0005-0000-0000-00001D680000}"/>
    <cellStyle name="Note 12 18 3" xfId="4975" xr:uid="{00000000-0005-0000-0000-00001E680000}"/>
    <cellStyle name="Note 12 18 3 2" xfId="17588" xr:uid="{00000000-0005-0000-0000-00001F680000}"/>
    <cellStyle name="Note 12 18 3 2 2" xfId="34235" xr:uid="{00000000-0005-0000-0000-000020680000}"/>
    <cellStyle name="Note 12 18 3 3" xfId="34234" xr:uid="{00000000-0005-0000-0000-000021680000}"/>
    <cellStyle name="Note 12 18 3 4" xfId="55705" xr:uid="{00000000-0005-0000-0000-000022680000}"/>
    <cellStyle name="Note 12 18 4" xfId="4886" xr:uid="{00000000-0005-0000-0000-000023680000}"/>
    <cellStyle name="Note 12 18 4 2" xfId="17510" xr:uid="{00000000-0005-0000-0000-000024680000}"/>
    <cellStyle name="Note 12 18 4 2 2" xfId="34237" xr:uid="{00000000-0005-0000-0000-000025680000}"/>
    <cellStyle name="Note 12 18 4 3" xfId="34236" xr:uid="{00000000-0005-0000-0000-000026680000}"/>
    <cellStyle name="Note 12 18 4 4" xfId="55706" xr:uid="{00000000-0005-0000-0000-000027680000}"/>
    <cellStyle name="Note 12 18 5" xfId="5135" xr:uid="{00000000-0005-0000-0000-000028680000}"/>
    <cellStyle name="Note 12 18 5 2" xfId="17715" xr:uid="{00000000-0005-0000-0000-000029680000}"/>
    <cellStyle name="Note 12 18 5 2 2" xfId="34239" xr:uid="{00000000-0005-0000-0000-00002A680000}"/>
    <cellStyle name="Note 12 18 5 3" xfId="34238" xr:uid="{00000000-0005-0000-0000-00002B680000}"/>
    <cellStyle name="Note 12 18 5 4" xfId="55707" xr:uid="{00000000-0005-0000-0000-00002C680000}"/>
    <cellStyle name="Note 12 18 6" xfId="6627" xr:uid="{00000000-0005-0000-0000-00002D680000}"/>
    <cellStyle name="Note 12 18 6 2" xfId="18691" xr:uid="{00000000-0005-0000-0000-00002E680000}"/>
    <cellStyle name="Note 12 18 6 2 2" xfId="34241" xr:uid="{00000000-0005-0000-0000-00002F680000}"/>
    <cellStyle name="Note 12 18 6 3" xfId="34240" xr:uid="{00000000-0005-0000-0000-000030680000}"/>
    <cellStyle name="Note 12 18 6 4" xfId="55708" xr:uid="{00000000-0005-0000-0000-000031680000}"/>
    <cellStyle name="Note 12 18 7" xfId="5264" xr:uid="{00000000-0005-0000-0000-000032680000}"/>
    <cellStyle name="Note 12 18 7 2" xfId="17824" xr:uid="{00000000-0005-0000-0000-000033680000}"/>
    <cellStyle name="Note 12 18 7 2 2" xfId="34243" xr:uid="{00000000-0005-0000-0000-000034680000}"/>
    <cellStyle name="Note 12 18 7 3" xfId="34242" xr:uid="{00000000-0005-0000-0000-000035680000}"/>
    <cellStyle name="Note 12 18 7 4" xfId="55709" xr:uid="{00000000-0005-0000-0000-000036680000}"/>
    <cellStyle name="Note 12 18 8" xfId="5213" xr:uid="{00000000-0005-0000-0000-000037680000}"/>
    <cellStyle name="Note 12 18 8 2" xfId="17778" xr:uid="{00000000-0005-0000-0000-000038680000}"/>
    <cellStyle name="Note 12 18 8 2 2" xfId="34245" xr:uid="{00000000-0005-0000-0000-000039680000}"/>
    <cellStyle name="Note 12 18 8 3" xfId="34244" xr:uid="{00000000-0005-0000-0000-00003A680000}"/>
    <cellStyle name="Note 12 18 8 4" xfId="55710" xr:uid="{00000000-0005-0000-0000-00003B680000}"/>
    <cellStyle name="Note 12 18 9" xfId="5406" xr:uid="{00000000-0005-0000-0000-00003C680000}"/>
    <cellStyle name="Note 12 18 9 2" xfId="17949" xr:uid="{00000000-0005-0000-0000-00003D680000}"/>
    <cellStyle name="Note 12 18 9 2 2" xfId="34247" xr:uid="{00000000-0005-0000-0000-00003E680000}"/>
    <cellStyle name="Note 12 18 9 3" xfId="34246" xr:uid="{00000000-0005-0000-0000-00003F680000}"/>
    <cellStyle name="Note 12 18 9 4" xfId="55711" xr:uid="{00000000-0005-0000-0000-000040680000}"/>
    <cellStyle name="Note 12 19" xfId="4161" xr:uid="{00000000-0005-0000-0000-000041680000}"/>
    <cellStyle name="Note 12 19 10" xfId="6826" xr:uid="{00000000-0005-0000-0000-000042680000}"/>
    <cellStyle name="Note 12 19 10 2" xfId="18859" xr:uid="{00000000-0005-0000-0000-000043680000}"/>
    <cellStyle name="Note 12 19 10 2 2" xfId="34250" xr:uid="{00000000-0005-0000-0000-000044680000}"/>
    <cellStyle name="Note 12 19 10 3" xfId="34249" xr:uid="{00000000-0005-0000-0000-000045680000}"/>
    <cellStyle name="Note 12 19 10 4" xfId="55712" xr:uid="{00000000-0005-0000-0000-000046680000}"/>
    <cellStyle name="Note 12 19 11" xfId="6605" xr:uid="{00000000-0005-0000-0000-000047680000}"/>
    <cellStyle name="Note 12 19 11 2" xfId="18671" xr:uid="{00000000-0005-0000-0000-000048680000}"/>
    <cellStyle name="Note 12 19 11 2 2" xfId="34252" xr:uid="{00000000-0005-0000-0000-000049680000}"/>
    <cellStyle name="Note 12 19 11 3" xfId="34251" xr:uid="{00000000-0005-0000-0000-00004A680000}"/>
    <cellStyle name="Note 12 19 11 4" xfId="55713" xr:uid="{00000000-0005-0000-0000-00004B680000}"/>
    <cellStyle name="Note 12 19 12" xfId="10943" xr:uid="{00000000-0005-0000-0000-00004C680000}"/>
    <cellStyle name="Note 12 19 12 2" xfId="22460" xr:uid="{00000000-0005-0000-0000-00004D680000}"/>
    <cellStyle name="Note 12 19 12 2 2" xfId="34254" xr:uid="{00000000-0005-0000-0000-00004E680000}"/>
    <cellStyle name="Note 12 19 12 3" xfId="34253" xr:uid="{00000000-0005-0000-0000-00004F680000}"/>
    <cellStyle name="Note 12 19 12 4" xfId="55714" xr:uid="{00000000-0005-0000-0000-000050680000}"/>
    <cellStyle name="Note 12 19 13" xfId="11813" xr:uid="{00000000-0005-0000-0000-000051680000}"/>
    <cellStyle name="Note 12 19 13 2" xfId="23231" xr:uid="{00000000-0005-0000-0000-000052680000}"/>
    <cellStyle name="Note 12 19 13 2 2" xfId="34256" xr:uid="{00000000-0005-0000-0000-000053680000}"/>
    <cellStyle name="Note 12 19 13 3" xfId="34255" xr:uid="{00000000-0005-0000-0000-000054680000}"/>
    <cellStyle name="Note 12 19 13 4" xfId="55715" xr:uid="{00000000-0005-0000-0000-000055680000}"/>
    <cellStyle name="Note 12 19 14" xfId="10199" xr:uid="{00000000-0005-0000-0000-000056680000}"/>
    <cellStyle name="Note 12 19 14 2" xfId="21807" xr:uid="{00000000-0005-0000-0000-000057680000}"/>
    <cellStyle name="Note 12 19 14 2 2" xfId="34258" xr:uid="{00000000-0005-0000-0000-000058680000}"/>
    <cellStyle name="Note 12 19 14 3" xfId="34257" xr:uid="{00000000-0005-0000-0000-000059680000}"/>
    <cellStyle name="Note 12 19 14 4" xfId="55716" xr:uid="{00000000-0005-0000-0000-00005A680000}"/>
    <cellStyle name="Note 12 19 15" xfId="10270" xr:uid="{00000000-0005-0000-0000-00005B680000}"/>
    <cellStyle name="Note 12 19 15 2" xfId="21875" xr:uid="{00000000-0005-0000-0000-00005C680000}"/>
    <cellStyle name="Note 12 19 15 2 2" xfId="34260" xr:uid="{00000000-0005-0000-0000-00005D680000}"/>
    <cellStyle name="Note 12 19 15 3" xfId="34259" xr:uid="{00000000-0005-0000-0000-00005E680000}"/>
    <cellStyle name="Note 12 19 15 4" xfId="55717" xr:uid="{00000000-0005-0000-0000-00005F680000}"/>
    <cellStyle name="Note 12 19 16" xfId="12966" xr:uid="{00000000-0005-0000-0000-000060680000}"/>
    <cellStyle name="Note 12 19 16 2" xfId="24278" xr:uid="{00000000-0005-0000-0000-000061680000}"/>
    <cellStyle name="Note 12 19 16 2 2" xfId="34262" xr:uid="{00000000-0005-0000-0000-000062680000}"/>
    <cellStyle name="Note 12 19 16 3" xfId="34261" xr:uid="{00000000-0005-0000-0000-000063680000}"/>
    <cellStyle name="Note 12 19 16 4" xfId="55718" xr:uid="{00000000-0005-0000-0000-000064680000}"/>
    <cellStyle name="Note 12 19 17" xfId="9625" xr:uid="{00000000-0005-0000-0000-000065680000}"/>
    <cellStyle name="Note 12 19 17 2" xfId="21315" xr:uid="{00000000-0005-0000-0000-000066680000}"/>
    <cellStyle name="Note 12 19 17 2 2" xfId="34264" xr:uid="{00000000-0005-0000-0000-000067680000}"/>
    <cellStyle name="Note 12 19 17 3" xfId="34263" xr:uid="{00000000-0005-0000-0000-000068680000}"/>
    <cellStyle name="Note 12 19 17 4" xfId="55719" xr:uid="{00000000-0005-0000-0000-000069680000}"/>
    <cellStyle name="Note 12 19 18" xfId="5647" xr:uid="{00000000-0005-0000-0000-00006A680000}"/>
    <cellStyle name="Note 12 19 18 2" xfId="18164" xr:uid="{00000000-0005-0000-0000-00006B680000}"/>
    <cellStyle name="Note 12 19 18 2 2" xfId="34266" xr:uid="{00000000-0005-0000-0000-00006C680000}"/>
    <cellStyle name="Note 12 19 18 3" xfId="34265" xr:uid="{00000000-0005-0000-0000-00006D680000}"/>
    <cellStyle name="Note 12 19 18 4" xfId="55720" xr:uid="{00000000-0005-0000-0000-00006E680000}"/>
    <cellStyle name="Note 12 19 19" xfId="12838" xr:uid="{00000000-0005-0000-0000-00006F680000}"/>
    <cellStyle name="Note 12 19 19 2" xfId="24171" xr:uid="{00000000-0005-0000-0000-000070680000}"/>
    <cellStyle name="Note 12 19 19 2 2" xfId="34268" xr:uid="{00000000-0005-0000-0000-000071680000}"/>
    <cellStyle name="Note 12 19 19 3" xfId="34267" xr:uid="{00000000-0005-0000-0000-000072680000}"/>
    <cellStyle name="Note 12 19 19 4" xfId="55721" xr:uid="{00000000-0005-0000-0000-000073680000}"/>
    <cellStyle name="Note 12 19 2" xfId="6949" xr:uid="{00000000-0005-0000-0000-000074680000}"/>
    <cellStyle name="Note 12 19 2 2" xfId="18958" xr:uid="{00000000-0005-0000-0000-000075680000}"/>
    <cellStyle name="Note 12 19 2 2 2" xfId="34270" xr:uid="{00000000-0005-0000-0000-000076680000}"/>
    <cellStyle name="Note 12 19 2 3" xfId="34269" xr:uid="{00000000-0005-0000-0000-000077680000}"/>
    <cellStyle name="Note 12 19 2 4" xfId="55722" xr:uid="{00000000-0005-0000-0000-000078680000}"/>
    <cellStyle name="Note 12 19 20" xfId="7376" xr:uid="{00000000-0005-0000-0000-000079680000}"/>
    <cellStyle name="Note 12 19 20 2" xfId="34271" xr:uid="{00000000-0005-0000-0000-00007A680000}"/>
    <cellStyle name="Note 12 19 20 3" xfId="55723" xr:uid="{00000000-0005-0000-0000-00007B680000}"/>
    <cellStyle name="Note 12 19 20 4" xfId="55724" xr:uid="{00000000-0005-0000-0000-00007C680000}"/>
    <cellStyle name="Note 12 19 21" xfId="34248" xr:uid="{00000000-0005-0000-0000-00007D680000}"/>
    <cellStyle name="Note 12 19 22" xfId="55725" xr:uid="{00000000-0005-0000-0000-00007E680000}"/>
    <cellStyle name="Note 12 19 3" xfId="4974" xr:uid="{00000000-0005-0000-0000-00007F680000}"/>
    <cellStyle name="Note 12 19 3 2" xfId="17587" xr:uid="{00000000-0005-0000-0000-000080680000}"/>
    <cellStyle name="Note 12 19 3 2 2" xfId="34273" xr:uid="{00000000-0005-0000-0000-000081680000}"/>
    <cellStyle name="Note 12 19 3 3" xfId="34272" xr:uid="{00000000-0005-0000-0000-000082680000}"/>
    <cellStyle name="Note 12 19 3 4" xfId="55726" xr:uid="{00000000-0005-0000-0000-000083680000}"/>
    <cellStyle name="Note 12 19 4" xfId="6763" xr:uid="{00000000-0005-0000-0000-000084680000}"/>
    <cellStyle name="Note 12 19 4 2" xfId="18808" xr:uid="{00000000-0005-0000-0000-000085680000}"/>
    <cellStyle name="Note 12 19 4 2 2" xfId="34275" xr:uid="{00000000-0005-0000-0000-000086680000}"/>
    <cellStyle name="Note 12 19 4 3" xfId="34274" xr:uid="{00000000-0005-0000-0000-000087680000}"/>
    <cellStyle name="Note 12 19 4 4" xfId="55727" xr:uid="{00000000-0005-0000-0000-000088680000}"/>
    <cellStyle name="Note 12 19 5" xfId="6624" xr:uid="{00000000-0005-0000-0000-000089680000}"/>
    <cellStyle name="Note 12 19 5 2" xfId="18688" xr:uid="{00000000-0005-0000-0000-00008A680000}"/>
    <cellStyle name="Note 12 19 5 2 2" xfId="34277" xr:uid="{00000000-0005-0000-0000-00008B680000}"/>
    <cellStyle name="Note 12 19 5 3" xfId="34276" xr:uid="{00000000-0005-0000-0000-00008C680000}"/>
    <cellStyle name="Note 12 19 5 4" xfId="55728" xr:uid="{00000000-0005-0000-0000-00008D680000}"/>
    <cellStyle name="Note 12 19 6" xfId="6628" xr:uid="{00000000-0005-0000-0000-00008E680000}"/>
    <cellStyle name="Note 12 19 6 2" xfId="18692" xr:uid="{00000000-0005-0000-0000-00008F680000}"/>
    <cellStyle name="Note 12 19 6 2 2" xfId="34279" xr:uid="{00000000-0005-0000-0000-000090680000}"/>
    <cellStyle name="Note 12 19 6 3" xfId="34278" xr:uid="{00000000-0005-0000-0000-000091680000}"/>
    <cellStyle name="Note 12 19 6 4" xfId="55729" xr:uid="{00000000-0005-0000-0000-000092680000}"/>
    <cellStyle name="Note 12 19 7" xfId="5263" xr:uid="{00000000-0005-0000-0000-000093680000}"/>
    <cellStyle name="Note 12 19 7 2" xfId="17823" xr:uid="{00000000-0005-0000-0000-000094680000}"/>
    <cellStyle name="Note 12 19 7 2 2" xfId="34281" xr:uid="{00000000-0005-0000-0000-000095680000}"/>
    <cellStyle name="Note 12 19 7 3" xfId="34280" xr:uid="{00000000-0005-0000-0000-000096680000}"/>
    <cellStyle name="Note 12 19 7 4" xfId="55730" xr:uid="{00000000-0005-0000-0000-000097680000}"/>
    <cellStyle name="Note 12 19 8" xfId="6478" xr:uid="{00000000-0005-0000-0000-000098680000}"/>
    <cellStyle name="Note 12 19 8 2" xfId="18558" xr:uid="{00000000-0005-0000-0000-000099680000}"/>
    <cellStyle name="Note 12 19 8 2 2" xfId="34283" xr:uid="{00000000-0005-0000-0000-00009A680000}"/>
    <cellStyle name="Note 12 19 8 3" xfId="34282" xr:uid="{00000000-0005-0000-0000-00009B680000}"/>
    <cellStyle name="Note 12 19 8 4" xfId="55731" xr:uid="{00000000-0005-0000-0000-00009C680000}"/>
    <cellStyle name="Note 12 19 9" xfId="6367" xr:uid="{00000000-0005-0000-0000-00009D680000}"/>
    <cellStyle name="Note 12 19 9 2" xfId="18460" xr:uid="{00000000-0005-0000-0000-00009E680000}"/>
    <cellStyle name="Note 12 19 9 2 2" xfId="34285" xr:uid="{00000000-0005-0000-0000-00009F680000}"/>
    <cellStyle name="Note 12 19 9 3" xfId="34284" xr:uid="{00000000-0005-0000-0000-0000A0680000}"/>
    <cellStyle name="Note 12 19 9 4" xfId="55732" xr:uid="{00000000-0005-0000-0000-0000A1680000}"/>
    <cellStyle name="Note 12 2" xfId="4162" xr:uid="{00000000-0005-0000-0000-0000A2680000}"/>
    <cellStyle name="Note 12 2 10" xfId="4163" xr:uid="{00000000-0005-0000-0000-0000A3680000}"/>
    <cellStyle name="Note 12 2 10 10" xfId="7944" xr:uid="{00000000-0005-0000-0000-0000A4680000}"/>
    <cellStyle name="Note 12 2 10 10 2" xfId="19831" xr:uid="{00000000-0005-0000-0000-0000A5680000}"/>
    <cellStyle name="Note 12 2 10 10 2 2" xfId="34289" xr:uid="{00000000-0005-0000-0000-0000A6680000}"/>
    <cellStyle name="Note 12 2 10 10 3" xfId="34288" xr:uid="{00000000-0005-0000-0000-0000A7680000}"/>
    <cellStyle name="Note 12 2 10 10 4" xfId="55733" xr:uid="{00000000-0005-0000-0000-0000A8680000}"/>
    <cellStyle name="Note 12 2 10 11" xfId="5500" xr:uid="{00000000-0005-0000-0000-0000A9680000}"/>
    <cellStyle name="Note 12 2 10 11 2" xfId="18035" xr:uid="{00000000-0005-0000-0000-0000AA680000}"/>
    <cellStyle name="Note 12 2 10 11 2 2" xfId="34291" xr:uid="{00000000-0005-0000-0000-0000AB680000}"/>
    <cellStyle name="Note 12 2 10 11 3" xfId="34290" xr:uid="{00000000-0005-0000-0000-0000AC680000}"/>
    <cellStyle name="Note 12 2 10 11 4" xfId="55734" xr:uid="{00000000-0005-0000-0000-0000AD680000}"/>
    <cellStyle name="Note 12 2 10 12" xfId="7350" xr:uid="{00000000-0005-0000-0000-0000AE680000}"/>
    <cellStyle name="Note 12 2 10 12 2" xfId="19325" xr:uid="{00000000-0005-0000-0000-0000AF680000}"/>
    <cellStyle name="Note 12 2 10 12 2 2" xfId="34293" xr:uid="{00000000-0005-0000-0000-0000B0680000}"/>
    <cellStyle name="Note 12 2 10 12 3" xfId="34292" xr:uid="{00000000-0005-0000-0000-0000B1680000}"/>
    <cellStyle name="Note 12 2 10 12 4" xfId="55735" xr:uid="{00000000-0005-0000-0000-0000B2680000}"/>
    <cellStyle name="Note 12 2 10 13" xfId="11815" xr:uid="{00000000-0005-0000-0000-0000B3680000}"/>
    <cellStyle name="Note 12 2 10 13 2" xfId="23233" xr:uid="{00000000-0005-0000-0000-0000B4680000}"/>
    <cellStyle name="Note 12 2 10 13 2 2" xfId="34295" xr:uid="{00000000-0005-0000-0000-0000B5680000}"/>
    <cellStyle name="Note 12 2 10 13 3" xfId="34294" xr:uid="{00000000-0005-0000-0000-0000B6680000}"/>
    <cellStyle name="Note 12 2 10 13 4" xfId="55736" xr:uid="{00000000-0005-0000-0000-0000B7680000}"/>
    <cellStyle name="Note 12 2 10 14" xfId="5482" xr:uid="{00000000-0005-0000-0000-0000B8680000}"/>
    <cellStyle name="Note 12 2 10 14 2" xfId="18019" xr:uid="{00000000-0005-0000-0000-0000B9680000}"/>
    <cellStyle name="Note 12 2 10 14 2 2" xfId="34297" xr:uid="{00000000-0005-0000-0000-0000BA680000}"/>
    <cellStyle name="Note 12 2 10 14 3" xfId="34296" xr:uid="{00000000-0005-0000-0000-0000BB680000}"/>
    <cellStyle name="Note 12 2 10 14 4" xfId="55737" xr:uid="{00000000-0005-0000-0000-0000BC680000}"/>
    <cellStyle name="Note 12 2 10 15" xfId="6239" xr:uid="{00000000-0005-0000-0000-0000BD680000}"/>
    <cellStyle name="Note 12 2 10 15 2" xfId="18348" xr:uid="{00000000-0005-0000-0000-0000BE680000}"/>
    <cellStyle name="Note 12 2 10 15 2 2" xfId="34299" xr:uid="{00000000-0005-0000-0000-0000BF680000}"/>
    <cellStyle name="Note 12 2 10 15 3" xfId="34298" xr:uid="{00000000-0005-0000-0000-0000C0680000}"/>
    <cellStyle name="Note 12 2 10 15 4" xfId="55738" xr:uid="{00000000-0005-0000-0000-0000C1680000}"/>
    <cellStyle name="Note 12 2 10 16" xfId="12968" xr:uid="{00000000-0005-0000-0000-0000C2680000}"/>
    <cellStyle name="Note 12 2 10 16 2" xfId="24280" xr:uid="{00000000-0005-0000-0000-0000C3680000}"/>
    <cellStyle name="Note 12 2 10 16 2 2" xfId="34301" xr:uid="{00000000-0005-0000-0000-0000C4680000}"/>
    <cellStyle name="Note 12 2 10 16 3" xfId="34300" xr:uid="{00000000-0005-0000-0000-0000C5680000}"/>
    <cellStyle name="Note 12 2 10 16 4" xfId="55739" xr:uid="{00000000-0005-0000-0000-0000C6680000}"/>
    <cellStyle name="Note 12 2 10 17" xfId="4723" xr:uid="{00000000-0005-0000-0000-0000C7680000}"/>
    <cellStyle name="Note 12 2 10 17 2" xfId="17408" xr:uid="{00000000-0005-0000-0000-0000C8680000}"/>
    <cellStyle name="Note 12 2 10 17 2 2" xfId="34303" xr:uid="{00000000-0005-0000-0000-0000C9680000}"/>
    <cellStyle name="Note 12 2 10 17 3" xfId="34302" xr:uid="{00000000-0005-0000-0000-0000CA680000}"/>
    <cellStyle name="Note 12 2 10 17 4" xfId="55740" xr:uid="{00000000-0005-0000-0000-0000CB680000}"/>
    <cellStyle name="Note 12 2 10 18" xfId="5615" xr:uid="{00000000-0005-0000-0000-0000CC680000}"/>
    <cellStyle name="Note 12 2 10 18 2" xfId="18135" xr:uid="{00000000-0005-0000-0000-0000CD680000}"/>
    <cellStyle name="Note 12 2 10 18 2 2" xfId="34305" xr:uid="{00000000-0005-0000-0000-0000CE680000}"/>
    <cellStyle name="Note 12 2 10 18 3" xfId="34304" xr:uid="{00000000-0005-0000-0000-0000CF680000}"/>
    <cellStyle name="Note 12 2 10 18 4" xfId="55741" xr:uid="{00000000-0005-0000-0000-0000D0680000}"/>
    <cellStyle name="Note 12 2 10 19" xfId="13321" xr:uid="{00000000-0005-0000-0000-0000D1680000}"/>
    <cellStyle name="Note 12 2 10 19 2" xfId="24617" xr:uid="{00000000-0005-0000-0000-0000D2680000}"/>
    <cellStyle name="Note 12 2 10 19 2 2" xfId="34307" xr:uid="{00000000-0005-0000-0000-0000D3680000}"/>
    <cellStyle name="Note 12 2 10 19 3" xfId="34306" xr:uid="{00000000-0005-0000-0000-0000D4680000}"/>
    <cellStyle name="Note 12 2 10 19 4" xfId="55742" xr:uid="{00000000-0005-0000-0000-0000D5680000}"/>
    <cellStyle name="Note 12 2 10 2" xfId="6951" xr:uid="{00000000-0005-0000-0000-0000D6680000}"/>
    <cellStyle name="Note 12 2 10 2 2" xfId="18960" xr:uid="{00000000-0005-0000-0000-0000D7680000}"/>
    <cellStyle name="Note 12 2 10 2 2 2" xfId="34309" xr:uid="{00000000-0005-0000-0000-0000D8680000}"/>
    <cellStyle name="Note 12 2 10 2 3" xfId="34308" xr:uid="{00000000-0005-0000-0000-0000D9680000}"/>
    <cellStyle name="Note 12 2 10 2 4" xfId="55743" xr:uid="{00000000-0005-0000-0000-0000DA680000}"/>
    <cellStyle name="Note 12 2 10 20" xfId="13313" xr:uid="{00000000-0005-0000-0000-0000DB680000}"/>
    <cellStyle name="Note 12 2 10 20 2" xfId="34310" xr:uid="{00000000-0005-0000-0000-0000DC680000}"/>
    <cellStyle name="Note 12 2 10 20 3" xfId="55744" xr:uid="{00000000-0005-0000-0000-0000DD680000}"/>
    <cellStyle name="Note 12 2 10 20 4" xfId="55745" xr:uid="{00000000-0005-0000-0000-0000DE680000}"/>
    <cellStyle name="Note 12 2 10 21" xfId="34287" xr:uid="{00000000-0005-0000-0000-0000DF680000}"/>
    <cellStyle name="Note 12 2 10 22" xfId="55746" xr:uid="{00000000-0005-0000-0000-0000E0680000}"/>
    <cellStyle name="Note 12 2 10 3" xfId="4972" xr:uid="{00000000-0005-0000-0000-0000E1680000}"/>
    <cellStyle name="Note 12 2 10 3 2" xfId="17585" xr:uid="{00000000-0005-0000-0000-0000E2680000}"/>
    <cellStyle name="Note 12 2 10 3 2 2" xfId="34312" xr:uid="{00000000-0005-0000-0000-0000E3680000}"/>
    <cellStyle name="Note 12 2 10 3 3" xfId="34311" xr:uid="{00000000-0005-0000-0000-0000E4680000}"/>
    <cellStyle name="Note 12 2 10 3 4" xfId="55747" xr:uid="{00000000-0005-0000-0000-0000E5680000}"/>
    <cellStyle name="Note 12 2 10 4" xfId="4902" xr:uid="{00000000-0005-0000-0000-0000E6680000}"/>
    <cellStyle name="Note 12 2 10 4 2" xfId="17526" xr:uid="{00000000-0005-0000-0000-0000E7680000}"/>
    <cellStyle name="Note 12 2 10 4 2 2" xfId="34314" xr:uid="{00000000-0005-0000-0000-0000E8680000}"/>
    <cellStyle name="Note 12 2 10 4 3" xfId="34313" xr:uid="{00000000-0005-0000-0000-0000E9680000}"/>
    <cellStyle name="Note 12 2 10 4 4" xfId="55748" xr:uid="{00000000-0005-0000-0000-0000EA680000}"/>
    <cellStyle name="Note 12 2 10 5" xfId="6800" xr:uid="{00000000-0005-0000-0000-0000EB680000}"/>
    <cellStyle name="Note 12 2 10 5 2" xfId="18845" xr:uid="{00000000-0005-0000-0000-0000EC680000}"/>
    <cellStyle name="Note 12 2 10 5 2 2" xfId="34316" xr:uid="{00000000-0005-0000-0000-0000ED680000}"/>
    <cellStyle name="Note 12 2 10 5 3" xfId="34315" xr:uid="{00000000-0005-0000-0000-0000EE680000}"/>
    <cellStyle name="Note 12 2 10 5 4" xfId="55749" xr:uid="{00000000-0005-0000-0000-0000EF680000}"/>
    <cellStyle name="Note 12 2 10 6" xfId="8374" xr:uid="{00000000-0005-0000-0000-0000F0680000}"/>
    <cellStyle name="Note 12 2 10 6 2" xfId="20196" xr:uid="{00000000-0005-0000-0000-0000F1680000}"/>
    <cellStyle name="Note 12 2 10 6 2 2" xfId="34318" xr:uid="{00000000-0005-0000-0000-0000F2680000}"/>
    <cellStyle name="Note 12 2 10 6 3" xfId="34317" xr:uid="{00000000-0005-0000-0000-0000F3680000}"/>
    <cellStyle name="Note 12 2 10 6 4" xfId="55750" xr:uid="{00000000-0005-0000-0000-0000F4680000}"/>
    <cellStyle name="Note 12 2 10 7" xfId="5261" xr:uid="{00000000-0005-0000-0000-0000F5680000}"/>
    <cellStyle name="Note 12 2 10 7 2" xfId="17821" xr:uid="{00000000-0005-0000-0000-0000F6680000}"/>
    <cellStyle name="Note 12 2 10 7 2 2" xfId="34320" xr:uid="{00000000-0005-0000-0000-0000F7680000}"/>
    <cellStyle name="Note 12 2 10 7 3" xfId="34319" xr:uid="{00000000-0005-0000-0000-0000F8680000}"/>
    <cellStyle name="Note 12 2 10 7 4" xfId="55751" xr:uid="{00000000-0005-0000-0000-0000F9680000}"/>
    <cellStyle name="Note 12 2 10 8" xfId="5226" xr:uid="{00000000-0005-0000-0000-0000FA680000}"/>
    <cellStyle name="Note 12 2 10 8 2" xfId="17791" xr:uid="{00000000-0005-0000-0000-0000FB680000}"/>
    <cellStyle name="Note 12 2 10 8 2 2" xfId="34322" xr:uid="{00000000-0005-0000-0000-0000FC680000}"/>
    <cellStyle name="Note 12 2 10 8 3" xfId="34321" xr:uid="{00000000-0005-0000-0000-0000FD680000}"/>
    <cellStyle name="Note 12 2 10 8 4" xfId="55752" xr:uid="{00000000-0005-0000-0000-0000FE680000}"/>
    <cellStyle name="Note 12 2 10 9" xfId="6495" xr:uid="{00000000-0005-0000-0000-0000FF680000}"/>
    <cellStyle name="Note 12 2 10 9 2" xfId="18575" xr:uid="{00000000-0005-0000-0000-000000690000}"/>
    <cellStyle name="Note 12 2 10 9 2 2" xfId="34324" xr:uid="{00000000-0005-0000-0000-000001690000}"/>
    <cellStyle name="Note 12 2 10 9 3" xfId="34323" xr:uid="{00000000-0005-0000-0000-000002690000}"/>
    <cellStyle name="Note 12 2 10 9 4" xfId="55753" xr:uid="{00000000-0005-0000-0000-000003690000}"/>
    <cellStyle name="Note 12 2 11" xfId="4164" xr:uid="{00000000-0005-0000-0000-000004690000}"/>
    <cellStyle name="Note 12 2 11 10" xfId="7395" xr:uid="{00000000-0005-0000-0000-000005690000}"/>
    <cellStyle name="Note 12 2 11 10 2" xfId="19367" xr:uid="{00000000-0005-0000-0000-000006690000}"/>
    <cellStyle name="Note 12 2 11 10 2 2" xfId="34327" xr:uid="{00000000-0005-0000-0000-000007690000}"/>
    <cellStyle name="Note 12 2 11 10 3" xfId="34326" xr:uid="{00000000-0005-0000-0000-000008690000}"/>
    <cellStyle name="Note 12 2 11 10 4" xfId="55754" xr:uid="{00000000-0005-0000-0000-000009690000}"/>
    <cellStyle name="Note 12 2 11 11" xfId="5499" xr:uid="{00000000-0005-0000-0000-00000A690000}"/>
    <cellStyle name="Note 12 2 11 11 2" xfId="18034" xr:uid="{00000000-0005-0000-0000-00000B690000}"/>
    <cellStyle name="Note 12 2 11 11 2 2" xfId="34329" xr:uid="{00000000-0005-0000-0000-00000C690000}"/>
    <cellStyle name="Note 12 2 11 11 3" xfId="34328" xr:uid="{00000000-0005-0000-0000-00000D690000}"/>
    <cellStyle name="Note 12 2 11 11 4" xfId="55755" xr:uid="{00000000-0005-0000-0000-00000E690000}"/>
    <cellStyle name="Note 12 2 11 12" xfId="10154" xr:uid="{00000000-0005-0000-0000-00000F690000}"/>
    <cellStyle name="Note 12 2 11 12 2" xfId="21764" xr:uid="{00000000-0005-0000-0000-000010690000}"/>
    <cellStyle name="Note 12 2 11 12 2 2" xfId="34331" xr:uid="{00000000-0005-0000-0000-000011690000}"/>
    <cellStyle name="Note 12 2 11 12 3" xfId="34330" xr:uid="{00000000-0005-0000-0000-000012690000}"/>
    <cellStyle name="Note 12 2 11 12 4" xfId="55756" xr:uid="{00000000-0005-0000-0000-000013690000}"/>
    <cellStyle name="Note 12 2 11 13" xfId="11816" xr:uid="{00000000-0005-0000-0000-000014690000}"/>
    <cellStyle name="Note 12 2 11 13 2" xfId="23234" xr:uid="{00000000-0005-0000-0000-000015690000}"/>
    <cellStyle name="Note 12 2 11 13 2 2" xfId="34333" xr:uid="{00000000-0005-0000-0000-000016690000}"/>
    <cellStyle name="Note 12 2 11 13 3" xfId="34332" xr:uid="{00000000-0005-0000-0000-000017690000}"/>
    <cellStyle name="Note 12 2 11 13 4" xfId="55757" xr:uid="{00000000-0005-0000-0000-000018690000}"/>
    <cellStyle name="Note 12 2 11 14" xfId="6227" xr:uid="{00000000-0005-0000-0000-000019690000}"/>
    <cellStyle name="Note 12 2 11 14 2" xfId="18336" xr:uid="{00000000-0005-0000-0000-00001A690000}"/>
    <cellStyle name="Note 12 2 11 14 2 2" xfId="34335" xr:uid="{00000000-0005-0000-0000-00001B690000}"/>
    <cellStyle name="Note 12 2 11 14 3" xfId="34334" xr:uid="{00000000-0005-0000-0000-00001C690000}"/>
    <cellStyle name="Note 12 2 11 14 4" xfId="55758" xr:uid="{00000000-0005-0000-0000-00001D690000}"/>
    <cellStyle name="Note 12 2 11 15" xfId="6280" xr:uid="{00000000-0005-0000-0000-00001E690000}"/>
    <cellStyle name="Note 12 2 11 15 2" xfId="18384" xr:uid="{00000000-0005-0000-0000-00001F690000}"/>
    <cellStyle name="Note 12 2 11 15 2 2" xfId="34337" xr:uid="{00000000-0005-0000-0000-000020690000}"/>
    <cellStyle name="Note 12 2 11 15 3" xfId="34336" xr:uid="{00000000-0005-0000-0000-000021690000}"/>
    <cellStyle name="Note 12 2 11 15 4" xfId="55759" xr:uid="{00000000-0005-0000-0000-000022690000}"/>
    <cellStyle name="Note 12 2 11 16" xfId="12969" xr:uid="{00000000-0005-0000-0000-000023690000}"/>
    <cellStyle name="Note 12 2 11 16 2" xfId="24281" xr:uid="{00000000-0005-0000-0000-000024690000}"/>
    <cellStyle name="Note 12 2 11 16 2 2" xfId="34339" xr:uid="{00000000-0005-0000-0000-000025690000}"/>
    <cellStyle name="Note 12 2 11 16 3" xfId="34338" xr:uid="{00000000-0005-0000-0000-000026690000}"/>
    <cellStyle name="Note 12 2 11 16 4" xfId="55760" xr:uid="{00000000-0005-0000-0000-000027690000}"/>
    <cellStyle name="Note 12 2 11 17" xfId="5652" xr:uid="{00000000-0005-0000-0000-000028690000}"/>
    <cellStyle name="Note 12 2 11 17 2" xfId="18169" xr:uid="{00000000-0005-0000-0000-000029690000}"/>
    <cellStyle name="Note 12 2 11 17 2 2" xfId="34341" xr:uid="{00000000-0005-0000-0000-00002A690000}"/>
    <cellStyle name="Note 12 2 11 17 3" xfId="34340" xr:uid="{00000000-0005-0000-0000-00002B690000}"/>
    <cellStyle name="Note 12 2 11 17 4" xfId="55761" xr:uid="{00000000-0005-0000-0000-00002C690000}"/>
    <cellStyle name="Note 12 2 11 18" xfId="6157" xr:uid="{00000000-0005-0000-0000-00002D690000}"/>
    <cellStyle name="Note 12 2 11 18 2" xfId="18275" xr:uid="{00000000-0005-0000-0000-00002E690000}"/>
    <cellStyle name="Note 12 2 11 18 2 2" xfId="34343" xr:uid="{00000000-0005-0000-0000-00002F690000}"/>
    <cellStyle name="Note 12 2 11 18 3" xfId="34342" xr:uid="{00000000-0005-0000-0000-000030690000}"/>
    <cellStyle name="Note 12 2 11 18 4" xfId="55762" xr:uid="{00000000-0005-0000-0000-000031690000}"/>
    <cellStyle name="Note 12 2 11 19" xfId="11268" xr:uid="{00000000-0005-0000-0000-000032690000}"/>
    <cellStyle name="Note 12 2 11 19 2" xfId="22747" xr:uid="{00000000-0005-0000-0000-000033690000}"/>
    <cellStyle name="Note 12 2 11 19 2 2" xfId="34345" xr:uid="{00000000-0005-0000-0000-000034690000}"/>
    <cellStyle name="Note 12 2 11 19 3" xfId="34344" xr:uid="{00000000-0005-0000-0000-000035690000}"/>
    <cellStyle name="Note 12 2 11 19 4" xfId="55763" xr:uid="{00000000-0005-0000-0000-000036690000}"/>
    <cellStyle name="Note 12 2 11 2" xfId="6952" xr:uid="{00000000-0005-0000-0000-000037690000}"/>
    <cellStyle name="Note 12 2 11 2 2" xfId="18961" xr:uid="{00000000-0005-0000-0000-000038690000}"/>
    <cellStyle name="Note 12 2 11 2 2 2" xfId="34347" xr:uid="{00000000-0005-0000-0000-000039690000}"/>
    <cellStyle name="Note 12 2 11 2 3" xfId="34346" xr:uid="{00000000-0005-0000-0000-00003A690000}"/>
    <cellStyle name="Note 12 2 11 2 4" xfId="55764" xr:uid="{00000000-0005-0000-0000-00003B690000}"/>
    <cellStyle name="Note 12 2 11 20" xfId="13660" xr:uid="{00000000-0005-0000-0000-00003C690000}"/>
    <cellStyle name="Note 12 2 11 20 2" xfId="34348" xr:uid="{00000000-0005-0000-0000-00003D690000}"/>
    <cellStyle name="Note 12 2 11 20 3" xfId="55765" xr:uid="{00000000-0005-0000-0000-00003E690000}"/>
    <cellStyle name="Note 12 2 11 20 4" xfId="55766" xr:uid="{00000000-0005-0000-0000-00003F690000}"/>
    <cellStyle name="Note 12 2 11 21" xfId="34325" xr:uid="{00000000-0005-0000-0000-000040690000}"/>
    <cellStyle name="Note 12 2 11 22" xfId="55767" xr:uid="{00000000-0005-0000-0000-000041690000}"/>
    <cellStyle name="Note 12 2 11 3" xfId="4971" xr:uid="{00000000-0005-0000-0000-000042690000}"/>
    <cellStyle name="Note 12 2 11 3 2" xfId="17584" xr:uid="{00000000-0005-0000-0000-000043690000}"/>
    <cellStyle name="Note 12 2 11 3 2 2" xfId="34350" xr:uid="{00000000-0005-0000-0000-000044690000}"/>
    <cellStyle name="Note 12 2 11 3 3" xfId="34349" xr:uid="{00000000-0005-0000-0000-000045690000}"/>
    <cellStyle name="Note 12 2 11 3 4" xfId="55768" xr:uid="{00000000-0005-0000-0000-000046690000}"/>
    <cellStyle name="Note 12 2 11 4" xfId="4933" xr:uid="{00000000-0005-0000-0000-000047690000}"/>
    <cellStyle name="Note 12 2 11 4 2" xfId="17546" xr:uid="{00000000-0005-0000-0000-000048690000}"/>
    <cellStyle name="Note 12 2 11 4 2 2" xfId="34352" xr:uid="{00000000-0005-0000-0000-000049690000}"/>
    <cellStyle name="Note 12 2 11 4 3" xfId="34351" xr:uid="{00000000-0005-0000-0000-00004A690000}"/>
    <cellStyle name="Note 12 2 11 4 4" xfId="55769" xr:uid="{00000000-0005-0000-0000-00004B690000}"/>
    <cellStyle name="Note 12 2 11 5" xfId="6932" xr:uid="{00000000-0005-0000-0000-00004C690000}"/>
    <cellStyle name="Note 12 2 11 5 2" xfId="18943" xr:uid="{00000000-0005-0000-0000-00004D690000}"/>
    <cellStyle name="Note 12 2 11 5 2 2" xfId="34354" xr:uid="{00000000-0005-0000-0000-00004E690000}"/>
    <cellStyle name="Note 12 2 11 5 3" xfId="34353" xr:uid="{00000000-0005-0000-0000-00004F690000}"/>
    <cellStyle name="Note 12 2 11 5 4" xfId="55770" xr:uid="{00000000-0005-0000-0000-000050690000}"/>
    <cellStyle name="Note 12 2 11 6" xfId="4678" xr:uid="{00000000-0005-0000-0000-000051690000}"/>
    <cellStyle name="Note 12 2 11 6 2" xfId="17374" xr:uid="{00000000-0005-0000-0000-000052690000}"/>
    <cellStyle name="Note 12 2 11 6 2 2" xfId="34356" xr:uid="{00000000-0005-0000-0000-000053690000}"/>
    <cellStyle name="Note 12 2 11 6 3" xfId="34355" xr:uid="{00000000-0005-0000-0000-000054690000}"/>
    <cellStyle name="Note 12 2 11 6 4" xfId="55771" xr:uid="{00000000-0005-0000-0000-000055690000}"/>
    <cellStyle name="Note 12 2 11 7" xfId="5260" xr:uid="{00000000-0005-0000-0000-000056690000}"/>
    <cellStyle name="Note 12 2 11 7 2" xfId="17820" xr:uid="{00000000-0005-0000-0000-000057690000}"/>
    <cellStyle name="Note 12 2 11 7 2 2" xfId="34358" xr:uid="{00000000-0005-0000-0000-000058690000}"/>
    <cellStyle name="Note 12 2 11 7 3" xfId="34357" xr:uid="{00000000-0005-0000-0000-000059690000}"/>
    <cellStyle name="Note 12 2 11 7 4" xfId="55772" xr:uid="{00000000-0005-0000-0000-00005A690000}"/>
    <cellStyle name="Note 12 2 11 8" xfId="7020" xr:uid="{00000000-0005-0000-0000-00005B690000}"/>
    <cellStyle name="Note 12 2 11 8 2" xfId="19028" xr:uid="{00000000-0005-0000-0000-00005C690000}"/>
    <cellStyle name="Note 12 2 11 8 2 2" xfId="34360" xr:uid="{00000000-0005-0000-0000-00005D690000}"/>
    <cellStyle name="Note 12 2 11 8 3" xfId="34359" xr:uid="{00000000-0005-0000-0000-00005E690000}"/>
    <cellStyle name="Note 12 2 11 8 4" xfId="55773" xr:uid="{00000000-0005-0000-0000-00005F690000}"/>
    <cellStyle name="Note 12 2 11 9" xfId="5007" xr:uid="{00000000-0005-0000-0000-000060690000}"/>
    <cellStyle name="Note 12 2 11 9 2" xfId="17616" xr:uid="{00000000-0005-0000-0000-000061690000}"/>
    <cellStyle name="Note 12 2 11 9 2 2" xfId="34362" xr:uid="{00000000-0005-0000-0000-000062690000}"/>
    <cellStyle name="Note 12 2 11 9 3" xfId="34361" xr:uid="{00000000-0005-0000-0000-000063690000}"/>
    <cellStyle name="Note 12 2 11 9 4" xfId="55774" xr:uid="{00000000-0005-0000-0000-000064690000}"/>
    <cellStyle name="Note 12 2 12" xfId="4165" xr:uid="{00000000-0005-0000-0000-000065690000}"/>
    <cellStyle name="Note 12 2 12 10" xfId="7359" xr:uid="{00000000-0005-0000-0000-000066690000}"/>
    <cellStyle name="Note 12 2 12 10 2" xfId="19334" xr:uid="{00000000-0005-0000-0000-000067690000}"/>
    <cellStyle name="Note 12 2 12 10 2 2" xfId="34365" xr:uid="{00000000-0005-0000-0000-000068690000}"/>
    <cellStyle name="Note 12 2 12 10 3" xfId="34364" xr:uid="{00000000-0005-0000-0000-000069690000}"/>
    <cellStyle name="Note 12 2 12 10 4" xfId="55775" xr:uid="{00000000-0005-0000-0000-00006A690000}"/>
    <cellStyle name="Note 12 2 12 11" xfId="9711" xr:uid="{00000000-0005-0000-0000-00006B690000}"/>
    <cellStyle name="Note 12 2 12 11 2" xfId="21377" xr:uid="{00000000-0005-0000-0000-00006C690000}"/>
    <cellStyle name="Note 12 2 12 11 2 2" xfId="34367" xr:uid="{00000000-0005-0000-0000-00006D690000}"/>
    <cellStyle name="Note 12 2 12 11 3" xfId="34366" xr:uid="{00000000-0005-0000-0000-00006E690000}"/>
    <cellStyle name="Note 12 2 12 11 4" xfId="55776" xr:uid="{00000000-0005-0000-0000-00006F690000}"/>
    <cellStyle name="Note 12 2 12 12" xfId="9316" xr:uid="{00000000-0005-0000-0000-000070690000}"/>
    <cellStyle name="Note 12 2 12 12 2" xfId="21034" xr:uid="{00000000-0005-0000-0000-000071690000}"/>
    <cellStyle name="Note 12 2 12 12 2 2" xfId="34369" xr:uid="{00000000-0005-0000-0000-000072690000}"/>
    <cellStyle name="Note 12 2 12 12 3" xfId="34368" xr:uid="{00000000-0005-0000-0000-000073690000}"/>
    <cellStyle name="Note 12 2 12 12 4" xfId="55777" xr:uid="{00000000-0005-0000-0000-000074690000}"/>
    <cellStyle name="Note 12 2 12 13" xfId="11817" xr:uid="{00000000-0005-0000-0000-000075690000}"/>
    <cellStyle name="Note 12 2 12 13 2" xfId="23235" xr:uid="{00000000-0005-0000-0000-000076690000}"/>
    <cellStyle name="Note 12 2 12 13 2 2" xfId="34371" xr:uid="{00000000-0005-0000-0000-000077690000}"/>
    <cellStyle name="Note 12 2 12 13 3" xfId="34370" xr:uid="{00000000-0005-0000-0000-000078690000}"/>
    <cellStyle name="Note 12 2 12 13 4" xfId="55778" xr:uid="{00000000-0005-0000-0000-000079690000}"/>
    <cellStyle name="Note 12 2 12 14" xfId="9378" xr:uid="{00000000-0005-0000-0000-00007A690000}"/>
    <cellStyle name="Note 12 2 12 14 2" xfId="21095" xr:uid="{00000000-0005-0000-0000-00007B690000}"/>
    <cellStyle name="Note 12 2 12 14 2 2" xfId="34373" xr:uid="{00000000-0005-0000-0000-00007C690000}"/>
    <cellStyle name="Note 12 2 12 14 3" xfId="34372" xr:uid="{00000000-0005-0000-0000-00007D690000}"/>
    <cellStyle name="Note 12 2 12 14 4" xfId="55779" xr:uid="{00000000-0005-0000-0000-00007E690000}"/>
    <cellStyle name="Note 12 2 12 15" xfId="10950" xr:uid="{00000000-0005-0000-0000-00007F690000}"/>
    <cellStyle name="Note 12 2 12 15 2" xfId="22467" xr:uid="{00000000-0005-0000-0000-000080690000}"/>
    <cellStyle name="Note 12 2 12 15 2 2" xfId="34375" xr:uid="{00000000-0005-0000-0000-000081690000}"/>
    <cellStyle name="Note 12 2 12 15 3" xfId="34374" xr:uid="{00000000-0005-0000-0000-000082690000}"/>
    <cellStyle name="Note 12 2 12 15 4" xfId="55780" xr:uid="{00000000-0005-0000-0000-000083690000}"/>
    <cellStyle name="Note 12 2 12 16" xfId="12970" xr:uid="{00000000-0005-0000-0000-000084690000}"/>
    <cellStyle name="Note 12 2 12 16 2" xfId="24282" xr:uid="{00000000-0005-0000-0000-000085690000}"/>
    <cellStyle name="Note 12 2 12 16 2 2" xfId="34377" xr:uid="{00000000-0005-0000-0000-000086690000}"/>
    <cellStyle name="Note 12 2 12 16 3" xfId="34376" xr:uid="{00000000-0005-0000-0000-000087690000}"/>
    <cellStyle name="Note 12 2 12 16 4" xfId="55781" xr:uid="{00000000-0005-0000-0000-000088690000}"/>
    <cellStyle name="Note 12 2 12 17" xfId="11329" xr:uid="{00000000-0005-0000-0000-000089690000}"/>
    <cellStyle name="Note 12 2 12 17 2" xfId="22808" xr:uid="{00000000-0005-0000-0000-00008A690000}"/>
    <cellStyle name="Note 12 2 12 17 2 2" xfId="34379" xr:uid="{00000000-0005-0000-0000-00008B690000}"/>
    <cellStyle name="Note 12 2 12 17 3" xfId="34378" xr:uid="{00000000-0005-0000-0000-00008C690000}"/>
    <cellStyle name="Note 12 2 12 17 4" xfId="55782" xr:uid="{00000000-0005-0000-0000-00008D690000}"/>
    <cellStyle name="Note 12 2 12 18" xfId="10915" xr:uid="{00000000-0005-0000-0000-00008E690000}"/>
    <cellStyle name="Note 12 2 12 18 2" xfId="22437" xr:uid="{00000000-0005-0000-0000-00008F690000}"/>
    <cellStyle name="Note 12 2 12 18 2 2" xfId="34381" xr:uid="{00000000-0005-0000-0000-000090690000}"/>
    <cellStyle name="Note 12 2 12 18 3" xfId="34380" xr:uid="{00000000-0005-0000-0000-000091690000}"/>
    <cellStyle name="Note 12 2 12 18 4" xfId="55783" xr:uid="{00000000-0005-0000-0000-000092690000}"/>
    <cellStyle name="Note 12 2 12 19" xfId="11765" xr:uid="{00000000-0005-0000-0000-000093690000}"/>
    <cellStyle name="Note 12 2 12 19 2" xfId="23196" xr:uid="{00000000-0005-0000-0000-000094690000}"/>
    <cellStyle name="Note 12 2 12 19 2 2" xfId="34383" xr:uid="{00000000-0005-0000-0000-000095690000}"/>
    <cellStyle name="Note 12 2 12 19 3" xfId="34382" xr:uid="{00000000-0005-0000-0000-000096690000}"/>
    <cellStyle name="Note 12 2 12 19 4" xfId="55784" xr:uid="{00000000-0005-0000-0000-000097690000}"/>
    <cellStyle name="Note 12 2 12 2" xfId="6953" xr:uid="{00000000-0005-0000-0000-000098690000}"/>
    <cellStyle name="Note 12 2 12 2 2" xfId="18962" xr:uid="{00000000-0005-0000-0000-000099690000}"/>
    <cellStyle name="Note 12 2 12 2 2 2" xfId="34385" xr:uid="{00000000-0005-0000-0000-00009A690000}"/>
    <cellStyle name="Note 12 2 12 2 3" xfId="34384" xr:uid="{00000000-0005-0000-0000-00009B690000}"/>
    <cellStyle name="Note 12 2 12 2 4" xfId="55785" xr:uid="{00000000-0005-0000-0000-00009C690000}"/>
    <cellStyle name="Note 12 2 12 20" xfId="9622" xr:uid="{00000000-0005-0000-0000-00009D690000}"/>
    <cellStyle name="Note 12 2 12 20 2" xfId="34386" xr:uid="{00000000-0005-0000-0000-00009E690000}"/>
    <cellStyle name="Note 12 2 12 20 3" xfId="55786" xr:uid="{00000000-0005-0000-0000-00009F690000}"/>
    <cellStyle name="Note 12 2 12 20 4" xfId="55787" xr:uid="{00000000-0005-0000-0000-0000A0690000}"/>
    <cellStyle name="Note 12 2 12 21" xfId="34363" xr:uid="{00000000-0005-0000-0000-0000A1690000}"/>
    <cellStyle name="Note 12 2 12 22" xfId="55788" xr:uid="{00000000-0005-0000-0000-0000A2690000}"/>
    <cellStyle name="Note 12 2 12 3" xfId="4970" xr:uid="{00000000-0005-0000-0000-0000A3690000}"/>
    <cellStyle name="Note 12 2 12 3 2" xfId="17583" xr:uid="{00000000-0005-0000-0000-0000A4690000}"/>
    <cellStyle name="Note 12 2 12 3 2 2" xfId="34388" xr:uid="{00000000-0005-0000-0000-0000A5690000}"/>
    <cellStyle name="Note 12 2 12 3 3" xfId="34387" xr:uid="{00000000-0005-0000-0000-0000A6690000}"/>
    <cellStyle name="Note 12 2 12 3 4" xfId="55789" xr:uid="{00000000-0005-0000-0000-0000A7690000}"/>
    <cellStyle name="Note 12 2 12 4" xfId="4807" xr:uid="{00000000-0005-0000-0000-0000A8690000}"/>
    <cellStyle name="Note 12 2 12 4 2" xfId="17449" xr:uid="{00000000-0005-0000-0000-0000A9690000}"/>
    <cellStyle name="Note 12 2 12 4 2 2" xfId="34390" xr:uid="{00000000-0005-0000-0000-0000AA690000}"/>
    <cellStyle name="Note 12 2 12 4 3" xfId="34389" xr:uid="{00000000-0005-0000-0000-0000AB690000}"/>
    <cellStyle name="Note 12 2 12 4 4" xfId="55790" xr:uid="{00000000-0005-0000-0000-0000AC690000}"/>
    <cellStyle name="Note 12 2 12 5" xfId="5134" xr:uid="{00000000-0005-0000-0000-0000AD690000}"/>
    <cellStyle name="Note 12 2 12 5 2" xfId="17714" xr:uid="{00000000-0005-0000-0000-0000AE690000}"/>
    <cellStyle name="Note 12 2 12 5 2 2" xfId="34392" xr:uid="{00000000-0005-0000-0000-0000AF690000}"/>
    <cellStyle name="Note 12 2 12 5 3" xfId="34391" xr:uid="{00000000-0005-0000-0000-0000B0690000}"/>
    <cellStyle name="Note 12 2 12 5 4" xfId="55791" xr:uid="{00000000-0005-0000-0000-0000B1690000}"/>
    <cellStyle name="Note 12 2 12 6" xfId="4796" xr:uid="{00000000-0005-0000-0000-0000B2690000}"/>
    <cellStyle name="Note 12 2 12 6 2" xfId="17443" xr:uid="{00000000-0005-0000-0000-0000B3690000}"/>
    <cellStyle name="Note 12 2 12 6 2 2" xfId="34394" xr:uid="{00000000-0005-0000-0000-0000B4690000}"/>
    <cellStyle name="Note 12 2 12 6 3" xfId="34393" xr:uid="{00000000-0005-0000-0000-0000B5690000}"/>
    <cellStyle name="Note 12 2 12 6 4" xfId="55792" xr:uid="{00000000-0005-0000-0000-0000B6690000}"/>
    <cellStyle name="Note 12 2 12 7" xfId="5259" xr:uid="{00000000-0005-0000-0000-0000B7690000}"/>
    <cellStyle name="Note 12 2 12 7 2" xfId="17819" xr:uid="{00000000-0005-0000-0000-0000B8690000}"/>
    <cellStyle name="Note 12 2 12 7 2 2" xfId="34396" xr:uid="{00000000-0005-0000-0000-0000B9690000}"/>
    <cellStyle name="Note 12 2 12 7 3" xfId="34395" xr:uid="{00000000-0005-0000-0000-0000BA690000}"/>
    <cellStyle name="Note 12 2 12 7 4" xfId="55793" xr:uid="{00000000-0005-0000-0000-0000BB690000}"/>
    <cellStyle name="Note 12 2 12 8" xfId="5153" xr:uid="{00000000-0005-0000-0000-0000BC690000}"/>
    <cellStyle name="Note 12 2 12 8 2" xfId="17729" xr:uid="{00000000-0005-0000-0000-0000BD690000}"/>
    <cellStyle name="Note 12 2 12 8 2 2" xfId="34398" xr:uid="{00000000-0005-0000-0000-0000BE690000}"/>
    <cellStyle name="Note 12 2 12 8 3" xfId="34397" xr:uid="{00000000-0005-0000-0000-0000BF690000}"/>
    <cellStyle name="Note 12 2 12 8 4" xfId="55794" xr:uid="{00000000-0005-0000-0000-0000C0690000}"/>
    <cellStyle name="Note 12 2 12 9" xfId="7087" xr:uid="{00000000-0005-0000-0000-0000C1690000}"/>
    <cellStyle name="Note 12 2 12 9 2" xfId="19094" xr:uid="{00000000-0005-0000-0000-0000C2690000}"/>
    <cellStyle name="Note 12 2 12 9 2 2" xfId="34400" xr:uid="{00000000-0005-0000-0000-0000C3690000}"/>
    <cellStyle name="Note 12 2 12 9 3" xfId="34399" xr:uid="{00000000-0005-0000-0000-0000C4690000}"/>
    <cellStyle name="Note 12 2 12 9 4" xfId="55795" xr:uid="{00000000-0005-0000-0000-0000C5690000}"/>
    <cellStyle name="Note 12 2 13" xfId="4166" xr:uid="{00000000-0005-0000-0000-0000C6690000}"/>
    <cellStyle name="Note 12 2 13 10" xfId="6365" xr:uid="{00000000-0005-0000-0000-0000C7690000}"/>
    <cellStyle name="Note 12 2 13 10 2" xfId="18458" xr:uid="{00000000-0005-0000-0000-0000C8690000}"/>
    <cellStyle name="Note 12 2 13 10 2 2" xfId="34403" xr:uid="{00000000-0005-0000-0000-0000C9690000}"/>
    <cellStyle name="Note 12 2 13 10 3" xfId="34402" xr:uid="{00000000-0005-0000-0000-0000CA690000}"/>
    <cellStyle name="Note 12 2 13 10 4" xfId="55796" xr:uid="{00000000-0005-0000-0000-0000CB690000}"/>
    <cellStyle name="Note 12 2 13 11" xfId="8862" xr:uid="{00000000-0005-0000-0000-0000CC690000}"/>
    <cellStyle name="Note 12 2 13 11 2" xfId="20629" xr:uid="{00000000-0005-0000-0000-0000CD690000}"/>
    <cellStyle name="Note 12 2 13 11 2 2" xfId="34405" xr:uid="{00000000-0005-0000-0000-0000CE690000}"/>
    <cellStyle name="Note 12 2 13 11 3" xfId="34404" xr:uid="{00000000-0005-0000-0000-0000CF690000}"/>
    <cellStyle name="Note 12 2 13 11 4" xfId="55797" xr:uid="{00000000-0005-0000-0000-0000D0690000}"/>
    <cellStyle name="Note 12 2 13 12" xfId="9225" xr:uid="{00000000-0005-0000-0000-0000D1690000}"/>
    <cellStyle name="Note 12 2 13 12 2" xfId="20960" xr:uid="{00000000-0005-0000-0000-0000D2690000}"/>
    <cellStyle name="Note 12 2 13 12 2 2" xfId="34407" xr:uid="{00000000-0005-0000-0000-0000D3690000}"/>
    <cellStyle name="Note 12 2 13 12 3" xfId="34406" xr:uid="{00000000-0005-0000-0000-0000D4690000}"/>
    <cellStyle name="Note 12 2 13 12 4" xfId="55798" xr:uid="{00000000-0005-0000-0000-0000D5690000}"/>
    <cellStyle name="Note 12 2 13 13" xfId="11818" xr:uid="{00000000-0005-0000-0000-0000D6690000}"/>
    <cellStyle name="Note 12 2 13 13 2" xfId="23236" xr:uid="{00000000-0005-0000-0000-0000D7690000}"/>
    <cellStyle name="Note 12 2 13 13 2 2" xfId="34409" xr:uid="{00000000-0005-0000-0000-0000D8690000}"/>
    <cellStyle name="Note 12 2 13 13 3" xfId="34408" xr:uid="{00000000-0005-0000-0000-0000D9690000}"/>
    <cellStyle name="Note 12 2 13 13 4" xfId="55799" xr:uid="{00000000-0005-0000-0000-0000DA690000}"/>
    <cellStyle name="Note 12 2 13 14" xfId="6228" xr:uid="{00000000-0005-0000-0000-0000DB690000}"/>
    <cellStyle name="Note 12 2 13 14 2" xfId="18337" xr:uid="{00000000-0005-0000-0000-0000DC690000}"/>
    <cellStyle name="Note 12 2 13 14 2 2" xfId="34411" xr:uid="{00000000-0005-0000-0000-0000DD690000}"/>
    <cellStyle name="Note 12 2 13 14 3" xfId="34410" xr:uid="{00000000-0005-0000-0000-0000DE690000}"/>
    <cellStyle name="Note 12 2 13 14 4" xfId="55800" xr:uid="{00000000-0005-0000-0000-0000DF690000}"/>
    <cellStyle name="Note 12 2 13 15" xfId="9813" xr:uid="{00000000-0005-0000-0000-0000E0690000}"/>
    <cellStyle name="Note 12 2 13 15 2" xfId="21477" xr:uid="{00000000-0005-0000-0000-0000E1690000}"/>
    <cellStyle name="Note 12 2 13 15 2 2" xfId="34413" xr:uid="{00000000-0005-0000-0000-0000E2690000}"/>
    <cellStyle name="Note 12 2 13 15 3" xfId="34412" xr:uid="{00000000-0005-0000-0000-0000E3690000}"/>
    <cellStyle name="Note 12 2 13 15 4" xfId="55801" xr:uid="{00000000-0005-0000-0000-0000E4690000}"/>
    <cellStyle name="Note 12 2 13 16" xfId="12971" xr:uid="{00000000-0005-0000-0000-0000E5690000}"/>
    <cellStyle name="Note 12 2 13 16 2" xfId="24283" xr:uid="{00000000-0005-0000-0000-0000E6690000}"/>
    <cellStyle name="Note 12 2 13 16 2 2" xfId="34415" xr:uid="{00000000-0005-0000-0000-0000E7690000}"/>
    <cellStyle name="Note 12 2 13 16 3" xfId="34414" xr:uid="{00000000-0005-0000-0000-0000E8690000}"/>
    <cellStyle name="Note 12 2 13 16 4" xfId="55802" xr:uid="{00000000-0005-0000-0000-0000E9690000}"/>
    <cellStyle name="Note 12 2 13 17" xfId="6658" xr:uid="{00000000-0005-0000-0000-0000EA690000}"/>
    <cellStyle name="Note 12 2 13 17 2" xfId="18718" xr:uid="{00000000-0005-0000-0000-0000EB690000}"/>
    <cellStyle name="Note 12 2 13 17 2 2" xfId="34417" xr:uid="{00000000-0005-0000-0000-0000EC690000}"/>
    <cellStyle name="Note 12 2 13 17 3" xfId="34416" xr:uid="{00000000-0005-0000-0000-0000ED690000}"/>
    <cellStyle name="Note 12 2 13 17 4" xfId="55803" xr:uid="{00000000-0005-0000-0000-0000EE690000}"/>
    <cellStyle name="Note 12 2 13 18" xfId="6158" xr:uid="{00000000-0005-0000-0000-0000EF690000}"/>
    <cellStyle name="Note 12 2 13 18 2" xfId="18276" xr:uid="{00000000-0005-0000-0000-0000F0690000}"/>
    <cellStyle name="Note 12 2 13 18 2 2" xfId="34419" xr:uid="{00000000-0005-0000-0000-0000F1690000}"/>
    <cellStyle name="Note 12 2 13 18 3" xfId="34418" xr:uid="{00000000-0005-0000-0000-0000F2690000}"/>
    <cellStyle name="Note 12 2 13 18 4" xfId="55804" xr:uid="{00000000-0005-0000-0000-0000F3690000}"/>
    <cellStyle name="Note 12 2 13 19" xfId="10674" xr:uid="{00000000-0005-0000-0000-0000F4690000}"/>
    <cellStyle name="Note 12 2 13 19 2" xfId="22224" xr:uid="{00000000-0005-0000-0000-0000F5690000}"/>
    <cellStyle name="Note 12 2 13 19 2 2" xfId="34421" xr:uid="{00000000-0005-0000-0000-0000F6690000}"/>
    <cellStyle name="Note 12 2 13 19 3" xfId="34420" xr:uid="{00000000-0005-0000-0000-0000F7690000}"/>
    <cellStyle name="Note 12 2 13 19 4" xfId="55805" xr:uid="{00000000-0005-0000-0000-0000F8690000}"/>
    <cellStyle name="Note 12 2 13 2" xfId="6954" xr:uid="{00000000-0005-0000-0000-0000F9690000}"/>
    <cellStyle name="Note 12 2 13 2 2" xfId="18963" xr:uid="{00000000-0005-0000-0000-0000FA690000}"/>
    <cellStyle name="Note 12 2 13 2 2 2" xfId="34423" xr:uid="{00000000-0005-0000-0000-0000FB690000}"/>
    <cellStyle name="Note 12 2 13 2 3" xfId="34422" xr:uid="{00000000-0005-0000-0000-0000FC690000}"/>
    <cellStyle name="Note 12 2 13 2 4" xfId="55806" xr:uid="{00000000-0005-0000-0000-0000FD690000}"/>
    <cellStyle name="Note 12 2 13 20" xfId="5676" xr:uid="{00000000-0005-0000-0000-0000FE690000}"/>
    <cellStyle name="Note 12 2 13 20 2" xfId="34424" xr:uid="{00000000-0005-0000-0000-0000FF690000}"/>
    <cellStyle name="Note 12 2 13 20 3" xfId="55807" xr:uid="{00000000-0005-0000-0000-0000006A0000}"/>
    <cellStyle name="Note 12 2 13 20 4" xfId="55808" xr:uid="{00000000-0005-0000-0000-0000016A0000}"/>
    <cellStyle name="Note 12 2 13 21" xfId="34401" xr:uid="{00000000-0005-0000-0000-0000026A0000}"/>
    <cellStyle name="Note 12 2 13 22" xfId="55809" xr:uid="{00000000-0005-0000-0000-0000036A0000}"/>
    <cellStyle name="Note 12 2 13 3" xfId="4969" xr:uid="{00000000-0005-0000-0000-0000046A0000}"/>
    <cellStyle name="Note 12 2 13 3 2" xfId="17582" xr:uid="{00000000-0005-0000-0000-0000056A0000}"/>
    <cellStyle name="Note 12 2 13 3 2 2" xfId="34426" xr:uid="{00000000-0005-0000-0000-0000066A0000}"/>
    <cellStyle name="Note 12 2 13 3 3" xfId="34425" xr:uid="{00000000-0005-0000-0000-0000076A0000}"/>
    <cellStyle name="Note 12 2 13 3 4" xfId="55810" xr:uid="{00000000-0005-0000-0000-0000086A0000}"/>
    <cellStyle name="Note 12 2 13 4" xfId="6764" xr:uid="{00000000-0005-0000-0000-0000096A0000}"/>
    <cellStyle name="Note 12 2 13 4 2" xfId="18809" xr:uid="{00000000-0005-0000-0000-00000A6A0000}"/>
    <cellStyle name="Note 12 2 13 4 2 2" xfId="34428" xr:uid="{00000000-0005-0000-0000-00000B6A0000}"/>
    <cellStyle name="Note 12 2 13 4 3" xfId="34427" xr:uid="{00000000-0005-0000-0000-00000C6A0000}"/>
    <cellStyle name="Note 12 2 13 4 4" xfId="55811" xr:uid="{00000000-0005-0000-0000-00000D6A0000}"/>
    <cellStyle name="Note 12 2 13 5" xfId="5133" xr:uid="{00000000-0005-0000-0000-00000E6A0000}"/>
    <cellStyle name="Note 12 2 13 5 2" xfId="17713" xr:uid="{00000000-0005-0000-0000-00000F6A0000}"/>
    <cellStyle name="Note 12 2 13 5 2 2" xfId="34430" xr:uid="{00000000-0005-0000-0000-0000106A0000}"/>
    <cellStyle name="Note 12 2 13 5 3" xfId="34429" xr:uid="{00000000-0005-0000-0000-0000116A0000}"/>
    <cellStyle name="Note 12 2 13 5 4" xfId="55812" xr:uid="{00000000-0005-0000-0000-0000126A0000}"/>
    <cellStyle name="Note 12 2 13 6" xfId="6629" xr:uid="{00000000-0005-0000-0000-0000136A0000}"/>
    <cellStyle name="Note 12 2 13 6 2" xfId="18693" xr:uid="{00000000-0005-0000-0000-0000146A0000}"/>
    <cellStyle name="Note 12 2 13 6 2 2" xfId="34432" xr:uid="{00000000-0005-0000-0000-0000156A0000}"/>
    <cellStyle name="Note 12 2 13 6 3" xfId="34431" xr:uid="{00000000-0005-0000-0000-0000166A0000}"/>
    <cellStyle name="Note 12 2 13 6 4" xfId="55813" xr:uid="{00000000-0005-0000-0000-0000176A0000}"/>
    <cellStyle name="Note 12 2 13 7" xfId="5094" xr:uid="{00000000-0005-0000-0000-0000186A0000}"/>
    <cellStyle name="Note 12 2 13 7 2" xfId="17678" xr:uid="{00000000-0005-0000-0000-0000196A0000}"/>
    <cellStyle name="Note 12 2 13 7 2 2" xfId="34434" xr:uid="{00000000-0005-0000-0000-00001A6A0000}"/>
    <cellStyle name="Note 12 2 13 7 3" xfId="34433" xr:uid="{00000000-0005-0000-0000-00001B6A0000}"/>
    <cellStyle name="Note 12 2 13 7 4" xfId="55814" xr:uid="{00000000-0005-0000-0000-00001C6A0000}"/>
    <cellStyle name="Note 12 2 13 8" xfId="6479" xr:uid="{00000000-0005-0000-0000-00001D6A0000}"/>
    <cellStyle name="Note 12 2 13 8 2" xfId="18559" xr:uid="{00000000-0005-0000-0000-00001E6A0000}"/>
    <cellStyle name="Note 12 2 13 8 2 2" xfId="34436" xr:uid="{00000000-0005-0000-0000-00001F6A0000}"/>
    <cellStyle name="Note 12 2 13 8 3" xfId="34435" xr:uid="{00000000-0005-0000-0000-0000206A0000}"/>
    <cellStyle name="Note 12 2 13 8 4" xfId="55815" xr:uid="{00000000-0005-0000-0000-0000216A0000}"/>
    <cellStyle name="Note 12 2 13 9" xfId="5405" xr:uid="{00000000-0005-0000-0000-0000226A0000}"/>
    <cellStyle name="Note 12 2 13 9 2" xfId="17948" xr:uid="{00000000-0005-0000-0000-0000236A0000}"/>
    <cellStyle name="Note 12 2 13 9 2 2" xfId="34438" xr:uid="{00000000-0005-0000-0000-0000246A0000}"/>
    <cellStyle name="Note 12 2 13 9 3" xfId="34437" xr:uid="{00000000-0005-0000-0000-0000256A0000}"/>
    <cellStyle name="Note 12 2 13 9 4" xfId="55816" xr:uid="{00000000-0005-0000-0000-0000266A0000}"/>
    <cellStyle name="Note 12 2 14" xfId="4167" xr:uid="{00000000-0005-0000-0000-0000276A0000}"/>
    <cellStyle name="Note 12 2 14 10" xfId="7360" xr:uid="{00000000-0005-0000-0000-0000286A0000}"/>
    <cellStyle name="Note 12 2 14 10 2" xfId="19335" xr:uid="{00000000-0005-0000-0000-0000296A0000}"/>
    <cellStyle name="Note 12 2 14 10 2 2" xfId="34441" xr:uid="{00000000-0005-0000-0000-00002A6A0000}"/>
    <cellStyle name="Note 12 2 14 10 3" xfId="34440" xr:uid="{00000000-0005-0000-0000-00002B6A0000}"/>
    <cellStyle name="Note 12 2 14 10 4" xfId="55817" xr:uid="{00000000-0005-0000-0000-00002C6A0000}"/>
    <cellStyle name="Note 12 2 14 11" xfId="6900" xr:uid="{00000000-0005-0000-0000-00002D6A0000}"/>
    <cellStyle name="Note 12 2 14 11 2" xfId="18914" xr:uid="{00000000-0005-0000-0000-00002E6A0000}"/>
    <cellStyle name="Note 12 2 14 11 2 2" xfId="34443" xr:uid="{00000000-0005-0000-0000-00002F6A0000}"/>
    <cellStyle name="Note 12 2 14 11 3" xfId="34442" xr:uid="{00000000-0005-0000-0000-0000306A0000}"/>
    <cellStyle name="Note 12 2 14 11 4" xfId="55818" xr:uid="{00000000-0005-0000-0000-0000316A0000}"/>
    <cellStyle name="Note 12 2 14 12" xfId="10995" xr:uid="{00000000-0005-0000-0000-0000326A0000}"/>
    <cellStyle name="Note 12 2 14 12 2" xfId="22497" xr:uid="{00000000-0005-0000-0000-0000336A0000}"/>
    <cellStyle name="Note 12 2 14 12 2 2" xfId="34445" xr:uid="{00000000-0005-0000-0000-0000346A0000}"/>
    <cellStyle name="Note 12 2 14 12 3" xfId="34444" xr:uid="{00000000-0005-0000-0000-0000356A0000}"/>
    <cellStyle name="Note 12 2 14 12 4" xfId="55819" xr:uid="{00000000-0005-0000-0000-0000366A0000}"/>
    <cellStyle name="Note 12 2 14 13" xfId="11819" xr:uid="{00000000-0005-0000-0000-0000376A0000}"/>
    <cellStyle name="Note 12 2 14 13 2" xfId="23237" xr:uid="{00000000-0005-0000-0000-0000386A0000}"/>
    <cellStyle name="Note 12 2 14 13 2 2" xfId="34447" xr:uid="{00000000-0005-0000-0000-0000396A0000}"/>
    <cellStyle name="Note 12 2 14 13 3" xfId="34446" xr:uid="{00000000-0005-0000-0000-00003A6A0000}"/>
    <cellStyle name="Note 12 2 14 13 4" xfId="55820" xr:uid="{00000000-0005-0000-0000-00003B6A0000}"/>
    <cellStyle name="Note 12 2 14 14" xfId="5379" xr:uid="{00000000-0005-0000-0000-00003C6A0000}"/>
    <cellStyle name="Note 12 2 14 14 2" xfId="17924" xr:uid="{00000000-0005-0000-0000-00003D6A0000}"/>
    <cellStyle name="Note 12 2 14 14 2 2" xfId="34449" xr:uid="{00000000-0005-0000-0000-00003E6A0000}"/>
    <cellStyle name="Note 12 2 14 14 3" xfId="34448" xr:uid="{00000000-0005-0000-0000-00003F6A0000}"/>
    <cellStyle name="Note 12 2 14 14 4" xfId="55821" xr:uid="{00000000-0005-0000-0000-0000406A0000}"/>
    <cellStyle name="Note 12 2 14 15" xfId="8666" xr:uid="{00000000-0005-0000-0000-0000416A0000}"/>
    <cellStyle name="Note 12 2 14 15 2" xfId="20456" xr:uid="{00000000-0005-0000-0000-0000426A0000}"/>
    <cellStyle name="Note 12 2 14 15 2 2" xfId="34451" xr:uid="{00000000-0005-0000-0000-0000436A0000}"/>
    <cellStyle name="Note 12 2 14 15 3" xfId="34450" xr:uid="{00000000-0005-0000-0000-0000446A0000}"/>
    <cellStyle name="Note 12 2 14 15 4" xfId="55822" xr:uid="{00000000-0005-0000-0000-0000456A0000}"/>
    <cellStyle name="Note 12 2 14 16" xfId="12972" xr:uid="{00000000-0005-0000-0000-0000466A0000}"/>
    <cellStyle name="Note 12 2 14 16 2" xfId="24284" xr:uid="{00000000-0005-0000-0000-0000476A0000}"/>
    <cellStyle name="Note 12 2 14 16 2 2" xfId="34453" xr:uid="{00000000-0005-0000-0000-0000486A0000}"/>
    <cellStyle name="Note 12 2 14 16 3" xfId="34452" xr:uid="{00000000-0005-0000-0000-0000496A0000}"/>
    <cellStyle name="Note 12 2 14 16 4" xfId="55823" xr:uid="{00000000-0005-0000-0000-00004A6A0000}"/>
    <cellStyle name="Note 12 2 14 17" xfId="4722" xr:uid="{00000000-0005-0000-0000-00004B6A0000}"/>
    <cellStyle name="Note 12 2 14 17 2" xfId="17407" xr:uid="{00000000-0005-0000-0000-00004C6A0000}"/>
    <cellStyle name="Note 12 2 14 17 2 2" xfId="34455" xr:uid="{00000000-0005-0000-0000-00004D6A0000}"/>
    <cellStyle name="Note 12 2 14 17 3" xfId="34454" xr:uid="{00000000-0005-0000-0000-00004E6A0000}"/>
    <cellStyle name="Note 12 2 14 17 4" xfId="55824" xr:uid="{00000000-0005-0000-0000-00004F6A0000}"/>
    <cellStyle name="Note 12 2 14 18" xfId="10916" xr:uid="{00000000-0005-0000-0000-0000506A0000}"/>
    <cellStyle name="Note 12 2 14 18 2" xfId="22438" xr:uid="{00000000-0005-0000-0000-0000516A0000}"/>
    <cellStyle name="Note 12 2 14 18 2 2" xfId="34457" xr:uid="{00000000-0005-0000-0000-0000526A0000}"/>
    <cellStyle name="Note 12 2 14 18 3" xfId="34456" xr:uid="{00000000-0005-0000-0000-0000536A0000}"/>
    <cellStyle name="Note 12 2 14 18 4" xfId="55825" xr:uid="{00000000-0005-0000-0000-0000546A0000}"/>
    <cellStyle name="Note 12 2 14 19" xfId="5690" xr:uid="{00000000-0005-0000-0000-0000556A0000}"/>
    <cellStyle name="Note 12 2 14 19 2" xfId="18204" xr:uid="{00000000-0005-0000-0000-0000566A0000}"/>
    <cellStyle name="Note 12 2 14 19 2 2" xfId="34459" xr:uid="{00000000-0005-0000-0000-0000576A0000}"/>
    <cellStyle name="Note 12 2 14 19 3" xfId="34458" xr:uid="{00000000-0005-0000-0000-0000586A0000}"/>
    <cellStyle name="Note 12 2 14 19 4" xfId="55826" xr:uid="{00000000-0005-0000-0000-0000596A0000}"/>
    <cellStyle name="Note 12 2 14 2" xfId="6955" xr:uid="{00000000-0005-0000-0000-00005A6A0000}"/>
    <cellStyle name="Note 12 2 14 2 2" xfId="18964" xr:uid="{00000000-0005-0000-0000-00005B6A0000}"/>
    <cellStyle name="Note 12 2 14 2 2 2" xfId="34461" xr:uid="{00000000-0005-0000-0000-00005C6A0000}"/>
    <cellStyle name="Note 12 2 14 2 3" xfId="34460" xr:uid="{00000000-0005-0000-0000-00005D6A0000}"/>
    <cellStyle name="Note 12 2 14 2 4" xfId="55827" xr:uid="{00000000-0005-0000-0000-00005E6A0000}"/>
    <cellStyle name="Note 12 2 14 20" xfId="10346" xr:uid="{00000000-0005-0000-0000-00005F6A0000}"/>
    <cellStyle name="Note 12 2 14 20 2" xfId="34462" xr:uid="{00000000-0005-0000-0000-0000606A0000}"/>
    <cellStyle name="Note 12 2 14 20 3" xfId="55828" xr:uid="{00000000-0005-0000-0000-0000616A0000}"/>
    <cellStyle name="Note 12 2 14 20 4" xfId="55829" xr:uid="{00000000-0005-0000-0000-0000626A0000}"/>
    <cellStyle name="Note 12 2 14 21" xfId="34439" xr:uid="{00000000-0005-0000-0000-0000636A0000}"/>
    <cellStyle name="Note 12 2 14 22" xfId="55830" xr:uid="{00000000-0005-0000-0000-0000646A0000}"/>
    <cellStyle name="Note 12 2 14 3" xfId="4968" xr:uid="{00000000-0005-0000-0000-0000656A0000}"/>
    <cellStyle name="Note 12 2 14 3 2" xfId="17581" xr:uid="{00000000-0005-0000-0000-0000666A0000}"/>
    <cellStyle name="Note 12 2 14 3 2 2" xfId="34464" xr:uid="{00000000-0005-0000-0000-0000676A0000}"/>
    <cellStyle name="Note 12 2 14 3 3" xfId="34463" xr:uid="{00000000-0005-0000-0000-0000686A0000}"/>
    <cellStyle name="Note 12 2 14 3 4" xfId="55831" xr:uid="{00000000-0005-0000-0000-0000696A0000}"/>
    <cellStyle name="Note 12 2 14 4" xfId="6765" xr:uid="{00000000-0005-0000-0000-00006A6A0000}"/>
    <cellStyle name="Note 12 2 14 4 2" xfId="18810" xr:uid="{00000000-0005-0000-0000-00006B6A0000}"/>
    <cellStyle name="Note 12 2 14 4 2 2" xfId="34466" xr:uid="{00000000-0005-0000-0000-00006C6A0000}"/>
    <cellStyle name="Note 12 2 14 4 3" xfId="34465" xr:uid="{00000000-0005-0000-0000-00006D6A0000}"/>
    <cellStyle name="Note 12 2 14 4 4" xfId="55832" xr:uid="{00000000-0005-0000-0000-00006E6A0000}"/>
    <cellStyle name="Note 12 2 14 5" xfId="5132" xr:uid="{00000000-0005-0000-0000-00006F6A0000}"/>
    <cellStyle name="Note 12 2 14 5 2" xfId="17712" xr:uid="{00000000-0005-0000-0000-0000706A0000}"/>
    <cellStyle name="Note 12 2 14 5 2 2" xfId="34468" xr:uid="{00000000-0005-0000-0000-0000716A0000}"/>
    <cellStyle name="Note 12 2 14 5 3" xfId="34467" xr:uid="{00000000-0005-0000-0000-0000726A0000}"/>
    <cellStyle name="Note 12 2 14 5 4" xfId="55833" xr:uid="{00000000-0005-0000-0000-0000736A0000}"/>
    <cellStyle name="Note 12 2 14 6" xfId="6630" xr:uid="{00000000-0005-0000-0000-0000746A0000}"/>
    <cellStyle name="Note 12 2 14 6 2" xfId="18694" xr:uid="{00000000-0005-0000-0000-0000756A0000}"/>
    <cellStyle name="Note 12 2 14 6 2 2" xfId="34470" xr:uid="{00000000-0005-0000-0000-0000766A0000}"/>
    <cellStyle name="Note 12 2 14 6 3" xfId="34469" xr:uid="{00000000-0005-0000-0000-0000776A0000}"/>
    <cellStyle name="Note 12 2 14 6 4" xfId="55834" xr:uid="{00000000-0005-0000-0000-0000786A0000}"/>
    <cellStyle name="Note 12 2 14 7" xfId="5258" xr:uid="{00000000-0005-0000-0000-0000796A0000}"/>
    <cellStyle name="Note 12 2 14 7 2" xfId="17818" xr:uid="{00000000-0005-0000-0000-00007A6A0000}"/>
    <cellStyle name="Note 12 2 14 7 2 2" xfId="34472" xr:uid="{00000000-0005-0000-0000-00007B6A0000}"/>
    <cellStyle name="Note 12 2 14 7 3" xfId="34471" xr:uid="{00000000-0005-0000-0000-00007C6A0000}"/>
    <cellStyle name="Note 12 2 14 7 4" xfId="55835" xr:uid="{00000000-0005-0000-0000-00007D6A0000}"/>
    <cellStyle name="Note 12 2 14 8" xfId="6480" xr:uid="{00000000-0005-0000-0000-00007E6A0000}"/>
    <cellStyle name="Note 12 2 14 8 2" xfId="18560" xr:uid="{00000000-0005-0000-0000-00007F6A0000}"/>
    <cellStyle name="Note 12 2 14 8 2 2" xfId="34474" xr:uid="{00000000-0005-0000-0000-0000806A0000}"/>
    <cellStyle name="Note 12 2 14 8 3" xfId="34473" xr:uid="{00000000-0005-0000-0000-0000816A0000}"/>
    <cellStyle name="Note 12 2 14 8 4" xfId="55836" xr:uid="{00000000-0005-0000-0000-0000826A0000}"/>
    <cellStyle name="Note 12 2 14 9" xfId="5404" xr:uid="{00000000-0005-0000-0000-0000836A0000}"/>
    <cellStyle name="Note 12 2 14 9 2" xfId="17947" xr:uid="{00000000-0005-0000-0000-0000846A0000}"/>
    <cellStyle name="Note 12 2 14 9 2 2" xfId="34476" xr:uid="{00000000-0005-0000-0000-0000856A0000}"/>
    <cellStyle name="Note 12 2 14 9 3" xfId="34475" xr:uid="{00000000-0005-0000-0000-0000866A0000}"/>
    <cellStyle name="Note 12 2 14 9 4" xfId="55837" xr:uid="{00000000-0005-0000-0000-0000876A0000}"/>
    <cellStyle name="Note 12 2 15" xfId="4168" xr:uid="{00000000-0005-0000-0000-0000886A0000}"/>
    <cellStyle name="Note 12 2 15 10" xfId="7878" xr:uid="{00000000-0005-0000-0000-0000896A0000}"/>
    <cellStyle name="Note 12 2 15 10 2" xfId="19780" xr:uid="{00000000-0005-0000-0000-00008A6A0000}"/>
    <cellStyle name="Note 12 2 15 10 2 2" xfId="34479" xr:uid="{00000000-0005-0000-0000-00008B6A0000}"/>
    <cellStyle name="Note 12 2 15 10 3" xfId="34478" xr:uid="{00000000-0005-0000-0000-00008C6A0000}"/>
    <cellStyle name="Note 12 2 15 10 4" xfId="55838" xr:uid="{00000000-0005-0000-0000-00008D6A0000}"/>
    <cellStyle name="Note 12 2 15 11" xfId="10582" xr:uid="{00000000-0005-0000-0000-00008E6A0000}"/>
    <cellStyle name="Note 12 2 15 11 2" xfId="22134" xr:uid="{00000000-0005-0000-0000-00008F6A0000}"/>
    <cellStyle name="Note 12 2 15 11 2 2" xfId="34481" xr:uid="{00000000-0005-0000-0000-0000906A0000}"/>
    <cellStyle name="Note 12 2 15 11 3" xfId="34480" xr:uid="{00000000-0005-0000-0000-0000916A0000}"/>
    <cellStyle name="Note 12 2 15 11 4" xfId="55839" xr:uid="{00000000-0005-0000-0000-0000926A0000}"/>
    <cellStyle name="Note 12 2 15 12" xfId="7826" xr:uid="{00000000-0005-0000-0000-0000936A0000}"/>
    <cellStyle name="Note 12 2 15 12 2" xfId="19738" xr:uid="{00000000-0005-0000-0000-0000946A0000}"/>
    <cellStyle name="Note 12 2 15 12 2 2" xfId="34483" xr:uid="{00000000-0005-0000-0000-0000956A0000}"/>
    <cellStyle name="Note 12 2 15 12 3" xfId="34482" xr:uid="{00000000-0005-0000-0000-0000966A0000}"/>
    <cellStyle name="Note 12 2 15 12 4" xfId="55840" xr:uid="{00000000-0005-0000-0000-0000976A0000}"/>
    <cellStyle name="Note 12 2 15 13" xfId="11820" xr:uid="{00000000-0005-0000-0000-0000986A0000}"/>
    <cellStyle name="Note 12 2 15 13 2" xfId="23238" xr:uid="{00000000-0005-0000-0000-0000996A0000}"/>
    <cellStyle name="Note 12 2 15 13 2 2" xfId="34485" xr:uid="{00000000-0005-0000-0000-00009A6A0000}"/>
    <cellStyle name="Note 12 2 15 13 3" xfId="34484" xr:uid="{00000000-0005-0000-0000-00009B6A0000}"/>
    <cellStyle name="Note 12 2 15 13 4" xfId="55841" xr:uid="{00000000-0005-0000-0000-00009C6A0000}"/>
    <cellStyle name="Note 12 2 15 14" xfId="9202" xr:uid="{00000000-0005-0000-0000-00009D6A0000}"/>
    <cellStyle name="Note 12 2 15 14 2" xfId="20939" xr:uid="{00000000-0005-0000-0000-00009E6A0000}"/>
    <cellStyle name="Note 12 2 15 14 2 2" xfId="34487" xr:uid="{00000000-0005-0000-0000-00009F6A0000}"/>
    <cellStyle name="Note 12 2 15 14 3" xfId="34486" xr:uid="{00000000-0005-0000-0000-0000A06A0000}"/>
    <cellStyle name="Note 12 2 15 14 4" xfId="55842" xr:uid="{00000000-0005-0000-0000-0000A16A0000}"/>
    <cellStyle name="Note 12 2 15 15" xfId="6468" xr:uid="{00000000-0005-0000-0000-0000A26A0000}"/>
    <cellStyle name="Note 12 2 15 15 2" xfId="18549" xr:uid="{00000000-0005-0000-0000-0000A36A0000}"/>
    <cellStyle name="Note 12 2 15 15 2 2" xfId="34489" xr:uid="{00000000-0005-0000-0000-0000A46A0000}"/>
    <cellStyle name="Note 12 2 15 15 3" xfId="34488" xr:uid="{00000000-0005-0000-0000-0000A56A0000}"/>
    <cellStyle name="Note 12 2 15 15 4" xfId="55843" xr:uid="{00000000-0005-0000-0000-0000A66A0000}"/>
    <cellStyle name="Note 12 2 15 16" xfId="12973" xr:uid="{00000000-0005-0000-0000-0000A76A0000}"/>
    <cellStyle name="Note 12 2 15 16 2" xfId="24285" xr:uid="{00000000-0005-0000-0000-0000A86A0000}"/>
    <cellStyle name="Note 12 2 15 16 2 2" xfId="34491" xr:uid="{00000000-0005-0000-0000-0000A96A0000}"/>
    <cellStyle name="Note 12 2 15 16 3" xfId="34490" xr:uid="{00000000-0005-0000-0000-0000AA6A0000}"/>
    <cellStyle name="Note 12 2 15 16 4" xfId="55844" xr:uid="{00000000-0005-0000-0000-0000AB6A0000}"/>
    <cellStyle name="Note 12 2 15 17" xfId="12173" xr:uid="{00000000-0005-0000-0000-0000AC6A0000}"/>
    <cellStyle name="Note 12 2 15 17 2" xfId="23571" xr:uid="{00000000-0005-0000-0000-0000AD6A0000}"/>
    <cellStyle name="Note 12 2 15 17 2 2" xfId="34493" xr:uid="{00000000-0005-0000-0000-0000AE6A0000}"/>
    <cellStyle name="Note 12 2 15 17 3" xfId="34492" xr:uid="{00000000-0005-0000-0000-0000AF6A0000}"/>
    <cellStyle name="Note 12 2 15 17 4" xfId="55845" xr:uid="{00000000-0005-0000-0000-0000B06A0000}"/>
    <cellStyle name="Note 12 2 15 18" xfId="8504" xr:uid="{00000000-0005-0000-0000-0000B16A0000}"/>
    <cellStyle name="Note 12 2 15 18 2" xfId="20323" xr:uid="{00000000-0005-0000-0000-0000B26A0000}"/>
    <cellStyle name="Note 12 2 15 18 2 2" xfId="34495" xr:uid="{00000000-0005-0000-0000-0000B36A0000}"/>
    <cellStyle name="Note 12 2 15 18 3" xfId="34494" xr:uid="{00000000-0005-0000-0000-0000B46A0000}"/>
    <cellStyle name="Note 12 2 15 18 4" xfId="55846" xr:uid="{00000000-0005-0000-0000-0000B56A0000}"/>
    <cellStyle name="Note 12 2 15 19" xfId="7836" xr:uid="{00000000-0005-0000-0000-0000B66A0000}"/>
    <cellStyle name="Note 12 2 15 19 2" xfId="19746" xr:uid="{00000000-0005-0000-0000-0000B76A0000}"/>
    <cellStyle name="Note 12 2 15 19 2 2" xfId="34497" xr:uid="{00000000-0005-0000-0000-0000B86A0000}"/>
    <cellStyle name="Note 12 2 15 19 3" xfId="34496" xr:uid="{00000000-0005-0000-0000-0000B96A0000}"/>
    <cellStyle name="Note 12 2 15 19 4" xfId="55847" xr:uid="{00000000-0005-0000-0000-0000BA6A0000}"/>
    <cellStyle name="Note 12 2 15 2" xfId="6956" xr:uid="{00000000-0005-0000-0000-0000BB6A0000}"/>
    <cellStyle name="Note 12 2 15 2 2" xfId="18965" xr:uid="{00000000-0005-0000-0000-0000BC6A0000}"/>
    <cellStyle name="Note 12 2 15 2 2 2" xfId="34499" xr:uid="{00000000-0005-0000-0000-0000BD6A0000}"/>
    <cellStyle name="Note 12 2 15 2 3" xfId="34498" xr:uid="{00000000-0005-0000-0000-0000BE6A0000}"/>
    <cellStyle name="Note 12 2 15 2 4" xfId="55848" xr:uid="{00000000-0005-0000-0000-0000BF6A0000}"/>
    <cellStyle name="Note 12 2 15 20" xfId="9927" xr:uid="{00000000-0005-0000-0000-0000C06A0000}"/>
    <cellStyle name="Note 12 2 15 20 2" xfId="34500" xr:uid="{00000000-0005-0000-0000-0000C16A0000}"/>
    <cellStyle name="Note 12 2 15 20 3" xfId="55849" xr:uid="{00000000-0005-0000-0000-0000C26A0000}"/>
    <cellStyle name="Note 12 2 15 20 4" xfId="55850" xr:uid="{00000000-0005-0000-0000-0000C36A0000}"/>
    <cellStyle name="Note 12 2 15 21" xfId="34477" xr:uid="{00000000-0005-0000-0000-0000C46A0000}"/>
    <cellStyle name="Note 12 2 15 22" xfId="55851" xr:uid="{00000000-0005-0000-0000-0000C56A0000}"/>
    <cellStyle name="Note 12 2 15 3" xfId="4967" xr:uid="{00000000-0005-0000-0000-0000C66A0000}"/>
    <cellStyle name="Note 12 2 15 3 2" xfId="17580" xr:uid="{00000000-0005-0000-0000-0000C76A0000}"/>
    <cellStyle name="Note 12 2 15 3 2 2" xfId="34502" xr:uid="{00000000-0005-0000-0000-0000C86A0000}"/>
    <cellStyle name="Note 12 2 15 3 3" xfId="34501" xr:uid="{00000000-0005-0000-0000-0000C96A0000}"/>
    <cellStyle name="Note 12 2 15 3 4" xfId="55852" xr:uid="{00000000-0005-0000-0000-0000CA6A0000}"/>
    <cellStyle name="Note 12 2 15 4" xfId="6766" xr:uid="{00000000-0005-0000-0000-0000CB6A0000}"/>
    <cellStyle name="Note 12 2 15 4 2" xfId="18811" xr:uid="{00000000-0005-0000-0000-0000CC6A0000}"/>
    <cellStyle name="Note 12 2 15 4 2 2" xfId="34504" xr:uid="{00000000-0005-0000-0000-0000CD6A0000}"/>
    <cellStyle name="Note 12 2 15 4 3" xfId="34503" xr:uid="{00000000-0005-0000-0000-0000CE6A0000}"/>
    <cellStyle name="Note 12 2 15 4 4" xfId="55853" xr:uid="{00000000-0005-0000-0000-0000CF6A0000}"/>
    <cellStyle name="Note 12 2 15 5" xfId="4833" xr:uid="{00000000-0005-0000-0000-0000D06A0000}"/>
    <cellStyle name="Note 12 2 15 5 2" xfId="17473" xr:uid="{00000000-0005-0000-0000-0000D16A0000}"/>
    <cellStyle name="Note 12 2 15 5 2 2" xfId="34506" xr:uid="{00000000-0005-0000-0000-0000D26A0000}"/>
    <cellStyle name="Note 12 2 15 5 3" xfId="34505" xr:uid="{00000000-0005-0000-0000-0000D36A0000}"/>
    <cellStyle name="Note 12 2 15 5 4" xfId="55854" xr:uid="{00000000-0005-0000-0000-0000D46A0000}"/>
    <cellStyle name="Note 12 2 15 6" xfId="6631" xr:uid="{00000000-0005-0000-0000-0000D56A0000}"/>
    <cellStyle name="Note 12 2 15 6 2" xfId="18695" xr:uid="{00000000-0005-0000-0000-0000D66A0000}"/>
    <cellStyle name="Note 12 2 15 6 2 2" xfId="34508" xr:uid="{00000000-0005-0000-0000-0000D76A0000}"/>
    <cellStyle name="Note 12 2 15 6 3" xfId="34507" xr:uid="{00000000-0005-0000-0000-0000D86A0000}"/>
    <cellStyle name="Note 12 2 15 6 4" xfId="55855" xr:uid="{00000000-0005-0000-0000-0000D96A0000}"/>
    <cellStyle name="Note 12 2 15 7" xfId="7915" xr:uid="{00000000-0005-0000-0000-0000DA6A0000}"/>
    <cellStyle name="Note 12 2 15 7 2" xfId="19804" xr:uid="{00000000-0005-0000-0000-0000DB6A0000}"/>
    <cellStyle name="Note 12 2 15 7 2 2" xfId="34510" xr:uid="{00000000-0005-0000-0000-0000DC6A0000}"/>
    <cellStyle name="Note 12 2 15 7 3" xfId="34509" xr:uid="{00000000-0005-0000-0000-0000DD6A0000}"/>
    <cellStyle name="Note 12 2 15 7 4" xfId="55856" xr:uid="{00000000-0005-0000-0000-0000DE6A0000}"/>
    <cellStyle name="Note 12 2 15 8" xfId="8366" xr:uid="{00000000-0005-0000-0000-0000DF6A0000}"/>
    <cellStyle name="Note 12 2 15 8 2" xfId="20189" xr:uid="{00000000-0005-0000-0000-0000E06A0000}"/>
    <cellStyle name="Note 12 2 15 8 2 2" xfId="34512" xr:uid="{00000000-0005-0000-0000-0000E16A0000}"/>
    <cellStyle name="Note 12 2 15 8 3" xfId="34511" xr:uid="{00000000-0005-0000-0000-0000E26A0000}"/>
    <cellStyle name="Note 12 2 15 8 4" xfId="55857" xr:uid="{00000000-0005-0000-0000-0000E36A0000}"/>
    <cellStyle name="Note 12 2 15 9" xfId="5403" xr:uid="{00000000-0005-0000-0000-0000E46A0000}"/>
    <cellStyle name="Note 12 2 15 9 2" xfId="17946" xr:uid="{00000000-0005-0000-0000-0000E56A0000}"/>
    <cellStyle name="Note 12 2 15 9 2 2" xfId="34514" xr:uid="{00000000-0005-0000-0000-0000E66A0000}"/>
    <cellStyle name="Note 12 2 15 9 3" xfId="34513" xr:uid="{00000000-0005-0000-0000-0000E76A0000}"/>
    <cellStyle name="Note 12 2 15 9 4" xfId="55858" xr:uid="{00000000-0005-0000-0000-0000E86A0000}"/>
    <cellStyle name="Note 12 2 16" xfId="6950" xr:uid="{00000000-0005-0000-0000-0000E96A0000}"/>
    <cellStyle name="Note 12 2 16 2" xfId="18959" xr:uid="{00000000-0005-0000-0000-0000EA6A0000}"/>
    <cellStyle name="Note 12 2 16 2 2" xfId="34516" xr:uid="{00000000-0005-0000-0000-0000EB6A0000}"/>
    <cellStyle name="Note 12 2 16 3" xfId="34515" xr:uid="{00000000-0005-0000-0000-0000EC6A0000}"/>
    <cellStyle name="Note 12 2 16 4" xfId="55859" xr:uid="{00000000-0005-0000-0000-0000ED6A0000}"/>
    <cellStyle name="Note 12 2 17" xfId="4973" xr:uid="{00000000-0005-0000-0000-0000EE6A0000}"/>
    <cellStyle name="Note 12 2 17 2" xfId="17586" xr:uid="{00000000-0005-0000-0000-0000EF6A0000}"/>
    <cellStyle name="Note 12 2 17 2 2" xfId="34518" xr:uid="{00000000-0005-0000-0000-0000F06A0000}"/>
    <cellStyle name="Note 12 2 17 3" xfId="34517" xr:uid="{00000000-0005-0000-0000-0000F16A0000}"/>
    <cellStyle name="Note 12 2 17 4" xfId="55860" xr:uid="{00000000-0005-0000-0000-0000F26A0000}"/>
    <cellStyle name="Note 12 2 18" xfId="5131" xr:uid="{00000000-0005-0000-0000-0000F36A0000}"/>
    <cellStyle name="Note 12 2 18 2" xfId="17711" xr:uid="{00000000-0005-0000-0000-0000F46A0000}"/>
    <cellStyle name="Note 12 2 18 2 2" xfId="34520" xr:uid="{00000000-0005-0000-0000-0000F56A0000}"/>
    <cellStyle name="Note 12 2 18 3" xfId="34519" xr:uid="{00000000-0005-0000-0000-0000F66A0000}"/>
    <cellStyle name="Note 12 2 18 4" xfId="55861" xr:uid="{00000000-0005-0000-0000-0000F76A0000}"/>
    <cellStyle name="Note 12 2 19" xfId="6834" xr:uid="{00000000-0005-0000-0000-0000F86A0000}"/>
    <cellStyle name="Note 12 2 19 2" xfId="18865" xr:uid="{00000000-0005-0000-0000-0000F96A0000}"/>
    <cellStyle name="Note 12 2 19 2 2" xfId="34522" xr:uid="{00000000-0005-0000-0000-0000FA6A0000}"/>
    <cellStyle name="Note 12 2 19 3" xfId="34521" xr:uid="{00000000-0005-0000-0000-0000FB6A0000}"/>
    <cellStyle name="Note 12 2 19 4" xfId="55862" xr:uid="{00000000-0005-0000-0000-0000FC6A0000}"/>
    <cellStyle name="Note 12 2 2" xfId="4169" xr:uid="{00000000-0005-0000-0000-0000FD6A0000}"/>
    <cellStyle name="Note 12 2 2 10" xfId="4170" xr:uid="{00000000-0005-0000-0000-0000FE6A0000}"/>
    <cellStyle name="Note 12 2 2 10 10" xfId="6599" xr:uid="{00000000-0005-0000-0000-0000FF6A0000}"/>
    <cellStyle name="Note 12 2 2 10 10 2" xfId="18666" xr:uid="{00000000-0005-0000-0000-0000006B0000}"/>
    <cellStyle name="Note 12 2 2 10 10 2 2" xfId="34526" xr:uid="{00000000-0005-0000-0000-0000016B0000}"/>
    <cellStyle name="Note 12 2 2 10 10 3" xfId="34525" xr:uid="{00000000-0005-0000-0000-0000026B0000}"/>
    <cellStyle name="Note 12 2 2 10 10 4" xfId="55863" xr:uid="{00000000-0005-0000-0000-0000036B0000}"/>
    <cellStyle name="Note 12 2 2 10 11" xfId="5498" xr:uid="{00000000-0005-0000-0000-0000046B0000}"/>
    <cellStyle name="Note 12 2 2 10 11 2" xfId="18033" xr:uid="{00000000-0005-0000-0000-0000056B0000}"/>
    <cellStyle name="Note 12 2 2 10 11 2 2" xfId="34528" xr:uid="{00000000-0005-0000-0000-0000066B0000}"/>
    <cellStyle name="Note 12 2 2 10 11 3" xfId="34527" xr:uid="{00000000-0005-0000-0000-0000076B0000}"/>
    <cellStyle name="Note 12 2 2 10 11 4" xfId="55864" xr:uid="{00000000-0005-0000-0000-0000086B0000}"/>
    <cellStyle name="Note 12 2 2 10 12" xfId="8773" xr:uid="{00000000-0005-0000-0000-0000096B0000}"/>
    <cellStyle name="Note 12 2 2 10 12 2" xfId="20555" xr:uid="{00000000-0005-0000-0000-00000A6B0000}"/>
    <cellStyle name="Note 12 2 2 10 12 2 2" xfId="34530" xr:uid="{00000000-0005-0000-0000-00000B6B0000}"/>
    <cellStyle name="Note 12 2 2 10 12 3" xfId="34529" xr:uid="{00000000-0005-0000-0000-00000C6B0000}"/>
    <cellStyle name="Note 12 2 2 10 12 4" xfId="55865" xr:uid="{00000000-0005-0000-0000-00000D6B0000}"/>
    <cellStyle name="Note 12 2 2 10 13" xfId="11822" xr:uid="{00000000-0005-0000-0000-00000E6B0000}"/>
    <cellStyle name="Note 12 2 2 10 13 2" xfId="23240" xr:uid="{00000000-0005-0000-0000-00000F6B0000}"/>
    <cellStyle name="Note 12 2 2 10 13 2 2" xfId="34532" xr:uid="{00000000-0005-0000-0000-0000106B0000}"/>
    <cellStyle name="Note 12 2 2 10 13 3" xfId="34531" xr:uid="{00000000-0005-0000-0000-0000116B0000}"/>
    <cellStyle name="Note 12 2 2 10 13 4" xfId="55866" xr:uid="{00000000-0005-0000-0000-0000126B0000}"/>
    <cellStyle name="Note 12 2 2 10 14" xfId="10082" xr:uid="{00000000-0005-0000-0000-0000136B0000}"/>
    <cellStyle name="Note 12 2 2 10 14 2" xfId="21711" xr:uid="{00000000-0005-0000-0000-0000146B0000}"/>
    <cellStyle name="Note 12 2 2 10 14 2 2" xfId="34534" xr:uid="{00000000-0005-0000-0000-0000156B0000}"/>
    <cellStyle name="Note 12 2 2 10 14 3" xfId="34533" xr:uid="{00000000-0005-0000-0000-0000166B0000}"/>
    <cellStyle name="Note 12 2 2 10 14 4" xfId="55867" xr:uid="{00000000-0005-0000-0000-0000176B0000}"/>
    <cellStyle name="Note 12 2 2 10 15" xfId="8871" xr:uid="{00000000-0005-0000-0000-0000186B0000}"/>
    <cellStyle name="Note 12 2 2 10 15 2" xfId="20638" xr:uid="{00000000-0005-0000-0000-0000196B0000}"/>
    <cellStyle name="Note 12 2 2 10 15 2 2" xfId="34536" xr:uid="{00000000-0005-0000-0000-00001A6B0000}"/>
    <cellStyle name="Note 12 2 2 10 15 3" xfId="34535" xr:uid="{00000000-0005-0000-0000-00001B6B0000}"/>
    <cellStyle name="Note 12 2 2 10 15 4" xfId="55868" xr:uid="{00000000-0005-0000-0000-00001C6B0000}"/>
    <cellStyle name="Note 12 2 2 10 16" xfId="12975" xr:uid="{00000000-0005-0000-0000-00001D6B0000}"/>
    <cellStyle name="Note 12 2 2 10 16 2" xfId="24287" xr:uid="{00000000-0005-0000-0000-00001E6B0000}"/>
    <cellStyle name="Note 12 2 2 10 16 2 2" xfId="34538" xr:uid="{00000000-0005-0000-0000-00001F6B0000}"/>
    <cellStyle name="Note 12 2 2 10 16 3" xfId="34537" xr:uid="{00000000-0005-0000-0000-0000206B0000}"/>
    <cellStyle name="Note 12 2 2 10 16 4" xfId="55869" xr:uid="{00000000-0005-0000-0000-0000216B0000}"/>
    <cellStyle name="Note 12 2 2 10 17" xfId="12174" xr:uid="{00000000-0005-0000-0000-0000226B0000}"/>
    <cellStyle name="Note 12 2 2 10 17 2" xfId="23572" xr:uid="{00000000-0005-0000-0000-0000236B0000}"/>
    <cellStyle name="Note 12 2 2 10 17 2 2" xfId="34540" xr:uid="{00000000-0005-0000-0000-0000246B0000}"/>
    <cellStyle name="Note 12 2 2 10 17 3" xfId="34539" xr:uid="{00000000-0005-0000-0000-0000256B0000}"/>
    <cellStyle name="Note 12 2 2 10 17 4" xfId="55870" xr:uid="{00000000-0005-0000-0000-0000266B0000}"/>
    <cellStyle name="Note 12 2 2 10 18" xfId="10620" xr:uid="{00000000-0005-0000-0000-0000276B0000}"/>
    <cellStyle name="Note 12 2 2 10 18 2" xfId="22171" xr:uid="{00000000-0005-0000-0000-0000286B0000}"/>
    <cellStyle name="Note 12 2 2 10 18 2 2" xfId="34542" xr:uid="{00000000-0005-0000-0000-0000296B0000}"/>
    <cellStyle name="Note 12 2 2 10 18 3" xfId="34541" xr:uid="{00000000-0005-0000-0000-00002A6B0000}"/>
    <cellStyle name="Note 12 2 2 10 18 4" xfId="55871" xr:uid="{00000000-0005-0000-0000-00002B6B0000}"/>
    <cellStyle name="Note 12 2 2 10 19" xfId="13683" xr:uid="{00000000-0005-0000-0000-00002C6B0000}"/>
    <cellStyle name="Note 12 2 2 10 19 2" xfId="24933" xr:uid="{00000000-0005-0000-0000-00002D6B0000}"/>
    <cellStyle name="Note 12 2 2 10 19 2 2" xfId="34544" xr:uid="{00000000-0005-0000-0000-00002E6B0000}"/>
    <cellStyle name="Note 12 2 2 10 19 3" xfId="34543" xr:uid="{00000000-0005-0000-0000-00002F6B0000}"/>
    <cellStyle name="Note 12 2 2 10 19 4" xfId="55872" xr:uid="{00000000-0005-0000-0000-0000306B0000}"/>
    <cellStyle name="Note 12 2 2 10 2" xfId="6958" xr:uid="{00000000-0005-0000-0000-0000316B0000}"/>
    <cellStyle name="Note 12 2 2 10 2 2" xfId="18967" xr:uid="{00000000-0005-0000-0000-0000326B0000}"/>
    <cellStyle name="Note 12 2 2 10 2 2 2" xfId="34546" xr:uid="{00000000-0005-0000-0000-0000336B0000}"/>
    <cellStyle name="Note 12 2 2 10 2 3" xfId="34545" xr:uid="{00000000-0005-0000-0000-0000346B0000}"/>
    <cellStyle name="Note 12 2 2 10 2 4" xfId="55873" xr:uid="{00000000-0005-0000-0000-0000356B0000}"/>
    <cellStyle name="Note 12 2 2 10 20" xfId="12264" xr:uid="{00000000-0005-0000-0000-0000366B0000}"/>
    <cellStyle name="Note 12 2 2 10 20 2" xfId="34547" xr:uid="{00000000-0005-0000-0000-0000376B0000}"/>
    <cellStyle name="Note 12 2 2 10 20 3" xfId="55874" xr:uid="{00000000-0005-0000-0000-0000386B0000}"/>
    <cellStyle name="Note 12 2 2 10 20 4" xfId="55875" xr:uid="{00000000-0005-0000-0000-0000396B0000}"/>
    <cellStyle name="Note 12 2 2 10 21" xfId="34524" xr:uid="{00000000-0005-0000-0000-00003A6B0000}"/>
    <cellStyle name="Note 12 2 2 10 22" xfId="55876" xr:uid="{00000000-0005-0000-0000-00003B6B0000}"/>
    <cellStyle name="Note 12 2 2 10 3" xfId="4965" xr:uid="{00000000-0005-0000-0000-00003C6B0000}"/>
    <cellStyle name="Note 12 2 2 10 3 2" xfId="17578" xr:uid="{00000000-0005-0000-0000-00003D6B0000}"/>
    <cellStyle name="Note 12 2 2 10 3 2 2" xfId="34549" xr:uid="{00000000-0005-0000-0000-00003E6B0000}"/>
    <cellStyle name="Note 12 2 2 10 3 3" xfId="34548" xr:uid="{00000000-0005-0000-0000-00003F6B0000}"/>
    <cellStyle name="Note 12 2 2 10 3 4" xfId="55877" xr:uid="{00000000-0005-0000-0000-0000406B0000}"/>
    <cellStyle name="Note 12 2 2 10 4" xfId="6768" xr:uid="{00000000-0005-0000-0000-0000416B0000}"/>
    <cellStyle name="Note 12 2 2 10 4 2" xfId="18813" xr:uid="{00000000-0005-0000-0000-0000426B0000}"/>
    <cellStyle name="Note 12 2 2 10 4 2 2" xfId="34551" xr:uid="{00000000-0005-0000-0000-0000436B0000}"/>
    <cellStyle name="Note 12 2 2 10 4 3" xfId="34550" xr:uid="{00000000-0005-0000-0000-0000446B0000}"/>
    <cellStyle name="Note 12 2 2 10 4 4" xfId="55878" xr:uid="{00000000-0005-0000-0000-0000456B0000}"/>
    <cellStyle name="Note 12 2 2 10 5" xfId="7398" xr:uid="{00000000-0005-0000-0000-0000466B0000}"/>
    <cellStyle name="Note 12 2 2 10 5 2" xfId="19369" xr:uid="{00000000-0005-0000-0000-0000476B0000}"/>
    <cellStyle name="Note 12 2 2 10 5 2 2" xfId="34553" xr:uid="{00000000-0005-0000-0000-0000486B0000}"/>
    <cellStyle name="Note 12 2 2 10 5 3" xfId="34552" xr:uid="{00000000-0005-0000-0000-0000496B0000}"/>
    <cellStyle name="Note 12 2 2 10 5 4" xfId="55879" xr:uid="{00000000-0005-0000-0000-00004A6B0000}"/>
    <cellStyle name="Note 12 2 2 10 6" xfId="6632" xr:uid="{00000000-0005-0000-0000-00004B6B0000}"/>
    <cellStyle name="Note 12 2 2 10 6 2" xfId="18696" xr:uid="{00000000-0005-0000-0000-00004C6B0000}"/>
    <cellStyle name="Note 12 2 2 10 6 2 2" xfId="34555" xr:uid="{00000000-0005-0000-0000-00004D6B0000}"/>
    <cellStyle name="Note 12 2 2 10 6 3" xfId="34554" xr:uid="{00000000-0005-0000-0000-00004E6B0000}"/>
    <cellStyle name="Note 12 2 2 10 6 4" xfId="55880" xr:uid="{00000000-0005-0000-0000-00004F6B0000}"/>
    <cellStyle name="Note 12 2 2 10 7" xfId="6908" xr:uid="{00000000-0005-0000-0000-0000506B0000}"/>
    <cellStyle name="Note 12 2 2 10 7 2" xfId="18922" xr:uid="{00000000-0005-0000-0000-0000516B0000}"/>
    <cellStyle name="Note 12 2 2 10 7 2 2" xfId="34557" xr:uid="{00000000-0005-0000-0000-0000526B0000}"/>
    <cellStyle name="Note 12 2 2 10 7 3" xfId="34556" xr:uid="{00000000-0005-0000-0000-0000536B0000}"/>
    <cellStyle name="Note 12 2 2 10 7 4" xfId="55881" xr:uid="{00000000-0005-0000-0000-0000546B0000}"/>
    <cellStyle name="Note 12 2 2 10 8" xfId="6481" xr:uid="{00000000-0005-0000-0000-0000556B0000}"/>
    <cellStyle name="Note 12 2 2 10 8 2" xfId="18561" xr:uid="{00000000-0005-0000-0000-0000566B0000}"/>
    <cellStyle name="Note 12 2 2 10 8 2 2" xfId="34559" xr:uid="{00000000-0005-0000-0000-0000576B0000}"/>
    <cellStyle name="Note 12 2 2 10 8 3" xfId="34558" xr:uid="{00000000-0005-0000-0000-0000586B0000}"/>
    <cellStyle name="Note 12 2 2 10 8 4" xfId="55882" xr:uid="{00000000-0005-0000-0000-0000596B0000}"/>
    <cellStyle name="Note 12 2 2 10 9" xfId="8745" xr:uid="{00000000-0005-0000-0000-00005A6B0000}"/>
    <cellStyle name="Note 12 2 2 10 9 2" xfId="20531" xr:uid="{00000000-0005-0000-0000-00005B6B0000}"/>
    <cellStyle name="Note 12 2 2 10 9 2 2" xfId="34561" xr:uid="{00000000-0005-0000-0000-00005C6B0000}"/>
    <cellStyle name="Note 12 2 2 10 9 3" xfId="34560" xr:uid="{00000000-0005-0000-0000-00005D6B0000}"/>
    <cellStyle name="Note 12 2 2 10 9 4" xfId="55883" xr:uid="{00000000-0005-0000-0000-00005E6B0000}"/>
    <cellStyle name="Note 12 2 2 11" xfId="4171" xr:uid="{00000000-0005-0000-0000-00005F6B0000}"/>
    <cellStyle name="Note 12 2 2 11 10" xfId="7914" xr:uid="{00000000-0005-0000-0000-0000606B0000}"/>
    <cellStyle name="Note 12 2 2 11 10 2" xfId="19803" xr:uid="{00000000-0005-0000-0000-0000616B0000}"/>
    <cellStyle name="Note 12 2 2 11 10 2 2" xfId="34564" xr:uid="{00000000-0005-0000-0000-0000626B0000}"/>
    <cellStyle name="Note 12 2 2 11 10 3" xfId="34563" xr:uid="{00000000-0005-0000-0000-0000636B0000}"/>
    <cellStyle name="Note 12 2 2 11 10 4" xfId="55884" xr:uid="{00000000-0005-0000-0000-0000646B0000}"/>
    <cellStyle name="Note 12 2 2 11 11" xfId="7824" xr:uid="{00000000-0005-0000-0000-0000656B0000}"/>
    <cellStyle name="Note 12 2 2 11 11 2" xfId="19737" xr:uid="{00000000-0005-0000-0000-0000666B0000}"/>
    <cellStyle name="Note 12 2 2 11 11 2 2" xfId="34566" xr:uid="{00000000-0005-0000-0000-0000676B0000}"/>
    <cellStyle name="Note 12 2 2 11 11 3" xfId="34565" xr:uid="{00000000-0005-0000-0000-0000686B0000}"/>
    <cellStyle name="Note 12 2 2 11 11 4" xfId="55885" xr:uid="{00000000-0005-0000-0000-0000696B0000}"/>
    <cellStyle name="Note 12 2 2 11 12" xfId="6291" xr:uid="{00000000-0005-0000-0000-00006A6B0000}"/>
    <cellStyle name="Note 12 2 2 11 12 2" xfId="18393" xr:uid="{00000000-0005-0000-0000-00006B6B0000}"/>
    <cellStyle name="Note 12 2 2 11 12 2 2" xfId="34568" xr:uid="{00000000-0005-0000-0000-00006C6B0000}"/>
    <cellStyle name="Note 12 2 2 11 12 3" xfId="34567" xr:uid="{00000000-0005-0000-0000-00006D6B0000}"/>
    <cellStyle name="Note 12 2 2 11 12 4" xfId="55886" xr:uid="{00000000-0005-0000-0000-00006E6B0000}"/>
    <cellStyle name="Note 12 2 2 11 13" xfId="11823" xr:uid="{00000000-0005-0000-0000-00006F6B0000}"/>
    <cellStyle name="Note 12 2 2 11 13 2" xfId="23241" xr:uid="{00000000-0005-0000-0000-0000706B0000}"/>
    <cellStyle name="Note 12 2 2 11 13 2 2" xfId="34570" xr:uid="{00000000-0005-0000-0000-0000716B0000}"/>
    <cellStyle name="Note 12 2 2 11 13 3" xfId="34569" xr:uid="{00000000-0005-0000-0000-0000726B0000}"/>
    <cellStyle name="Note 12 2 2 11 13 4" xfId="55887" xr:uid="{00000000-0005-0000-0000-0000736B0000}"/>
    <cellStyle name="Note 12 2 2 11 14" xfId="8266" xr:uid="{00000000-0005-0000-0000-0000746B0000}"/>
    <cellStyle name="Note 12 2 2 11 14 2" xfId="20121" xr:uid="{00000000-0005-0000-0000-0000756B0000}"/>
    <cellStyle name="Note 12 2 2 11 14 2 2" xfId="34572" xr:uid="{00000000-0005-0000-0000-0000766B0000}"/>
    <cellStyle name="Note 12 2 2 11 14 3" xfId="34571" xr:uid="{00000000-0005-0000-0000-0000776B0000}"/>
    <cellStyle name="Note 12 2 2 11 14 4" xfId="55888" xr:uid="{00000000-0005-0000-0000-0000786B0000}"/>
    <cellStyle name="Note 12 2 2 11 15" xfId="10191" xr:uid="{00000000-0005-0000-0000-0000796B0000}"/>
    <cellStyle name="Note 12 2 2 11 15 2" xfId="21799" xr:uid="{00000000-0005-0000-0000-00007A6B0000}"/>
    <cellStyle name="Note 12 2 2 11 15 2 2" xfId="34574" xr:uid="{00000000-0005-0000-0000-00007B6B0000}"/>
    <cellStyle name="Note 12 2 2 11 15 3" xfId="34573" xr:uid="{00000000-0005-0000-0000-00007C6B0000}"/>
    <cellStyle name="Note 12 2 2 11 15 4" xfId="55889" xr:uid="{00000000-0005-0000-0000-00007D6B0000}"/>
    <cellStyle name="Note 12 2 2 11 16" xfId="12976" xr:uid="{00000000-0005-0000-0000-00007E6B0000}"/>
    <cellStyle name="Note 12 2 2 11 16 2" xfId="24288" xr:uid="{00000000-0005-0000-0000-00007F6B0000}"/>
    <cellStyle name="Note 12 2 2 11 16 2 2" xfId="34576" xr:uid="{00000000-0005-0000-0000-0000806B0000}"/>
    <cellStyle name="Note 12 2 2 11 16 3" xfId="34575" xr:uid="{00000000-0005-0000-0000-0000816B0000}"/>
    <cellStyle name="Note 12 2 2 11 16 4" xfId="55890" xr:uid="{00000000-0005-0000-0000-0000826B0000}"/>
    <cellStyle name="Note 12 2 2 11 17" xfId="12217" xr:uid="{00000000-0005-0000-0000-0000836B0000}"/>
    <cellStyle name="Note 12 2 2 11 17 2" xfId="23601" xr:uid="{00000000-0005-0000-0000-0000846B0000}"/>
    <cellStyle name="Note 12 2 2 11 17 2 2" xfId="34578" xr:uid="{00000000-0005-0000-0000-0000856B0000}"/>
    <cellStyle name="Note 12 2 2 11 17 3" xfId="34577" xr:uid="{00000000-0005-0000-0000-0000866B0000}"/>
    <cellStyle name="Note 12 2 2 11 17 4" xfId="55891" xr:uid="{00000000-0005-0000-0000-0000876B0000}"/>
    <cellStyle name="Note 12 2 2 11 18" xfId="11369" xr:uid="{00000000-0005-0000-0000-0000886B0000}"/>
    <cellStyle name="Note 12 2 2 11 18 2" xfId="22840" xr:uid="{00000000-0005-0000-0000-0000896B0000}"/>
    <cellStyle name="Note 12 2 2 11 18 2 2" xfId="34580" xr:uid="{00000000-0005-0000-0000-00008A6B0000}"/>
    <cellStyle name="Note 12 2 2 11 18 3" xfId="34579" xr:uid="{00000000-0005-0000-0000-00008B6B0000}"/>
    <cellStyle name="Note 12 2 2 11 18 4" xfId="55892" xr:uid="{00000000-0005-0000-0000-00008C6B0000}"/>
    <cellStyle name="Note 12 2 2 11 19" xfId="6606" xr:uid="{00000000-0005-0000-0000-00008D6B0000}"/>
    <cellStyle name="Note 12 2 2 11 19 2" xfId="18672" xr:uid="{00000000-0005-0000-0000-00008E6B0000}"/>
    <cellStyle name="Note 12 2 2 11 19 2 2" xfId="34582" xr:uid="{00000000-0005-0000-0000-00008F6B0000}"/>
    <cellStyle name="Note 12 2 2 11 19 3" xfId="34581" xr:uid="{00000000-0005-0000-0000-0000906B0000}"/>
    <cellStyle name="Note 12 2 2 11 19 4" xfId="55893" xr:uid="{00000000-0005-0000-0000-0000916B0000}"/>
    <cellStyle name="Note 12 2 2 11 2" xfId="6959" xr:uid="{00000000-0005-0000-0000-0000926B0000}"/>
    <cellStyle name="Note 12 2 2 11 2 2" xfId="18968" xr:uid="{00000000-0005-0000-0000-0000936B0000}"/>
    <cellStyle name="Note 12 2 2 11 2 2 2" xfId="34584" xr:uid="{00000000-0005-0000-0000-0000946B0000}"/>
    <cellStyle name="Note 12 2 2 11 2 3" xfId="34583" xr:uid="{00000000-0005-0000-0000-0000956B0000}"/>
    <cellStyle name="Note 12 2 2 11 2 4" xfId="55894" xr:uid="{00000000-0005-0000-0000-0000966B0000}"/>
    <cellStyle name="Note 12 2 2 11 20" xfId="9847" xr:uid="{00000000-0005-0000-0000-0000976B0000}"/>
    <cellStyle name="Note 12 2 2 11 20 2" xfId="34585" xr:uid="{00000000-0005-0000-0000-0000986B0000}"/>
    <cellStyle name="Note 12 2 2 11 20 3" xfId="55895" xr:uid="{00000000-0005-0000-0000-0000996B0000}"/>
    <cellStyle name="Note 12 2 2 11 20 4" xfId="55896" xr:uid="{00000000-0005-0000-0000-00009A6B0000}"/>
    <cellStyle name="Note 12 2 2 11 21" xfId="34562" xr:uid="{00000000-0005-0000-0000-00009B6B0000}"/>
    <cellStyle name="Note 12 2 2 11 22" xfId="55897" xr:uid="{00000000-0005-0000-0000-00009C6B0000}"/>
    <cellStyle name="Note 12 2 2 11 3" xfId="4964" xr:uid="{00000000-0005-0000-0000-00009D6B0000}"/>
    <cellStyle name="Note 12 2 2 11 3 2" xfId="17577" xr:uid="{00000000-0005-0000-0000-00009E6B0000}"/>
    <cellStyle name="Note 12 2 2 11 3 2 2" xfId="34587" xr:uid="{00000000-0005-0000-0000-00009F6B0000}"/>
    <cellStyle name="Note 12 2 2 11 3 3" xfId="34586" xr:uid="{00000000-0005-0000-0000-0000A06B0000}"/>
    <cellStyle name="Note 12 2 2 11 3 4" xfId="55898" xr:uid="{00000000-0005-0000-0000-0000A16B0000}"/>
    <cellStyle name="Note 12 2 2 11 4" xfId="6769" xr:uid="{00000000-0005-0000-0000-0000A26B0000}"/>
    <cellStyle name="Note 12 2 2 11 4 2" xfId="18814" xr:uid="{00000000-0005-0000-0000-0000A36B0000}"/>
    <cellStyle name="Note 12 2 2 11 4 2 2" xfId="34589" xr:uid="{00000000-0005-0000-0000-0000A46B0000}"/>
    <cellStyle name="Note 12 2 2 11 4 3" xfId="34588" xr:uid="{00000000-0005-0000-0000-0000A56B0000}"/>
    <cellStyle name="Note 12 2 2 11 4 4" xfId="55899" xr:uid="{00000000-0005-0000-0000-0000A66B0000}"/>
    <cellStyle name="Note 12 2 2 11 5" xfId="6822" xr:uid="{00000000-0005-0000-0000-0000A76B0000}"/>
    <cellStyle name="Note 12 2 2 11 5 2" xfId="18856" xr:uid="{00000000-0005-0000-0000-0000A86B0000}"/>
    <cellStyle name="Note 12 2 2 11 5 2 2" xfId="34591" xr:uid="{00000000-0005-0000-0000-0000A96B0000}"/>
    <cellStyle name="Note 12 2 2 11 5 3" xfId="34590" xr:uid="{00000000-0005-0000-0000-0000AA6B0000}"/>
    <cellStyle name="Note 12 2 2 11 5 4" xfId="55900" xr:uid="{00000000-0005-0000-0000-0000AB6B0000}"/>
    <cellStyle name="Note 12 2 2 11 6" xfId="6633" xr:uid="{00000000-0005-0000-0000-0000AC6B0000}"/>
    <cellStyle name="Note 12 2 2 11 6 2" xfId="18697" xr:uid="{00000000-0005-0000-0000-0000AD6B0000}"/>
    <cellStyle name="Note 12 2 2 11 6 2 2" xfId="34593" xr:uid="{00000000-0005-0000-0000-0000AE6B0000}"/>
    <cellStyle name="Note 12 2 2 11 6 3" xfId="34592" xr:uid="{00000000-0005-0000-0000-0000AF6B0000}"/>
    <cellStyle name="Note 12 2 2 11 6 4" xfId="55901" xr:uid="{00000000-0005-0000-0000-0000B06B0000}"/>
    <cellStyle name="Note 12 2 2 11 7" xfId="5256" xr:uid="{00000000-0005-0000-0000-0000B16B0000}"/>
    <cellStyle name="Note 12 2 2 11 7 2" xfId="17816" xr:uid="{00000000-0005-0000-0000-0000B26B0000}"/>
    <cellStyle name="Note 12 2 2 11 7 2 2" xfId="34595" xr:uid="{00000000-0005-0000-0000-0000B36B0000}"/>
    <cellStyle name="Note 12 2 2 11 7 3" xfId="34594" xr:uid="{00000000-0005-0000-0000-0000B46B0000}"/>
    <cellStyle name="Note 12 2 2 11 7 4" xfId="55902" xr:uid="{00000000-0005-0000-0000-0000B56B0000}"/>
    <cellStyle name="Note 12 2 2 11 8" xfId="7487" xr:uid="{00000000-0005-0000-0000-0000B66B0000}"/>
    <cellStyle name="Note 12 2 2 11 8 2" xfId="19437" xr:uid="{00000000-0005-0000-0000-0000B76B0000}"/>
    <cellStyle name="Note 12 2 2 11 8 2 2" xfId="34597" xr:uid="{00000000-0005-0000-0000-0000B86B0000}"/>
    <cellStyle name="Note 12 2 2 11 8 3" xfId="34596" xr:uid="{00000000-0005-0000-0000-0000B96B0000}"/>
    <cellStyle name="Note 12 2 2 11 8 4" xfId="55903" xr:uid="{00000000-0005-0000-0000-0000BA6B0000}"/>
    <cellStyle name="Note 12 2 2 11 9" xfId="5154" xr:uid="{00000000-0005-0000-0000-0000BB6B0000}"/>
    <cellStyle name="Note 12 2 2 11 9 2" xfId="17730" xr:uid="{00000000-0005-0000-0000-0000BC6B0000}"/>
    <cellStyle name="Note 12 2 2 11 9 2 2" xfId="34599" xr:uid="{00000000-0005-0000-0000-0000BD6B0000}"/>
    <cellStyle name="Note 12 2 2 11 9 3" xfId="34598" xr:uid="{00000000-0005-0000-0000-0000BE6B0000}"/>
    <cellStyle name="Note 12 2 2 11 9 4" xfId="55904" xr:uid="{00000000-0005-0000-0000-0000BF6B0000}"/>
    <cellStyle name="Note 12 2 2 12" xfId="4172" xr:uid="{00000000-0005-0000-0000-0000C06B0000}"/>
    <cellStyle name="Note 12 2 2 12 10" xfId="9201" xr:uid="{00000000-0005-0000-0000-0000C16B0000}"/>
    <cellStyle name="Note 12 2 2 12 10 2" xfId="20938" xr:uid="{00000000-0005-0000-0000-0000C26B0000}"/>
    <cellStyle name="Note 12 2 2 12 10 2 2" xfId="34602" xr:uid="{00000000-0005-0000-0000-0000C36B0000}"/>
    <cellStyle name="Note 12 2 2 12 10 3" xfId="34601" xr:uid="{00000000-0005-0000-0000-0000C46B0000}"/>
    <cellStyle name="Note 12 2 2 12 10 4" xfId="55905" xr:uid="{00000000-0005-0000-0000-0000C56B0000}"/>
    <cellStyle name="Note 12 2 2 12 11" xfId="5497" xr:uid="{00000000-0005-0000-0000-0000C66B0000}"/>
    <cellStyle name="Note 12 2 2 12 11 2" xfId="18032" xr:uid="{00000000-0005-0000-0000-0000C76B0000}"/>
    <cellStyle name="Note 12 2 2 12 11 2 2" xfId="34604" xr:uid="{00000000-0005-0000-0000-0000C86B0000}"/>
    <cellStyle name="Note 12 2 2 12 11 3" xfId="34603" xr:uid="{00000000-0005-0000-0000-0000C96B0000}"/>
    <cellStyle name="Note 12 2 2 12 11 4" xfId="55906" xr:uid="{00000000-0005-0000-0000-0000CA6B0000}"/>
    <cellStyle name="Note 12 2 2 12 12" xfId="7351" xr:uid="{00000000-0005-0000-0000-0000CB6B0000}"/>
    <cellStyle name="Note 12 2 2 12 12 2" xfId="19326" xr:uid="{00000000-0005-0000-0000-0000CC6B0000}"/>
    <cellStyle name="Note 12 2 2 12 12 2 2" xfId="34606" xr:uid="{00000000-0005-0000-0000-0000CD6B0000}"/>
    <cellStyle name="Note 12 2 2 12 12 3" xfId="34605" xr:uid="{00000000-0005-0000-0000-0000CE6B0000}"/>
    <cellStyle name="Note 12 2 2 12 12 4" xfId="55907" xr:uid="{00000000-0005-0000-0000-0000CF6B0000}"/>
    <cellStyle name="Note 12 2 2 12 13" xfId="11824" xr:uid="{00000000-0005-0000-0000-0000D06B0000}"/>
    <cellStyle name="Note 12 2 2 12 13 2" xfId="23242" xr:uid="{00000000-0005-0000-0000-0000D16B0000}"/>
    <cellStyle name="Note 12 2 2 12 13 2 2" xfId="34608" xr:uid="{00000000-0005-0000-0000-0000D26B0000}"/>
    <cellStyle name="Note 12 2 2 12 13 3" xfId="34607" xr:uid="{00000000-0005-0000-0000-0000D36B0000}"/>
    <cellStyle name="Note 12 2 2 12 13 4" xfId="55908" xr:uid="{00000000-0005-0000-0000-0000D46B0000}"/>
    <cellStyle name="Note 12 2 2 12 14" xfId="10083" xr:uid="{00000000-0005-0000-0000-0000D56B0000}"/>
    <cellStyle name="Note 12 2 2 12 14 2" xfId="21712" xr:uid="{00000000-0005-0000-0000-0000D66B0000}"/>
    <cellStyle name="Note 12 2 2 12 14 2 2" xfId="34610" xr:uid="{00000000-0005-0000-0000-0000D76B0000}"/>
    <cellStyle name="Note 12 2 2 12 14 3" xfId="34609" xr:uid="{00000000-0005-0000-0000-0000D86B0000}"/>
    <cellStyle name="Note 12 2 2 12 14 4" xfId="55909" xr:uid="{00000000-0005-0000-0000-0000D96B0000}"/>
    <cellStyle name="Note 12 2 2 12 15" xfId="11345" xr:uid="{00000000-0005-0000-0000-0000DA6B0000}"/>
    <cellStyle name="Note 12 2 2 12 15 2" xfId="22821" xr:uid="{00000000-0005-0000-0000-0000DB6B0000}"/>
    <cellStyle name="Note 12 2 2 12 15 2 2" xfId="34612" xr:uid="{00000000-0005-0000-0000-0000DC6B0000}"/>
    <cellStyle name="Note 12 2 2 12 15 3" xfId="34611" xr:uid="{00000000-0005-0000-0000-0000DD6B0000}"/>
    <cellStyle name="Note 12 2 2 12 15 4" xfId="55910" xr:uid="{00000000-0005-0000-0000-0000DE6B0000}"/>
    <cellStyle name="Note 12 2 2 12 16" xfId="12977" xr:uid="{00000000-0005-0000-0000-0000DF6B0000}"/>
    <cellStyle name="Note 12 2 2 12 16 2" xfId="24289" xr:uid="{00000000-0005-0000-0000-0000E06B0000}"/>
    <cellStyle name="Note 12 2 2 12 16 2 2" xfId="34614" xr:uid="{00000000-0005-0000-0000-0000E16B0000}"/>
    <cellStyle name="Note 12 2 2 12 16 3" xfId="34613" xr:uid="{00000000-0005-0000-0000-0000E26B0000}"/>
    <cellStyle name="Note 12 2 2 12 16 4" xfId="55911" xr:uid="{00000000-0005-0000-0000-0000E36B0000}"/>
    <cellStyle name="Note 12 2 2 12 17" xfId="12175" xr:uid="{00000000-0005-0000-0000-0000E46B0000}"/>
    <cellStyle name="Note 12 2 2 12 17 2" xfId="23573" xr:uid="{00000000-0005-0000-0000-0000E56B0000}"/>
    <cellStyle name="Note 12 2 2 12 17 2 2" xfId="34616" xr:uid="{00000000-0005-0000-0000-0000E66B0000}"/>
    <cellStyle name="Note 12 2 2 12 17 3" xfId="34615" xr:uid="{00000000-0005-0000-0000-0000E76B0000}"/>
    <cellStyle name="Note 12 2 2 12 17 4" xfId="55912" xr:uid="{00000000-0005-0000-0000-0000E86B0000}"/>
    <cellStyle name="Note 12 2 2 12 18" xfId="8502" xr:uid="{00000000-0005-0000-0000-0000E96B0000}"/>
    <cellStyle name="Note 12 2 2 12 18 2" xfId="20321" xr:uid="{00000000-0005-0000-0000-0000EA6B0000}"/>
    <cellStyle name="Note 12 2 2 12 18 2 2" xfId="34618" xr:uid="{00000000-0005-0000-0000-0000EB6B0000}"/>
    <cellStyle name="Note 12 2 2 12 18 3" xfId="34617" xr:uid="{00000000-0005-0000-0000-0000EC6B0000}"/>
    <cellStyle name="Note 12 2 2 12 18 4" xfId="55913" xr:uid="{00000000-0005-0000-0000-0000ED6B0000}"/>
    <cellStyle name="Note 12 2 2 12 19" xfId="6740" xr:uid="{00000000-0005-0000-0000-0000EE6B0000}"/>
    <cellStyle name="Note 12 2 2 12 19 2" xfId="18786" xr:uid="{00000000-0005-0000-0000-0000EF6B0000}"/>
    <cellStyle name="Note 12 2 2 12 19 2 2" xfId="34620" xr:uid="{00000000-0005-0000-0000-0000F06B0000}"/>
    <cellStyle name="Note 12 2 2 12 19 3" xfId="34619" xr:uid="{00000000-0005-0000-0000-0000F16B0000}"/>
    <cellStyle name="Note 12 2 2 12 19 4" xfId="55914" xr:uid="{00000000-0005-0000-0000-0000F26B0000}"/>
    <cellStyle name="Note 12 2 2 12 2" xfId="6960" xr:uid="{00000000-0005-0000-0000-0000F36B0000}"/>
    <cellStyle name="Note 12 2 2 12 2 2" xfId="18969" xr:uid="{00000000-0005-0000-0000-0000F46B0000}"/>
    <cellStyle name="Note 12 2 2 12 2 2 2" xfId="34622" xr:uid="{00000000-0005-0000-0000-0000F56B0000}"/>
    <cellStyle name="Note 12 2 2 12 2 3" xfId="34621" xr:uid="{00000000-0005-0000-0000-0000F66B0000}"/>
    <cellStyle name="Note 12 2 2 12 2 4" xfId="55915" xr:uid="{00000000-0005-0000-0000-0000F76B0000}"/>
    <cellStyle name="Note 12 2 2 12 20" xfId="6144" xr:uid="{00000000-0005-0000-0000-0000F86B0000}"/>
    <cellStyle name="Note 12 2 2 12 20 2" xfId="34623" xr:uid="{00000000-0005-0000-0000-0000F96B0000}"/>
    <cellStyle name="Note 12 2 2 12 20 3" xfId="55916" xr:uid="{00000000-0005-0000-0000-0000FA6B0000}"/>
    <cellStyle name="Note 12 2 2 12 20 4" xfId="55917" xr:uid="{00000000-0005-0000-0000-0000FB6B0000}"/>
    <cellStyle name="Note 12 2 2 12 21" xfId="34600" xr:uid="{00000000-0005-0000-0000-0000FC6B0000}"/>
    <cellStyle name="Note 12 2 2 12 22" xfId="55918" xr:uid="{00000000-0005-0000-0000-0000FD6B0000}"/>
    <cellStyle name="Note 12 2 2 12 3" xfId="4963" xr:uid="{00000000-0005-0000-0000-0000FE6B0000}"/>
    <cellStyle name="Note 12 2 2 12 3 2" xfId="17576" xr:uid="{00000000-0005-0000-0000-0000FF6B0000}"/>
    <cellStyle name="Note 12 2 2 12 3 2 2" xfId="34625" xr:uid="{00000000-0005-0000-0000-0000006C0000}"/>
    <cellStyle name="Note 12 2 2 12 3 3" xfId="34624" xr:uid="{00000000-0005-0000-0000-0000016C0000}"/>
    <cellStyle name="Note 12 2 2 12 3 4" xfId="55919" xr:uid="{00000000-0005-0000-0000-0000026C0000}"/>
    <cellStyle name="Note 12 2 2 12 4" xfId="4911" xr:uid="{00000000-0005-0000-0000-0000036C0000}"/>
    <cellStyle name="Note 12 2 2 12 4 2" xfId="17533" xr:uid="{00000000-0005-0000-0000-0000046C0000}"/>
    <cellStyle name="Note 12 2 2 12 4 2 2" xfId="34627" xr:uid="{00000000-0005-0000-0000-0000056C0000}"/>
    <cellStyle name="Note 12 2 2 12 4 3" xfId="34626" xr:uid="{00000000-0005-0000-0000-0000066C0000}"/>
    <cellStyle name="Note 12 2 2 12 4 4" xfId="55920" xr:uid="{00000000-0005-0000-0000-0000076C0000}"/>
    <cellStyle name="Note 12 2 2 12 5" xfId="5130" xr:uid="{00000000-0005-0000-0000-0000086C0000}"/>
    <cellStyle name="Note 12 2 2 12 5 2" xfId="17710" xr:uid="{00000000-0005-0000-0000-0000096C0000}"/>
    <cellStyle name="Note 12 2 2 12 5 2 2" xfId="34629" xr:uid="{00000000-0005-0000-0000-00000A6C0000}"/>
    <cellStyle name="Note 12 2 2 12 5 3" xfId="34628" xr:uid="{00000000-0005-0000-0000-00000B6C0000}"/>
    <cellStyle name="Note 12 2 2 12 5 4" xfId="55921" xr:uid="{00000000-0005-0000-0000-00000C6C0000}"/>
    <cellStyle name="Note 12 2 2 12 6" xfId="7449" xr:uid="{00000000-0005-0000-0000-00000D6C0000}"/>
    <cellStyle name="Note 12 2 2 12 6 2" xfId="19401" xr:uid="{00000000-0005-0000-0000-00000E6C0000}"/>
    <cellStyle name="Note 12 2 2 12 6 2 2" xfId="34631" xr:uid="{00000000-0005-0000-0000-00000F6C0000}"/>
    <cellStyle name="Note 12 2 2 12 6 3" xfId="34630" xr:uid="{00000000-0005-0000-0000-0000106C0000}"/>
    <cellStyle name="Note 12 2 2 12 6 4" xfId="55922" xr:uid="{00000000-0005-0000-0000-0000116C0000}"/>
    <cellStyle name="Note 12 2 2 12 7" xfId="7841" xr:uid="{00000000-0005-0000-0000-0000126C0000}"/>
    <cellStyle name="Note 12 2 2 12 7 2" xfId="19751" xr:uid="{00000000-0005-0000-0000-0000136C0000}"/>
    <cellStyle name="Note 12 2 2 12 7 2 2" xfId="34633" xr:uid="{00000000-0005-0000-0000-0000146C0000}"/>
    <cellStyle name="Note 12 2 2 12 7 3" xfId="34632" xr:uid="{00000000-0005-0000-0000-0000156C0000}"/>
    <cellStyle name="Note 12 2 2 12 7 4" xfId="55923" xr:uid="{00000000-0005-0000-0000-0000166C0000}"/>
    <cellStyle name="Note 12 2 2 12 8" xfId="4835" xr:uid="{00000000-0005-0000-0000-0000176C0000}"/>
    <cellStyle name="Note 12 2 2 12 8 2" xfId="17475" xr:uid="{00000000-0005-0000-0000-0000186C0000}"/>
    <cellStyle name="Note 12 2 2 12 8 2 2" xfId="34635" xr:uid="{00000000-0005-0000-0000-0000196C0000}"/>
    <cellStyle name="Note 12 2 2 12 8 3" xfId="34634" xr:uid="{00000000-0005-0000-0000-00001A6C0000}"/>
    <cellStyle name="Note 12 2 2 12 8 4" xfId="55924" xr:uid="{00000000-0005-0000-0000-00001B6C0000}"/>
    <cellStyle name="Note 12 2 2 12 9" xfId="9223" xr:uid="{00000000-0005-0000-0000-00001C6C0000}"/>
    <cellStyle name="Note 12 2 2 12 9 2" xfId="20958" xr:uid="{00000000-0005-0000-0000-00001D6C0000}"/>
    <cellStyle name="Note 12 2 2 12 9 2 2" xfId="34637" xr:uid="{00000000-0005-0000-0000-00001E6C0000}"/>
    <cellStyle name="Note 12 2 2 12 9 3" xfId="34636" xr:uid="{00000000-0005-0000-0000-00001F6C0000}"/>
    <cellStyle name="Note 12 2 2 12 9 4" xfId="55925" xr:uid="{00000000-0005-0000-0000-0000206C0000}"/>
    <cellStyle name="Note 12 2 2 13" xfId="4173" xr:uid="{00000000-0005-0000-0000-0000216C0000}"/>
    <cellStyle name="Note 12 2 2 13 10" xfId="9668" xr:uid="{00000000-0005-0000-0000-0000226C0000}"/>
    <cellStyle name="Note 12 2 2 13 10 2" xfId="21353" xr:uid="{00000000-0005-0000-0000-0000236C0000}"/>
    <cellStyle name="Note 12 2 2 13 10 2 2" xfId="34640" xr:uid="{00000000-0005-0000-0000-0000246C0000}"/>
    <cellStyle name="Note 12 2 2 13 10 3" xfId="34639" xr:uid="{00000000-0005-0000-0000-0000256C0000}"/>
    <cellStyle name="Note 12 2 2 13 10 4" xfId="55926" xr:uid="{00000000-0005-0000-0000-0000266C0000}"/>
    <cellStyle name="Note 12 2 2 13 11" xfId="5496" xr:uid="{00000000-0005-0000-0000-0000276C0000}"/>
    <cellStyle name="Note 12 2 2 13 11 2" xfId="18031" xr:uid="{00000000-0005-0000-0000-0000286C0000}"/>
    <cellStyle name="Note 12 2 2 13 11 2 2" xfId="34642" xr:uid="{00000000-0005-0000-0000-0000296C0000}"/>
    <cellStyle name="Note 12 2 2 13 11 3" xfId="34641" xr:uid="{00000000-0005-0000-0000-00002A6C0000}"/>
    <cellStyle name="Note 12 2 2 13 11 4" xfId="55927" xr:uid="{00000000-0005-0000-0000-00002B6C0000}"/>
    <cellStyle name="Note 12 2 2 13 12" xfId="10155" xr:uid="{00000000-0005-0000-0000-00002C6C0000}"/>
    <cellStyle name="Note 12 2 2 13 12 2" xfId="21765" xr:uid="{00000000-0005-0000-0000-00002D6C0000}"/>
    <cellStyle name="Note 12 2 2 13 12 2 2" xfId="34644" xr:uid="{00000000-0005-0000-0000-00002E6C0000}"/>
    <cellStyle name="Note 12 2 2 13 12 3" xfId="34643" xr:uid="{00000000-0005-0000-0000-00002F6C0000}"/>
    <cellStyle name="Note 12 2 2 13 12 4" xfId="55928" xr:uid="{00000000-0005-0000-0000-0000306C0000}"/>
    <cellStyle name="Note 12 2 2 13 13" xfId="11825" xr:uid="{00000000-0005-0000-0000-0000316C0000}"/>
    <cellStyle name="Note 12 2 2 13 13 2" xfId="23243" xr:uid="{00000000-0005-0000-0000-0000326C0000}"/>
    <cellStyle name="Note 12 2 2 13 13 2 2" xfId="34646" xr:uid="{00000000-0005-0000-0000-0000336C0000}"/>
    <cellStyle name="Note 12 2 2 13 13 3" xfId="34645" xr:uid="{00000000-0005-0000-0000-0000346C0000}"/>
    <cellStyle name="Note 12 2 2 13 13 4" xfId="55929" xr:uid="{00000000-0005-0000-0000-0000356C0000}"/>
    <cellStyle name="Note 12 2 2 13 14" xfId="6230" xr:uid="{00000000-0005-0000-0000-0000366C0000}"/>
    <cellStyle name="Note 12 2 2 13 14 2" xfId="18339" xr:uid="{00000000-0005-0000-0000-0000376C0000}"/>
    <cellStyle name="Note 12 2 2 13 14 2 2" xfId="34648" xr:uid="{00000000-0005-0000-0000-0000386C0000}"/>
    <cellStyle name="Note 12 2 2 13 14 3" xfId="34647" xr:uid="{00000000-0005-0000-0000-0000396C0000}"/>
    <cellStyle name="Note 12 2 2 13 14 4" xfId="55930" xr:uid="{00000000-0005-0000-0000-00003A6C0000}"/>
    <cellStyle name="Note 12 2 2 13 15" xfId="11756" xr:uid="{00000000-0005-0000-0000-00003B6C0000}"/>
    <cellStyle name="Note 12 2 2 13 15 2" xfId="23190" xr:uid="{00000000-0005-0000-0000-00003C6C0000}"/>
    <cellStyle name="Note 12 2 2 13 15 2 2" xfId="34650" xr:uid="{00000000-0005-0000-0000-00003D6C0000}"/>
    <cellStyle name="Note 12 2 2 13 15 3" xfId="34649" xr:uid="{00000000-0005-0000-0000-00003E6C0000}"/>
    <cellStyle name="Note 12 2 2 13 15 4" xfId="55931" xr:uid="{00000000-0005-0000-0000-00003F6C0000}"/>
    <cellStyle name="Note 12 2 2 13 16" xfId="12978" xr:uid="{00000000-0005-0000-0000-0000406C0000}"/>
    <cellStyle name="Note 12 2 2 13 16 2" xfId="24290" xr:uid="{00000000-0005-0000-0000-0000416C0000}"/>
    <cellStyle name="Note 12 2 2 13 16 2 2" xfId="34652" xr:uid="{00000000-0005-0000-0000-0000426C0000}"/>
    <cellStyle name="Note 12 2 2 13 16 3" xfId="34651" xr:uid="{00000000-0005-0000-0000-0000436C0000}"/>
    <cellStyle name="Note 12 2 2 13 16 4" xfId="55932" xr:uid="{00000000-0005-0000-0000-0000446C0000}"/>
    <cellStyle name="Note 12 2 2 13 17" xfId="12575" xr:uid="{00000000-0005-0000-0000-0000456C0000}"/>
    <cellStyle name="Note 12 2 2 13 17 2" xfId="23925" xr:uid="{00000000-0005-0000-0000-0000466C0000}"/>
    <cellStyle name="Note 12 2 2 13 17 2 2" xfId="34654" xr:uid="{00000000-0005-0000-0000-0000476C0000}"/>
    <cellStyle name="Note 12 2 2 13 17 3" xfId="34653" xr:uid="{00000000-0005-0000-0000-0000486C0000}"/>
    <cellStyle name="Note 12 2 2 13 17 4" xfId="55933" xr:uid="{00000000-0005-0000-0000-0000496C0000}"/>
    <cellStyle name="Note 12 2 2 13 18" xfId="6159" xr:uid="{00000000-0005-0000-0000-00004A6C0000}"/>
    <cellStyle name="Note 12 2 2 13 18 2" xfId="18277" xr:uid="{00000000-0005-0000-0000-00004B6C0000}"/>
    <cellStyle name="Note 12 2 2 13 18 2 2" xfId="34656" xr:uid="{00000000-0005-0000-0000-00004C6C0000}"/>
    <cellStyle name="Note 12 2 2 13 18 3" xfId="34655" xr:uid="{00000000-0005-0000-0000-00004D6C0000}"/>
    <cellStyle name="Note 12 2 2 13 18 4" xfId="55934" xr:uid="{00000000-0005-0000-0000-00004E6C0000}"/>
    <cellStyle name="Note 12 2 2 13 19" xfId="11269" xr:uid="{00000000-0005-0000-0000-00004F6C0000}"/>
    <cellStyle name="Note 12 2 2 13 19 2" xfId="22748" xr:uid="{00000000-0005-0000-0000-0000506C0000}"/>
    <cellStyle name="Note 12 2 2 13 19 2 2" xfId="34658" xr:uid="{00000000-0005-0000-0000-0000516C0000}"/>
    <cellStyle name="Note 12 2 2 13 19 3" xfId="34657" xr:uid="{00000000-0005-0000-0000-0000526C0000}"/>
    <cellStyle name="Note 12 2 2 13 19 4" xfId="55935" xr:uid="{00000000-0005-0000-0000-0000536C0000}"/>
    <cellStyle name="Note 12 2 2 13 2" xfId="6961" xr:uid="{00000000-0005-0000-0000-0000546C0000}"/>
    <cellStyle name="Note 12 2 2 13 2 2" xfId="18970" xr:uid="{00000000-0005-0000-0000-0000556C0000}"/>
    <cellStyle name="Note 12 2 2 13 2 2 2" xfId="34660" xr:uid="{00000000-0005-0000-0000-0000566C0000}"/>
    <cellStyle name="Note 12 2 2 13 2 3" xfId="34659" xr:uid="{00000000-0005-0000-0000-0000576C0000}"/>
    <cellStyle name="Note 12 2 2 13 2 4" xfId="55936" xr:uid="{00000000-0005-0000-0000-0000586C0000}"/>
    <cellStyle name="Note 12 2 2 13 20" xfId="10344" xr:uid="{00000000-0005-0000-0000-0000596C0000}"/>
    <cellStyle name="Note 12 2 2 13 20 2" xfId="34661" xr:uid="{00000000-0005-0000-0000-00005A6C0000}"/>
    <cellStyle name="Note 12 2 2 13 20 3" xfId="55937" xr:uid="{00000000-0005-0000-0000-00005B6C0000}"/>
    <cellStyle name="Note 12 2 2 13 20 4" xfId="55938" xr:uid="{00000000-0005-0000-0000-00005C6C0000}"/>
    <cellStyle name="Note 12 2 2 13 21" xfId="34638" xr:uid="{00000000-0005-0000-0000-00005D6C0000}"/>
    <cellStyle name="Note 12 2 2 13 22" xfId="55939" xr:uid="{00000000-0005-0000-0000-00005E6C0000}"/>
    <cellStyle name="Note 12 2 2 13 3" xfId="4962" xr:uid="{00000000-0005-0000-0000-00005F6C0000}"/>
    <cellStyle name="Note 12 2 2 13 3 2" xfId="17575" xr:uid="{00000000-0005-0000-0000-0000606C0000}"/>
    <cellStyle name="Note 12 2 2 13 3 2 2" xfId="34663" xr:uid="{00000000-0005-0000-0000-0000616C0000}"/>
    <cellStyle name="Note 12 2 2 13 3 3" xfId="34662" xr:uid="{00000000-0005-0000-0000-0000626C0000}"/>
    <cellStyle name="Note 12 2 2 13 3 4" xfId="55940" xr:uid="{00000000-0005-0000-0000-0000636C0000}"/>
    <cellStyle name="Note 12 2 2 13 4" xfId="6770" xr:uid="{00000000-0005-0000-0000-0000646C0000}"/>
    <cellStyle name="Note 12 2 2 13 4 2" xfId="18815" xr:uid="{00000000-0005-0000-0000-0000656C0000}"/>
    <cellStyle name="Note 12 2 2 13 4 2 2" xfId="34665" xr:uid="{00000000-0005-0000-0000-0000666C0000}"/>
    <cellStyle name="Note 12 2 2 13 4 3" xfId="34664" xr:uid="{00000000-0005-0000-0000-0000676C0000}"/>
    <cellStyle name="Note 12 2 2 13 4 4" xfId="55941" xr:uid="{00000000-0005-0000-0000-0000686C0000}"/>
    <cellStyle name="Note 12 2 2 13 5" xfId="5129" xr:uid="{00000000-0005-0000-0000-0000696C0000}"/>
    <cellStyle name="Note 12 2 2 13 5 2" xfId="17709" xr:uid="{00000000-0005-0000-0000-00006A6C0000}"/>
    <cellStyle name="Note 12 2 2 13 5 2 2" xfId="34667" xr:uid="{00000000-0005-0000-0000-00006B6C0000}"/>
    <cellStyle name="Note 12 2 2 13 5 3" xfId="34666" xr:uid="{00000000-0005-0000-0000-00006C6C0000}"/>
    <cellStyle name="Note 12 2 2 13 5 4" xfId="55942" xr:uid="{00000000-0005-0000-0000-00006D6C0000}"/>
    <cellStyle name="Note 12 2 2 13 6" xfId="4797" xr:uid="{00000000-0005-0000-0000-00006E6C0000}"/>
    <cellStyle name="Note 12 2 2 13 6 2" xfId="17444" xr:uid="{00000000-0005-0000-0000-00006F6C0000}"/>
    <cellStyle name="Note 12 2 2 13 6 2 2" xfId="34669" xr:uid="{00000000-0005-0000-0000-0000706C0000}"/>
    <cellStyle name="Note 12 2 2 13 6 3" xfId="34668" xr:uid="{00000000-0005-0000-0000-0000716C0000}"/>
    <cellStyle name="Note 12 2 2 13 6 4" xfId="55943" xr:uid="{00000000-0005-0000-0000-0000726C0000}"/>
    <cellStyle name="Note 12 2 2 13 7" xfId="6730" xr:uid="{00000000-0005-0000-0000-0000736C0000}"/>
    <cellStyle name="Note 12 2 2 13 7 2" xfId="18779" xr:uid="{00000000-0005-0000-0000-0000746C0000}"/>
    <cellStyle name="Note 12 2 2 13 7 2 2" xfId="34671" xr:uid="{00000000-0005-0000-0000-0000756C0000}"/>
    <cellStyle name="Note 12 2 2 13 7 3" xfId="34670" xr:uid="{00000000-0005-0000-0000-0000766C0000}"/>
    <cellStyle name="Note 12 2 2 13 7 4" xfId="55944" xr:uid="{00000000-0005-0000-0000-0000776C0000}"/>
    <cellStyle name="Note 12 2 2 13 8" xfId="7370" xr:uid="{00000000-0005-0000-0000-0000786C0000}"/>
    <cellStyle name="Note 12 2 2 13 8 2" xfId="19345" xr:uid="{00000000-0005-0000-0000-0000796C0000}"/>
    <cellStyle name="Note 12 2 2 13 8 2 2" xfId="34673" xr:uid="{00000000-0005-0000-0000-00007A6C0000}"/>
    <cellStyle name="Note 12 2 2 13 8 3" xfId="34672" xr:uid="{00000000-0005-0000-0000-00007B6C0000}"/>
    <cellStyle name="Note 12 2 2 13 8 4" xfId="55945" xr:uid="{00000000-0005-0000-0000-00007C6C0000}"/>
    <cellStyle name="Note 12 2 2 13 9" xfId="5401" xr:uid="{00000000-0005-0000-0000-00007D6C0000}"/>
    <cellStyle name="Note 12 2 2 13 9 2" xfId="17944" xr:uid="{00000000-0005-0000-0000-00007E6C0000}"/>
    <cellStyle name="Note 12 2 2 13 9 2 2" xfId="34675" xr:uid="{00000000-0005-0000-0000-00007F6C0000}"/>
    <cellStyle name="Note 12 2 2 13 9 3" xfId="34674" xr:uid="{00000000-0005-0000-0000-0000806C0000}"/>
    <cellStyle name="Note 12 2 2 13 9 4" xfId="55946" xr:uid="{00000000-0005-0000-0000-0000816C0000}"/>
    <cellStyle name="Note 12 2 2 14" xfId="4174" xr:uid="{00000000-0005-0000-0000-0000826C0000}"/>
    <cellStyle name="Note 12 2 2 14 10" xfId="8360" xr:uid="{00000000-0005-0000-0000-0000836C0000}"/>
    <cellStyle name="Note 12 2 2 14 10 2" xfId="20184" xr:uid="{00000000-0005-0000-0000-0000846C0000}"/>
    <cellStyle name="Note 12 2 2 14 10 2 2" xfId="34678" xr:uid="{00000000-0005-0000-0000-0000856C0000}"/>
    <cellStyle name="Note 12 2 2 14 10 3" xfId="34677" xr:uid="{00000000-0005-0000-0000-0000866C0000}"/>
    <cellStyle name="Note 12 2 2 14 10 4" xfId="55947" xr:uid="{00000000-0005-0000-0000-0000876C0000}"/>
    <cellStyle name="Note 12 2 2 14 11" xfId="10520" xr:uid="{00000000-0005-0000-0000-0000886C0000}"/>
    <cellStyle name="Note 12 2 2 14 11 2" xfId="22097" xr:uid="{00000000-0005-0000-0000-0000896C0000}"/>
    <cellStyle name="Note 12 2 2 14 11 2 2" xfId="34680" xr:uid="{00000000-0005-0000-0000-00008A6C0000}"/>
    <cellStyle name="Note 12 2 2 14 11 3" xfId="34679" xr:uid="{00000000-0005-0000-0000-00008B6C0000}"/>
    <cellStyle name="Note 12 2 2 14 11 4" xfId="55948" xr:uid="{00000000-0005-0000-0000-00008C6C0000}"/>
    <cellStyle name="Note 12 2 2 14 12" xfId="9309" xr:uid="{00000000-0005-0000-0000-00008D6C0000}"/>
    <cellStyle name="Note 12 2 2 14 12 2" xfId="21027" xr:uid="{00000000-0005-0000-0000-00008E6C0000}"/>
    <cellStyle name="Note 12 2 2 14 12 2 2" xfId="34682" xr:uid="{00000000-0005-0000-0000-00008F6C0000}"/>
    <cellStyle name="Note 12 2 2 14 12 3" xfId="34681" xr:uid="{00000000-0005-0000-0000-0000906C0000}"/>
    <cellStyle name="Note 12 2 2 14 12 4" xfId="55949" xr:uid="{00000000-0005-0000-0000-0000916C0000}"/>
    <cellStyle name="Note 12 2 2 14 13" xfId="11826" xr:uid="{00000000-0005-0000-0000-0000926C0000}"/>
    <cellStyle name="Note 12 2 2 14 13 2" xfId="23244" xr:uid="{00000000-0005-0000-0000-0000936C0000}"/>
    <cellStyle name="Note 12 2 2 14 13 2 2" xfId="34684" xr:uid="{00000000-0005-0000-0000-0000946C0000}"/>
    <cellStyle name="Note 12 2 2 14 13 3" xfId="34683" xr:uid="{00000000-0005-0000-0000-0000956C0000}"/>
    <cellStyle name="Note 12 2 2 14 13 4" xfId="55950" xr:uid="{00000000-0005-0000-0000-0000966C0000}"/>
    <cellStyle name="Note 12 2 2 14 14" xfId="10084" xr:uid="{00000000-0005-0000-0000-0000976C0000}"/>
    <cellStyle name="Note 12 2 2 14 14 2" xfId="21713" xr:uid="{00000000-0005-0000-0000-0000986C0000}"/>
    <cellStyle name="Note 12 2 2 14 14 2 2" xfId="34686" xr:uid="{00000000-0005-0000-0000-0000996C0000}"/>
    <cellStyle name="Note 12 2 2 14 14 3" xfId="34685" xr:uid="{00000000-0005-0000-0000-00009A6C0000}"/>
    <cellStyle name="Note 12 2 2 14 14 4" xfId="55951" xr:uid="{00000000-0005-0000-0000-00009B6C0000}"/>
    <cellStyle name="Note 12 2 2 14 15" xfId="6425" xr:uid="{00000000-0005-0000-0000-00009C6C0000}"/>
    <cellStyle name="Note 12 2 2 14 15 2" xfId="18511" xr:uid="{00000000-0005-0000-0000-00009D6C0000}"/>
    <cellStyle name="Note 12 2 2 14 15 2 2" xfId="34688" xr:uid="{00000000-0005-0000-0000-00009E6C0000}"/>
    <cellStyle name="Note 12 2 2 14 15 3" xfId="34687" xr:uid="{00000000-0005-0000-0000-00009F6C0000}"/>
    <cellStyle name="Note 12 2 2 14 15 4" xfId="55952" xr:uid="{00000000-0005-0000-0000-0000A06C0000}"/>
    <cellStyle name="Note 12 2 2 14 16" xfId="12979" xr:uid="{00000000-0005-0000-0000-0000A16C0000}"/>
    <cellStyle name="Note 12 2 2 14 16 2" xfId="24291" xr:uid="{00000000-0005-0000-0000-0000A26C0000}"/>
    <cellStyle name="Note 12 2 2 14 16 2 2" xfId="34690" xr:uid="{00000000-0005-0000-0000-0000A36C0000}"/>
    <cellStyle name="Note 12 2 2 14 16 3" xfId="34689" xr:uid="{00000000-0005-0000-0000-0000A46C0000}"/>
    <cellStyle name="Note 12 2 2 14 16 4" xfId="55953" xr:uid="{00000000-0005-0000-0000-0000A56C0000}"/>
    <cellStyle name="Note 12 2 2 14 17" xfId="8410" xr:uid="{00000000-0005-0000-0000-0000A66C0000}"/>
    <cellStyle name="Note 12 2 2 14 17 2" xfId="20232" xr:uid="{00000000-0005-0000-0000-0000A76C0000}"/>
    <cellStyle name="Note 12 2 2 14 17 2 2" xfId="34692" xr:uid="{00000000-0005-0000-0000-0000A86C0000}"/>
    <cellStyle name="Note 12 2 2 14 17 3" xfId="34691" xr:uid="{00000000-0005-0000-0000-0000A96C0000}"/>
    <cellStyle name="Note 12 2 2 14 17 4" xfId="55954" xr:uid="{00000000-0005-0000-0000-0000AA6C0000}"/>
    <cellStyle name="Note 12 2 2 14 18" xfId="12603" xr:uid="{00000000-0005-0000-0000-0000AB6C0000}"/>
    <cellStyle name="Note 12 2 2 14 18 2" xfId="23943" xr:uid="{00000000-0005-0000-0000-0000AC6C0000}"/>
    <cellStyle name="Note 12 2 2 14 18 2 2" xfId="34694" xr:uid="{00000000-0005-0000-0000-0000AD6C0000}"/>
    <cellStyle name="Note 12 2 2 14 18 3" xfId="34693" xr:uid="{00000000-0005-0000-0000-0000AE6C0000}"/>
    <cellStyle name="Note 12 2 2 14 18 4" xfId="55955" xr:uid="{00000000-0005-0000-0000-0000AF6C0000}"/>
    <cellStyle name="Note 12 2 2 14 19" xfId="11764" xr:uid="{00000000-0005-0000-0000-0000B06C0000}"/>
    <cellStyle name="Note 12 2 2 14 19 2" xfId="23195" xr:uid="{00000000-0005-0000-0000-0000B16C0000}"/>
    <cellStyle name="Note 12 2 2 14 19 2 2" xfId="34696" xr:uid="{00000000-0005-0000-0000-0000B26C0000}"/>
    <cellStyle name="Note 12 2 2 14 19 3" xfId="34695" xr:uid="{00000000-0005-0000-0000-0000B36C0000}"/>
    <cellStyle name="Note 12 2 2 14 19 4" xfId="55956" xr:uid="{00000000-0005-0000-0000-0000B46C0000}"/>
    <cellStyle name="Note 12 2 2 14 2" xfId="6962" xr:uid="{00000000-0005-0000-0000-0000B56C0000}"/>
    <cellStyle name="Note 12 2 2 14 2 2" xfId="18971" xr:uid="{00000000-0005-0000-0000-0000B66C0000}"/>
    <cellStyle name="Note 12 2 2 14 2 2 2" xfId="34698" xr:uid="{00000000-0005-0000-0000-0000B76C0000}"/>
    <cellStyle name="Note 12 2 2 14 2 3" xfId="34697" xr:uid="{00000000-0005-0000-0000-0000B86C0000}"/>
    <cellStyle name="Note 12 2 2 14 2 4" xfId="55957" xr:uid="{00000000-0005-0000-0000-0000B96C0000}"/>
    <cellStyle name="Note 12 2 2 14 20" xfId="6145" xr:uid="{00000000-0005-0000-0000-0000BA6C0000}"/>
    <cellStyle name="Note 12 2 2 14 20 2" xfId="34699" xr:uid="{00000000-0005-0000-0000-0000BB6C0000}"/>
    <cellStyle name="Note 12 2 2 14 20 3" xfId="55958" xr:uid="{00000000-0005-0000-0000-0000BC6C0000}"/>
    <cellStyle name="Note 12 2 2 14 20 4" xfId="55959" xr:uid="{00000000-0005-0000-0000-0000BD6C0000}"/>
    <cellStyle name="Note 12 2 2 14 21" xfId="34676" xr:uid="{00000000-0005-0000-0000-0000BE6C0000}"/>
    <cellStyle name="Note 12 2 2 14 22" xfId="55960" xr:uid="{00000000-0005-0000-0000-0000BF6C0000}"/>
    <cellStyle name="Note 12 2 2 14 3" xfId="4961" xr:uid="{00000000-0005-0000-0000-0000C06C0000}"/>
    <cellStyle name="Note 12 2 2 14 3 2" xfId="17574" xr:uid="{00000000-0005-0000-0000-0000C16C0000}"/>
    <cellStyle name="Note 12 2 2 14 3 2 2" xfId="34701" xr:uid="{00000000-0005-0000-0000-0000C26C0000}"/>
    <cellStyle name="Note 12 2 2 14 3 3" xfId="34700" xr:uid="{00000000-0005-0000-0000-0000C36C0000}"/>
    <cellStyle name="Note 12 2 2 14 3 4" xfId="55961" xr:uid="{00000000-0005-0000-0000-0000C46C0000}"/>
    <cellStyle name="Note 12 2 2 14 4" xfId="6771" xr:uid="{00000000-0005-0000-0000-0000C56C0000}"/>
    <cellStyle name="Note 12 2 2 14 4 2" xfId="18816" xr:uid="{00000000-0005-0000-0000-0000C66C0000}"/>
    <cellStyle name="Note 12 2 2 14 4 2 2" xfId="34703" xr:uid="{00000000-0005-0000-0000-0000C76C0000}"/>
    <cellStyle name="Note 12 2 2 14 4 3" xfId="34702" xr:uid="{00000000-0005-0000-0000-0000C86C0000}"/>
    <cellStyle name="Note 12 2 2 14 4 4" xfId="55962" xr:uid="{00000000-0005-0000-0000-0000C96C0000}"/>
    <cellStyle name="Note 12 2 2 14 5" xfId="5128" xr:uid="{00000000-0005-0000-0000-0000CA6C0000}"/>
    <cellStyle name="Note 12 2 2 14 5 2" xfId="17708" xr:uid="{00000000-0005-0000-0000-0000CB6C0000}"/>
    <cellStyle name="Note 12 2 2 14 5 2 2" xfId="34705" xr:uid="{00000000-0005-0000-0000-0000CC6C0000}"/>
    <cellStyle name="Note 12 2 2 14 5 3" xfId="34704" xr:uid="{00000000-0005-0000-0000-0000CD6C0000}"/>
    <cellStyle name="Note 12 2 2 14 5 4" xfId="55963" xr:uid="{00000000-0005-0000-0000-0000CE6C0000}"/>
    <cellStyle name="Note 12 2 2 14 6" xfId="6634" xr:uid="{00000000-0005-0000-0000-0000CF6C0000}"/>
    <cellStyle name="Note 12 2 2 14 6 2" xfId="18698" xr:uid="{00000000-0005-0000-0000-0000D06C0000}"/>
    <cellStyle name="Note 12 2 2 14 6 2 2" xfId="34707" xr:uid="{00000000-0005-0000-0000-0000D16C0000}"/>
    <cellStyle name="Note 12 2 2 14 6 3" xfId="34706" xr:uid="{00000000-0005-0000-0000-0000D26C0000}"/>
    <cellStyle name="Note 12 2 2 14 6 4" xfId="55964" xr:uid="{00000000-0005-0000-0000-0000D36C0000}"/>
    <cellStyle name="Note 12 2 2 14 7" xfId="6686" xr:uid="{00000000-0005-0000-0000-0000D46C0000}"/>
    <cellStyle name="Note 12 2 2 14 7 2" xfId="18744" xr:uid="{00000000-0005-0000-0000-0000D56C0000}"/>
    <cellStyle name="Note 12 2 2 14 7 2 2" xfId="34709" xr:uid="{00000000-0005-0000-0000-0000D66C0000}"/>
    <cellStyle name="Note 12 2 2 14 7 3" xfId="34708" xr:uid="{00000000-0005-0000-0000-0000D76C0000}"/>
    <cellStyle name="Note 12 2 2 14 7 4" xfId="55965" xr:uid="{00000000-0005-0000-0000-0000D86C0000}"/>
    <cellStyle name="Note 12 2 2 14 8" xfId="7486" xr:uid="{00000000-0005-0000-0000-0000D96C0000}"/>
    <cellStyle name="Note 12 2 2 14 8 2" xfId="19436" xr:uid="{00000000-0005-0000-0000-0000DA6C0000}"/>
    <cellStyle name="Note 12 2 2 14 8 2 2" xfId="34711" xr:uid="{00000000-0005-0000-0000-0000DB6C0000}"/>
    <cellStyle name="Note 12 2 2 14 8 3" xfId="34710" xr:uid="{00000000-0005-0000-0000-0000DC6C0000}"/>
    <cellStyle name="Note 12 2 2 14 8 4" xfId="55966" xr:uid="{00000000-0005-0000-0000-0000DD6C0000}"/>
    <cellStyle name="Note 12 2 2 14 9" xfId="5400" xr:uid="{00000000-0005-0000-0000-0000DE6C0000}"/>
    <cellStyle name="Note 12 2 2 14 9 2" xfId="17943" xr:uid="{00000000-0005-0000-0000-0000DF6C0000}"/>
    <cellStyle name="Note 12 2 2 14 9 2 2" xfId="34713" xr:uid="{00000000-0005-0000-0000-0000E06C0000}"/>
    <cellStyle name="Note 12 2 2 14 9 3" xfId="34712" xr:uid="{00000000-0005-0000-0000-0000E16C0000}"/>
    <cellStyle name="Note 12 2 2 14 9 4" xfId="55967" xr:uid="{00000000-0005-0000-0000-0000E26C0000}"/>
    <cellStyle name="Note 12 2 2 15" xfId="4175" xr:uid="{00000000-0005-0000-0000-0000E36C0000}"/>
    <cellStyle name="Note 12 2 2 15 10" xfId="7553" xr:uid="{00000000-0005-0000-0000-0000E46C0000}"/>
    <cellStyle name="Note 12 2 2 15 10 2" xfId="19501" xr:uid="{00000000-0005-0000-0000-0000E56C0000}"/>
    <cellStyle name="Note 12 2 2 15 10 2 2" xfId="34716" xr:uid="{00000000-0005-0000-0000-0000E66C0000}"/>
    <cellStyle name="Note 12 2 2 15 10 3" xfId="34715" xr:uid="{00000000-0005-0000-0000-0000E76C0000}"/>
    <cellStyle name="Note 12 2 2 15 10 4" xfId="55968" xr:uid="{00000000-0005-0000-0000-0000E86C0000}"/>
    <cellStyle name="Note 12 2 2 15 11" xfId="9712" xr:uid="{00000000-0005-0000-0000-0000E96C0000}"/>
    <cellStyle name="Note 12 2 2 15 11 2" xfId="21378" xr:uid="{00000000-0005-0000-0000-0000EA6C0000}"/>
    <cellStyle name="Note 12 2 2 15 11 2 2" xfId="34718" xr:uid="{00000000-0005-0000-0000-0000EB6C0000}"/>
    <cellStyle name="Note 12 2 2 15 11 3" xfId="34717" xr:uid="{00000000-0005-0000-0000-0000EC6C0000}"/>
    <cellStyle name="Note 12 2 2 15 11 4" xfId="55969" xr:uid="{00000000-0005-0000-0000-0000ED6C0000}"/>
    <cellStyle name="Note 12 2 2 15 12" xfId="7881" xr:uid="{00000000-0005-0000-0000-0000EE6C0000}"/>
    <cellStyle name="Note 12 2 2 15 12 2" xfId="19782" xr:uid="{00000000-0005-0000-0000-0000EF6C0000}"/>
    <cellStyle name="Note 12 2 2 15 12 2 2" xfId="34720" xr:uid="{00000000-0005-0000-0000-0000F06C0000}"/>
    <cellStyle name="Note 12 2 2 15 12 3" xfId="34719" xr:uid="{00000000-0005-0000-0000-0000F16C0000}"/>
    <cellStyle name="Note 12 2 2 15 12 4" xfId="55970" xr:uid="{00000000-0005-0000-0000-0000F26C0000}"/>
    <cellStyle name="Note 12 2 2 15 13" xfId="11827" xr:uid="{00000000-0005-0000-0000-0000F36C0000}"/>
    <cellStyle name="Note 12 2 2 15 13 2" xfId="23245" xr:uid="{00000000-0005-0000-0000-0000F46C0000}"/>
    <cellStyle name="Note 12 2 2 15 13 2 2" xfId="34722" xr:uid="{00000000-0005-0000-0000-0000F56C0000}"/>
    <cellStyle name="Note 12 2 2 15 13 3" xfId="34721" xr:uid="{00000000-0005-0000-0000-0000F66C0000}"/>
    <cellStyle name="Note 12 2 2 15 13 4" xfId="55971" xr:uid="{00000000-0005-0000-0000-0000F76C0000}"/>
    <cellStyle name="Note 12 2 2 15 14" xfId="10526" xr:uid="{00000000-0005-0000-0000-0000F86C0000}"/>
    <cellStyle name="Note 12 2 2 15 14 2" xfId="22103" xr:uid="{00000000-0005-0000-0000-0000F96C0000}"/>
    <cellStyle name="Note 12 2 2 15 14 2 2" xfId="34724" xr:uid="{00000000-0005-0000-0000-0000FA6C0000}"/>
    <cellStyle name="Note 12 2 2 15 14 3" xfId="34723" xr:uid="{00000000-0005-0000-0000-0000FB6C0000}"/>
    <cellStyle name="Note 12 2 2 15 14 4" xfId="55972" xr:uid="{00000000-0005-0000-0000-0000FC6C0000}"/>
    <cellStyle name="Note 12 2 2 15 15" xfId="5422" xr:uid="{00000000-0005-0000-0000-0000FD6C0000}"/>
    <cellStyle name="Note 12 2 2 15 15 2" xfId="17964" xr:uid="{00000000-0005-0000-0000-0000FE6C0000}"/>
    <cellStyle name="Note 12 2 2 15 15 2 2" xfId="34726" xr:uid="{00000000-0005-0000-0000-0000FF6C0000}"/>
    <cellStyle name="Note 12 2 2 15 15 3" xfId="34725" xr:uid="{00000000-0005-0000-0000-0000006D0000}"/>
    <cellStyle name="Note 12 2 2 15 15 4" xfId="55973" xr:uid="{00000000-0005-0000-0000-0000016D0000}"/>
    <cellStyle name="Note 12 2 2 15 16" xfId="12980" xr:uid="{00000000-0005-0000-0000-0000026D0000}"/>
    <cellStyle name="Note 12 2 2 15 16 2" xfId="24292" xr:uid="{00000000-0005-0000-0000-0000036D0000}"/>
    <cellStyle name="Note 12 2 2 15 16 2 2" xfId="34728" xr:uid="{00000000-0005-0000-0000-0000046D0000}"/>
    <cellStyle name="Note 12 2 2 15 16 3" xfId="34727" xr:uid="{00000000-0005-0000-0000-0000056D0000}"/>
    <cellStyle name="Note 12 2 2 15 16 4" xfId="55974" xr:uid="{00000000-0005-0000-0000-0000066D0000}"/>
    <cellStyle name="Note 12 2 2 15 17" xfId="6253" xr:uid="{00000000-0005-0000-0000-0000076D0000}"/>
    <cellStyle name="Note 12 2 2 15 17 2" xfId="18360" xr:uid="{00000000-0005-0000-0000-0000086D0000}"/>
    <cellStyle name="Note 12 2 2 15 17 2 2" xfId="34730" xr:uid="{00000000-0005-0000-0000-0000096D0000}"/>
    <cellStyle name="Note 12 2 2 15 17 3" xfId="34729" xr:uid="{00000000-0005-0000-0000-00000A6D0000}"/>
    <cellStyle name="Note 12 2 2 15 17 4" xfId="55975" xr:uid="{00000000-0005-0000-0000-00000B6D0000}"/>
    <cellStyle name="Note 12 2 2 15 18" xfId="6160" xr:uid="{00000000-0005-0000-0000-00000C6D0000}"/>
    <cellStyle name="Note 12 2 2 15 18 2" xfId="18278" xr:uid="{00000000-0005-0000-0000-00000D6D0000}"/>
    <cellStyle name="Note 12 2 2 15 18 2 2" xfId="34732" xr:uid="{00000000-0005-0000-0000-00000E6D0000}"/>
    <cellStyle name="Note 12 2 2 15 18 3" xfId="34731" xr:uid="{00000000-0005-0000-0000-00000F6D0000}"/>
    <cellStyle name="Note 12 2 2 15 18 4" xfId="55976" xr:uid="{00000000-0005-0000-0000-0000106D0000}"/>
    <cellStyle name="Note 12 2 2 15 19" xfId="9243" xr:uid="{00000000-0005-0000-0000-0000116D0000}"/>
    <cellStyle name="Note 12 2 2 15 19 2" xfId="20976" xr:uid="{00000000-0005-0000-0000-0000126D0000}"/>
    <cellStyle name="Note 12 2 2 15 19 2 2" xfId="34734" xr:uid="{00000000-0005-0000-0000-0000136D0000}"/>
    <cellStyle name="Note 12 2 2 15 19 3" xfId="34733" xr:uid="{00000000-0005-0000-0000-0000146D0000}"/>
    <cellStyle name="Note 12 2 2 15 19 4" xfId="55977" xr:uid="{00000000-0005-0000-0000-0000156D0000}"/>
    <cellStyle name="Note 12 2 2 15 2" xfId="6963" xr:uid="{00000000-0005-0000-0000-0000166D0000}"/>
    <cellStyle name="Note 12 2 2 15 2 2" xfId="18972" xr:uid="{00000000-0005-0000-0000-0000176D0000}"/>
    <cellStyle name="Note 12 2 2 15 2 2 2" xfId="34736" xr:uid="{00000000-0005-0000-0000-0000186D0000}"/>
    <cellStyle name="Note 12 2 2 15 2 3" xfId="34735" xr:uid="{00000000-0005-0000-0000-0000196D0000}"/>
    <cellStyle name="Note 12 2 2 15 2 4" xfId="55978" xr:uid="{00000000-0005-0000-0000-00001A6D0000}"/>
    <cellStyle name="Note 12 2 2 15 20" xfId="10342" xr:uid="{00000000-0005-0000-0000-00001B6D0000}"/>
    <cellStyle name="Note 12 2 2 15 20 2" xfId="34737" xr:uid="{00000000-0005-0000-0000-00001C6D0000}"/>
    <cellStyle name="Note 12 2 2 15 20 3" xfId="55979" xr:uid="{00000000-0005-0000-0000-00001D6D0000}"/>
    <cellStyle name="Note 12 2 2 15 20 4" xfId="55980" xr:uid="{00000000-0005-0000-0000-00001E6D0000}"/>
    <cellStyle name="Note 12 2 2 15 21" xfId="34714" xr:uid="{00000000-0005-0000-0000-00001F6D0000}"/>
    <cellStyle name="Note 12 2 2 15 22" xfId="55981" xr:uid="{00000000-0005-0000-0000-0000206D0000}"/>
    <cellStyle name="Note 12 2 2 15 3" xfId="4960" xr:uid="{00000000-0005-0000-0000-0000216D0000}"/>
    <cellStyle name="Note 12 2 2 15 3 2" xfId="17573" xr:uid="{00000000-0005-0000-0000-0000226D0000}"/>
    <cellStyle name="Note 12 2 2 15 3 2 2" xfId="34739" xr:uid="{00000000-0005-0000-0000-0000236D0000}"/>
    <cellStyle name="Note 12 2 2 15 3 3" xfId="34738" xr:uid="{00000000-0005-0000-0000-0000246D0000}"/>
    <cellStyle name="Note 12 2 2 15 3 4" xfId="55982" xr:uid="{00000000-0005-0000-0000-0000256D0000}"/>
    <cellStyle name="Note 12 2 2 15 4" xfId="6772" xr:uid="{00000000-0005-0000-0000-0000266D0000}"/>
    <cellStyle name="Note 12 2 2 15 4 2" xfId="18817" xr:uid="{00000000-0005-0000-0000-0000276D0000}"/>
    <cellStyle name="Note 12 2 2 15 4 2 2" xfId="34741" xr:uid="{00000000-0005-0000-0000-0000286D0000}"/>
    <cellStyle name="Note 12 2 2 15 4 3" xfId="34740" xr:uid="{00000000-0005-0000-0000-0000296D0000}"/>
    <cellStyle name="Note 12 2 2 15 4 4" xfId="55983" xr:uid="{00000000-0005-0000-0000-00002A6D0000}"/>
    <cellStyle name="Note 12 2 2 15 5" xfId="5127" xr:uid="{00000000-0005-0000-0000-00002B6D0000}"/>
    <cellStyle name="Note 12 2 2 15 5 2" xfId="17707" xr:uid="{00000000-0005-0000-0000-00002C6D0000}"/>
    <cellStyle name="Note 12 2 2 15 5 2 2" xfId="34743" xr:uid="{00000000-0005-0000-0000-00002D6D0000}"/>
    <cellStyle name="Note 12 2 2 15 5 3" xfId="34742" xr:uid="{00000000-0005-0000-0000-00002E6D0000}"/>
    <cellStyle name="Note 12 2 2 15 5 4" xfId="55984" xr:uid="{00000000-0005-0000-0000-00002F6D0000}"/>
    <cellStyle name="Note 12 2 2 15 6" xfId="4798" xr:uid="{00000000-0005-0000-0000-0000306D0000}"/>
    <cellStyle name="Note 12 2 2 15 6 2" xfId="17445" xr:uid="{00000000-0005-0000-0000-0000316D0000}"/>
    <cellStyle name="Note 12 2 2 15 6 2 2" xfId="34745" xr:uid="{00000000-0005-0000-0000-0000326D0000}"/>
    <cellStyle name="Note 12 2 2 15 6 3" xfId="34744" xr:uid="{00000000-0005-0000-0000-0000336D0000}"/>
    <cellStyle name="Note 12 2 2 15 6 4" xfId="55985" xr:uid="{00000000-0005-0000-0000-0000346D0000}"/>
    <cellStyle name="Note 12 2 2 15 7" xfId="8318" xr:uid="{00000000-0005-0000-0000-0000356D0000}"/>
    <cellStyle name="Note 12 2 2 15 7 2" xfId="20162" xr:uid="{00000000-0005-0000-0000-0000366D0000}"/>
    <cellStyle name="Note 12 2 2 15 7 2 2" xfId="34747" xr:uid="{00000000-0005-0000-0000-0000376D0000}"/>
    <cellStyle name="Note 12 2 2 15 7 3" xfId="34746" xr:uid="{00000000-0005-0000-0000-0000386D0000}"/>
    <cellStyle name="Note 12 2 2 15 7 4" xfId="55986" xr:uid="{00000000-0005-0000-0000-0000396D0000}"/>
    <cellStyle name="Note 12 2 2 15 8" xfId="6482" xr:uid="{00000000-0005-0000-0000-00003A6D0000}"/>
    <cellStyle name="Note 12 2 2 15 8 2" xfId="18562" xr:uid="{00000000-0005-0000-0000-00003B6D0000}"/>
    <cellStyle name="Note 12 2 2 15 8 2 2" xfId="34749" xr:uid="{00000000-0005-0000-0000-00003C6D0000}"/>
    <cellStyle name="Note 12 2 2 15 8 3" xfId="34748" xr:uid="{00000000-0005-0000-0000-00003D6D0000}"/>
    <cellStyle name="Note 12 2 2 15 8 4" xfId="55987" xr:uid="{00000000-0005-0000-0000-00003E6D0000}"/>
    <cellStyle name="Note 12 2 2 15 9" xfId="5399" xr:uid="{00000000-0005-0000-0000-00003F6D0000}"/>
    <cellStyle name="Note 12 2 2 15 9 2" xfId="17942" xr:uid="{00000000-0005-0000-0000-0000406D0000}"/>
    <cellStyle name="Note 12 2 2 15 9 2 2" xfId="34751" xr:uid="{00000000-0005-0000-0000-0000416D0000}"/>
    <cellStyle name="Note 12 2 2 15 9 3" xfId="34750" xr:uid="{00000000-0005-0000-0000-0000426D0000}"/>
    <cellStyle name="Note 12 2 2 15 9 4" xfId="55988" xr:uid="{00000000-0005-0000-0000-0000436D0000}"/>
    <cellStyle name="Note 12 2 2 16" xfId="6957" xr:uid="{00000000-0005-0000-0000-0000446D0000}"/>
    <cellStyle name="Note 12 2 2 16 2" xfId="18966" xr:uid="{00000000-0005-0000-0000-0000456D0000}"/>
    <cellStyle name="Note 12 2 2 16 2 2" xfId="34753" xr:uid="{00000000-0005-0000-0000-0000466D0000}"/>
    <cellStyle name="Note 12 2 2 16 3" xfId="34752" xr:uid="{00000000-0005-0000-0000-0000476D0000}"/>
    <cellStyle name="Note 12 2 2 16 4" xfId="55989" xr:uid="{00000000-0005-0000-0000-0000486D0000}"/>
    <cellStyle name="Note 12 2 2 17" xfId="4966" xr:uid="{00000000-0005-0000-0000-0000496D0000}"/>
    <cellStyle name="Note 12 2 2 17 2" xfId="17579" xr:uid="{00000000-0005-0000-0000-00004A6D0000}"/>
    <cellStyle name="Note 12 2 2 17 2 2" xfId="34755" xr:uid="{00000000-0005-0000-0000-00004B6D0000}"/>
    <cellStyle name="Note 12 2 2 17 3" xfId="34754" xr:uid="{00000000-0005-0000-0000-00004C6D0000}"/>
    <cellStyle name="Note 12 2 2 17 4" xfId="55990" xr:uid="{00000000-0005-0000-0000-00004D6D0000}"/>
    <cellStyle name="Note 12 2 2 18" xfId="6767" xr:uid="{00000000-0005-0000-0000-00004E6D0000}"/>
    <cellStyle name="Note 12 2 2 18 2" xfId="18812" xr:uid="{00000000-0005-0000-0000-00004F6D0000}"/>
    <cellStyle name="Note 12 2 2 18 2 2" xfId="34757" xr:uid="{00000000-0005-0000-0000-0000506D0000}"/>
    <cellStyle name="Note 12 2 2 18 3" xfId="34756" xr:uid="{00000000-0005-0000-0000-0000516D0000}"/>
    <cellStyle name="Note 12 2 2 18 4" xfId="55991" xr:uid="{00000000-0005-0000-0000-0000526D0000}"/>
    <cellStyle name="Note 12 2 2 19" xfId="4680" xr:uid="{00000000-0005-0000-0000-0000536D0000}"/>
    <cellStyle name="Note 12 2 2 19 2" xfId="17376" xr:uid="{00000000-0005-0000-0000-0000546D0000}"/>
    <cellStyle name="Note 12 2 2 19 2 2" xfId="34759" xr:uid="{00000000-0005-0000-0000-0000556D0000}"/>
    <cellStyle name="Note 12 2 2 19 3" xfId="34758" xr:uid="{00000000-0005-0000-0000-0000566D0000}"/>
    <cellStyle name="Note 12 2 2 19 4" xfId="55992" xr:uid="{00000000-0005-0000-0000-0000576D0000}"/>
    <cellStyle name="Note 12 2 2 2" xfId="4176" xr:uid="{00000000-0005-0000-0000-0000586D0000}"/>
    <cellStyle name="Note 12 2 2 2 10" xfId="6473" xr:uid="{00000000-0005-0000-0000-0000596D0000}"/>
    <cellStyle name="Note 12 2 2 2 10 2" xfId="18553" xr:uid="{00000000-0005-0000-0000-00005A6D0000}"/>
    <cellStyle name="Note 12 2 2 2 10 2 2" xfId="34762" xr:uid="{00000000-0005-0000-0000-00005B6D0000}"/>
    <cellStyle name="Note 12 2 2 2 10 3" xfId="34761" xr:uid="{00000000-0005-0000-0000-00005C6D0000}"/>
    <cellStyle name="Note 12 2 2 2 10 4" xfId="55993" xr:uid="{00000000-0005-0000-0000-00005D6D0000}"/>
    <cellStyle name="Note 12 2 2 2 11" xfId="5075" xr:uid="{00000000-0005-0000-0000-00005E6D0000}"/>
    <cellStyle name="Note 12 2 2 2 11 2" xfId="17666" xr:uid="{00000000-0005-0000-0000-00005F6D0000}"/>
    <cellStyle name="Note 12 2 2 2 11 2 2" xfId="34764" xr:uid="{00000000-0005-0000-0000-0000606D0000}"/>
    <cellStyle name="Note 12 2 2 2 11 3" xfId="34763" xr:uid="{00000000-0005-0000-0000-0000616D0000}"/>
    <cellStyle name="Note 12 2 2 2 11 4" xfId="55994" xr:uid="{00000000-0005-0000-0000-0000626D0000}"/>
    <cellStyle name="Note 12 2 2 2 12" xfId="4701" xr:uid="{00000000-0005-0000-0000-0000636D0000}"/>
    <cellStyle name="Note 12 2 2 2 12 2" xfId="17392" xr:uid="{00000000-0005-0000-0000-0000646D0000}"/>
    <cellStyle name="Note 12 2 2 2 12 2 2" xfId="34766" xr:uid="{00000000-0005-0000-0000-0000656D0000}"/>
    <cellStyle name="Note 12 2 2 2 12 3" xfId="34765" xr:uid="{00000000-0005-0000-0000-0000666D0000}"/>
    <cellStyle name="Note 12 2 2 2 12 4" xfId="55995" xr:uid="{00000000-0005-0000-0000-0000676D0000}"/>
    <cellStyle name="Note 12 2 2 2 13" xfId="5031" xr:uid="{00000000-0005-0000-0000-0000686D0000}"/>
    <cellStyle name="Note 12 2 2 2 13 2" xfId="17631" xr:uid="{00000000-0005-0000-0000-0000696D0000}"/>
    <cellStyle name="Note 12 2 2 2 13 2 2" xfId="34768" xr:uid="{00000000-0005-0000-0000-00006A6D0000}"/>
    <cellStyle name="Note 12 2 2 2 13 3" xfId="34767" xr:uid="{00000000-0005-0000-0000-00006B6D0000}"/>
    <cellStyle name="Note 12 2 2 2 13 4" xfId="55996" xr:uid="{00000000-0005-0000-0000-00006C6D0000}"/>
    <cellStyle name="Note 12 2 2 2 14" xfId="8861" xr:uid="{00000000-0005-0000-0000-00006D6D0000}"/>
    <cellStyle name="Note 12 2 2 2 14 2" xfId="20628" xr:uid="{00000000-0005-0000-0000-00006E6D0000}"/>
    <cellStyle name="Note 12 2 2 2 14 2 2" xfId="34770" xr:uid="{00000000-0005-0000-0000-00006F6D0000}"/>
    <cellStyle name="Note 12 2 2 2 14 3" xfId="34769" xr:uid="{00000000-0005-0000-0000-0000706D0000}"/>
    <cellStyle name="Note 12 2 2 2 14 4" xfId="55997" xr:uid="{00000000-0005-0000-0000-0000716D0000}"/>
    <cellStyle name="Note 12 2 2 2 15" xfId="9308" xr:uid="{00000000-0005-0000-0000-0000726D0000}"/>
    <cellStyle name="Note 12 2 2 2 15 2" xfId="21026" xr:uid="{00000000-0005-0000-0000-0000736D0000}"/>
    <cellStyle name="Note 12 2 2 2 15 2 2" xfId="34772" xr:uid="{00000000-0005-0000-0000-0000746D0000}"/>
    <cellStyle name="Note 12 2 2 2 15 3" xfId="34771" xr:uid="{00000000-0005-0000-0000-0000756D0000}"/>
    <cellStyle name="Note 12 2 2 2 15 4" xfId="55998" xr:uid="{00000000-0005-0000-0000-0000766D0000}"/>
    <cellStyle name="Note 12 2 2 2 16" xfId="11828" xr:uid="{00000000-0005-0000-0000-0000776D0000}"/>
    <cellStyle name="Note 12 2 2 2 16 2" xfId="23246" xr:uid="{00000000-0005-0000-0000-0000786D0000}"/>
    <cellStyle name="Note 12 2 2 2 16 2 2" xfId="34774" xr:uid="{00000000-0005-0000-0000-0000796D0000}"/>
    <cellStyle name="Note 12 2 2 2 16 3" xfId="34773" xr:uid="{00000000-0005-0000-0000-00007A6D0000}"/>
    <cellStyle name="Note 12 2 2 2 16 4" xfId="55999" xr:uid="{00000000-0005-0000-0000-00007B6D0000}"/>
    <cellStyle name="Note 12 2 2 2 17" xfId="6231" xr:uid="{00000000-0005-0000-0000-00007C6D0000}"/>
    <cellStyle name="Note 12 2 2 2 17 2" xfId="18340" xr:uid="{00000000-0005-0000-0000-00007D6D0000}"/>
    <cellStyle name="Note 12 2 2 2 17 2 2" xfId="34776" xr:uid="{00000000-0005-0000-0000-00007E6D0000}"/>
    <cellStyle name="Note 12 2 2 2 17 3" xfId="34775" xr:uid="{00000000-0005-0000-0000-00007F6D0000}"/>
    <cellStyle name="Note 12 2 2 2 17 4" xfId="56000" xr:uid="{00000000-0005-0000-0000-0000806D0000}"/>
    <cellStyle name="Note 12 2 2 2 18" xfId="6459" xr:uid="{00000000-0005-0000-0000-0000816D0000}"/>
    <cellStyle name="Note 12 2 2 2 18 2" xfId="18541" xr:uid="{00000000-0005-0000-0000-0000826D0000}"/>
    <cellStyle name="Note 12 2 2 2 18 2 2" xfId="34778" xr:uid="{00000000-0005-0000-0000-0000836D0000}"/>
    <cellStyle name="Note 12 2 2 2 18 3" xfId="34777" xr:uid="{00000000-0005-0000-0000-0000846D0000}"/>
    <cellStyle name="Note 12 2 2 2 18 4" xfId="56001" xr:uid="{00000000-0005-0000-0000-0000856D0000}"/>
    <cellStyle name="Note 12 2 2 2 19" xfId="12981" xr:uid="{00000000-0005-0000-0000-0000866D0000}"/>
    <cellStyle name="Note 12 2 2 2 19 2" xfId="24293" xr:uid="{00000000-0005-0000-0000-0000876D0000}"/>
    <cellStyle name="Note 12 2 2 2 19 2 2" xfId="34780" xr:uid="{00000000-0005-0000-0000-0000886D0000}"/>
    <cellStyle name="Note 12 2 2 2 19 3" xfId="34779" xr:uid="{00000000-0005-0000-0000-0000896D0000}"/>
    <cellStyle name="Note 12 2 2 2 19 4" xfId="56002" xr:uid="{00000000-0005-0000-0000-00008A6D0000}"/>
    <cellStyle name="Note 12 2 2 2 2" xfId="4177" xr:uid="{00000000-0005-0000-0000-00008B6D0000}"/>
    <cellStyle name="Note 12 2 2 2 2 10" xfId="6672" xr:uid="{00000000-0005-0000-0000-00008C6D0000}"/>
    <cellStyle name="Note 12 2 2 2 2 10 2" xfId="18730" xr:uid="{00000000-0005-0000-0000-00008D6D0000}"/>
    <cellStyle name="Note 12 2 2 2 2 10 2 2" xfId="34783" xr:uid="{00000000-0005-0000-0000-00008E6D0000}"/>
    <cellStyle name="Note 12 2 2 2 2 10 3" xfId="34782" xr:uid="{00000000-0005-0000-0000-00008F6D0000}"/>
    <cellStyle name="Note 12 2 2 2 2 10 4" xfId="56003" xr:uid="{00000000-0005-0000-0000-0000906D0000}"/>
    <cellStyle name="Note 12 2 2 2 2 11" xfId="6483" xr:uid="{00000000-0005-0000-0000-0000916D0000}"/>
    <cellStyle name="Note 12 2 2 2 2 11 2" xfId="18563" xr:uid="{00000000-0005-0000-0000-0000926D0000}"/>
    <cellStyle name="Note 12 2 2 2 2 11 2 2" xfId="34785" xr:uid="{00000000-0005-0000-0000-0000936D0000}"/>
    <cellStyle name="Note 12 2 2 2 2 11 3" xfId="34784" xr:uid="{00000000-0005-0000-0000-0000946D0000}"/>
    <cellStyle name="Note 12 2 2 2 2 11 4" xfId="56004" xr:uid="{00000000-0005-0000-0000-0000956D0000}"/>
    <cellStyle name="Note 12 2 2 2 2 12" xfId="5398" xr:uid="{00000000-0005-0000-0000-0000966D0000}"/>
    <cellStyle name="Note 12 2 2 2 2 12 2" xfId="17941" xr:uid="{00000000-0005-0000-0000-0000976D0000}"/>
    <cellStyle name="Note 12 2 2 2 2 12 2 2" xfId="34787" xr:uid="{00000000-0005-0000-0000-0000986D0000}"/>
    <cellStyle name="Note 12 2 2 2 2 12 3" xfId="34786" xr:uid="{00000000-0005-0000-0000-0000996D0000}"/>
    <cellStyle name="Note 12 2 2 2 2 12 4" xfId="56005" xr:uid="{00000000-0005-0000-0000-00009A6D0000}"/>
    <cellStyle name="Note 12 2 2 2 2 13" xfId="9269" xr:uid="{00000000-0005-0000-0000-00009B6D0000}"/>
    <cellStyle name="Note 12 2 2 2 2 13 2" xfId="20990" xr:uid="{00000000-0005-0000-0000-00009C6D0000}"/>
    <cellStyle name="Note 12 2 2 2 2 13 2 2" xfId="34789" xr:uid="{00000000-0005-0000-0000-00009D6D0000}"/>
    <cellStyle name="Note 12 2 2 2 2 13 3" xfId="34788" xr:uid="{00000000-0005-0000-0000-00009E6D0000}"/>
    <cellStyle name="Note 12 2 2 2 2 13 4" xfId="56006" xr:uid="{00000000-0005-0000-0000-00009F6D0000}"/>
    <cellStyle name="Note 12 2 2 2 2 14" xfId="8732" xr:uid="{00000000-0005-0000-0000-0000A06D0000}"/>
    <cellStyle name="Note 12 2 2 2 2 14 2" xfId="20520" xr:uid="{00000000-0005-0000-0000-0000A16D0000}"/>
    <cellStyle name="Note 12 2 2 2 2 14 2 2" xfId="34791" xr:uid="{00000000-0005-0000-0000-0000A26D0000}"/>
    <cellStyle name="Note 12 2 2 2 2 14 3" xfId="34790" xr:uid="{00000000-0005-0000-0000-0000A36D0000}"/>
    <cellStyle name="Note 12 2 2 2 2 14 4" xfId="56007" xr:uid="{00000000-0005-0000-0000-0000A46D0000}"/>
    <cellStyle name="Note 12 2 2 2 2 15" xfId="9194" xr:uid="{00000000-0005-0000-0000-0000A56D0000}"/>
    <cellStyle name="Note 12 2 2 2 2 15 2" xfId="20932" xr:uid="{00000000-0005-0000-0000-0000A66D0000}"/>
    <cellStyle name="Note 12 2 2 2 2 15 2 2" xfId="34793" xr:uid="{00000000-0005-0000-0000-0000A76D0000}"/>
    <cellStyle name="Note 12 2 2 2 2 15 3" xfId="34792" xr:uid="{00000000-0005-0000-0000-0000A86D0000}"/>
    <cellStyle name="Note 12 2 2 2 2 15 4" xfId="56008" xr:uid="{00000000-0005-0000-0000-0000A96D0000}"/>
    <cellStyle name="Note 12 2 2 2 2 16" xfId="11829" xr:uid="{00000000-0005-0000-0000-0000AA6D0000}"/>
    <cellStyle name="Note 12 2 2 2 2 16 2" xfId="23247" xr:uid="{00000000-0005-0000-0000-0000AB6D0000}"/>
    <cellStyle name="Note 12 2 2 2 2 16 2 2" xfId="34795" xr:uid="{00000000-0005-0000-0000-0000AC6D0000}"/>
    <cellStyle name="Note 12 2 2 2 2 16 3" xfId="34794" xr:uid="{00000000-0005-0000-0000-0000AD6D0000}"/>
    <cellStyle name="Note 12 2 2 2 2 16 4" xfId="56009" xr:uid="{00000000-0005-0000-0000-0000AE6D0000}"/>
    <cellStyle name="Note 12 2 2 2 2 17" xfId="10933" xr:uid="{00000000-0005-0000-0000-0000AF6D0000}"/>
    <cellStyle name="Note 12 2 2 2 2 17 2" xfId="22453" xr:uid="{00000000-0005-0000-0000-0000B06D0000}"/>
    <cellStyle name="Note 12 2 2 2 2 17 2 2" xfId="34797" xr:uid="{00000000-0005-0000-0000-0000B16D0000}"/>
    <cellStyle name="Note 12 2 2 2 2 17 3" xfId="34796" xr:uid="{00000000-0005-0000-0000-0000B26D0000}"/>
    <cellStyle name="Note 12 2 2 2 2 17 4" xfId="56010" xr:uid="{00000000-0005-0000-0000-0000B36D0000}"/>
    <cellStyle name="Note 12 2 2 2 2 18" xfId="10951" xr:uid="{00000000-0005-0000-0000-0000B46D0000}"/>
    <cellStyle name="Note 12 2 2 2 2 18 2" xfId="22468" xr:uid="{00000000-0005-0000-0000-0000B56D0000}"/>
    <cellStyle name="Note 12 2 2 2 2 18 2 2" xfId="34799" xr:uid="{00000000-0005-0000-0000-0000B66D0000}"/>
    <cellStyle name="Note 12 2 2 2 2 18 3" xfId="34798" xr:uid="{00000000-0005-0000-0000-0000B76D0000}"/>
    <cellStyle name="Note 12 2 2 2 2 18 4" xfId="56011" xr:uid="{00000000-0005-0000-0000-0000B86D0000}"/>
    <cellStyle name="Note 12 2 2 2 2 19" xfId="12982" xr:uid="{00000000-0005-0000-0000-0000B96D0000}"/>
    <cellStyle name="Note 12 2 2 2 2 19 2" xfId="24294" xr:uid="{00000000-0005-0000-0000-0000BA6D0000}"/>
    <cellStyle name="Note 12 2 2 2 2 19 2 2" xfId="34801" xr:uid="{00000000-0005-0000-0000-0000BB6D0000}"/>
    <cellStyle name="Note 12 2 2 2 2 19 3" xfId="34800" xr:uid="{00000000-0005-0000-0000-0000BC6D0000}"/>
    <cellStyle name="Note 12 2 2 2 2 19 4" xfId="56012" xr:uid="{00000000-0005-0000-0000-0000BD6D0000}"/>
    <cellStyle name="Note 12 2 2 2 2 2" xfId="4178" xr:uid="{00000000-0005-0000-0000-0000BE6D0000}"/>
    <cellStyle name="Note 12 2 2 2 2 2 10" xfId="7849" xr:uid="{00000000-0005-0000-0000-0000BF6D0000}"/>
    <cellStyle name="Note 12 2 2 2 2 2 10 2" xfId="19756" xr:uid="{00000000-0005-0000-0000-0000C06D0000}"/>
    <cellStyle name="Note 12 2 2 2 2 2 10 2 2" xfId="34804" xr:uid="{00000000-0005-0000-0000-0000C16D0000}"/>
    <cellStyle name="Note 12 2 2 2 2 2 10 3" xfId="34803" xr:uid="{00000000-0005-0000-0000-0000C26D0000}"/>
    <cellStyle name="Note 12 2 2 2 2 2 10 4" xfId="56013" xr:uid="{00000000-0005-0000-0000-0000C36D0000}"/>
    <cellStyle name="Note 12 2 2 2 2 2 11" xfId="8860" xr:uid="{00000000-0005-0000-0000-0000C46D0000}"/>
    <cellStyle name="Note 12 2 2 2 2 2 11 2" xfId="20627" xr:uid="{00000000-0005-0000-0000-0000C56D0000}"/>
    <cellStyle name="Note 12 2 2 2 2 2 11 2 2" xfId="34806" xr:uid="{00000000-0005-0000-0000-0000C66D0000}"/>
    <cellStyle name="Note 12 2 2 2 2 2 11 3" xfId="34805" xr:uid="{00000000-0005-0000-0000-0000C76D0000}"/>
    <cellStyle name="Note 12 2 2 2 2 2 11 4" xfId="56014" xr:uid="{00000000-0005-0000-0000-0000C86D0000}"/>
    <cellStyle name="Note 12 2 2 2 2 2 12" xfId="9307" xr:uid="{00000000-0005-0000-0000-0000C96D0000}"/>
    <cellStyle name="Note 12 2 2 2 2 2 12 2" xfId="21025" xr:uid="{00000000-0005-0000-0000-0000CA6D0000}"/>
    <cellStyle name="Note 12 2 2 2 2 2 12 2 2" xfId="34808" xr:uid="{00000000-0005-0000-0000-0000CB6D0000}"/>
    <cellStyle name="Note 12 2 2 2 2 2 12 3" xfId="34807" xr:uid="{00000000-0005-0000-0000-0000CC6D0000}"/>
    <cellStyle name="Note 12 2 2 2 2 2 12 4" xfId="56015" xr:uid="{00000000-0005-0000-0000-0000CD6D0000}"/>
    <cellStyle name="Note 12 2 2 2 2 2 13" xfId="11830" xr:uid="{00000000-0005-0000-0000-0000CE6D0000}"/>
    <cellStyle name="Note 12 2 2 2 2 2 13 2" xfId="23248" xr:uid="{00000000-0005-0000-0000-0000CF6D0000}"/>
    <cellStyle name="Note 12 2 2 2 2 2 13 2 2" xfId="34810" xr:uid="{00000000-0005-0000-0000-0000D06D0000}"/>
    <cellStyle name="Note 12 2 2 2 2 2 13 3" xfId="34809" xr:uid="{00000000-0005-0000-0000-0000D16D0000}"/>
    <cellStyle name="Note 12 2 2 2 2 2 13 4" xfId="56016" xr:uid="{00000000-0005-0000-0000-0000D26D0000}"/>
    <cellStyle name="Note 12 2 2 2 2 2 14" xfId="9260" xr:uid="{00000000-0005-0000-0000-0000D36D0000}"/>
    <cellStyle name="Note 12 2 2 2 2 2 14 2" xfId="20983" xr:uid="{00000000-0005-0000-0000-0000D46D0000}"/>
    <cellStyle name="Note 12 2 2 2 2 2 14 2 2" xfId="34812" xr:uid="{00000000-0005-0000-0000-0000D56D0000}"/>
    <cellStyle name="Note 12 2 2 2 2 2 14 3" xfId="34811" xr:uid="{00000000-0005-0000-0000-0000D66D0000}"/>
    <cellStyle name="Note 12 2 2 2 2 2 14 4" xfId="56017" xr:uid="{00000000-0005-0000-0000-0000D76D0000}"/>
    <cellStyle name="Note 12 2 2 2 2 2 15" xfId="5609" xr:uid="{00000000-0005-0000-0000-0000D86D0000}"/>
    <cellStyle name="Note 12 2 2 2 2 2 15 2" xfId="18131" xr:uid="{00000000-0005-0000-0000-0000D96D0000}"/>
    <cellStyle name="Note 12 2 2 2 2 2 15 2 2" xfId="34814" xr:uid="{00000000-0005-0000-0000-0000DA6D0000}"/>
    <cellStyle name="Note 12 2 2 2 2 2 15 3" xfId="34813" xr:uid="{00000000-0005-0000-0000-0000DB6D0000}"/>
    <cellStyle name="Note 12 2 2 2 2 2 15 4" xfId="56018" xr:uid="{00000000-0005-0000-0000-0000DC6D0000}"/>
    <cellStyle name="Note 12 2 2 2 2 2 16" xfId="12983" xr:uid="{00000000-0005-0000-0000-0000DD6D0000}"/>
    <cellStyle name="Note 12 2 2 2 2 2 16 2" xfId="24295" xr:uid="{00000000-0005-0000-0000-0000DE6D0000}"/>
    <cellStyle name="Note 12 2 2 2 2 2 16 2 2" xfId="34816" xr:uid="{00000000-0005-0000-0000-0000DF6D0000}"/>
    <cellStyle name="Note 12 2 2 2 2 2 16 3" xfId="34815" xr:uid="{00000000-0005-0000-0000-0000E06D0000}"/>
    <cellStyle name="Note 12 2 2 2 2 2 16 4" xfId="56019" xr:uid="{00000000-0005-0000-0000-0000E16D0000}"/>
    <cellStyle name="Note 12 2 2 2 2 2 17" xfId="5650" xr:uid="{00000000-0005-0000-0000-0000E26D0000}"/>
    <cellStyle name="Note 12 2 2 2 2 2 17 2" xfId="18167" xr:uid="{00000000-0005-0000-0000-0000E36D0000}"/>
    <cellStyle name="Note 12 2 2 2 2 2 17 2 2" xfId="34818" xr:uid="{00000000-0005-0000-0000-0000E46D0000}"/>
    <cellStyle name="Note 12 2 2 2 2 2 17 3" xfId="34817" xr:uid="{00000000-0005-0000-0000-0000E56D0000}"/>
    <cellStyle name="Note 12 2 2 2 2 2 17 4" xfId="56020" xr:uid="{00000000-0005-0000-0000-0000E66D0000}"/>
    <cellStyle name="Note 12 2 2 2 2 2 18" xfId="13348" xr:uid="{00000000-0005-0000-0000-0000E76D0000}"/>
    <cellStyle name="Note 12 2 2 2 2 2 18 2" xfId="24631" xr:uid="{00000000-0005-0000-0000-0000E86D0000}"/>
    <cellStyle name="Note 12 2 2 2 2 2 18 2 2" xfId="34820" xr:uid="{00000000-0005-0000-0000-0000E96D0000}"/>
    <cellStyle name="Note 12 2 2 2 2 2 18 3" xfId="34819" xr:uid="{00000000-0005-0000-0000-0000EA6D0000}"/>
    <cellStyle name="Note 12 2 2 2 2 2 18 4" xfId="56021" xr:uid="{00000000-0005-0000-0000-0000EB6D0000}"/>
    <cellStyle name="Note 12 2 2 2 2 2 19" xfId="5092" xr:uid="{00000000-0005-0000-0000-0000EC6D0000}"/>
    <cellStyle name="Note 12 2 2 2 2 2 19 2" xfId="17677" xr:uid="{00000000-0005-0000-0000-0000ED6D0000}"/>
    <cellStyle name="Note 12 2 2 2 2 2 19 2 2" xfId="34822" xr:uid="{00000000-0005-0000-0000-0000EE6D0000}"/>
    <cellStyle name="Note 12 2 2 2 2 2 19 3" xfId="34821" xr:uid="{00000000-0005-0000-0000-0000EF6D0000}"/>
    <cellStyle name="Note 12 2 2 2 2 2 19 4" xfId="56022" xr:uid="{00000000-0005-0000-0000-0000F06D0000}"/>
    <cellStyle name="Note 12 2 2 2 2 2 2" xfId="6966" xr:uid="{00000000-0005-0000-0000-0000F16D0000}"/>
    <cellStyle name="Note 12 2 2 2 2 2 2 2" xfId="18975" xr:uid="{00000000-0005-0000-0000-0000F26D0000}"/>
    <cellStyle name="Note 12 2 2 2 2 2 2 2 2" xfId="34824" xr:uid="{00000000-0005-0000-0000-0000F36D0000}"/>
    <cellStyle name="Note 12 2 2 2 2 2 2 3" xfId="34823" xr:uid="{00000000-0005-0000-0000-0000F46D0000}"/>
    <cellStyle name="Note 12 2 2 2 2 2 2 4" xfId="56023" xr:uid="{00000000-0005-0000-0000-0000F56D0000}"/>
    <cellStyle name="Note 12 2 2 2 2 2 20" xfId="5685" xr:uid="{00000000-0005-0000-0000-0000F66D0000}"/>
    <cellStyle name="Note 12 2 2 2 2 2 20 2" xfId="34825" xr:uid="{00000000-0005-0000-0000-0000F76D0000}"/>
    <cellStyle name="Note 12 2 2 2 2 2 20 3" xfId="56024" xr:uid="{00000000-0005-0000-0000-0000F86D0000}"/>
    <cellStyle name="Note 12 2 2 2 2 2 20 4" xfId="56025" xr:uid="{00000000-0005-0000-0000-0000F96D0000}"/>
    <cellStyle name="Note 12 2 2 2 2 2 21" xfId="34802" xr:uid="{00000000-0005-0000-0000-0000FA6D0000}"/>
    <cellStyle name="Note 12 2 2 2 2 2 22" xfId="56026" xr:uid="{00000000-0005-0000-0000-0000FB6D0000}"/>
    <cellStyle name="Note 12 2 2 2 2 2 3" xfId="4957" xr:uid="{00000000-0005-0000-0000-0000FC6D0000}"/>
    <cellStyle name="Note 12 2 2 2 2 2 3 2" xfId="17570" xr:uid="{00000000-0005-0000-0000-0000FD6D0000}"/>
    <cellStyle name="Note 12 2 2 2 2 2 3 2 2" xfId="34827" xr:uid="{00000000-0005-0000-0000-0000FE6D0000}"/>
    <cellStyle name="Note 12 2 2 2 2 2 3 3" xfId="34826" xr:uid="{00000000-0005-0000-0000-0000FF6D0000}"/>
    <cellStyle name="Note 12 2 2 2 2 2 3 4" xfId="56027" xr:uid="{00000000-0005-0000-0000-0000006E0000}"/>
    <cellStyle name="Note 12 2 2 2 2 2 4" xfId="6775" xr:uid="{00000000-0005-0000-0000-0000016E0000}"/>
    <cellStyle name="Note 12 2 2 2 2 2 4 2" xfId="18820" xr:uid="{00000000-0005-0000-0000-0000026E0000}"/>
    <cellStyle name="Note 12 2 2 2 2 2 4 2 2" xfId="34829" xr:uid="{00000000-0005-0000-0000-0000036E0000}"/>
    <cellStyle name="Note 12 2 2 2 2 2 4 3" xfId="34828" xr:uid="{00000000-0005-0000-0000-0000046E0000}"/>
    <cellStyle name="Note 12 2 2 2 2 2 4 4" xfId="56028" xr:uid="{00000000-0005-0000-0000-0000056E0000}"/>
    <cellStyle name="Note 12 2 2 2 2 2 5" xfId="5124" xr:uid="{00000000-0005-0000-0000-0000066E0000}"/>
    <cellStyle name="Note 12 2 2 2 2 2 5 2" xfId="17704" xr:uid="{00000000-0005-0000-0000-0000076E0000}"/>
    <cellStyle name="Note 12 2 2 2 2 2 5 2 2" xfId="34831" xr:uid="{00000000-0005-0000-0000-0000086E0000}"/>
    <cellStyle name="Note 12 2 2 2 2 2 5 3" xfId="34830" xr:uid="{00000000-0005-0000-0000-0000096E0000}"/>
    <cellStyle name="Note 12 2 2 2 2 2 5 4" xfId="56029" xr:uid="{00000000-0005-0000-0000-00000A6E0000}"/>
    <cellStyle name="Note 12 2 2 2 2 2 6" xfId="4799" xr:uid="{00000000-0005-0000-0000-00000B6E0000}"/>
    <cellStyle name="Note 12 2 2 2 2 2 6 2" xfId="17446" xr:uid="{00000000-0005-0000-0000-00000C6E0000}"/>
    <cellStyle name="Note 12 2 2 2 2 2 6 2 2" xfId="34833" xr:uid="{00000000-0005-0000-0000-00000D6E0000}"/>
    <cellStyle name="Note 12 2 2 2 2 2 6 3" xfId="34832" xr:uid="{00000000-0005-0000-0000-00000E6E0000}"/>
    <cellStyle name="Note 12 2 2 2 2 2 6 4" xfId="56030" xr:uid="{00000000-0005-0000-0000-00000F6E0000}"/>
    <cellStyle name="Note 12 2 2 2 2 2 7" xfId="6645" xr:uid="{00000000-0005-0000-0000-0000106E0000}"/>
    <cellStyle name="Note 12 2 2 2 2 2 7 2" xfId="18709" xr:uid="{00000000-0005-0000-0000-0000116E0000}"/>
    <cellStyle name="Note 12 2 2 2 2 2 7 2 2" xfId="34835" xr:uid="{00000000-0005-0000-0000-0000126E0000}"/>
    <cellStyle name="Note 12 2 2 2 2 2 7 3" xfId="34834" xr:uid="{00000000-0005-0000-0000-0000136E0000}"/>
    <cellStyle name="Note 12 2 2 2 2 2 7 4" xfId="56031" xr:uid="{00000000-0005-0000-0000-0000146E0000}"/>
    <cellStyle name="Note 12 2 2 2 2 2 8" xfId="6484" xr:uid="{00000000-0005-0000-0000-0000156E0000}"/>
    <cellStyle name="Note 12 2 2 2 2 2 8 2" xfId="18564" xr:uid="{00000000-0005-0000-0000-0000166E0000}"/>
    <cellStyle name="Note 12 2 2 2 2 2 8 2 2" xfId="34837" xr:uid="{00000000-0005-0000-0000-0000176E0000}"/>
    <cellStyle name="Note 12 2 2 2 2 2 8 3" xfId="34836" xr:uid="{00000000-0005-0000-0000-0000186E0000}"/>
    <cellStyle name="Note 12 2 2 2 2 2 8 4" xfId="56032" xr:uid="{00000000-0005-0000-0000-0000196E0000}"/>
    <cellStyle name="Note 12 2 2 2 2 2 9" xfId="5397" xr:uid="{00000000-0005-0000-0000-00001A6E0000}"/>
    <cellStyle name="Note 12 2 2 2 2 2 9 2" xfId="17940" xr:uid="{00000000-0005-0000-0000-00001B6E0000}"/>
    <cellStyle name="Note 12 2 2 2 2 2 9 2 2" xfId="34839" xr:uid="{00000000-0005-0000-0000-00001C6E0000}"/>
    <cellStyle name="Note 12 2 2 2 2 2 9 3" xfId="34838" xr:uid="{00000000-0005-0000-0000-00001D6E0000}"/>
    <cellStyle name="Note 12 2 2 2 2 2 9 4" xfId="56033" xr:uid="{00000000-0005-0000-0000-00001E6E0000}"/>
    <cellStyle name="Note 12 2 2 2 2 20" xfId="5089" xr:uid="{00000000-0005-0000-0000-00001F6E0000}"/>
    <cellStyle name="Note 12 2 2 2 2 20 2" xfId="17676" xr:uid="{00000000-0005-0000-0000-0000206E0000}"/>
    <cellStyle name="Note 12 2 2 2 2 20 2 2" xfId="34841" xr:uid="{00000000-0005-0000-0000-0000216E0000}"/>
    <cellStyle name="Note 12 2 2 2 2 20 3" xfId="34840" xr:uid="{00000000-0005-0000-0000-0000226E0000}"/>
    <cellStyle name="Note 12 2 2 2 2 20 4" xfId="56034" xr:uid="{00000000-0005-0000-0000-0000236E0000}"/>
    <cellStyle name="Note 12 2 2 2 2 21" xfId="6161" xr:uid="{00000000-0005-0000-0000-0000246E0000}"/>
    <cellStyle name="Note 12 2 2 2 2 21 2" xfId="18279" xr:uid="{00000000-0005-0000-0000-0000256E0000}"/>
    <cellStyle name="Note 12 2 2 2 2 21 2 2" xfId="34843" xr:uid="{00000000-0005-0000-0000-0000266E0000}"/>
    <cellStyle name="Note 12 2 2 2 2 21 3" xfId="34842" xr:uid="{00000000-0005-0000-0000-0000276E0000}"/>
    <cellStyle name="Note 12 2 2 2 2 21 4" xfId="56035" xr:uid="{00000000-0005-0000-0000-0000286E0000}"/>
    <cellStyle name="Note 12 2 2 2 2 22" xfId="5689" xr:uid="{00000000-0005-0000-0000-0000296E0000}"/>
    <cellStyle name="Note 12 2 2 2 2 22 2" xfId="18203" xr:uid="{00000000-0005-0000-0000-00002A6E0000}"/>
    <cellStyle name="Note 12 2 2 2 2 22 2 2" xfId="34845" xr:uid="{00000000-0005-0000-0000-00002B6E0000}"/>
    <cellStyle name="Note 12 2 2 2 2 22 3" xfId="34844" xr:uid="{00000000-0005-0000-0000-00002C6E0000}"/>
    <cellStyle name="Note 12 2 2 2 2 22 4" xfId="56036" xr:uid="{00000000-0005-0000-0000-00002D6E0000}"/>
    <cellStyle name="Note 12 2 2 2 2 23" xfId="6424" xr:uid="{00000000-0005-0000-0000-00002E6E0000}"/>
    <cellStyle name="Note 12 2 2 2 2 23 2" xfId="34846" xr:uid="{00000000-0005-0000-0000-00002F6E0000}"/>
    <cellStyle name="Note 12 2 2 2 2 23 3" xfId="56037" xr:uid="{00000000-0005-0000-0000-0000306E0000}"/>
    <cellStyle name="Note 12 2 2 2 2 23 4" xfId="56038" xr:uid="{00000000-0005-0000-0000-0000316E0000}"/>
    <cellStyle name="Note 12 2 2 2 2 24" xfId="34781" xr:uid="{00000000-0005-0000-0000-0000326E0000}"/>
    <cellStyle name="Note 12 2 2 2 2 25" xfId="56039" xr:uid="{00000000-0005-0000-0000-0000336E0000}"/>
    <cellStyle name="Note 12 2 2 2 2 3" xfId="4179" xr:uid="{00000000-0005-0000-0000-0000346E0000}"/>
    <cellStyle name="Note 12 2 2 2 2 3 10" xfId="10163" xr:uid="{00000000-0005-0000-0000-0000356E0000}"/>
    <cellStyle name="Note 12 2 2 2 2 3 10 2" xfId="21772" xr:uid="{00000000-0005-0000-0000-0000366E0000}"/>
    <cellStyle name="Note 12 2 2 2 2 3 10 2 2" xfId="34849" xr:uid="{00000000-0005-0000-0000-0000376E0000}"/>
    <cellStyle name="Note 12 2 2 2 2 3 10 3" xfId="34848" xr:uid="{00000000-0005-0000-0000-0000386E0000}"/>
    <cellStyle name="Note 12 2 2 2 2 3 10 4" xfId="56040" xr:uid="{00000000-0005-0000-0000-0000396E0000}"/>
    <cellStyle name="Note 12 2 2 2 2 3 11" xfId="5495" xr:uid="{00000000-0005-0000-0000-00003A6E0000}"/>
    <cellStyle name="Note 12 2 2 2 2 3 11 2" xfId="18030" xr:uid="{00000000-0005-0000-0000-00003B6E0000}"/>
    <cellStyle name="Note 12 2 2 2 2 3 11 2 2" xfId="34851" xr:uid="{00000000-0005-0000-0000-00003C6E0000}"/>
    <cellStyle name="Note 12 2 2 2 2 3 11 3" xfId="34850" xr:uid="{00000000-0005-0000-0000-00003D6E0000}"/>
    <cellStyle name="Note 12 2 2 2 2 3 11 4" xfId="56041" xr:uid="{00000000-0005-0000-0000-00003E6E0000}"/>
    <cellStyle name="Note 12 2 2 2 2 3 12" xfId="6292" xr:uid="{00000000-0005-0000-0000-00003F6E0000}"/>
    <cellStyle name="Note 12 2 2 2 2 3 12 2" xfId="18394" xr:uid="{00000000-0005-0000-0000-0000406E0000}"/>
    <cellStyle name="Note 12 2 2 2 2 3 12 2 2" xfId="34853" xr:uid="{00000000-0005-0000-0000-0000416E0000}"/>
    <cellStyle name="Note 12 2 2 2 2 3 12 3" xfId="34852" xr:uid="{00000000-0005-0000-0000-0000426E0000}"/>
    <cellStyle name="Note 12 2 2 2 2 3 12 4" xfId="56042" xr:uid="{00000000-0005-0000-0000-0000436E0000}"/>
    <cellStyle name="Note 12 2 2 2 2 3 13" xfId="11831" xr:uid="{00000000-0005-0000-0000-0000446E0000}"/>
    <cellStyle name="Note 12 2 2 2 2 3 13 2" xfId="23249" xr:uid="{00000000-0005-0000-0000-0000456E0000}"/>
    <cellStyle name="Note 12 2 2 2 2 3 13 2 2" xfId="34855" xr:uid="{00000000-0005-0000-0000-0000466E0000}"/>
    <cellStyle name="Note 12 2 2 2 2 3 13 3" xfId="34854" xr:uid="{00000000-0005-0000-0000-0000476E0000}"/>
    <cellStyle name="Note 12 2 2 2 2 3 13 4" xfId="56043" xr:uid="{00000000-0005-0000-0000-0000486E0000}"/>
    <cellStyle name="Note 12 2 2 2 2 3 14" xfId="10198" xr:uid="{00000000-0005-0000-0000-0000496E0000}"/>
    <cellStyle name="Note 12 2 2 2 2 3 14 2" xfId="21806" xr:uid="{00000000-0005-0000-0000-00004A6E0000}"/>
    <cellStyle name="Note 12 2 2 2 2 3 14 2 2" xfId="34857" xr:uid="{00000000-0005-0000-0000-00004B6E0000}"/>
    <cellStyle name="Note 12 2 2 2 2 3 14 3" xfId="34856" xr:uid="{00000000-0005-0000-0000-00004C6E0000}"/>
    <cellStyle name="Note 12 2 2 2 2 3 14 4" xfId="56044" xr:uid="{00000000-0005-0000-0000-00004D6E0000}"/>
    <cellStyle name="Note 12 2 2 2 2 3 15" xfId="12228" xr:uid="{00000000-0005-0000-0000-00004E6E0000}"/>
    <cellStyle name="Note 12 2 2 2 2 3 15 2" xfId="23610" xr:uid="{00000000-0005-0000-0000-00004F6E0000}"/>
    <cellStyle name="Note 12 2 2 2 2 3 15 2 2" xfId="34859" xr:uid="{00000000-0005-0000-0000-0000506E0000}"/>
    <cellStyle name="Note 12 2 2 2 2 3 15 3" xfId="34858" xr:uid="{00000000-0005-0000-0000-0000516E0000}"/>
    <cellStyle name="Note 12 2 2 2 2 3 15 4" xfId="56045" xr:uid="{00000000-0005-0000-0000-0000526E0000}"/>
    <cellStyle name="Note 12 2 2 2 2 3 16" xfId="12984" xr:uid="{00000000-0005-0000-0000-0000536E0000}"/>
    <cellStyle name="Note 12 2 2 2 2 3 16 2" xfId="24296" xr:uid="{00000000-0005-0000-0000-0000546E0000}"/>
    <cellStyle name="Note 12 2 2 2 2 3 16 2 2" xfId="34861" xr:uid="{00000000-0005-0000-0000-0000556E0000}"/>
    <cellStyle name="Note 12 2 2 2 2 3 16 3" xfId="34860" xr:uid="{00000000-0005-0000-0000-0000566E0000}"/>
    <cellStyle name="Note 12 2 2 2 2 3 16 4" xfId="56046" xr:uid="{00000000-0005-0000-0000-0000576E0000}"/>
    <cellStyle name="Note 12 2 2 2 2 3 17" xfId="7188" xr:uid="{00000000-0005-0000-0000-0000586E0000}"/>
    <cellStyle name="Note 12 2 2 2 2 3 17 2" xfId="19193" xr:uid="{00000000-0005-0000-0000-0000596E0000}"/>
    <cellStyle name="Note 12 2 2 2 2 3 17 2 2" xfId="34863" xr:uid="{00000000-0005-0000-0000-00005A6E0000}"/>
    <cellStyle name="Note 12 2 2 2 2 3 17 3" xfId="34862" xr:uid="{00000000-0005-0000-0000-00005B6E0000}"/>
    <cellStyle name="Note 12 2 2 2 2 3 17 4" xfId="56047" xr:uid="{00000000-0005-0000-0000-00005C6E0000}"/>
    <cellStyle name="Note 12 2 2 2 2 3 18" xfId="12177" xr:uid="{00000000-0005-0000-0000-00005D6E0000}"/>
    <cellStyle name="Note 12 2 2 2 2 3 18 2" xfId="23575" xr:uid="{00000000-0005-0000-0000-00005E6E0000}"/>
    <cellStyle name="Note 12 2 2 2 2 3 18 2 2" xfId="34865" xr:uid="{00000000-0005-0000-0000-00005F6E0000}"/>
    <cellStyle name="Note 12 2 2 2 2 3 18 3" xfId="34864" xr:uid="{00000000-0005-0000-0000-0000606E0000}"/>
    <cellStyle name="Note 12 2 2 2 2 3 18 4" xfId="56048" xr:uid="{00000000-0005-0000-0000-0000616E0000}"/>
    <cellStyle name="Note 12 2 2 2 2 3 19" xfId="12212" xr:uid="{00000000-0005-0000-0000-0000626E0000}"/>
    <cellStyle name="Note 12 2 2 2 2 3 19 2" xfId="23597" xr:uid="{00000000-0005-0000-0000-0000636E0000}"/>
    <cellStyle name="Note 12 2 2 2 2 3 19 2 2" xfId="34867" xr:uid="{00000000-0005-0000-0000-0000646E0000}"/>
    <cellStyle name="Note 12 2 2 2 2 3 19 3" xfId="34866" xr:uid="{00000000-0005-0000-0000-0000656E0000}"/>
    <cellStyle name="Note 12 2 2 2 2 3 19 4" xfId="56049" xr:uid="{00000000-0005-0000-0000-0000666E0000}"/>
    <cellStyle name="Note 12 2 2 2 2 3 2" xfId="6967" xr:uid="{00000000-0005-0000-0000-0000676E0000}"/>
    <cellStyle name="Note 12 2 2 2 2 3 2 2" xfId="18976" xr:uid="{00000000-0005-0000-0000-0000686E0000}"/>
    <cellStyle name="Note 12 2 2 2 2 3 2 2 2" xfId="34869" xr:uid="{00000000-0005-0000-0000-0000696E0000}"/>
    <cellStyle name="Note 12 2 2 2 2 3 2 3" xfId="34868" xr:uid="{00000000-0005-0000-0000-00006A6E0000}"/>
    <cellStyle name="Note 12 2 2 2 2 3 2 4" xfId="56050" xr:uid="{00000000-0005-0000-0000-00006B6E0000}"/>
    <cellStyle name="Note 12 2 2 2 2 3 20" xfId="13661" xr:uid="{00000000-0005-0000-0000-00006C6E0000}"/>
    <cellStyle name="Note 12 2 2 2 2 3 20 2" xfId="34870" xr:uid="{00000000-0005-0000-0000-00006D6E0000}"/>
    <cellStyle name="Note 12 2 2 2 2 3 20 3" xfId="56051" xr:uid="{00000000-0005-0000-0000-00006E6E0000}"/>
    <cellStyle name="Note 12 2 2 2 2 3 20 4" xfId="56052" xr:uid="{00000000-0005-0000-0000-00006F6E0000}"/>
    <cellStyle name="Note 12 2 2 2 2 3 21" xfId="34847" xr:uid="{00000000-0005-0000-0000-0000706E0000}"/>
    <cellStyle name="Note 12 2 2 2 2 3 22" xfId="56053" xr:uid="{00000000-0005-0000-0000-0000716E0000}"/>
    <cellStyle name="Note 12 2 2 2 2 3 3" xfId="4956" xr:uid="{00000000-0005-0000-0000-0000726E0000}"/>
    <cellStyle name="Note 12 2 2 2 2 3 3 2" xfId="17569" xr:uid="{00000000-0005-0000-0000-0000736E0000}"/>
    <cellStyle name="Note 12 2 2 2 2 3 3 2 2" xfId="34872" xr:uid="{00000000-0005-0000-0000-0000746E0000}"/>
    <cellStyle name="Note 12 2 2 2 2 3 3 3" xfId="34871" xr:uid="{00000000-0005-0000-0000-0000756E0000}"/>
    <cellStyle name="Note 12 2 2 2 2 3 3 4" xfId="56054" xr:uid="{00000000-0005-0000-0000-0000766E0000}"/>
    <cellStyle name="Note 12 2 2 2 2 3 4" xfId="6776" xr:uid="{00000000-0005-0000-0000-0000776E0000}"/>
    <cellStyle name="Note 12 2 2 2 2 3 4 2" xfId="18821" xr:uid="{00000000-0005-0000-0000-0000786E0000}"/>
    <cellStyle name="Note 12 2 2 2 2 3 4 2 2" xfId="34874" xr:uid="{00000000-0005-0000-0000-0000796E0000}"/>
    <cellStyle name="Note 12 2 2 2 2 3 4 3" xfId="34873" xr:uid="{00000000-0005-0000-0000-00007A6E0000}"/>
    <cellStyle name="Note 12 2 2 2 2 3 4 4" xfId="56055" xr:uid="{00000000-0005-0000-0000-00007B6E0000}"/>
    <cellStyle name="Note 12 2 2 2 2 3 5" xfId="7917" xr:uid="{00000000-0005-0000-0000-00007C6E0000}"/>
    <cellStyle name="Note 12 2 2 2 2 3 5 2" xfId="19805" xr:uid="{00000000-0005-0000-0000-00007D6E0000}"/>
    <cellStyle name="Note 12 2 2 2 2 3 5 2 2" xfId="34876" xr:uid="{00000000-0005-0000-0000-00007E6E0000}"/>
    <cellStyle name="Note 12 2 2 2 2 3 5 3" xfId="34875" xr:uid="{00000000-0005-0000-0000-00007F6E0000}"/>
    <cellStyle name="Note 12 2 2 2 2 3 5 4" xfId="56056" xr:uid="{00000000-0005-0000-0000-0000806E0000}"/>
    <cellStyle name="Note 12 2 2 2 2 3 6" xfId="6636" xr:uid="{00000000-0005-0000-0000-0000816E0000}"/>
    <cellStyle name="Note 12 2 2 2 2 3 6 2" xfId="18700" xr:uid="{00000000-0005-0000-0000-0000826E0000}"/>
    <cellStyle name="Note 12 2 2 2 2 3 6 2 2" xfId="34878" xr:uid="{00000000-0005-0000-0000-0000836E0000}"/>
    <cellStyle name="Note 12 2 2 2 2 3 6 3" xfId="34877" xr:uid="{00000000-0005-0000-0000-0000846E0000}"/>
    <cellStyle name="Note 12 2 2 2 2 3 6 4" xfId="56057" xr:uid="{00000000-0005-0000-0000-0000856E0000}"/>
    <cellStyle name="Note 12 2 2 2 2 3 7" xfId="6749" xr:uid="{00000000-0005-0000-0000-0000866E0000}"/>
    <cellStyle name="Note 12 2 2 2 2 3 7 2" xfId="18795" xr:uid="{00000000-0005-0000-0000-0000876E0000}"/>
    <cellStyle name="Note 12 2 2 2 2 3 7 2 2" xfId="34880" xr:uid="{00000000-0005-0000-0000-0000886E0000}"/>
    <cellStyle name="Note 12 2 2 2 2 3 7 3" xfId="34879" xr:uid="{00000000-0005-0000-0000-0000896E0000}"/>
    <cellStyle name="Note 12 2 2 2 2 3 7 4" xfId="56058" xr:uid="{00000000-0005-0000-0000-00008A6E0000}"/>
    <cellStyle name="Note 12 2 2 2 2 3 8" xfId="6485" xr:uid="{00000000-0005-0000-0000-00008B6E0000}"/>
    <cellStyle name="Note 12 2 2 2 2 3 8 2" xfId="18565" xr:uid="{00000000-0005-0000-0000-00008C6E0000}"/>
    <cellStyle name="Note 12 2 2 2 2 3 8 2 2" xfId="34882" xr:uid="{00000000-0005-0000-0000-00008D6E0000}"/>
    <cellStyle name="Note 12 2 2 2 2 3 8 3" xfId="34881" xr:uid="{00000000-0005-0000-0000-00008E6E0000}"/>
    <cellStyle name="Note 12 2 2 2 2 3 8 4" xfId="56059" xr:uid="{00000000-0005-0000-0000-00008F6E0000}"/>
    <cellStyle name="Note 12 2 2 2 2 3 9" xfId="9721" xr:uid="{00000000-0005-0000-0000-0000906E0000}"/>
    <cellStyle name="Note 12 2 2 2 2 3 9 2" xfId="21385" xr:uid="{00000000-0005-0000-0000-0000916E0000}"/>
    <cellStyle name="Note 12 2 2 2 2 3 9 2 2" xfId="34884" xr:uid="{00000000-0005-0000-0000-0000926E0000}"/>
    <cellStyle name="Note 12 2 2 2 2 3 9 3" xfId="34883" xr:uid="{00000000-0005-0000-0000-0000936E0000}"/>
    <cellStyle name="Note 12 2 2 2 2 3 9 4" xfId="56060" xr:uid="{00000000-0005-0000-0000-0000946E0000}"/>
    <cellStyle name="Note 12 2 2 2 2 4" xfId="4180" xr:uid="{00000000-0005-0000-0000-0000956E0000}"/>
    <cellStyle name="Note 12 2 2 2 2 4 10" xfId="5178" xr:uid="{00000000-0005-0000-0000-0000966E0000}"/>
    <cellStyle name="Note 12 2 2 2 2 4 10 2" xfId="17751" xr:uid="{00000000-0005-0000-0000-0000976E0000}"/>
    <cellStyle name="Note 12 2 2 2 2 4 10 2 2" xfId="34887" xr:uid="{00000000-0005-0000-0000-0000986E0000}"/>
    <cellStyle name="Note 12 2 2 2 2 4 10 3" xfId="34886" xr:uid="{00000000-0005-0000-0000-0000996E0000}"/>
    <cellStyle name="Note 12 2 2 2 2 4 10 4" xfId="56061" xr:uid="{00000000-0005-0000-0000-00009A6E0000}"/>
    <cellStyle name="Note 12 2 2 2 2 4 11" xfId="8859" xr:uid="{00000000-0005-0000-0000-00009B6E0000}"/>
    <cellStyle name="Note 12 2 2 2 2 4 11 2" xfId="20626" xr:uid="{00000000-0005-0000-0000-00009C6E0000}"/>
    <cellStyle name="Note 12 2 2 2 2 4 11 2 2" xfId="34889" xr:uid="{00000000-0005-0000-0000-00009D6E0000}"/>
    <cellStyle name="Note 12 2 2 2 2 4 11 3" xfId="34888" xr:uid="{00000000-0005-0000-0000-00009E6E0000}"/>
    <cellStyle name="Note 12 2 2 2 2 4 11 4" xfId="56062" xr:uid="{00000000-0005-0000-0000-00009F6E0000}"/>
    <cellStyle name="Note 12 2 2 2 2 4 12" xfId="8277" xr:uid="{00000000-0005-0000-0000-0000A06E0000}"/>
    <cellStyle name="Note 12 2 2 2 2 4 12 2" xfId="20129" xr:uid="{00000000-0005-0000-0000-0000A16E0000}"/>
    <cellStyle name="Note 12 2 2 2 2 4 12 2 2" xfId="34891" xr:uid="{00000000-0005-0000-0000-0000A26E0000}"/>
    <cellStyle name="Note 12 2 2 2 2 4 12 3" xfId="34890" xr:uid="{00000000-0005-0000-0000-0000A36E0000}"/>
    <cellStyle name="Note 12 2 2 2 2 4 12 4" xfId="56063" xr:uid="{00000000-0005-0000-0000-0000A46E0000}"/>
    <cellStyle name="Note 12 2 2 2 2 4 13" xfId="11832" xr:uid="{00000000-0005-0000-0000-0000A56E0000}"/>
    <cellStyle name="Note 12 2 2 2 2 4 13 2" xfId="23250" xr:uid="{00000000-0005-0000-0000-0000A66E0000}"/>
    <cellStyle name="Note 12 2 2 2 2 4 13 2 2" xfId="34893" xr:uid="{00000000-0005-0000-0000-0000A76E0000}"/>
    <cellStyle name="Note 12 2 2 2 2 4 13 3" xfId="34892" xr:uid="{00000000-0005-0000-0000-0000A86E0000}"/>
    <cellStyle name="Note 12 2 2 2 2 4 13 4" xfId="56064" xr:uid="{00000000-0005-0000-0000-0000A96E0000}"/>
    <cellStyle name="Note 12 2 2 2 2 4 14" xfId="8468" xr:uid="{00000000-0005-0000-0000-0000AA6E0000}"/>
    <cellStyle name="Note 12 2 2 2 2 4 14 2" xfId="20289" xr:uid="{00000000-0005-0000-0000-0000AB6E0000}"/>
    <cellStyle name="Note 12 2 2 2 2 4 14 2 2" xfId="34895" xr:uid="{00000000-0005-0000-0000-0000AC6E0000}"/>
    <cellStyle name="Note 12 2 2 2 2 4 14 3" xfId="34894" xr:uid="{00000000-0005-0000-0000-0000AD6E0000}"/>
    <cellStyle name="Note 12 2 2 2 2 4 14 4" xfId="56065" xr:uid="{00000000-0005-0000-0000-0000AE6E0000}"/>
    <cellStyle name="Note 12 2 2 2 2 4 15" xfId="6719" xr:uid="{00000000-0005-0000-0000-0000AF6E0000}"/>
    <cellStyle name="Note 12 2 2 2 2 4 15 2" xfId="18769" xr:uid="{00000000-0005-0000-0000-0000B06E0000}"/>
    <cellStyle name="Note 12 2 2 2 2 4 15 2 2" xfId="34897" xr:uid="{00000000-0005-0000-0000-0000B16E0000}"/>
    <cellStyle name="Note 12 2 2 2 2 4 15 3" xfId="34896" xr:uid="{00000000-0005-0000-0000-0000B26E0000}"/>
    <cellStyle name="Note 12 2 2 2 2 4 15 4" xfId="56066" xr:uid="{00000000-0005-0000-0000-0000B36E0000}"/>
    <cellStyle name="Note 12 2 2 2 2 4 16" xfId="12985" xr:uid="{00000000-0005-0000-0000-0000B46E0000}"/>
    <cellStyle name="Note 12 2 2 2 2 4 16 2" xfId="24297" xr:uid="{00000000-0005-0000-0000-0000B56E0000}"/>
    <cellStyle name="Note 12 2 2 2 2 4 16 2 2" xfId="34899" xr:uid="{00000000-0005-0000-0000-0000B66E0000}"/>
    <cellStyle name="Note 12 2 2 2 2 4 16 3" xfId="34898" xr:uid="{00000000-0005-0000-0000-0000B76E0000}"/>
    <cellStyle name="Note 12 2 2 2 2 4 16 4" xfId="56067" xr:uid="{00000000-0005-0000-0000-0000B86E0000}"/>
    <cellStyle name="Note 12 2 2 2 2 4 17" xfId="12176" xr:uid="{00000000-0005-0000-0000-0000B96E0000}"/>
    <cellStyle name="Note 12 2 2 2 2 4 17 2" xfId="23574" xr:uid="{00000000-0005-0000-0000-0000BA6E0000}"/>
    <cellStyle name="Note 12 2 2 2 2 4 17 2 2" xfId="34901" xr:uid="{00000000-0005-0000-0000-0000BB6E0000}"/>
    <cellStyle name="Note 12 2 2 2 2 4 17 3" xfId="34900" xr:uid="{00000000-0005-0000-0000-0000BC6E0000}"/>
    <cellStyle name="Note 12 2 2 2 2 4 17 4" xfId="56068" xr:uid="{00000000-0005-0000-0000-0000BD6E0000}"/>
    <cellStyle name="Note 12 2 2 2 2 4 18" xfId="10288" xr:uid="{00000000-0005-0000-0000-0000BE6E0000}"/>
    <cellStyle name="Note 12 2 2 2 2 4 18 2" xfId="21893" xr:uid="{00000000-0005-0000-0000-0000BF6E0000}"/>
    <cellStyle name="Note 12 2 2 2 2 4 18 2 2" xfId="34903" xr:uid="{00000000-0005-0000-0000-0000C06E0000}"/>
    <cellStyle name="Note 12 2 2 2 2 4 18 3" xfId="34902" xr:uid="{00000000-0005-0000-0000-0000C16E0000}"/>
    <cellStyle name="Note 12 2 2 2 2 4 18 4" xfId="56069" xr:uid="{00000000-0005-0000-0000-0000C26E0000}"/>
    <cellStyle name="Note 12 2 2 2 2 4 19" xfId="6282" xr:uid="{00000000-0005-0000-0000-0000C36E0000}"/>
    <cellStyle name="Note 12 2 2 2 2 4 19 2" xfId="18386" xr:uid="{00000000-0005-0000-0000-0000C46E0000}"/>
    <cellStyle name="Note 12 2 2 2 2 4 19 2 2" xfId="34905" xr:uid="{00000000-0005-0000-0000-0000C56E0000}"/>
    <cellStyle name="Note 12 2 2 2 2 4 19 3" xfId="34904" xr:uid="{00000000-0005-0000-0000-0000C66E0000}"/>
    <cellStyle name="Note 12 2 2 2 2 4 19 4" xfId="56070" xr:uid="{00000000-0005-0000-0000-0000C76E0000}"/>
    <cellStyle name="Note 12 2 2 2 2 4 2" xfId="6968" xr:uid="{00000000-0005-0000-0000-0000C86E0000}"/>
    <cellStyle name="Note 12 2 2 2 2 4 2 2" xfId="18977" xr:uid="{00000000-0005-0000-0000-0000C96E0000}"/>
    <cellStyle name="Note 12 2 2 2 2 4 2 2 2" xfId="34907" xr:uid="{00000000-0005-0000-0000-0000CA6E0000}"/>
    <cellStyle name="Note 12 2 2 2 2 4 2 3" xfId="34906" xr:uid="{00000000-0005-0000-0000-0000CB6E0000}"/>
    <cellStyle name="Note 12 2 2 2 2 4 2 4" xfId="56071" xr:uid="{00000000-0005-0000-0000-0000CC6E0000}"/>
    <cellStyle name="Note 12 2 2 2 2 4 20" xfId="6748" xr:uid="{00000000-0005-0000-0000-0000CD6E0000}"/>
    <cellStyle name="Note 12 2 2 2 2 4 20 2" xfId="34908" xr:uid="{00000000-0005-0000-0000-0000CE6E0000}"/>
    <cellStyle name="Note 12 2 2 2 2 4 20 3" xfId="56072" xr:uid="{00000000-0005-0000-0000-0000CF6E0000}"/>
    <cellStyle name="Note 12 2 2 2 2 4 20 4" xfId="56073" xr:uid="{00000000-0005-0000-0000-0000D06E0000}"/>
    <cellStyle name="Note 12 2 2 2 2 4 21" xfId="34885" xr:uid="{00000000-0005-0000-0000-0000D16E0000}"/>
    <cellStyle name="Note 12 2 2 2 2 4 22" xfId="56074" xr:uid="{00000000-0005-0000-0000-0000D26E0000}"/>
    <cellStyle name="Note 12 2 2 2 2 4 3" xfId="4955" xr:uid="{00000000-0005-0000-0000-0000D36E0000}"/>
    <cellStyle name="Note 12 2 2 2 2 4 3 2" xfId="17568" xr:uid="{00000000-0005-0000-0000-0000D46E0000}"/>
    <cellStyle name="Note 12 2 2 2 2 4 3 2 2" xfId="34910" xr:uid="{00000000-0005-0000-0000-0000D56E0000}"/>
    <cellStyle name="Note 12 2 2 2 2 4 3 3" xfId="34909" xr:uid="{00000000-0005-0000-0000-0000D66E0000}"/>
    <cellStyle name="Note 12 2 2 2 2 4 3 4" xfId="56075" xr:uid="{00000000-0005-0000-0000-0000D76E0000}"/>
    <cellStyle name="Note 12 2 2 2 2 4 4" xfId="4910" xr:uid="{00000000-0005-0000-0000-0000D86E0000}"/>
    <cellStyle name="Note 12 2 2 2 2 4 4 2" xfId="17532" xr:uid="{00000000-0005-0000-0000-0000D96E0000}"/>
    <cellStyle name="Note 12 2 2 2 2 4 4 2 2" xfId="34912" xr:uid="{00000000-0005-0000-0000-0000DA6E0000}"/>
    <cellStyle name="Note 12 2 2 2 2 4 4 3" xfId="34911" xr:uid="{00000000-0005-0000-0000-0000DB6E0000}"/>
    <cellStyle name="Note 12 2 2 2 2 4 4 4" xfId="56076" xr:uid="{00000000-0005-0000-0000-0000DC6E0000}"/>
    <cellStyle name="Note 12 2 2 2 2 4 5" xfId="6823" xr:uid="{00000000-0005-0000-0000-0000DD6E0000}"/>
    <cellStyle name="Note 12 2 2 2 2 4 5 2" xfId="18857" xr:uid="{00000000-0005-0000-0000-0000DE6E0000}"/>
    <cellStyle name="Note 12 2 2 2 2 4 5 2 2" xfId="34914" xr:uid="{00000000-0005-0000-0000-0000DF6E0000}"/>
    <cellStyle name="Note 12 2 2 2 2 4 5 3" xfId="34913" xr:uid="{00000000-0005-0000-0000-0000E06E0000}"/>
    <cellStyle name="Note 12 2 2 2 2 4 5 4" xfId="56077" xr:uid="{00000000-0005-0000-0000-0000E16E0000}"/>
    <cellStyle name="Note 12 2 2 2 2 4 6" xfId="4903" xr:uid="{00000000-0005-0000-0000-0000E26E0000}"/>
    <cellStyle name="Note 12 2 2 2 2 4 6 2" xfId="17527" xr:uid="{00000000-0005-0000-0000-0000E36E0000}"/>
    <cellStyle name="Note 12 2 2 2 2 4 6 2 2" xfId="34916" xr:uid="{00000000-0005-0000-0000-0000E46E0000}"/>
    <cellStyle name="Note 12 2 2 2 2 4 6 3" xfId="34915" xr:uid="{00000000-0005-0000-0000-0000E56E0000}"/>
    <cellStyle name="Note 12 2 2 2 2 4 6 4" xfId="56078" xr:uid="{00000000-0005-0000-0000-0000E66E0000}"/>
    <cellStyle name="Note 12 2 2 2 2 4 7" xfId="5255" xr:uid="{00000000-0005-0000-0000-0000E76E0000}"/>
    <cellStyle name="Note 12 2 2 2 2 4 7 2" xfId="17815" xr:uid="{00000000-0005-0000-0000-0000E86E0000}"/>
    <cellStyle name="Note 12 2 2 2 2 4 7 2 2" xfId="34918" xr:uid="{00000000-0005-0000-0000-0000E96E0000}"/>
    <cellStyle name="Note 12 2 2 2 2 4 7 3" xfId="34917" xr:uid="{00000000-0005-0000-0000-0000EA6E0000}"/>
    <cellStyle name="Note 12 2 2 2 2 4 7 4" xfId="56079" xr:uid="{00000000-0005-0000-0000-0000EB6E0000}"/>
    <cellStyle name="Note 12 2 2 2 2 4 8" xfId="9279" xr:uid="{00000000-0005-0000-0000-0000EC6E0000}"/>
    <cellStyle name="Note 12 2 2 2 2 4 8 2" xfId="20997" xr:uid="{00000000-0005-0000-0000-0000ED6E0000}"/>
    <cellStyle name="Note 12 2 2 2 2 4 8 2 2" xfId="34920" xr:uid="{00000000-0005-0000-0000-0000EE6E0000}"/>
    <cellStyle name="Note 12 2 2 2 2 4 8 3" xfId="34919" xr:uid="{00000000-0005-0000-0000-0000EF6E0000}"/>
    <cellStyle name="Note 12 2 2 2 2 4 8 4" xfId="56080" xr:uid="{00000000-0005-0000-0000-0000F06E0000}"/>
    <cellStyle name="Note 12 2 2 2 2 4 9" xfId="6555" xr:uid="{00000000-0005-0000-0000-0000F16E0000}"/>
    <cellStyle name="Note 12 2 2 2 2 4 9 2" xfId="18633" xr:uid="{00000000-0005-0000-0000-0000F26E0000}"/>
    <cellStyle name="Note 12 2 2 2 2 4 9 2 2" xfId="34922" xr:uid="{00000000-0005-0000-0000-0000F36E0000}"/>
    <cellStyle name="Note 12 2 2 2 2 4 9 3" xfId="34921" xr:uid="{00000000-0005-0000-0000-0000F46E0000}"/>
    <cellStyle name="Note 12 2 2 2 2 4 9 4" xfId="56081" xr:uid="{00000000-0005-0000-0000-0000F56E0000}"/>
    <cellStyle name="Note 12 2 2 2 2 5" xfId="6965" xr:uid="{00000000-0005-0000-0000-0000F66E0000}"/>
    <cellStyle name="Note 12 2 2 2 2 5 2" xfId="18974" xr:uid="{00000000-0005-0000-0000-0000F76E0000}"/>
    <cellStyle name="Note 12 2 2 2 2 5 2 2" xfId="34924" xr:uid="{00000000-0005-0000-0000-0000F86E0000}"/>
    <cellStyle name="Note 12 2 2 2 2 5 3" xfId="34923" xr:uid="{00000000-0005-0000-0000-0000F96E0000}"/>
    <cellStyle name="Note 12 2 2 2 2 5 4" xfId="56082" xr:uid="{00000000-0005-0000-0000-0000FA6E0000}"/>
    <cellStyle name="Note 12 2 2 2 2 6" xfId="4958" xr:uid="{00000000-0005-0000-0000-0000FB6E0000}"/>
    <cellStyle name="Note 12 2 2 2 2 6 2" xfId="17571" xr:uid="{00000000-0005-0000-0000-0000FC6E0000}"/>
    <cellStyle name="Note 12 2 2 2 2 6 2 2" xfId="34926" xr:uid="{00000000-0005-0000-0000-0000FD6E0000}"/>
    <cellStyle name="Note 12 2 2 2 2 6 3" xfId="34925" xr:uid="{00000000-0005-0000-0000-0000FE6E0000}"/>
    <cellStyle name="Note 12 2 2 2 2 6 4" xfId="56083" xr:uid="{00000000-0005-0000-0000-0000FF6E0000}"/>
    <cellStyle name="Note 12 2 2 2 2 7" xfId="6774" xr:uid="{00000000-0005-0000-0000-0000006F0000}"/>
    <cellStyle name="Note 12 2 2 2 2 7 2" xfId="18819" xr:uid="{00000000-0005-0000-0000-0000016F0000}"/>
    <cellStyle name="Note 12 2 2 2 2 7 2 2" xfId="34928" xr:uid="{00000000-0005-0000-0000-0000026F0000}"/>
    <cellStyle name="Note 12 2 2 2 2 7 3" xfId="34927" xr:uid="{00000000-0005-0000-0000-0000036F0000}"/>
    <cellStyle name="Note 12 2 2 2 2 7 4" xfId="56084" xr:uid="{00000000-0005-0000-0000-0000046F0000}"/>
    <cellStyle name="Note 12 2 2 2 2 8" xfId="5125" xr:uid="{00000000-0005-0000-0000-0000056F0000}"/>
    <cellStyle name="Note 12 2 2 2 2 8 2" xfId="17705" xr:uid="{00000000-0005-0000-0000-0000066F0000}"/>
    <cellStyle name="Note 12 2 2 2 2 8 2 2" xfId="34930" xr:uid="{00000000-0005-0000-0000-0000076F0000}"/>
    <cellStyle name="Note 12 2 2 2 2 8 3" xfId="34929" xr:uid="{00000000-0005-0000-0000-0000086F0000}"/>
    <cellStyle name="Note 12 2 2 2 2 8 4" xfId="56085" xr:uid="{00000000-0005-0000-0000-0000096F0000}"/>
    <cellStyle name="Note 12 2 2 2 2 9" xfId="4856" xr:uid="{00000000-0005-0000-0000-00000A6F0000}"/>
    <cellStyle name="Note 12 2 2 2 2 9 2" xfId="17489" xr:uid="{00000000-0005-0000-0000-00000B6F0000}"/>
    <cellStyle name="Note 12 2 2 2 2 9 2 2" xfId="34932" xr:uid="{00000000-0005-0000-0000-00000C6F0000}"/>
    <cellStyle name="Note 12 2 2 2 2 9 3" xfId="34931" xr:uid="{00000000-0005-0000-0000-00000D6F0000}"/>
    <cellStyle name="Note 12 2 2 2 2 9 4" xfId="56086" xr:uid="{00000000-0005-0000-0000-00000E6F0000}"/>
    <cellStyle name="Note 12 2 2 2 20" xfId="5651" xr:uid="{00000000-0005-0000-0000-00000F6F0000}"/>
    <cellStyle name="Note 12 2 2 2 20 2" xfId="18168" xr:uid="{00000000-0005-0000-0000-0000106F0000}"/>
    <cellStyle name="Note 12 2 2 2 20 2 2" xfId="34934" xr:uid="{00000000-0005-0000-0000-0000116F0000}"/>
    <cellStyle name="Note 12 2 2 2 20 3" xfId="34933" xr:uid="{00000000-0005-0000-0000-0000126F0000}"/>
    <cellStyle name="Note 12 2 2 2 20 4" xfId="56087" xr:uid="{00000000-0005-0000-0000-0000136F0000}"/>
    <cellStyle name="Note 12 2 2 2 21" xfId="12579" xr:uid="{00000000-0005-0000-0000-0000146F0000}"/>
    <cellStyle name="Note 12 2 2 2 21 2" xfId="23928" xr:uid="{00000000-0005-0000-0000-0000156F0000}"/>
    <cellStyle name="Note 12 2 2 2 21 2 2" xfId="34936" xr:uid="{00000000-0005-0000-0000-0000166F0000}"/>
    <cellStyle name="Note 12 2 2 2 21 3" xfId="34935" xr:uid="{00000000-0005-0000-0000-0000176F0000}"/>
    <cellStyle name="Note 12 2 2 2 21 4" xfId="56088" xr:uid="{00000000-0005-0000-0000-0000186F0000}"/>
    <cellStyle name="Note 12 2 2 2 22" xfId="13655" xr:uid="{00000000-0005-0000-0000-0000196F0000}"/>
    <cellStyle name="Note 12 2 2 2 22 2" xfId="24918" xr:uid="{00000000-0005-0000-0000-00001A6F0000}"/>
    <cellStyle name="Note 12 2 2 2 22 2 2" xfId="34938" xr:uid="{00000000-0005-0000-0000-00001B6F0000}"/>
    <cellStyle name="Note 12 2 2 2 22 3" xfId="34937" xr:uid="{00000000-0005-0000-0000-00001C6F0000}"/>
    <cellStyle name="Note 12 2 2 2 22 4" xfId="56089" xr:uid="{00000000-0005-0000-0000-00001D6F0000}"/>
    <cellStyle name="Note 12 2 2 2 23" xfId="5506" xr:uid="{00000000-0005-0000-0000-00001E6F0000}"/>
    <cellStyle name="Note 12 2 2 2 23 2" xfId="34939" xr:uid="{00000000-0005-0000-0000-00001F6F0000}"/>
    <cellStyle name="Note 12 2 2 2 23 3" xfId="56090" xr:uid="{00000000-0005-0000-0000-0000206F0000}"/>
    <cellStyle name="Note 12 2 2 2 23 4" xfId="56091" xr:uid="{00000000-0005-0000-0000-0000216F0000}"/>
    <cellStyle name="Note 12 2 2 2 24" xfId="34760" xr:uid="{00000000-0005-0000-0000-0000226F0000}"/>
    <cellStyle name="Note 12 2 2 2 25" xfId="56092" xr:uid="{00000000-0005-0000-0000-0000236F0000}"/>
    <cellStyle name="Note 12 2 2 2 3" xfId="4181" xr:uid="{00000000-0005-0000-0000-0000246F0000}"/>
    <cellStyle name="Note 12 2 2 2 3 10" xfId="5192" xr:uid="{00000000-0005-0000-0000-0000256F0000}"/>
    <cellStyle name="Note 12 2 2 2 3 10 2" xfId="17763" xr:uid="{00000000-0005-0000-0000-0000266F0000}"/>
    <cellStyle name="Note 12 2 2 2 3 10 2 2" xfId="34942" xr:uid="{00000000-0005-0000-0000-0000276F0000}"/>
    <cellStyle name="Note 12 2 2 2 3 10 3" xfId="34941" xr:uid="{00000000-0005-0000-0000-0000286F0000}"/>
    <cellStyle name="Note 12 2 2 2 3 10 4" xfId="56093" xr:uid="{00000000-0005-0000-0000-0000296F0000}"/>
    <cellStyle name="Note 12 2 2 2 3 11" xfId="5494" xr:uid="{00000000-0005-0000-0000-00002A6F0000}"/>
    <cellStyle name="Note 12 2 2 2 3 11 2" xfId="18029" xr:uid="{00000000-0005-0000-0000-00002B6F0000}"/>
    <cellStyle name="Note 12 2 2 2 3 11 2 2" xfId="34944" xr:uid="{00000000-0005-0000-0000-00002C6F0000}"/>
    <cellStyle name="Note 12 2 2 2 3 11 3" xfId="34943" xr:uid="{00000000-0005-0000-0000-00002D6F0000}"/>
    <cellStyle name="Note 12 2 2 2 3 11 4" xfId="56094" xr:uid="{00000000-0005-0000-0000-00002E6F0000}"/>
    <cellStyle name="Note 12 2 2 2 3 12" xfId="10944" xr:uid="{00000000-0005-0000-0000-00002F6F0000}"/>
    <cellStyle name="Note 12 2 2 2 3 12 2" xfId="22461" xr:uid="{00000000-0005-0000-0000-0000306F0000}"/>
    <cellStyle name="Note 12 2 2 2 3 12 2 2" xfId="34946" xr:uid="{00000000-0005-0000-0000-0000316F0000}"/>
    <cellStyle name="Note 12 2 2 2 3 12 3" xfId="34945" xr:uid="{00000000-0005-0000-0000-0000326F0000}"/>
    <cellStyle name="Note 12 2 2 2 3 12 4" xfId="56095" xr:uid="{00000000-0005-0000-0000-0000336F0000}"/>
    <cellStyle name="Note 12 2 2 2 3 13" xfId="11833" xr:uid="{00000000-0005-0000-0000-0000346F0000}"/>
    <cellStyle name="Note 12 2 2 2 3 13 2" xfId="23251" xr:uid="{00000000-0005-0000-0000-0000356F0000}"/>
    <cellStyle name="Note 12 2 2 2 3 13 2 2" xfId="34948" xr:uid="{00000000-0005-0000-0000-0000366F0000}"/>
    <cellStyle name="Note 12 2 2 2 3 13 3" xfId="34947" xr:uid="{00000000-0005-0000-0000-0000376F0000}"/>
    <cellStyle name="Note 12 2 2 2 3 13 4" xfId="56096" xr:uid="{00000000-0005-0000-0000-0000386F0000}"/>
    <cellStyle name="Note 12 2 2 2 3 14" xfId="5188" xr:uid="{00000000-0005-0000-0000-0000396F0000}"/>
    <cellStyle name="Note 12 2 2 2 3 14 2" xfId="17759" xr:uid="{00000000-0005-0000-0000-00003A6F0000}"/>
    <cellStyle name="Note 12 2 2 2 3 14 2 2" xfId="34950" xr:uid="{00000000-0005-0000-0000-00003B6F0000}"/>
    <cellStyle name="Note 12 2 2 2 3 14 3" xfId="34949" xr:uid="{00000000-0005-0000-0000-00003C6F0000}"/>
    <cellStyle name="Note 12 2 2 2 3 14 4" xfId="56097" xr:uid="{00000000-0005-0000-0000-00003D6F0000}"/>
    <cellStyle name="Note 12 2 2 2 3 15" xfId="7203" xr:uid="{00000000-0005-0000-0000-00003E6F0000}"/>
    <cellStyle name="Note 12 2 2 2 3 15 2" xfId="19208" xr:uid="{00000000-0005-0000-0000-00003F6F0000}"/>
    <cellStyle name="Note 12 2 2 2 3 15 2 2" xfId="34952" xr:uid="{00000000-0005-0000-0000-0000406F0000}"/>
    <cellStyle name="Note 12 2 2 2 3 15 3" xfId="34951" xr:uid="{00000000-0005-0000-0000-0000416F0000}"/>
    <cellStyle name="Note 12 2 2 2 3 15 4" xfId="56098" xr:uid="{00000000-0005-0000-0000-0000426F0000}"/>
    <cellStyle name="Note 12 2 2 2 3 16" xfId="12986" xr:uid="{00000000-0005-0000-0000-0000436F0000}"/>
    <cellStyle name="Note 12 2 2 2 3 16 2" xfId="24298" xr:uid="{00000000-0005-0000-0000-0000446F0000}"/>
    <cellStyle name="Note 12 2 2 2 3 16 2 2" xfId="34954" xr:uid="{00000000-0005-0000-0000-0000456F0000}"/>
    <cellStyle name="Note 12 2 2 2 3 16 3" xfId="34953" xr:uid="{00000000-0005-0000-0000-0000466F0000}"/>
    <cellStyle name="Note 12 2 2 2 3 16 4" xfId="56099" xr:uid="{00000000-0005-0000-0000-0000476F0000}"/>
    <cellStyle name="Note 12 2 2 2 3 17" xfId="12576" xr:uid="{00000000-0005-0000-0000-0000486F0000}"/>
    <cellStyle name="Note 12 2 2 2 3 17 2" xfId="23926" xr:uid="{00000000-0005-0000-0000-0000496F0000}"/>
    <cellStyle name="Note 12 2 2 2 3 17 2 2" xfId="34956" xr:uid="{00000000-0005-0000-0000-00004A6F0000}"/>
    <cellStyle name="Note 12 2 2 2 3 17 3" xfId="34955" xr:uid="{00000000-0005-0000-0000-00004B6F0000}"/>
    <cellStyle name="Note 12 2 2 2 3 17 4" xfId="56100" xr:uid="{00000000-0005-0000-0000-00004C6F0000}"/>
    <cellStyle name="Note 12 2 2 2 3 18" xfId="9198" xr:uid="{00000000-0005-0000-0000-00004D6F0000}"/>
    <cellStyle name="Note 12 2 2 2 3 18 2" xfId="20935" xr:uid="{00000000-0005-0000-0000-00004E6F0000}"/>
    <cellStyle name="Note 12 2 2 2 3 18 2 2" xfId="34958" xr:uid="{00000000-0005-0000-0000-00004F6F0000}"/>
    <cellStyle name="Note 12 2 2 2 3 18 3" xfId="34957" xr:uid="{00000000-0005-0000-0000-0000506F0000}"/>
    <cellStyle name="Note 12 2 2 2 3 18 4" xfId="56101" xr:uid="{00000000-0005-0000-0000-0000516F0000}"/>
    <cellStyle name="Note 12 2 2 2 3 19" xfId="12170" xr:uid="{00000000-0005-0000-0000-0000526F0000}"/>
    <cellStyle name="Note 12 2 2 2 3 19 2" xfId="23570" xr:uid="{00000000-0005-0000-0000-0000536F0000}"/>
    <cellStyle name="Note 12 2 2 2 3 19 2 2" xfId="34960" xr:uid="{00000000-0005-0000-0000-0000546F0000}"/>
    <cellStyle name="Note 12 2 2 2 3 19 3" xfId="34959" xr:uid="{00000000-0005-0000-0000-0000556F0000}"/>
    <cellStyle name="Note 12 2 2 2 3 19 4" xfId="56102" xr:uid="{00000000-0005-0000-0000-0000566F0000}"/>
    <cellStyle name="Note 12 2 2 2 3 2" xfId="6969" xr:uid="{00000000-0005-0000-0000-0000576F0000}"/>
    <cellStyle name="Note 12 2 2 2 3 2 2" xfId="18978" xr:uid="{00000000-0005-0000-0000-0000586F0000}"/>
    <cellStyle name="Note 12 2 2 2 3 2 2 2" xfId="34962" xr:uid="{00000000-0005-0000-0000-0000596F0000}"/>
    <cellStyle name="Note 12 2 2 2 3 2 3" xfId="34961" xr:uid="{00000000-0005-0000-0000-00005A6F0000}"/>
    <cellStyle name="Note 12 2 2 2 3 2 4" xfId="56103" xr:uid="{00000000-0005-0000-0000-00005B6F0000}"/>
    <cellStyle name="Note 12 2 2 2 3 20" xfId="6147" xr:uid="{00000000-0005-0000-0000-00005C6F0000}"/>
    <cellStyle name="Note 12 2 2 2 3 20 2" xfId="34963" xr:uid="{00000000-0005-0000-0000-00005D6F0000}"/>
    <cellStyle name="Note 12 2 2 2 3 20 3" xfId="56104" xr:uid="{00000000-0005-0000-0000-00005E6F0000}"/>
    <cellStyle name="Note 12 2 2 2 3 20 4" xfId="56105" xr:uid="{00000000-0005-0000-0000-00005F6F0000}"/>
    <cellStyle name="Note 12 2 2 2 3 21" xfId="34940" xr:uid="{00000000-0005-0000-0000-0000606F0000}"/>
    <cellStyle name="Note 12 2 2 2 3 22" xfId="56106" xr:uid="{00000000-0005-0000-0000-0000616F0000}"/>
    <cellStyle name="Note 12 2 2 2 3 3" xfId="4954" xr:uid="{00000000-0005-0000-0000-0000626F0000}"/>
    <cellStyle name="Note 12 2 2 2 3 3 2" xfId="17567" xr:uid="{00000000-0005-0000-0000-0000636F0000}"/>
    <cellStyle name="Note 12 2 2 2 3 3 2 2" xfId="34965" xr:uid="{00000000-0005-0000-0000-0000646F0000}"/>
    <cellStyle name="Note 12 2 2 2 3 3 3" xfId="34964" xr:uid="{00000000-0005-0000-0000-0000656F0000}"/>
    <cellStyle name="Note 12 2 2 2 3 3 4" xfId="56107" xr:uid="{00000000-0005-0000-0000-0000666F0000}"/>
    <cellStyle name="Note 12 2 2 2 3 4" xfId="6777" xr:uid="{00000000-0005-0000-0000-0000676F0000}"/>
    <cellStyle name="Note 12 2 2 2 3 4 2" xfId="18822" xr:uid="{00000000-0005-0000-0000-0000686F0000}"/>
    <cellStyle name="Note 12 2 2 2 3 4 2 2" xfId="34967" xr:uid="{00000000-0005-0000-0000-0000696F0000}"/>
    <cellStyle name="Note 12 2 2 2 3 4 3" xfId="34966" xr:uid="{00000000-0005-0000-0000-00006A6F0000}"/>
    <cellStyle name="Note 12 2 2 2 3 4 4" xfId="56108" xr:uid="{00000000-0005-0000-0000-00006B6F0000}"/>
    <cellStyle name="Note 12 2 2 2 3 5" xfId="5123" xr:uid="{00000000-0005-0000-0000-00006C6F0000}"/>
    <cellStyle name="Note 12 2 2 2 3 5 2" xfId="17703" xr:uid="{00000000-0005-0000-0000-00006D6F0000}"/>
    <cellStyle name="Note 12 2 2 2 3 5 2 2" xfId="34969" xr:uid="{00000000-0005-0000-0000-00006E6F0000}"/>
    <cellStyle name="Note 12 2 2 2 3 5 3" xfId="34968" xr:uid="{00000000-0005-0000-0000-00006F6F0000}"/>
    <cellStyle name="Note 12 2 2 2 3 5 4" xfId="56109" xr:uid="{00000000-0005-0000-0000-0000706F0000}"/>
    <cellStyle name="Note 12 2 2 2 3 6" xfId="6637" xr:uid="{00000000-0005-0000-0000-0000716F0000}"/>
    <cellStyle name="Note 12 2 2 2 3 6 2" xfId="18701" xr:uid="{00000000-0005-0000-0000-0000726F0000}"/>
    <cellStyle name="Note 12 2 2 2 3 6 2 2" xfId="34971" xr:uid="{00000000-0005-0000-0000-0000736F0000}"/>
    <cellStyle name="Note 12 2 2 2 3 6 3" xfId="34970" xr:uid="{00000000-0005-0000-0000-0000746F0000}"/>
    <cellStyle name="Note 12 2 2 2 3 6 4" xfId="56110" xr:uid="{00000000-0005-0000-0000-0000756F0000}"/>
    <cellStyle name="Note 12 2 2 2 3 7" xfId="5254" xr:uid="{00000000-0005-0000-0000-0000766F0000}"/>
    <cellStyle name="Note 12 2 2 2 3 7 2" xfId="17814" xr:uid="{00000000-0005-0000-0000-0000776F0000}"/>
    <cellStyle name="Note 12 2 2 2 3 7 2 2" xfId="34973" xr:uid="{00000000-0005-0000-0000-0000786F0000}"/>
    <cellStyle name="Note 12 2 2 2 3 7 3" xfId="34972" xr:uid="{00000000-0005-0000-0000-0000796F0000}"/>
    <cellStyle name="Note 12 2 2 2 3 7 4" xfId="56111" xr:uid="{00000000-0005-0000-0000-00007A6F0000}"/>
    <cellStyle name="Note 12 2 2 2 3 8" xfId="4687" xr:uid="{00000000-0005-0000-0000-00007B6F0000}"/>
    <cellStyle name="Note 12 2 2 2 3 8 2" xfId="17381" xr:uid="{00000000-0005-0000-0000-00007C6F0000}"/>
    <cellStyle name="Note 12 2 2 2 3 8 2 2" xfId="34975" xr:uid="{00000000-0005-0000-0000-00007D6F0000}"/>
    <cellStyle name="Note 12 2 2 2 3 8 3" xfId="34974" xr:uid="{00000000-0005-0000-0000-00007E6F0000}"/>
    <cellStyle name="Note 12 2 2 2 3 8 4" xfId="56112" xr:uid="{00000000-0005-0000-0000-00007F6F0000}"/>
    <cellStyle name="Note 12 2 2 2 3 9" xfId="5396" xr:uid="{00000000-0005-0000-0000-0000806F0000}"/>
    <cellStyle name="Note 12 2 2 2 3 9 2" xfId="17939" xr:uid="{00000000-0005-0000-0000-0000816F0000}"/>
    <cellStyle name="Note 12 2 2 2 3 9 2 2" xfId="34977" xr:uid="{00000000-0005-0000-0000-0000826F0000}"/>
    <cellStyle name="Note 12 2 2 2 3 9 3" xfId="34976" xr:uid="{00000000-0005-0000-0000-0000836F0000}"/>
    <cellStyle name="Note 12 2 2 2 3 9 4" xfId="56113" xr:uid="{00000000-0005-0000-0000-0000846F0000}"/>
    <cellStyle name="Note 12 2 2 2 4" xfId="4182" xr:uid="{00000000-0005-0000-0000-0000856F0000}"/>
    <cellStyle name="Note 12 2 2 2 4 10" xfId="6369" xr:uid="{00000000-0005-0000-0000-0000866F0000}"/>
    <cellStyle name="Note 12 2 2 2 4 10 2" xfId="18462" xr:uid="{00000000-0005-0000-0000-0000876F0000}"/>
    <cellStyle name="Note 12 2 2 2 4 10 2 2" xfId="34980" xr:uid="{00000000-0005-0000-0000-0000886F0000}"/>
    <cellStyle name="Note 12 2 2 2 4 10 3" xfId="34979" xr:uid="{00000000-0005-0000-0000-0000896F0000}"/>
    <cellStyle name="Note 12 2 2 2 4 10 4" xfId="56114" xr:uid="{00000000-0005-0000-0000-00008A6F0000}"/>
    <cellStyle name="Note 12 2 2 2 4 11" xfId="4710" xr:uid="{00000000-0005-0000-0000-00008B6F0000}"/>
    <cellStyle name="Note 12 2 2 2 4 11 2" xfId="17398" xr:uid="{00000000-0005-0000-0000-00008C6F0000}"/>
    <cellStyle name="Note 12 2 2 2 4 11 2 2" xfId="34982" xr:uid="{00000000-0005-0000-0000-00008D6F0000}"/>
    <cellStyle name="Note 12 2 2 2 4 11 3" xfId="34981" xr:uid="{00000000-0005-0000-0000-00008E6F0000}"/>
    <cellStyle name="Note 12 2 2 2 4 11 4" xfId="56115" xr:uid="{00000000-0005-0000-0000-00008F6F0000}"/>
    <cellStyle name="Note 12 2 2 2 4 12" xfId="11407" xr:uid="{00000000-0005-0000-0000-0000906F0000}"/>
    <cellStyle name="Note 12 2 2 2 4 12 2" xfId="22859" xr:uid="{00000000-0005-0000-0000-0000916F0000}"/>
    <cellStyle name="Note 12 2 2 2 4 12 2 2" xfId="34984" xr:uid="{00000000-0005-0000-0000-0000926F0000}"/>
    <cellStyle name="Note 12 2 2 2 4 12 3" xfId="34983" xr:uid="{00000000-0005-0000-0000-0000936F0000}"/>
    <cellStyle name="Note 12 2 2 2 4 12 4" xfId="56116" xr:uid="{00000000-0005-0000-0000-0000946F0000}"/>
    <cellStyle name="Note 12 2 2 2 4 13" xfId="11834" xr:uid="{00000000-0005-0000-0000-0000956F0000}"/>
    <cellStyle name="Note 12 2 2 2 4 13 2" xfId="23252" xr:uid="{00000000-0005-0000-0000-0000966F0000}"/>
    <cellStyle name="Note 12 2 2 2 4 13 2 2" xfId="34986" xr:uid="{00000000-0005-0000-0000-0000976F0000}"/>
    <cellStyle name="Note 12 2 2 2 4 13 3" xfId="34985" xr:uid="{00000000-0005-0000-0000-0000986F0000}"/>
    <cellStyle name="Note 12 2 2 2 4 13 4" xfId="56117" xr:uid="{00000000-0005-0000-0000-0000996F0000}"/>
    <cellStyle name="Note 12 2 2 2 4 14" xfId="6232" xr:uid="{00000000-0005-0000-0000-00009A6F0000}"/>
    <cellStyle name="Note 12 2 2 2 4 14 2" xfId="18341" xr:uid="{00000000-0005-0000-0000-00009B6F0000}"/>
    <cellStyle name="Note 12 2 2 2 4 14 2 2" xfId="34988" xr:uid="{00000000-0005-0000-0000-00009C6F0000}"/>
    <cellStyle name="Note 12 2 2 2 4 14 3" xfId="34987" xr:uid="{00000000-0005-0000-0000-00009D6F0000}"/>
    <cellStyle name="Note 12 2 2 2 4 14 4" xfId="56118" xr:uid="{00000000-0005-0000-0000-00009E6F0000}"/>
    <cellStyle name="Note 12 2 2 2 4 15" xfId="4841" xr:uid="{00000000-0005-0000-0000-00009F6F0000}"/>
    <cellStyle name="Note 12 2 2 2 4 15 2" xfId="17480" xr:uid="{00000000-0005-0000-0000-0000A06F0000}"/>
    <cellStyle name="Note 12 2 2 2 4 15 2 2" xfId="34990" xr:uid="{00000000-0005-0000-0000-0000A16F0000}"/>
    <cellStyle name="Note 12 2 2 2 4 15 3" xfId="34989" xr:uid="{00000000-0005-0000-0000-0000A26F0000}"/>
    <cellStyle name="Note 12 2 2 2 4 15 4" xfId="56119" xr:uid="{00000000-0005-0000-0000-0000A36F0000}"/>
    <cellStyle name="Note 12 2 2 2 4 16" xfId="12987" xr:uid="{00000000-0005-0000-0000-0000A46F0000}"/>
    <cellStyle name="Note 12 2 2 2 4 16 2" xfId="24299" xr:uid="{00000000-0005-0000-0000-0000A56F0000}"/>
    <cellStyle name="Note 12 2 2 2 4 16 2 2" xfId="34992" xr:uid="{00000000-0005-0000-0000-0000A66F0000}"/>
    <cellStyle name="Note 12 2 2 2 4 16 3" xfId="34991" xr:uid="{00000000-0005-0000-0000-0000A76F0000}"/>
    <cellStyle name="Note 12 2 2 2 4 16 4" xfId="56120" xr:uid="{00000000-0005-0000-0000-0000A86F0000}"/>
    <cellStyle name="Note 12 2 2 2 4 17" xfId="9845" xr:uid="{00000000-0005-0000-0000-0000A96F0000}"/>
    <cellStyle name="Note 12 2 2 2 4 17 2" xfId="21507" xr:uid="{00000000-0005-0000-0000-0000AA6F0000}"/>
    <cellStyle name="Note 12 2 2 2 4 17 2 2" xfId="34994" xr:uid="{00000000-0005-0000-0000-0000AB6F0000}"/>
    <cellStyle name="Note 12 2 2 2 4 17 3" xfId="34993" xr:uid="{00000000-0005-0000-0000-0000AC6F0000}"/>
    <cellStyle name="Note 12 2 2 2 4 17 4" xfId="56121" xr:uid="{00000000-0005-0000-0000-0000AD6F0000}"/>
    <cellStyle name="Note 12 2 2 2 4 18" xfId="10918" xr:uid="{00000000-0005-0000-0000-0000AE6F0000}"/>
    <cellStyle name="Note 12 2 2 2 4 18 2" xfId="22440" xr:uid="{00000000-0005-0000-0000-0000AF6F0000}"/>
    <cellStyle name="Note 12 2 2 2 4 18 2 2" xfId="34996" xr:uid="{00000000-0005-0000-0000-0000B06F0000}"/>
    <cellStyle name="Note 12 2 2 2 4 18 3" xfId="34995" xr:uid="{00000000-0005-0000-0000-0000B16F0000}"/>
    <cellStyle name="Note 12 2 2 2 4 18 4" xfId="56122" xr:uid="{00000000-0005-0000-0000-0000B26F0000}"/>
    <cellStyle name="Note 12 2 2 2 4 19" xfId="9643" xr:uid="{00000000-0005-0000-0000-0000B36F0000}"/>
    <cellStyle name="Note 12 2 2 2 4 19 2" xfId="21330" xr:uid="{00000000-0005-0000-0000-0000B46F0000}"/>
    <cellStyle name="Note 12 2 2 2 4 19 2 2" xfId="34998" xr:uid="{00000000-0005-0000-0000-0000B56F0000}"/>
    <cellStyle name="Note 12 2 2 2 4 19 3" xfId="34997" xr:uid="{00000000-0005-0000-0000-0000B66F0000}"/>
    <cellStyle name="Note 12 2 2 2 4 19 4" xfId="56123" xr:uid="{00000000-0005-0000-0000-0000B76F0000}"/>
    <cellStyle name="Note 12 2 2 2 4 2" xfId="6970" xr:uid="{00000000-0005-0000-0000-0000B86F0000}"/>
    <cellStyle name="Note 12 2 2 2 4 2 2" xfId="18979" xr:uid="{00000000-0005-0000-0000-0000B96F0000}"/>
    <cellStyle name="Note 12 2 2 2 4 2 2 2" xfId="35000" xr:uid="{00000000-0005-0000-0000-0000BA6F0000}"/>
    <cellStyle name="Note 12 2 2 2 4 2 3" xfId="34999" xr:uid="{00000000-0005-0000-0000-0000BB6F0000}"/>
    <cellStyle name="Note 12 2 2 2 4 2 4" xfId="56124" xr:uid="{00000000-0005-0000-0000-0000BC6F0000}"/>
    <cellStyle name="Note 12 2 2 2 4 20" xfId="6148" xr:uid="{00000000-0005-0000-0000-0000BD6F0000}"/>
    <cellStyle name="Note 12 2 2 2 4 20 2" xfId="35001" xr:uid="{00000000-0005-0000-0000-0000BE6F0000}"/>
    <cellStyle name="Note 12 2 2 2 4 20 3" xfId="56125" xr:uid="{00000000-0005-0000-0000-0000BF6F0000}"/>
    <cellStyle name="Note 12 2 2 2 4 20 4" xfId="56126" xr:uid="{00000000-0005-0000-0000-0000C06F0000}"/>
    <cellStyle name="Note 12 2 2 2 4 21" xfId="34978" xr:uid="{00000000-0005-0000-0000-0000C16F0000}"/>
    <cellStyle name="Note 12 2 2 2 4 22" xfId="56127" xr:uid="{00000000-0005-0000-0000-0000C26F0000}"/>
    <cellStyle name="Note 12 2 2 2 4 3" xfId="4953" xr:uid="{00000000-0005-0000-0000-0000C36F0000}"/>
    <cellStyle name="Note 12 2 2 2 4 3 2" xfId="17566" xr:uid="{00000000-0005-0000-0000-0000C46F0000}"/>
    <cellStyle name="Note 12 2 2 2 4 3 2 2" xfId="35003" xr:uid="{00000000-0005-0000-0000-0000C56F0000}"/>
    <cellStyle name="Note 12 2 2 2 4 3 3" xfId="35002" xr:uid="{00000000-0005-0000-0000-0000C66F0000}"/>
    <cellStyle name="Note 12 2 2 2 4 3 4" xfId="56128" xr:uid="{00000000-0005-0000-0000-0000C76F0000}"/>
    <cellStyle name="Note 12 2 2 2 4 4" xfId="6779" xr:uid="{00000000-0005-0000-0000-0000C86F0000}"/>
    <cellStyle name="Note 12 2 2 2 4 4 2" xfId="18824" xr:uid="{00000000-0005-0000-0000-0000C96F0000}"/>
    <cellStyle name="Note 12 2 2 2 4 4 2 2" xfId="35005" xr:uid="{00000000-0005-0000-0000-0000CA6F0000}"/>
    <cellStyle name="Note 12 2 2 2 4 4 3" xfId="35004" xr:uid="{00000000-0005-0000-0000-0000CB6F0000}"/>
    <cellStyle name="Note 12 2 2 2 4 4 4" xfId="56129" xr:uid="{00000000-0005-0000-0000-0000CC6F0000}"/>
    <cellStyle name="Note 12 2 2 2 4 5" xfId="5121" xr:uid="{00000000-0005-0000-0000-0000CD6F0000}"/>
    <cellStyle name="Note 12 2 2 2 4 5 2" xfId="17701" xr:uid="{00000000-0005-0000-0000-0000CE6F0000}"/>
    <cellStyle name="Note 12 2 2 2 4 5 2 2" xfId="35007" xr:uid="{00000000-0005-0000-0000-0000CF6F0000}"/>
    <cellStyle name="Note 12 2 2 2 4 5 3" xfId="35006" xr:uid="{00000000-0005-0000-0000-0000D06F0000}"/>
    <cellStyle name="Note 12 2 2 2 4 5 4" xfId="56130" xr:uid="{00000000-0005-0000-0000-0000D16F0000}"/>
    <cellStyle name="Note 12 2 2 2 4 6" xfId="6638" xr:uid="{00000000-0005-0000-0000-0000D26F0000}"/>
    <cellStyle name="Note 12 2 2 2 4 6 2" xfId="18702" xr:uid="{00000000-0005-0000-0000-0000D36F0000}"/>
    <cellStyle name="Note 12 2 2 2 4 6 2 2" xfId="35009" xr:uid="{00000000-0005-0000-0000-0000D46F0000}"/>
    <cellStyle name="Note 12 2 2 2 4 6 3" xfId="35008" xr:uid="{00000000-0005-0000-0000-0000D56F0000}"/>
    <cellStyle name="Note 12 2 2 2 4 6 4" xfId="56131" xr:uid="{00000000-0005-0000-0000-0000D66F0000}"/>
    <cellStyle name="Note 12 2 2 2 4 7" xfId="5253" xr:uid="{00000000-0005-0000-0000-0000D76F0000}"/>
    <cellStyle name="Note 12 2 2 2 4 7 2" xfId="17813" xr:uid="{00000000-0005-0000-0000-0000D86F0000}"/>
    <cellStyle name="Note 12 2 2 2 4 7 2 2" xfId="35011" xr:uid="{00000000-0005-0000-0000-0000D96F0000}"/>
    <cellStyle name="Note 12 2 2 2 4 7 3" xfId="35010" xr:uid="{00000000-0005-0000-0000-0000DA6F0000}"/>
    <cellStyle name="Note 12 2 2 2 4 7 4" xfId="56132" xr:uid="{00000000-0005-0000-0000-0000DB6F0000}"/>
    <cellStyle name="Note 12 2 2 2 4 8" xfId="6486" xr:uid="{00000000-0005-0000-0000-0000DC6F0000}"/>
    <cellStyle name="Note 12 2 2 2 4 8 2" xfId="18566" xr:uid="{00000000-0005-0000-0000-0000DD6F0000}"/>
    <cellStyle name="Note 12 2 2 2 4 8 2 2" xfId="35013" xr:uid="{00000000-0005-0000-0000-0000DE6F0000}"/>
    <cellStyle name="Note 12 2 2 2 4 8 3" xfId="35012" xr:uid="{00000000-0005-0000-0000-0000DF6F0000}"/>
    <cellStyle name="Note 12 2 2 2 4 8 4" xfId="56133" xr:uid="{00000000-0005-0000-0000-0000E06F0000}"/>
    <cellStyle name="Note 12 2 2 2 4 9" xfId="5394" xr:uid="{00000000-0005-0000-0000-0000E16F0000}"/>
    <cellStyle name="Note 12 2 2 2 4 9 2" xfId="17937" xr:uid="{00000000-0005-0000-0000-0000E26F0000}"/>
    <cellStyle name="Note 12 2 2 2 4 9 2 2" xfId="35015" xr:uid="{00000000-0005-0000-0000-0000E36F0000}"/>
    <cellStyle name="Note 12 2 2 2 4 9 3" xfId="35014" xr:uid="{00000000-0005-0000-0000-0000E46F0000}"/>
    <cellStyle name="Note 12 2 2 2 4 9 4" xfId="56134" xr:uid="{00000000-0005-0000-0000-0000E56F0000}"/>
    <cellStyle name="Note 12 2 2 2 5" xfId="6964" xr:uid="{00000000-0005-0000-0000-0000E66F0000}"/>
    <cellStyle name="Note 12 2 2 2 5 2" xfId="18973" xr:uid="{00000000-0005-0000-0000-0000E76F0000}"/>
    <cellStyle name="Note 12 2 2 2 5 2 2" xfId="35017" xr:uid="{00000000-0005-0000-0000-0000E86F0000}"/>
    <cellStyle name="Note 12 2 2 2 5 3" xfId="35016" xr:uid="{00000000-0005-0000-0000-0000E96F0000}"/>
    <cellStyle name="Note 12 2 2 2 5 4" xfId="56135" xr:uid="{00000000-0005-0000-0000-0000EA6F0000}"/>
    <cellStyle name="Note 12 2 2 2 6" xfId="4959" xr:uid="{00000000-0005-0000-0000-0000EB6F0000}"/>
    <cellStyle name="Note 12 2 2 2 6 2" xfId="17572" xr:uid="{00000000-0005-0000-0000-0000EC6F0000}"/>
    <cellStyle name="Note 12 2 2 2 6 2 2" xfId="35019" xr:uid="{00000000-0005-0000-0000-0000ED6F0000}"/>
    <cellStyle name="Note 12 2 2 2 6 3" xfId="35018" xr:uid="{00000000-0005-0000-0000-0000EE6F0000}"/>
    <cellStyle name="Note 12 2 2 2 6 4" xfId="56136" xr:uid="{00000000-0005-0000-0000-0000EF6F0000}"/>
    <cellStyle name="Note 12 2 2 2 7" xfId="6773" xr:uid="{00000000-0005-0000-0000-0000F06F0000}"/>
    <cellStyle name="Note 12 2 2 2 7 2" xfId="18818" xr:uid="{00000000-0005-0000-0000-0000F16F0000}"/>
    <cellStyle name="Note 12 2 2 2 7 2 2" xfId="35021" xr:uid="{00000000-0005-0000-0000-0000F26F0000}"/>
    <cellStyle name="Note 12 2 2 2 7 3" xfId="35020" xr:uid="{00000000-0005-0000-0000-0000F36F0000}"/>
    <cellStyle name="Note 12 2 2 2 7 4" xfId="56137" xr:uid="{00000000-0005-0000-0000-0000F46F0000}"/>
    <cellStyle name="Note 12 2 2 2 8" xfId="5126" xr:uid="{00000000-0005-0000-0000-0000F56F0000}"/>
    <cellStyle name="Note 12 2 2 2 8 2" xfId="17706" xr:uid="{00000000-0005-0000-0000-0000F66F0000}"/>
    <cellStyle name="Note 12 2 2 2 8 2 2" xfId="35023" xr:uid="{00000000-0005-0000-0000-0000F76F0000}"/>
    <cellStyle name="Note 12 2 2 2 8 3" xfId="35022" xr:uid="{00000000-0005-0000-0000-0000F86F0000}"/>
    <cellStyle name="Note 12 2 2 2 8 4" xfId="56138" xr:uid="{00000000-0005-0000-0000-0000F96F0000}"/>
    <cellStyle name="Note 12 2 2 2 9" xfId="6635" xr:uid="{00000000-0005-0000-0000-0000FA6F0000}"/>
    <cellStyle name="Note 12 2 2 2 9 2" xfId="18699" xr:uid="{00000000-0005-0000-0000-0000FB6F0000}"/>
    <cellStyle name="Note 12 2 2 2 9 2 2" xfId="35025" xr:uid="{00000000-0005-0000-0000-0000FC6F0000}"/>
    <cellStyle name="Note 12 2 2 2 9 3" xfId="35024" xr:uid="{00000000-0005-0000-0000-0000FD6F0000}"/>
    <cellStyle name="Note 12 2 2 2 9 4" xfId="56139" xr:uid="{00000000-0005-0000-0000-0000FE6F0000}"/>
    <cellStyle name="Note 12 2 2 20" xfId="8306" xr:uid="{00000000-0005-0000-0000-0000FF6F0000}"/>
    <cellStyle name="Note 12 2 2 20 2" xfId="20151" xr:uid="{00000000-0005-0000-0000-000000700000}"/>
    <cellStyle name="Note 12 2 2 20 2 2" xfId="35027" xr:uid="{00000000-0005-0000-0000-000001700000}"/>
    <cellStyle name="Note 12 2 2 20 3" xfId="35026" xr:uid="{00000000-0005-0000-0000-000002700000}"/>
    <cellStyle name="Note 12 2 2 20 4" xfId="56140" xr:uid="{00000000-0005-0000-0000-000003700000}"/>
    <cellStyle name="Note 12 2 2 21" xfId="5257" xr:uid="{00000000-0005-0000-0000-000004700000}"/>
    <cellStyle name="Note 12 2 2 21 2" xfId="17817" xr:uid="{00000000-0005-0000-0000-000005700000}"/>
    <cellStyle name="Note 12 2 2 21 2 2" xfId="35029" xr:uid="{00000000-0005-0000-0000-000006700000}"/>
    <cellStyle name="Note 12 2 2 21 3" xfId="35028" xr:uid="{00000000-0005-0000-0000-000007700000}"/>
    <cellStyle name="Note 12 2 2 21 4" xfId="56141" xr:uid="{00000000-0005-0000-0000-000008700000}"/>
    <cellStyle name="Note 12 2 2 22" xfId="7488" xr:uid="{00000000-0005-0000-0000-000009700000}"/>
    <cellStyle name="Note 12 2 2 22 2" xfId="19438" xr:uid="{00000000-0005-0000-0000-00000A700000}"/>
    <cellStyle name="Note 12 2 2 22 2 2" xfId="35031" xr:uid="{00000000-0005-0000-0000-00000B700000}"/>
    <cellStyle name="Note 12 2 2 22 3" xfId="35030" xr:uid="{00000000-0005-0000-0000-00000C700000}"/>
    <cellStyle name="Note 12 2 2 22 4" xfId="56142" xr:uid="{00000000-0005-0000-0000-00000D700000}"/>
    <cellStyle name="Note 12 2 2 23" xfId="5179" xr:uid="{00000000-0005-0000-0000-00000E700000}"/>
    <cellStyle name="Note 12 2 2 23 2" xfId="17752" xr:uid="{00000000-0005-0000-0000-00000F700000}"/>
    <cellStyle name="Note 12 2 2 23 2 2" xfId="35033" xr:uid="{00000000-0005-0000-0000-000010700000}"/>
    <cellStyle name="Note 12 2 2 23 3" xfId="35032" xr:uid="{00000000-0005-0000-0000-000011700000}"/>
    <cellStyle name="Note 12 2 2 23 4" xfId="56143" xr:uid="{00000000-0005-0000-0000-000012700000}"/>
    <cellStyle name="Note 12 2 2 24" xfId="6366" xr:uid="{00000000-0005-0000-0000-000013700000}"/>
    <cellStyle name="Note 12 2 2 24 2" xfId="18459" xr:uid="{00000000-0005-0000-0000-000014700000}"/>
    <cellStyle name="Note 12 2 2 24 2 2" xfId="35035" xr:uid="{00000000-0005-0000-0000-000015700000}"/>
    <cellStyle name="Note 12 2 2 24 3" xfId="35034" xr:uid="{00000000-0005-0000-0000-000016700000}"/>
    <cellStyle name="Note 12 2 2 24 4" xfId="56144" xr:uid="{00000000-0005-0000-0000-000017700000}"/>
    <cellStyle name="Note 12 2 2 25" xfId="6420" xr:uid="{00000000-0005-0000-0000-000018700000}"/>
    <cellStyle name="Note 12 2 2 25 2" xfId="18507" xr:uid="{00000000-0005-0000-0000-000019700000}"/>
    <cellStyle name="Note 12 2 2 25 2 2" xfId="35037" xr:uid="{00000000-0005-0000-0000-00001A700000}"/>
    <cellStyle name="Note 12 2 2 25 3" xfId="35036" xr:uid="{00000000-0005-0000-0000-00001B700000}"/>
    <cellStyle name="Note 12 2 2 25 4" xfId="56145" xr:uid="{00000000-0005-0000-0000-00001C700000}"/>
    <cellStyle name="Note 12 2 2 26" xfId="6720" xr:uid="{00000000-0005-0000-0000-00001D700000}"/>
    <cellStyle name="Note 12 2 2 26 2" xfId="18770" xr:uid="{00000000-0005-0000-0000-00001E700000}"/>
    <cellStyle name="Note 12 2 2 26 2 2" xfId="35039" xr:uid="{00000000-0005-0000-0000-00001F700000}"/>
    <cellStyle name="Note 12 2 2 26 3" xfId="35038" xr:uid="{00000000-0005-0000-0000-000020700000}"/>
    <cellStyle name="Note 12 2 2 26 4" xfId="56146" xr:uid="{00000000-0005-0000-0000-000021700000}"/>
    <cellStyle name="Note 12 2 2 27" xfId="11821" xr:uid="{00000000-0005-0000-0000-000022700000}"/>
    <cellStyle name="Note 12 2 2 27 2" xfId="23239" xr:uid="{00000000-0005-0000-0000-000023700000}"/>
    <cellStyle name="Note 12 2 2 27 2 2" xfId="35041" xr:uid="{00000000-0005-0000-0000-000024700000}"/>
    <cellStyle name="Note 12 2 2 27 3" xfId="35040" xr:uid="{00000000-0005-0000-0000-000025700000}"/>
    <cellStyle name="Note 12 2 2 27 4" xfId="56147" xr:uid="{00000000-0005-0000-0000-000026700000}"/>
    <cellStyle name="Note 12 2 2 28" xfId="6229" xr:uid="{00000000-0005-0000-0000-000027700000}"/>
    <cellStyle name="Note 12 2 2 28 2" xfId="18338" xr:uid="{00000000-0005-0000-0000-000028700000}"/>
    <cellStyle name="Note 12 2 2 28 2 2" xfId="35043" xr:uid="{00000000-0005-0000-0000-000029700000}"/>
    <cellStyle name="Note 12 2 2 28 3" xfId="35042" xr:uid="{00000000-0005-0000-0000-00002A700000}"/>
    <cellStyle name="Note 12 2 2 28 4" xfId="56148" xr:uid="{00000000-0005-0000-0000-00002B700000}"/>
    <cellStyle name="Note 12 2 2 29" xfId="9238" xr:uid="{00000000-0005-0000-0000-00002C700000}"/>
    <cellStyle name="Note 12 2 2 29 2" xfId="20971" xr:uid="{00000000-0005-0000-0000-00002D700000}"/>
    <cellStyle name="Note 12 2 2 29 2 2" xfId="35045" xr:uid="{00000000-0005-0000-0000-00002E700000}"/>
    <cellStyle name="Note 12 2 2 29 3" xfId="35044" xr:uid="{00000000-0005-0000-0000-00002F700000}"/>
    <cellStyle name="Note 12 2 2 29 4" xfId="56149" xr:uid="{00000000-0005-0000-0000-000030700000}"/>
    <cellStyle name="Note 12 2 2 3" xfId="4183" xr:uid="{00000000-0005-0000-0000-000031700000}"/>
    <cellStyle name="Note 12 2 2 3 10" xfId="6370" xr:uid="{00000000-0005-0000-0000-000032700000}"/>
    <cellStyle name="Note 12 2 2 3 10 2" xfId="18463" xr:uid="{00000000-0005-0000-0000-000033700000}"/>
    <cellStyle name="Note 12 2 2 3 10 2 2" xfId="35048" xr:uid="{00000000-0005-0000-0000-000034700000}"/>
    <cellStyle name="Note 12 2 2 3 10 3" xfId="35047" xr:uid="{00000000-0005-0000-0000-000035700000}"/>
    <cellStyle name="Note 12 2 2 3 10 4" xfId="56150" xr:uid="{00000000-0005-0000-0000-000036700000}"/>
    <cellStyle name="Note 12 2 2 3 11" xfId="6560" xr:uid="{00000000-0005-0000-0000-000037700000}"/>
    <cellStyle name="Note 12 2 2 3 11 2" xfId="18636" xr:uid="{00000000-0005-0000-0000-000038700000}"/>
    <cellStyle name="Note 12 2 2 3 11 2 2" xfId="35050" xr:uid="{00000000-0005-0000-0000-000039700000}"/>
    <cellStyle name="Note 12 2 2 3 11 3" xfId="35049" xr:uid="{00000000-0005-0000-0000-00003A700000}"/>
    <cellStyle name="Note 12 2 2 3 11 4" xfId="56151" xr:uid="{00000000-0005-0000-0000-00003B700000}"/>
    <cellStyle name="Note 12 2 2 3 12" xfId="11408" xr:uid="{00000000-0005-0000-0000-00003C700000}"/>
    <cellStyle name="Note 12 2 2 3 12 2" xfId="22860" xr:uid="{00000000-0005-0000-0000-00003D700000}"/>
    <cellStyle name="Note 12 2 2 3 12 2 2" xfId="35052" xr:uid="{00000000-0005-0000-0000-00003E700000}"/>
    <cellStyle name="Note 12 2 2 3 12 3" xfId="35051" xr:uid="{00000000-0005-0000-0000-00003F700000}"/>
    <cellStyle name="Note 12 2 2 3 12 4" xfId="56152" xr:uid="{00000000-0005-0000-0000-000040700000}"/>
    <cellStyle name="Note 12 2 2 3 13" xfId="11835" xr:uid="{00000000-0005-0000-0000-000041700000}"/>
    <cellStyle name="Note 12 2 2 3 13 2" xfId="23253" xr:uid="{00000000-0005-0000-0000-000042700000}"/>
    <cellStyle name="Note 12 2 2 3 13 2 2" xfId="35054" xr:uid="{00000000-0005-0000-0000-000043700000}"/>
    <cellStyle name="Note 12 2 2 3 13 3" xfId="35053" xr:uid="{00000000-0005-0000-0000-000044700000}"/>
    <cellStyle name="Note 12 2 2 3 13 4" xfId="56153" xr:uid="{00000000-0005-0000-0000-000045700000}"/>
    <cellStyle name="Note 12 2 2 3 14" xfId="6453" xr:uid="{00000000-0005-0000-0000-000046700000}"/>
    <cellStyle name="Note 12 2 2 3 14 2" xfId="18535" xr:uid="{00000000-0005-0000-0000-000047700000}"/>
    <cellStyle name="Note 12 2 2 3 14 2 2" xfId="35056" xr:uid="{00000000-0005-0000-0000-000048700000}"/>
    <cellStyle name="Note 12 2 2 3 14 3" xfId="35055" xr:uid="{00000000-0005-0000-0000-000049700000}"/>
    <cellStyle name="Note 12 2 2 3 14 4" xfId="56154" xr:uid="{00000000-0005-0000-0000-00004A700000}"/>
    <cellStyle name="Note 12 2 2 3 15" xfId="4719" xr:uid="{00000000-0005-0000-0000-00004B700000}"/>
    <cellStyle name="Note 12 2 2 3 15 2" xfId="17405" xr:uid="{00000000-0005-0000-0000-00004C700000}"/>
    <cellStyle name="Note 12 2 2 3 15 2 2" xfId="35058" xr:uid="{00000000-0005-0000-0000-00004D700000}"/>
    <cellStyle name="Note 12 2 2 3 15 3" xfId="35057" xr:uid="{00000000-0005-0000-0000-00004E700000}"/>
    <cellStyle name="Note 12 2 2 3 15 4" xfId="56155" xr:uid="{00000000-0005-0000-0000-00004F700000}"/>
    <cellStyle name="Note 12 2 2 3 16" xfId="12988" xr:uid="{00000000-0005-0000-0000-000050700000}"/>
    <cellStyle name="Note 12 2 2 3 16 2" xfId="24300" xr:uid="{00000000-0005-0000-0000-000051700000}"/>
    <cellStyle name="Note 12 2 2 3 16 2 2" xfId="35060" xr:uid="{00000000-0005-0000-0000-000052700000}"/>
    <cellStyle name="Note 12 2 2 3 16 3" xfId="35059" xr:uid="{00000000-0005-0000-0000-000053700000}"/>
    <cellStyle name="Note 12 2 2 3 16 4" xfId="56156" xr:uid="{00000000-0005-0000-0000-000054700000}"/>
    <cellStyle name="Note 12 2 2 3 17" xfId="7754" xr:uid="{00000000-0005-0000-0000-000055700000}"/>
    <cellStyle name="Note 12 2 2 3 17 2" xfId="19671" xr:uid="{00000000-0005-0000-0000-000056700000}"/>
    <cellStyle name="Note 12 2 2 3 17 2 2" xfId="35062" xr:uid="{00000000-0005-0000-0000-000057700000}"/>
    <cellStyle name="Note 12 2 2 3 17 3" xfId="35061" xr:uid="{00000000-0005-0000-0000-000058700000}"/>
    <cellStyle name="Note 12 2 2 3 17 4" xfId="56157" xr:uid="{00000000-0005-0000-0000-000059700000}"/>
    <cellStyle name="Note 12 2 2 3 18" xfId="11368" xr:uid="{00000000-0005-0000-0000-00005A700000}"/>
    <cellStyle name="Note 12 2 2 3 18 2" xfId="22839" xr:uid="{00000000-0005-0000-0000-00005B700000}"/>
    <cellStyle name="Note 12 2 2 3 18 2 2" xfId="35064" xr:uid="{00000000-0005-0000-0000-00005C700000}"/>
    <cellStyle name="Note 12 2 2 3 18 3" xfId="35063" xr:uid="{00000000-0005-0000-0000-00005D700000}"/>
    <cellStyle name="Note 12 2 2 3 18 4" xfId="56158" xr:uid="{00000000-0005-0000-0000-00005E700000}"/>
    <cellStyle name="Note 12 2 2 3 19" xfId="5688" xr:uid="{00000000-0005-0000-0000-00005F700000}"/>
    <cellStyle name="Note 12 2 2 3 19 2" xfId="18202" xr:uid="{00000000-0005-0000-0000-000060700000}"/>
    <cellStyle name="Note 12 2 2 3 19 2 2" xfId="35066" xr:uid="{00000000-0005-0000-0000-000061700000}"/>
    <cellStyle name="Note 12 2 2 3 19 3" xfId="35065" xr:uid="{00000000-0005-0000-0000-000062700000}"/>
    <cellStyle name="Note 12 2 2 3 19 4" xfId="56159" xr:uid="{00000000-0005-0000-0000-000063700000}"/>
    <cellStyle name="Note 12 2 2 3 2" xfId="6971" xr:uid="{00000000-0005-0000-0000-000064700000}"/>
    <cellStyle name="Note 12 2 2 3 2 2" xfId="18980" xr:uid="{00000000-0005-0000-0000-000065700000}"/>
    <cellStyle name="Note 12 2 2 3 2 2 2" xfId="35068" xr:uid="{00000000-0005-0000-0000-000066700000}"/>
    <cellStyle name="Note 12 2 2 3 2 3" xfId="35067" xr:uid="{00000000-0005-0000-0000-000067700000}"/>
    <cellStyle name="Note 12 2 2 3 2 4" xfId="56160" xr:uid="{00000000-0005-0000-0000-000068700000}"/>
    <cellStyle name="Note 12 2 2 3 20" xfId="13340" xr:uid="{00000000-0005-0000-0000-000069700000}"/>
    <cellStyle name="Note 12 2 2 3 20 2" xfId="35069" xr:uid="{00000000-0005-0000-0000-00006A700000}"/>
    <cellStyle name="Note 12 2 2 3 20 3" xfId="56161" xr:uid="{00000000-0005-0000-0000-00006B700000}"/>
    <cellStyle name="Note 12 2 2 3 20 4" xfId="56162" xr:uid="{00000000-0005-0000-0000-00006C700000}"/>
    <cellStyle name="Note 12 2 2 3 21" xfId="35046" xr:uid="{00000000-0005-0000-0000-00006D700000}"/>
    <cellStyle name="Note 12 2 2 3 22" xfId="56163" xr:uid="{00000000-0005-0000-0000-00006E700000}"/>
    <cellStyle name="Note 12 2 2 3 3" xfId="4667" xr:uid="{00000000-0005-0000-0000-00006F700000}"/>
    <cellStyle name="Note 12 2 2 3 3 2" xfId="17364" xr:uid="{00000000-0005-0000-0000-000070700000}"/>
    <cellStyle name="Note 12 2 2 3 3 2 2" xfId="35071" xr:uid="{00000000-0005-0000-0000-000071700000}"/>
    <cellStyle name="Note 12 2 2 3 3 3" xfId="35070" xr:uid="{00000000-0005-0000-0000-000072700000}"/>
    <cellStyle name="Note 12 2 2 3 3 4" xfId="56164" xr:uid="{00000000-0005-0000-0000-000073700000}"/>
    <cellStyle name="Note 12 2 2 3 4" xfId="6780" xr:uid="{00000000-0005-0000-0000-000074700000}"/>
    <cellStyle name="Note 12 2 2 3 4 2" xfId="18825" xr:uid="{00000000-0005-0000-0000-000075700000}"/>
    <cellStyle name="Note 12 2 2 3 4 2 2" xfId="35073" xr:uid="{00000000-0005-0000-0000-000076700000}"/>
    <cellStyle name="Note 12 2 2 3 4 3" xfId="35072" xr:uid="{00000000-0005-0000-0000-000077700000}"/>
    <cellStyle name="Note 12 2 2 3 4 4" xfId="56165" xr:uid="{00000000-0005-0000-0000-000078700000}"/>
    <cellStyle name="Note 12 2 2 3 5" xfId="5120" xr:uid="{00000000-0005-0000-0000-000079700000}"/>
    <cellStyle name="Note 12 2 2 3 5 2" xfId="17700" xr:uid="{00000000-0005-0000-0000-00007A700000}"/>
    <cellStyle name="Note 12 2 2 3 5 2 2" xfId="35075" xr:uid="{00000000-0005-0000-0000-00007B700000}"/>
    <cellStyle name="Note 12 2 2 3 5 3" xfId="35074" xr:uid="{00000000-0005-0000-0000-00007C700000}"/>
    <cellStyle name="Note 12 2 2 3 5 4" xfId="56166" xr:uid="{00000000-0005-0000-0000-00007D700000}"/>
    <cellStyle name="Note 12 2 2 3 6" xfId="6639" xr:uid="{00000000-0005-0000-0000-00007E700000}"/>
    <cellStyle name="Note 12 2 2 3 6 2" xfId="18703" xr:uid="{00000000-0005-0000-0000-00007F700000}"/>
    <cellStyle name="Note 12 2 2 3 6 2 2" xfId="35077" xr:uid="{00000000-0005-0000-0000-000080700000}"/>
    <cellStyle name="Note 12 2 2 3 6 3" xfId="35076" xr:uid="{00000000-0005-0000-0000-000081700000}"/>
    <cellStyle name="Note 12 2 2 3 6 4" xfId="56167" xr:uid="{00000000-0005-0000-0000-000082700000}"/>
    <cellStyle name="Note 12 2 2 3 7" xfId="5252" xr:uid="{00000000-0005-0000-0000-000083700000}"/>
    <cellStyle name="Note 12 2 2 3 7 2" xfId="17812" xr:uid="{00000000-0005-0000-0000-000084700000}"/>
    <cellStyle name="Note 12 2 2 3 7 2 2" xfId="35079" xr:uid="{00000000-0005-0000-0000-000085700000}"/>
    <cellStyle name="Note 12 2 2 3 7 3" xfId="35078" xr:uid="{00000000-0005-0000-0000-000086700000}"/>
    <cellStyle name="Note 12 2 2 3 7 4" xfId="56168" xr:uid="{00000000-0005-0000-0000-000087700000}"/>
    <cellStyle name="Note 12 2 2 3 8" xfId="6488" xr:uid="{00000000-0005-0000-0000-000088700000}"/>
    <cellStyle name="Note 12 2 2 3 8 2" xfId="18568" xr:uid="{00000000-0005-0000-0000-000089700000}"/>
    <cellStyle name="Note 12 2 2 3 8 2 2" xfId="35081" xr:uid="{00000000-0005-0000-0000-00008A700000}"/>
    <cellStyle name="Note 12 2 2 3 8 3" xfId="35080" xr:uid="{00000000-0005-0000-0000-00008B700000}"/>
    <cellStyle name="Note 12 2 2 3 8 4" xfId="56169" xr:uid="{00000000-0005-0000-0000-00008C700000}"/>
    <cellStyle name="Note 12 2 2 3 9" xfId="5393" xr:uid="{00000000-0005-0000-0000-00008D700000}"/>
    <cellStyle name="Note 12 2 2 3 9 2" xfId="17936" xr:uid="{00000000-0005-0000-0000-00008E700000}"/>
    <cellStyle name="Note 12 2 2 3 9 2 2" xfId="35083" xr:uid="{00000000-0005-0000-0000-00008F700000}"/>
    <cellStyle name="Note 12 2 2 3 9 3" xfId="35082" xr:uid="{00000000-0005-0000-0000-000090700000}"/>
    <cellStyle name="Note 12 2 2 3 9 4" xfId="56170" xr:uid="{00000000-0005-0000-0000-000091700000}"/>
    <cellStyle name="Note 12 2 2 30" xfId="12974" xr:uid="{00000000-0005-0000-0000-000092700000}"/>
    <cellStyle name="Note 12 2 2 30 2" xfId="24286" xr:uid="{00000000-0005-0000-0000-000093700000}"/>
    <cellStyle name="Note 12 2 2 30 2 2" xfId="35085" xr:uid="{00000000-0005-0000-0000-000094700000}"/>
    <cellStyle name="Note 12 2 2 30 3" xfId="35084" xr:uid="{00000000-0005-0000-0000-000095700000}"/>
    <cellStyle name="Note 12 2 2 30 4" xfId="56171" xr:uid="{00000000-0005-0000-0000-000096700000}"/>
    <cellStyle name="Note 12 2 2 31" xfId="7420" xr:uid="{00000000-0005-0000-0000-000097700000}"/>
    <cellStyle name="Note 12 2 2 31 2" xfId="19385" xr:uid="{00000000-0005-0000-0000-000098700000}"/>
    <cellStyle name="Note 12 2 2 31 2 2" xfId="35087" xr:uid="{00000000-0005-0000-0000-000099700000}"/>
    <cellStyle name="Note 12 2 2 31 3" xfId="35086" xr:uid="{00000000-0005-0000-0000-00009A700000}"/>
    <cellStyle name="Note 12 2 2 31 4" xfId="56172" xr:uid="{00000000-0005-0000-0000-00009B700000}"/>
    <cellStyle name="Note 12 2 2 32" xfId="10917" xr:uid="{00000000-0005-0000-0000-00009C700000}"/>
    <cellStyle name="Note 12 2 2 32 2" xfId="22439" xr:uid="{00000000-0005-0000-0000-00009D700000}"/>
    <cellStyle name="Note 12 2 2 32 2 2" xfId="35089" xr:uid="{00000000-0005-0000-0000-00009E700000}"/>
    <cellStyle name="Note 12 2 2 32 3" xfId="35088" xr:uid="{00000000-0005-0000-0000-00009F700000}"/>
    <cellStyle name="Note 12 2 2 32 4" xfId="56173" xr:uid="{00000000-0005-0000-0000-0000A0700000}"/>
    <cellStyle name="Note 12 2 2 33" xfId="5183" xr:uid="{00000000-0005-0000-0000-0000A1700000}"/>
    <cellStyle name="Note 12 2 2 33 2" xfId="17756" xr:uid="{00000000-0005-0000-0000-0000A2700000}"/>
    <cellStyle name="Note 12 2 2 33 2 2" xfId="35091" xr:uid="{00000000-0005-0000-0000-0000A3700000}"/>
    <cellStyle name="Note 12 2 2 33 3" xfId="35090" xr:uid="{00000000-0005-0000-0000-0000A4700000}"/>
    <cellStyle name="Note 12 2 2 33 4" xfId="56174" xr:uid="{00000000-0005-0000-0000-0000A5700000}"/>
    <cellStyle name="Note 12 2 2 34" xfId="9910" xr:uid="{00000000-0005-0000-0000-0000A6700000}"/>
    <cellStyle name="Note 12 2 2 34 2" xfId="35092" xr:uid="{00000000-0005-0000-0000-0000A7700000}"/>
    <cellStyle name="Note 12 2 2 34 3" xfId="56175" xr:uid="{00000000-0005-0000-0000-0000A8700000}"/>
    <cellStyle name="Note 12 2 2 34 4" xfId="56176" xr:uid="{00000000-0005-0000-0000-0000A9700000}"/>
    <cellStyle name="Note 12 2 2 35" xfId="34523" xr:uid="{00000000-0005-0000-0000-0000AA700000}"/>
    <cellStyle name="Note 12 2 2 36" xfId="56177" xr:uid="{00000000-0005-0000-0000-0000AB700000}"/>
    <cellStyle name="Note 12 2 2 4" xfId="4184" xr:uid="{00000000-0005-0000-0000-0000AC700000}"/>
    <cellStyle name="Note 12 2 2 4 10" xfId="6897" xr:uid="{00000000-0005-0000-0000-0000AD700000}"/>
    <cellStyle name="Note 12 2 2 4 10 2" xfId="18912" xr:uid="{00000000-0005-0000-0000-0000AE700000}"/>
    <cellStyle name="Note 12 2 2 4 10 2 2" xfId="35095" xr:uid="{00000000-0005-0000-0000-0000AF700000}"/>
    <cellStyle name="Note 12 2 2 4 10 3" xfId="35094" xr:uid="{00000000-0005-0000-0000-0000B0700000}"/>
    <cellStyle name="Note 12 2 2 4 10 4" xfId="56178" xr:uid="{00000000-0005-0000-0000-0000B1700000}"/>
    <cellStyle name="Note 12 2 2 4 11" xfId="5493" xr:uid="{00000000-0005-0000-0000-0000B2700000}"/>
    <cellStyle name="Note 12 2 2 4 11 2" xfId="18028" xr:uid="{00000000-0005-0000-0000-0000B3700000}"/>
    <cellStyle name="Note 12 2 2 4 11 2 2" xfId="35097" xr:uid="{00000000-0005-0000-0000-0000B4700000}"/>
    <cellStyle name="Note 12 2 2 4 11 3" xfId="35096" xr:uid="{00000000-0005-0000-0000-0000B5700000}"/>
    <cellStyle name="Note 12 2 2 4 11 4" xfId="56179" xr:uid="{00000000-0005-0000-0000-0000B6700000}"/>
    <cellStyle name="Note 12 2 2 4 12" xfId="11409" xr:uid="{00000000-0005-0000-0000-0000B7700000}"/>
    <cellStyle name="Note 12 2 2 4 12 2" xfId="22861" xr:uid="{00000000-0005-0000-0000-0000B8700000}"/>
    <cellStyle name="Note 12 2 2 4 12 2 2" xfId="35099" xr:uid="{00000000-0005-0000-0000-0000B9700000}"/>
    <cellStyle name="Note 12 2 2 4 12 3" xfId="35098" xr:uid="{00000000-0005-0000-0000-0000BA700000}"/>
    <cellStyle name="Note 12 2 2 4 12 4" xfId="56180" xr:uid="{00000000-0005-0000-0000-0000BB700000}"/>
    <cellStyle name="Note 12 2 2 4 13" xfId="11836" xr:uid="{00000000-0005-0000-0000-0000BC700000}"/>
    <cellStyle name="Note 12 2 2 4 13 2" xfId="23254" xr:uid="{00000000-0005-0000-0000-0000BD700000}"/>
    <cellStyle name="Note 12 2 2 4 13 2 2" xfId="35101" xr:uid="{00000000-0005-0000-0000-0000BE700000}"/>
    <cellStyle name="Note 12 2 2 4 13 3" xfId="35100" xr:uid="{00000000-0005-0000-0000-0000BF700000}"/>
    <cellStyle name="Note 12 2 2 4 13 4" xfId="56181" xr:uid="{00000000-0005-0000-0000-0000C0700000}"/>
    <cellStyle name="Note 12 2 2 4 14" xfId="10085" xr:uid="{00000000-0005-0000-0000-0000C1700000}"/>
    <cellStyle name="Note 12 2 2 4 14 2" xfId="21714" xr:uid="{00000000-0005-0000-0000-0000C2700000}"/>
    <cellStyle name="Note 12 2 2 4 14 2 2" xfId="35103" xr:uid="{00000000-0005-0000-0000-0000C3700000}"/>
    <cellStyle name="Note 12 2 2 4 14 3" xfId="35102" xr:uid="{00000000-0005-0000-0000-0000C4700000}"/>
    <cellStyle name="Note 12 2 2 4 14 4" xfId="56182" xr:uid="{00000000-0005-0000-0000-0000C5700000}"/>
    <cellStyle name="Note 12 2 2 4 15" xfId="8322" xr:uid="{00000000-0005-0000-0000-0000C6700000}"/>
    <cellStyle name="Note 12 2 2 4 15 2" xfId="20166" xr:uid="{00000000-0005-0000-0000-0000C7700000}"/>
    <cellStyle name="Note 12 2 2 4 15 2 2" xfId="35105" xr:uid="{00000000-0005-0000-0000-0000C8700000}"/>
    <cellStyle name="Note 12 2 2 4 15 3" xfId="35104" xr:uid="{00000000-0005-0000-0000-0000C9700000}"/>
    <cellStyle name="Note 12 2 2 4 15 4" xfId="56183" xr:uid="{00000000-0005-0000-0000-0000CA700000}"/>
    <cellStyle name="Note 12 2 2 4 16" xfId="12989" xr:uid="{00000000-0005-0000-0000-0000CB700000}"/>
    <cellStyle name="Note 12 2 2 4 16 2" xfId="24301" xr:uid="{00000000-0005-0000-0000-0000CC700000}"/>
    <cellStyle name="Note 12 2 2 4 16 2 2" xfId="35107" xr:uid="{00000000-0005-0000-0000-0000CD700000}"/>
    <cellStyle name="Note 12 2 2 4 16 3" xfId="35106" xr:uid="{00000000-0005-0000-0000-0000CE700000}"/>
    <cellStyle name="Note 12 2 2 4 16 4" xfId="56184" xr:uid="{00000000-0005-0000-0000-0000CF700000}"/>
    <cellStyle name="Note 12 2 2 4 17" xfId="12841" xr:uid="{00000000-0005-0000-0000-0000D0700000}"/>
    <cellStyle name="Note 12 2 2 4 17 2" xfId="24174" xr:uid="{00000000-0005-0000-0000-0000D1700000}"/>
    <cellStyle name="Note 12 2 2 4 17 2 2" xfId="35109" xr:uid="{00000000-0005-0000-0000-0000D2700000}"/>
    <cellStyle name="Note 12 2 2 4 17 3" xfId="35108" xr:uid="{00000000-0005-0000-0000-0000D3700000}"/>
    <cellStyle name="Note 12 2 2 4 17 4" xfId="56185" xr:uid="{00000000-0005-0000-0000-0000D4700000}"/>
    <cellStyle name="Note 12 2 2 4 18" xfId="13316" xr:uid="{00000000-0005-0000-0000-0000D5700000}"/>
    <cellStyle name="Note 12 2 2 4 18 2" xfId="24612" xr:uid="{00000000-0005-0000-0000-0000D6700000}"/>
    <cellStyle name="Note 12 2 2 4 18 2 2" xfId="35111" xr:uid="{00000000-0005-0000-0000-0000D7700000}"/>
    <cellStyle name="Note 12 2 2 4 18 3" xfId="35110" xr:uid="{00000000-0005-0000-0000-0000D8700000}"/>
    <cellStyle name="Note 12 2 2 4 18 4" xfId="56186" xr:uid="{00000000-0005-0000-0000-0000D9700000}"/>
    <cellStyle name="Note 12 2 2 4 19" xfId="7839" xr:uid="{00000000-0005-0000-0000-0000DA700000}"/>
    <cellStyle name="Note 12 2 2 4 19 2" xfId="19749" xr:uid="{00000000-0005-0000-0000-0000DB700000}"/>
    <cellStyle name="Note 12 2 2 4 19 2 2" xfId="35113" xr:uid="{00000000-0005-0000-0000-0000DC700000}"/>
    <cellStyle name="Note 12 2 2 4 19 3" xfId="35112" xr:uid="{00000000-0005-0000-0000-0000DD700000}"/>
    <cellStyle name="Note 12 2 2 4 19 4" xfId="56187" xr:uid="{00000000-0005-0000-0000-0000DE700000}"/>
    <cellStyle name="Note 12 2 2 4 2" xfId="6972" xr:uid="{00000000-0005-0000-0000-0000DF700000}"/>
    <cellStyle name="Note 12 2 2 4 2 2" xfId="18981" xr:uid="{00000000-0005-0000-0000-0000E0700000}"/>
    <cellStyle name="Note 12 2 2 4 2 2 2" xfId="35115" xr:uid="{00000000-0005-0000-0000-0000E1700000}"/>
    <cellStyle name="Note 12 2 2 4 2 3" xfId="35114" xr:uid="{00000000-0005-0000-0000-0000E2700000}"/>
    <cellStyle name="Note 12 2 2 4 2 4" xfId="56188" xr:uid="{00000000-0005-0000-0000-0000E3700000}"/>
    <cellStyle name="Note 12 2 2 4 20" xfId="13978" xr:uid="{00000000-0005-0000-0000-0000E4700000}"/>
    <cellStyle name="Note 12 2 2 4 20 2" xfId="35116" xr:uid="{00000000-0005-0000-0000-0000E5700000}"/>
    <cellStyle name="Note 12 2 2 4 20 3" xfId="56189" xr:uid="{00000000-0005-0000-0000-0000E6700000}"/>
    <cellStyle name="Note 12 2 2 4 20 4" xfId="56190" xr:uid="{00000000-0005-0000-0000-0000E7700000}"/>
    <cellStyle name="Note 12 2 2 4 21" xfId="35093" xr:uid="{00000000-0005-0000-0000-0000E8700000}"/>
    <cellStyle name="Note 12 2 2 4 22" xfId="56191" xr:uid="{00000000-0005-0000-0000-0000E9700000}"/>
    <cellStyle name="Note 12 2 2 4 3" xfId="4952" xr:uid="{00000000-0005-0000-0000-0000EA700000}"/>
    <cellStyle name="Note 12 2 2 4 3 2" xfId="17565" xr:uid="{00000000-0005-0000-0000-0000EB700000}"/>
    <cellStyle name="Note 12 2 2 4 3 2 2" xfId="35118" xr:uid="{00000000-0005-0000-0000-0000EC700000}"/>
    <cellStyle name="Note 12 2 2 4 3 3" xfId="35117" xr:uid="{00000000-0005-0000-0000-0000ED700000}"/>
    <cellStyle name="Note 12 2 2 4 3 4" xfId="56192" xr:uid="{00000000-0005-0000-0000-0000EE700000}"/>
    <cellStyle name="Note 12 2 2 4 4" xfId="6781" xr:uid="{00000000-0005-0000-0000-0000EF700000}"/>
    <cellStyle name="Note 12 2 2 4 4 2" xfId="18826" xr:uid="{00000000-0005-0000-0000-0000F0700000}"/>
    <cellStyle name="Note 12 2 2 4 4 2 2" xfId="35120" xr:uid="{00000000-0005-0000-0000-0000F1700000}"/>
    <cellStyle name="Note 12 2 2 4 4 3" xfId="35119" xr:uid="{00000000-0005-0000-0000-0000F2700000}"/>
    <cellStyle name="Note 12 2 2 4 4 4" xfId="56193" xr:uid="{00000000-0005-0000-0000-0000F3700000}"/>
    <cellStyle name="Note 12 2 2 4 5" xfId="5119" xr:uid="{00000000-0005-0000-0000-0000F4700000}"/>
    <cellStyle name="Note 12 2 2 4 5 2" xfId="17699" xr:uid="{00000000-0005-0000-0000-0000F5700000}"/>
    <cellStyle name="Note 12 2 2 4 5 2 2" xfId="35122" xr:uid="{00000000-0005-0000-0000-0000F6700000}"/>
    <cellStyle name="Note 12 2 2 4 5 3" xfId="35121" xr:uid="{00000000-0005-0000-0000-0000F7700000}"/>
    <cellStyle name="Note 12 2 2 4 5 4" xfId="56194" xr:uid="{00000000-0005-0000-0000-0000F8700000}"/>
    <cellStyle name="Note 12 2 2 4 6" xfId="6640" xr:uid="{00000000-0005-0000-0000-0000F9700000}"/>
    <cellStyle name="Note 12 2 2 4 6 2" xfId="18704" xr:uid="{00000000-0005-0000-0000-0000FA700000}"/>
    <cellStyle name="Note 12 2 2 4 6 2 2" xfId="35124" xr:uid="{00000000-0005-0000-0000-0000FB700000}"/>
    <cellStyle name="Note 12 2 2 4 6 3" xfId="35123" xr:uid="{00000000-0005-0000-0000-0000FC700000}"/>
    <cellStyle name="Note 12 2 2 4 6 4" xfId="56195" xr:uid="{00000000-0005-0000-0000-0000FD700000}"/>
    <cellStyle name="Note 12 2 2 4 7" xfId="6732" xr:uid="{00000000-0005-0000-0000-0000FE700000}"/>
    <cellStyle name="Note 12 2 2 4 7 2" xfId="18780" xr:uid="{00000000-0005-0000-0000-0000FF700000}"/>
    <cellStyle name="Note 12 2 2 4 7 2 2" xfId="35126" xr:uid="{00000000-0005-0000-0000-000000710000}"/>
    <cellStyle name="Note 12 2 2 4 7 3" xfId="35125" xr:uid="{00000000-0005-0000-0000-000001710000}"/>
    <cellStyle name="Note 12 2 2 4 7 4" xfId="56196" xr:uid="{00000000-0005-0000-0000-000002710000}"/>
    <cellStyle name="Note 12 2 2 4 8" xfId="6489" xr:uid="{00000000-0005-0000-0000-000003710000}"/>
    <cellStyle name="Note 12 2 2 4 8 2" xfId="18569" xr:uid="{00000000-0005-0000-0000-000004710000}"/>
    <cellStyle name="Note 12 2 2 4 8 2 2" xfId="35128" xr:uid="{00000000-0005-0000-0000-000005710000}"/>
    <cellStyle name="Note 12 2 2 4 8 3" xfId="35127" xr:uid="{00000000-0005-0000-0000-000006710000}"/>
    <cellStyle name="Note 12 2 2 4 8 4" xfId="56197" xr:uid="{00000000-0005-0000-0000-000007710000}"/>
    <cellStyle name="Note 12 2 2 4 9" xfId="5392" xr:uid="{00000000-0005-0000-0000-000008710000}"/>
    <cellStyle name="Note 12 2 2 4 9 2" xfId="17935" xr:uid="{00000000-0005-0000-0000-000009710000}"/>
    <cellStyle name="Note 12 2 2 4 9 2 2" xfId="35130" xr:uid="{00000000-0005-0000-0000-00000A710000}"/>
    <cellStyle name="Note 12 2 2 4 9 3" xfId="35129" xr:uid="{00000000-0005-0000-0000-00000B710000}"/>
    <cellStyle name="Note 12 2 2 4 9 4" xfId="56198" xr:uid="{00000000-0005-0000-0000-00000C710000}"/>
    <cellStyle name="Note 12 2 2 5" xfId="4185" xr:uid="{00000000-0005-0000-0000-00000D710000}"/>
    <cellStyle name="Note 12 2 2 5 10" xfId="10104" xr:uid="{00000000-0005-0000-0000-00000E710000}"/>
    <cellStyle name="Note 12 2 2 5 10 2" xfId="21728" xr:uid="{00000000-0005-0000-0000-00000F710000}"/>
    <cellStyle name="Note 12 2 2 5 10 2 2" xfId="35133" xr:uid="{00000000-0005-0000-0000-000010710000}"/>
    <cellStyle name="Note 12 2 2 5 10 3" xfId="35132" xr:uid="{00000000-0005-0000-0000-000011710000}"/>
    <cellStyle name="Note 12 2 2 5 10 4" xfId="56199" xr:uid="{00000000-0005-0000-0000-000012710000}"/>
    <cellStyle name="Note 12 2 2 5 11" xfId="5492" xr:uid="{00000000-0005-0000-0000-000013710000}"/>
    <cellStyle name="Note 12 2 2 5 11 2" xfId="18027" xr:uid="{00000000-0005-0000-0000-000014710000}"/>
    <cellStyle name="Note 12 2 2 5 11 2 2" xfId="35135" xr:uid="{00000000-0005-0000-0000-000015710000}"/>
    <cellStyle name="Note 12 2 2 5 11 3" xfId="35134" xr:uid="{00000000-0005-0000-0000-000016710000}"/>
    <cellStyle name="Note 12 2 2 5 11 4" xfId="56200" xr:uid="{00000000-0005-0000-0000-000017710000}"/>
    <cellStyle name="Note 12 2 2 5 12" xfId="11410" xr:uid="{00000000-0005-0000-0000-000018710000}"/>
    <cellStyle name="Note 12 2 2 5 12 2" xfId="22862" xr:uid="{00000000-0005-0000-0000-000019710000}"/>
    <cellStyle name="Note 12 2 2 5 12 2 2" xfId="35137" xr:uid="{00000000-0005-0000-0000-00001A710000}"/>
    <cellStyle name="Note 12 2 2 5 12 3" xfId="35136" xr:uid="{00000000-0005-0000-0000-00001B710000}"/>
    <cellStyle name="Note 12 2 2 5 12 4" xfId="56201" xr:uid="{00000000-0005-0000-0000-00001C710000}"/>
    <cellStyle name="Note 12 2 2 5 13" xfId="11837" xr:uid="{00000000-0005-0000-0000-00001D710000}"/>
    <cellStyle name="Note 12 2 2 5 13 2" xfId="23255" xr:uid="{00000000-0005-0000-0000-00001E710000}"/>
    <cellStyle name="Note 12 2 2 5 13 2 2" xfId="35139" xr:uid="{00000000-0005-0000-0000-00001F710000}"/>
    <cellStyle name="Note 12 2 2 5 13 3" xfId="35138" xr:uid="{00000000-0005-0000-0000-000020710000}"/>
    <cellStyle name="Note 12 2 2 5 13 4" xfId="56202" xr:uid="{00000000-0005-0000-0000-000021710000}"/>
    <cellStyle name="Note 12 2 2 5 14" xfId="11693" xr:uid="{00000000-0005-0000-0000-000022710000}"/>
    <cellStyle name="Note 12 2 2 5 14 2" xfId="23128" xr:uid="{00000000-0005-0000-0000-000023710000}"/>
    <cellStyle name="Note 12 2 2 5 14 2 2" xfId="35141" xr:uid="{00000000-0005-0000-0000-000024710000}"/>
    <cellStyle name="Note 12 2 2 5 14 3" xfId="35140" xr:uid="{00000000-0005-0000-0000-000025710000}"/>
    <cellStyle name="Note 12 2 2 5 14 4" xfId="56203" xr:uid="{00000000-0005-0000-0000-000026710000}"/>
    <cellStyle name="Note 12 2 2 5 15" xfId="12183" xr:uid="{00000000-0005-0000-0000-000027710000}"/>
    <cellStyle name="Note 12 2 2 5 15 2" xfId="23579" xr:uid="{00000000-0005-0000-0000-000028710000}"/>
    <cellStyle name="Note 12 2 2 5 15 2 2" xfId="35143" xr:uid="{00000000-0005-0000-0000-000029710000}"/>
    <cellStyle name="Note 12 2 2 5 15 3" xfId="35142" xr:uid="{00000000-0005-0000-0000-00002A710000}"/>
    <cellStyle name="Note 12 2 2 5 15 4" xfId="56204" xr:uid="{00000000-0005-0000-0000-00002B710000}"/>
    <cellStyle name="Note 12 2 2 5 16" xfId="12990" xr:uid="{00000000-0005-0000-0000-00002C710000}"/>
    <cellStyle name="Note 12 2 2 5 16 2" xfId="24302" xr:uid="{00000000-0005-0000-0000-00002D710000}"/>
    <cellStyle name="Note 12 2 2 5 16 2 2" xfId="35145" xr:uid="{00000000-0005-0000-0000-00002E710000}"/>
    <cellStyle name="Note 12 2 2 5 16 3" xfId="35144" xr:uid="{00000000-0005-0000-0000-00002F710000}"/>
    <cellStyle name="Note 12 2 2 5 16 4" xfId="56205" xr:uid="{00000000-0005-0000-0000-000030710000}"/>
    <cellStyle name="Note 12 2 2 5 17" xfId="12218" xr:uid="{00000000-0005-0000-0000-000031710000}"/>
    <cellStyle name="Note 12 2 2 5 17 2" xfId="23602" xr:uid="{00000000-0005-0000-0000-000032710000}"/>
    <cellStyle name="Note 12 2 2 5 17 2 2" xfId="35147" xr:uid="{00000000-0005-0000-0000-000033710000}"/>
    <cellStyle name="Note 12 2 2 5 17 3" xfId="35146" xr:uid="{00000000-0005-0000-0000-000034710000}"/>
    <cellStyle name="Note 12 2 2 5 17 4" xfId="56206" xr:uid="{00000000-0005-0000-0000-000035710000}"/>
    <cellStyle name="Note 12 2 2 5 18" xfId="6162" xr:uid="{00000000-0005-0000-0000-000036710000}"/>
    <cellStyle name="Note 12 2 2 5 18 2" xfId="18280" xr:uid="{00000000-0005-0000-0000-000037710000}"/>
    <cellStyle name="Note 12 2 2 5 18 2 2" xfId="35149" xr:uid="{00000000-0005-0000-0000-000038710000}"/>
    <cellStyle name="Note 12 2 2 5 18 3" xfId="35148" xr:uid="{00000000-0005-0000-0000-000039710000}"/>
    <cellStyle name="Note 12 2 2 5 18 4" xfId="56207" xr:uid="{00000000-0005-0000-0000-00003A710000}"/>
    <cellStyle name="Note 12 2 2 5 19" xfId="12926" xr:uid="{00000000-0005-0000-0000-00003B710000}"/>
    <cellStyle name="Note 12 2 2 5 19 2" xfId="24246" xr:uid="{00000000-0005-0000-0000-00003C710000}"/>
    <cellStyle name="Note 12 2 2 5 19 2 2" xfId="35151" xr:uid="{00000000-0005-0000-0000-00003D710000}"/>
    <cellStyle name="Note 12 2 2 5 19 3" xfId="35150" xr:uid="{00000000-0005-0000-0000-00003E710000}"/>
    <cellStyle name="Note 12 2 2 5 19 4" xfId="56208" xr:uid="{00000000-0005-0000-0000-00003F710000}"/>
    <cellStyle name="Note 12 2 2 5 2" xfId="6973" xr:uid="{00000000-0005-0000-0000-000040710000}"/>
    <cellStyle name="Note 12 2 2 5 2 2" xfId="18982" xr:uid="{00000000-0005-0000-0000-000041710000}"/>
    <cellStyle name="Note 12 2 2 5 2 2 2" xfId="35153" xr:uid="{00000000-0005-0000-0000-000042710000}"/>
    <cellStyle name="Note 12 2 2 5 2 3" xfId="35152" xr:uid="{00000000-0005-0000-0000-000043710000}"/>
    <cellStyle name="Note 12 2 2 5 2 4" xfId="56209" xr:uid="{00000000-0005-0000-0000-000044710000}"/>
    <cellStyle name="Note 12 2 2 5 20" xfId="12180" xr:uid="{00000000-0005-0000-0000-000045710000}"/>
    <cellStyle name="Note 12 2 2 5 20 2" xfId="35154" xr:uid="{00000000-0005-0000-0000-000046710000}"/>
    <cellStyle name="Note 12 2 2 5 20 3" xfId="56210" xr:uid="{00000000-0005-0000-0000-000047710000}"/>
    <cellStyle name="Note 12 2 2 5 20 4" xfId="56211" xr:uid="{00000000-0005-0000-0000-000048710000}"/>
    <cellStyle name="Note 12 2 2 5 21" xfId="35131" xr:uid="{00000000-0005-0000-0000-000049710000}"/>
    <cellStyle name="Note 12 2 2 5 22" xfId="56212" xr:uid="{00000000-0005-0000-0000-00004A710000}"/>
    <cellStyle name="Note 12 2 2 5 3" xfId="4951" xr:uid="{00000000-0005-0000-0000-00004B710000}"/>
    <cellStyle name="Note 12 2 2 5 3 2" xfId="17564" xr:uid="{00000000-0005-0000-0000-00004C710000}"/>
    <cellStyle name="Note 12 2 2 5 3 2 2" xfId="35156" xr:uid="{00000000-0005-0000-0000-00004D710000}"/>
    <cellStyle name="Note 12 2 2 5 3 3" xfId="35155" xr:uid="{00000000-0005-0000-0000-00004E710000}"/>
    <cellStyle name="Note 12 2 2 5 3 4" xfId="56213" xr:uid="{00000000-0005-0000-0000-00004F710000}"/>
    <cellStyle name="Note 12 2 2 5 4" xfId="7388" xr:uid="{00000000-0005-0000-0000-000050710000}"/>
    <cellStyle name="Note 12 2 2 5 4 2" xfId="19361" xr:uid="{00000000-0005-0000-0000-000051710000}"/>
    <cellStyle name="Note 12 2 2 5 4 2 2" xfId="35158" xr:uid="{00000000-0005-0000-0000-000052710000}"/>
    <cellStyle name="Note 12 2 2 5 4 3" xfId="35157" xr:uid="{00000000-0005-0000-0000-000053710000}"/>
    <cellStyle name="Note 12 2 2 5 4 4" xfId="56214" xr:uid="{00000000-0005-0000-0000-000054710000}"/>
    <cellStyle name="Note 12 2 2 5 5" xfId="7853" xr:uid="{00000000-0005-0000-0000-000055710000}"/>
    <cellStyle name="Note 12 2 2 5 5 2" xfId="19760" xr:uid="{00000000-0005-0000-0000-000056710000}"/>
    <cellStyle name="Note 12 2 2 5 5 2 2" xfId="35160" xr:uid="{00000000-0005-0000-0000-000057710000}"/>
    <cellStyle name="Note 12 2 2 5 5 3" xfId="35159" xr:uid="{00000000-0005-0000-0000-000058710000}"/>
    <cellStyle name="Note 12 2 2 5 5 4" xfId="56215" xr:uid="{00000000-0005-0000-0000-000059710000}"/>
    <cellStyle name="Note 12 2 2 5 6" xfId="6641" xr:uid="{00000000-0005-0000-0000-00005A710000}"/>
    <cellStyle name="Note 12 2 2 5 6 2" xfId="18705" xr:uid="{00000000-0005-0000-0000-00005B710000}"/>
    <cellStyle name="Note 12 2 2 5 6 2 2" xfId="35162" xr:uid="{00000000-0005-0000-0000-00005C710000}"/>
    <cellStyle name="Note 12 2 2 5 6 3" xfId="35161" xr:uid="{00000000-0005-0000-0000-00005D710000}"/>
    <cellStyle name="Note 12 2 2 5 6 4" xfId="56216" xr:uid="{00000000-0005-0000-0000-00005E710000}"/>
    <cellStyle name="Note 12 2 2 5 7" xfId="5251" xr:uid="{00000000-0005-0000-0000-00005F710000}"/>
    <cellStyle name="Note 12 2 2 5 7 2" xfId="17811" xr:uid="{00000000-0005-0000-0000-000060710000}"/>
    <cellStyle name="Note 12 2 2 5 7 2 2" xfId="35164" xr:uid="{00000000-0005-0000-0000-000061710000}"/>
    <cellStyle name="Note 12 2 2 5 7 3" xfId="35163" xr:uid="{00000000-0005-0000-0000-000062710000}"/>
    <cellStyle name="Note 12 2 2 5 7 4" xfId="56217" xr:uid="{00000000-0005-0000-0000-000063710000}"/>
    <cellStyle name="Note 12 2 2 5 8" xfId="9213" xr:uid="{00000000-0005-0000-0000-000064710000}"/>
    <cellStyle name="Note 12 2 2 5 8 2" xfId="20949" xr:uid="{00000000-0005-0000-0000-000065710000}"/>
    <cellStyle name="Note 12 2 2 5 8 2 2" xfId="35166" xr:uid="{00000000-0005-0000-0000-000066710000}"/>
    <cellStyle name="Note 12 2 2 5 8 3" xfId="35165" xr:uid="{00000000-0005-0000-0000-000067710000}"/>
    <cellStyle name="Note 12 2 2 5 8 4" xfId="56218" xr:uid="{00000000-0005-0000-0000-000068710000}"/>
    <cellStyle name="Note 12 2 2 5 9" xfId="9655" xr:uid="{00000000-0005-0000-0000-000069710000}"/>
    <cellStyle name="Note 12 2 2 5 9 2" xfId="21340" xr:uid="{00000000-0005-0000-0000-00006A710000}"/>
    <cellStyle name="Note 12 2 2 5 9 2 2" xfId="35168" xr:uid="{00000000-0005-0000-0000-00006B710000}"/>
    <cellStyle name="Note 12 2 2 5 9 3" xfId="35167" xr:uid="{00000000-0005-0000-0000-00006C710000}"/>
    <cellStyle name="Note 12 2 2 5 9 4" xfId="56219" xr:uid="{00000000-0005-0000-0000-00006D710000}"/>
    <cellStyle name="Note 12 2 2 6" xfId="4186" xr:uid="{00000000-0005-0000-0000-00006E710000}"/>
    <cellStyle name="Note 12 2 2 6 10" xfId="7361" xr:uid="{00000000-0005-0000-0000-00006F710000}"/>
    <cellStyle name="Note 12 2 2 6 10 2" xfId="19336" xr:uid="{00000000-0005-0000-0000-000070710000}"/>
    <cellStyle name="Note 12 2 2 6 10 2 2" xfId="35171" xr:uid="{00000000-0005-0000-0000-000071710000}"/>
    <cellStyle name="Note 12 2 2 6 10 3" xfId="35170" xr:uid="{00000000-0005-0000-0000-000072710000}"/>
    <cellStyle name="Note 12 2 2 6 10 4" xfId="56220" xr:uid="{00000000-0005-0000-0000-000073710000}"/>
    <cellStyle name="Note 12 2 2 6 11" xfId="5491" xr:uid="{00000000-0005-0000-0000-000074710000}"/>
    <cellStyle name="Note 12 2 2 6 11 2" xfId="18026" xr:uid="{00000000-0005-0000-0000-000075710000}"/>
    <cellStyle name="Note 12 2 2 6 11 2 2" xfId="35173" xr:uid="{00000000-0005-0000-0000-000076710000}"/>
    <cellStyle name="Note 12 2 2 6 11 3" xfId="35172" xr:uid="{00000000-0005-0000-0000-000077710000}"/>
    <cellStyle name="Note 12 2 2 6 11 4" xfId="56221" xr:uid="{00000000-0005-0000-0000-000078710000}"/>
    <cellStyle name="Note 12 2 2 6 12" xfId="11411" xr:uid="{00000000-0005-0000-0000-000079710000}"/>
    <cellStyle name="Note 12 2 2 6 12 2" xfId="22863" xr:uid="{00000000-0005-0000-0000-00007A710000}"/>
    <cellStyle name="Note 12 2 2 6 12 2 2" xfId="35175" xr:uid="{00000000-0005-0000-0000-00007B710000}"/>
    <cellStyle name="Note 12 2 2 6 12 3" xfId="35174" xr:uid="{00000000-0005-0000-0000-00007C710000}"/>
    <cellStyle name="Note 12 2 2 6 12 4" xfId="56222" xr:uid="{00000000-0005-0000-0000-00007D710000}"/>
    <cellStyle name="Note 12 2 2 6 13" xfId="11838" xr:uid="{00000000-0005-0000-0000-00007E710000}"/>
    <cellStyle name="Note 12 2 2 6 13 2" xfId="23256" xr:uid="{00000000-0005-0000-0000-00007F710000}"/>
    <cellStyle name="Note 12 2 2 6 13 2 2" xfId="35177" xr:uid="{00000000-0005-0000-0000-000080710000}"/>
    <cellStyle name="Note 12 2 2 6 13 3" xfId="35176" xr:uid="{00000000-0005-0000-0000-000081710000}"/>
    <cellStyle name="Note 12 2 2 6 13 4" xfId="56223" xr:uid="{00000000-0005-0000-0000-000082710000}"/>
    <cellStyle name="Note 12 2 2 6 14" xfId="10527" xr:uid="{00000000-0005-0000-0000-000083710000}"/>
    <cellStyle name="Note 12 2 2 6 14 2" xfId="22104" xr:uid="{00000000-0005-0000-0000-000084710000}"/>
    <cellStyle name="Note 12 2 2 6 14 2 2" xfId="35179" xr:uid="{00000000-0005-0000-0000-000085710000}"/>
    <cellStyle name="Note 12 2 2 6 14 3" xfId="35178" xr:uid="{00000000-0005-0000-0000-000086710000}"/>
    <cellStyle name="Note 12 2 2 6 14 4" xfId="56224" xr:uid="{00000000-0005-0000-0000-000087710000}"/>
    <cellStyle name="Note 12 2 2 6 15" xfId="8667" xr:uid="{00000000-0005-0000-0000-000088710000}"/>
    <cellStyle name="Note 12 2 2 6 15 2" xfId="20457" xr:uid="{00000000-0005-0000-0000-000089710000}"/>
    <cellStyle name="Note 12 2 2 6 15 2 2" xfId="35181" xr:uid="{00000000-0005-0000-0000-00008A710000}"/>
    <cellStyle name="Note 12 2 2 6 15 3" xfId="35180" xr:uid="{00000000-0005-0000-0000-00008B710000}"/>
    <cellStyle name="Note 12 2 2 6 15 4" xfId="56225" xr:uid="{00000000-0005-0000-0000-00008C710000}"/>
    <cellStyle name="Note 12 2 2 6 16" xfId="12991" xr:uid="{00000000-0005-0000-0000-00008D710000}"/>
    <cellStyle name="Note 12 2 2 6 16 2" xfId="24303" xr:uid="{00000000-0005-0000-0000-00008E710000}"/>
    <cellStyle name="Note 12 2 2 6 16 2 2" xfId="35183" xr:uid="{00000000-0005-0000-0000-00008F710000}"/>
    <cellStyle name="Note 12 2 2 6 16 3" xfId="35182" xr:uid="{00000000-0005-0000-0000-000090710000}"/>
    <cellStyle name="Note 12 2 2 6 16 4" xfId="56226" xr:uid="{00000000-0005-0000-0000-000091710000}"/>
    <cellStyle name="Note 12 2 2 6 17" xfId="7589" xr:uid="{00000000-0005-0000-0000-000092710000}"/>
    <cellStyle name="Note 12 2 2 6 17 2" xfId="19535" xr:uid="{00000000-0005-0000-0000-000093710000}"/>
    <cellStyle name="Note 12 2 2 6 17 2 2" xfId="35185" xr:uid="{00000000-0005-0000-0000-000094710000}"/>
    <cellStyle name="Note 12 2 2 6 17 3" xfId="35184" xr:uid="{00000000-0005-0000-0000-000095710000}"/>
    <cellStyle name="Note 12 2 2 6 17 4" xfId="56227" xr:uid="{00000000-0005-0000-0000-000096710000}"/>
    <cellStyle name="Note 12 2 2 6 18" xfId="6163" xr:uid="{00000000-0005-0000-0000-000097710000}"/>
    <cellStyle name="Note 12 2 2 6 18 2" xfId="18281" xr:uid="{00000000-0005-0000-0000-000098710000}"/>
    <cellStyle name="Note 12 2 2 6 18 2 2" xfId="35187" xr:uid="{00000000-0005-0000-0000-000099710000}"/>
    <cellStyle name="Note 12 2 2 6 18 3" xfId="35186" xr:uid="{00000000-0005-0000-0000-00009A710000}"/>
    <cellStyle name="Note 12 2 2 6 18 4" xfId="56228" xr:uid="{00000000-0005-0000-0000-00009B710000}"/>
    <cellStyle name="Note 12 2 2 6 19" xfId="12267" xr:uid="{00000000-0005-0000-0000-00009C710000}"/>
    <cellStyle name="Note 12 2 2 6 19 2" xfId="23646" xr:uid="{00000000-0005-0000-0000-00009D710000}"/>
    <cellStyle name="Note 12 2 2 6 19 2 2" xfId="35189" xr:uid="{00000000-0005-0000-0000-00009E710000}"/>
    <cellStyle name="Note 12 2 2 6 19 3" xfId="35188" xr:uid="{00000000-0005-0000-0000-00009F710000}"/>
    <cellStyle name="Note 12 2 2 6 19 4" xfId="56229" xr:uid="{00000000-0005-0000-0000-0000A0710000}"/>
    <cellStyle name="Note 12 2 2 6 2" xfId="6974" xr:uid="{00000000-0005-0000-0000-0000A1710000}"/>
    <cellStyle name="Note 12 2 2 6 2 2" xfId="18983" xr:uid="{00000000-0005-0000-0000-0000A2710000}"/>
    <cellStyle name="Note 12 2 2 6 2 2 2" xfId="35191" xr:uid="{00000000-0005-0000-0000-0000A3710000}"/>
    <cellStyle name="Note 12 2 2 6 2 3" xfId="35190" xr:uid="{00000000-0005-0000-0000-0000A4710000}"/>
    <cellStyle name="Note 12 2 2 6 2 4" xfId="56230" xr:uid="{00000000-0005-0000-0000-0000A5710000}"/>
    <cellStyle name="Note 12 2 2 6 20" xfId="11337" xr:uid="{00000000-0005-0000-0000-0000A6710000}"/>
    <cellStyle name="Note 12 2 2 6 20 2" xfId="35192" xr:uid="{00000000-0005-0000-0000-0000A7710000}"/>
    <cellStyle name="Note 12 2 2 6 20 3" xfId="56231" xr:uid="{00000000-0005-0000-0000-0000A8710000}"/>
    <cellStyle name="Note 12 2 2 6 20 4" xfId="56232" xr:uid="{00000000-0005-0000-0000-0000A9710000}"/>
    <cellStyle name="Note 12 2 2 6 21" xfId="35169" xr:uid="{00000000-0005-0000-0000-0000AA710000}"/>
    <cellStyle name="Note 12 2 2 6 22" xfId="56233" xr:uid="{00000000-0005-0000-0000-0000AB710000}"/>
    <cellStyle name="Note 12 2 2 6 3" xfId="4950" xr:uid="{00000000-0005-0000-0000-0000AC710000}"/>
    <cellStyle name="Note 12 2 2 6 3 2" xfId="17563" xr:uid="{00000000-0005-0000-0000-0000AD710000}"/>
    <cellStyle name="Note 12 2 2 6 3 2 2" xfId="35194" xr:uid="{00000000-0005-0000-0000-0000AE710000}"/>
    <cellStyle name="Note 12 2 2 6 3 3" xfId="35193" xr:uid="{00000000-0005-0000-0000-0000AF710000}"/>
    <cellStyle name="Note 12 2 2 6 3 4" xfId="56234" xr:uid="{00000000-0005-0000-0000-0000B0710000}"/>
    <cellStyle name="Note 12 2 2 6 4" xfId="6782" xr:uid="{00000000-0005-0000-0000-0000B1710000}"/>
    <cellStyle name="Note 12 2 2 6 4 2" xfId="18827" xr:uid="{00000000-0005-0000-0000-0000B2710000}"/>
    <cellStyle name="Note 12 2 2 6 4 2 2" xfId="35196" xr:uid="{00000000-0005-0000-0000-0000B3710000}"/>
    <cellStyle name="Note 12 2 2 6 4 3" xfId="35195" xr:uid="{00000000-0005-0000-0000-0000B4710000}"/>
    <cellStyle name="Note 12 2 2 6 4 4" xfId="56235" xr:uid="{00000000-0005-0000-0000-0000B5710000}"/>
    <cellStyle name="Note 12 2 2 6 5" xfId="5118" xr:uid="{00000000-0005-0000-0000-0000B6710000}"/>
    <cellStyle name="Note 12 2 2 6 5 2" xfId="17698" xr:uid="{00000000-0005-0000-0000-0000B7710000}"/>
    <cellStyle name="Note 12 2 2 6 5 2 2" xfId="35198" xr:uid="{00000000-0005-0000-0000-0000B8710000}"/>
    <cellStyle name="Note 12 2 2 6 5 3" xfId="35197" xr:uid="{00000000-0005-0000-0000-0000B9710000}"/>
    <cellStyle name="Note 12 2 2 6 5 4" xfId="56236" xr:uid="{00000000-0005-0000-0000-0000BA710000}"/>
    <cellStyle name="Note 12 2 2 6 6" xfId="6642" xr:uid="{00000000-0005-0000-0000-0000BB710000}"/>
    <cellStyle name="Note 12 2 2 6 6 2" xfId="18706" xr:uid="{00000000-0005-0000-0000-0000BC710000}"/>
    <cellStyle name="Note 12 2 2 6 6 2 2" xfId="35200" xr:uid="{00000000-0005-0000-0000-0000BD710000}"/>
    <cellStyle name="Note 12 2 2 6 6 3" xfId="35199" xr:uid="{00000000-0005-0000-0000-0000BE710000}"/>
    <cellStyle name="Note 12 2 2 6 6 4" xfId="56237" xr:uid="{00000000-0005-0000-0000-0000BF710000}"/>
    <cellStyle name="Note 12 2 2 6 7" xfId="5011" xr:uid="{00000000-0005-0000-0000-0000C0710000}"/>
    <cellStyle name="Note 12 2 2 6 7 2" xfId="17620" xr:uid="{00000000-0005-0000-0000-0000C1710000}"/>
    <cellStyle name="Note 12 2 2 6 7 2 2" xfId="35202" xr:uid="{00000000-0005-0000-0000-0000C2710000}"/>
    <cellStyle name="Note 12 2 2 6 7 3" xfId="35201" xr:uid="{00000000-0005-0000-0000-0000C3710000}"/>
    <cellStyle name="Note 12 2 2 6 7 4" xfId="56238" xr:uid="{00000000-0005-0000-0000-0000C4710000}"/>
    <cellStyle name="Note 12 2 2 6 8" xfId="7443" xr:uid="{00000000-0005-0000-0000-0000C5710000}"/>
    <cellStyle name="Note 12 2 2 6 8 2" xfId="19396" xr:uid="{00000000-0005-0000-0000-0000C6710000}"/>
    <cellStyle name="Note 12 2 2 6 8 2 2" xfId="35204" xr:uid="{00000000-0005-0000-0000-0000C7710000}"/>
    <cellStyle name="Note 12 2 2 6 8 3" xfId="35203" xr:uid="{00000000-0005-0000-0000-0000C8710000}"/>
    <cellStyle name="Note 12 2 2 6 8 4" xfId="56239" xr:uid="{00000000-0005-0000-0000-0000C9710000}"/>
    <cellStyle name="Note 12 2 2 6 9" xfId="5391" xr:uid="{00000000-0005-0000-0000-0000CA710000}"/>
    <cellStyle name="Note 12 2 2 6 9 2" xfId="17934" xr:uid="{00000000-0005-0000-0000-0000CB710000}"/>
    <cellStyle name="Note 12 2 2 6 9 2 2" xfId="35206" xr:uid="{00000000-0005-0000-0000-0000CC710000}"/>
    <cellStyle name="Note 12 2 2 6 9 3" xfId="35205" xr:uid="{00000000-0005-0000-0000-0000CD710000}"/>
    <cellStyle name="Note 12 2 2 6 9 4" xfId="56240" xr:uid="{00000000-0005-0000-0000-0000CE710000}"/>
    <cellStyle name="Note 12 2 2 7" xfId="4187" xr:uid="{00000000-0005-0000-0000-0000CF710000}"/>
    <cellStyle name="Note 12 2 2 7 10" xfId="9270" xr:uid="{00000000-0005-0000-0000-0000D0710000}"/>
    <cellStyle name="Note 12 2 2 7 10 2" xfId="20991" xr:uid="{00000000-0005-0000-0000-0000D1710000}"/>
    <cellStyle name="Note 12 2 2 7 10 2 2" xfId="35209" xr:uid="{00000000-0005-0000-0000-0000D2710000}"/>
    <cellStyle name="Note 12 2 2 7 10 3" xfId="35208" xr:uid="{00000000-0005-0000-0000-0000D3710000}"/>
    <cellStyle name="Note 12 2 2 7 10 4" xfId="56241" xr:uid="{00000000-0005-0000-0000-0000D4710000}"/>
    <cellStyle name="Note 12 2 2 7 11" xfId="5490" xr:uid="{00000000-0005-0000-0000-0000D5710000}"/>
    <cellStyle name="Note 12 2 2 7 11 2" xfId="18025" xr:uid="{00000000-0005-0000-0000-0000D6710000}"/>
    <cellStyle name="Note 12 2 2 7 11 2 2" xfId="35211" xr:uid="{00000000-0005-0000-0000-0000D7710000}"/>
    <cellStyle name="Note 12 2 2 7 11 3" xfId="35210" xr:uid="{00000000-0005-0000-0000-0000D8710000}"/>
    <cellStyle name="Note 12 2 2 7 11 4" xfId="56242" xr:uid="{00000000-0005-0000-0000-0000D9710000}"/>
    <cellStyle name="Note 12 2 2 7 12" xfId="11412" xr:uid="{00000000-0005-0000-0000-0000DA710000}"/>
    <cellStyle name="Note 12 2 2 7 12 2" xfId="22864" xr:uid="{00000000-0005-0000-0000-0000DB710000}"/>
    <cellStyle name="Note 12 2 2 7 12 2 2" xfId="35213" xr:uid="{00000000-0005-0000-0000-0000DC710000}"/>
    <cellStyle name="Note 12 2 2 7 12 3" xfId="35212" xr:uid="{00000000-0005-0000-0000-0000DD710000}"/>
    <cellStyle name="Note 12 2 2 7 12 4" xfId="56243" xr:uid="{00000000-0005-0000-0000-0000DE710000}"/>
    <cellStyle name="Note 12 2 2 7 13" xfId="11839" xr:uid="{00000000-0005-0000-0000-0000DF710000}"/>
    <cellStyle name="Note 12 2 2 7 13 2" xfId="23257" xr:uid="{00000000-0005-0000-0000-0000E0710000}"/>
    <cellStyle name="Note 12 2 2 7 13 2 2" xfId="35215" xr:uid="{00000000-0005-0000-0000-0000E1710000}"/>
    <cellStyle name="Note 12 2 2 7 13 3" xfId="35214" xr:uid="{00000000-0005-0000-0000-0000E2710000}"/>
    <cellStyle name="Note 12 2 2 7 13 4" xfId="56244" xr:uid="{00000000-0005-0000-0000-0000E3710000}"/>
    <cellStyle name="Note 12 2 2 7 14" xfId="4764" xr:uid="{00000000-0005-0000-0000-0000E4710000}"/>
    <cellStyle name="Note 12 2 2 7 14 2" xfId="17419" xr:uid="{00000000-0005-0000-0000-0000E5710000}"/>
    <cellStyle name="Note 12 2 2 7 14 2 2" xfId="35217" xr:uid="{00000000-0005-0000-0000-0000E6710000}"/>
    <cellStyle name="Note 12 2 2 7 14 3" xfId="35216" xr:uid="{00000000-0005-0000-0000-0000E7710000}"/>
    <cellStyle name="Note 12 2 2 7 14 4" xfId="56245" xr:uid="{00000000-0005-0000-0000-0000E8710000}"/>
    <cellStyle name="Note 12 2 2 7 15" xfId="9237" xr:uid="{00000000-0005-0000-0000-0000E9710000}"/>
    <cellStyle name="Note 12 2 2 7 15 2" xfId="20970" xr:uid="{00000000-0005-0000-0000-0000EA710000}"/>
    <cellStyle name="Note 12 2 2 7 15 2 2" xfId="35219" xr:uid="{00000000-0005-0000-0000-0000EB710000}"/>
    <cellStyle name="Note 12 2 2 7 15 3" xfId="35218" xr:uid="{00000000-0005-0000-0000-0000EC710000}"/>
    <cellStyle name="Note 12 2 2 7 15 4" xfId="56246" xr:uid="{00000000-0005-0000-0000-0000ED710000}"/>
    <cellStyle name="Note 12 2 2 7 16" xfId="12992" xr:uid="{00000000-0005-0000-0000-0000EE710000}"/>
    <cellStyle name="Note 12 2 2 7 16 2" xfId="24304" xr:uid="{00000000-0005-0000-0000-0000EF710000}"/>
    <cellStyle name="Note 12 2 2 7 16 2 2" xfId="35221" xr:uid="{00000000-0005-0000-0000-0000F0710000}"/>
    <cellStyle name="Note 12 2 2 7 16 3" xfId="35220" xr:uid="{00000000-0005-0000-0000-0000F1710000}"/>
    <cellStyle name="Note 12 2 2 7 16 4" xfId="56247" xr:uid="{00000000-0005-0000-0000-0000F2710000}"/>
    <cellStyle name="Note 12 2 2 7 17" xfId="5649" xr:uid="{00000000-0005-0000-0000-0000F3710000}"/>
    <cellStyle name="Note 12 2 2 7 17 2" xfId="18166" xr:uid="{00000000-0005-0000-0000-0000F4710000}"/>
    <cellStyle name="Note 12 2 2 7 17 2 2" xfId="35223" xr:uid="{00000000-0005-0000-0000-0000F5710000}"/>
    <cellStyle name="Note 12 2 2 7 17 3" xfId="35222" xr:uid="{00000000-0005-0000-0000-0000F6710000}"/>
    <cellStyle name="Note 12 2 2 7 17 4" xfId="56248" xr:uid="{00000000-0005-0000-0000-0000F7710000}"/>
    <cellStyle name="Note 12 2 2 7 18" xfId="6164" xr:uid="{00000000-0005-0000-0000-0000F8710000}"/>
    <cellStyle name="Note 12 2 2 7 18 2" xfId="18282" xr:uid="{00000000-0005-0000-0000-0000F9710000}"/>
    <cellStyle name="Note 12 2 2 7 18 2 2" xfId="35225" xr:uid="{00000000-0005-0000-0000-0000FA710000}"/>
    <cellStyle name="Note 12 2 2 7 18 3" xfId="35224" xr:uid="{00000000-0005-0000-0000-0000FB710000}"/>
    <cellStyle name="Note 12 2 2 7 18 4" xfId="56249" xr:uid="{00000000-0005-0000-0000-0000FC710000}"/>
    <cellStyle name="Note 12 2 2 7 19" xfId="12191" xr:uid="{00000000-0005-0000-0000-0000FD710000}"/>
    <cellStyle name="Note 12 2 2 7 19 2" xfId="23587" xr:uid="{00000000-0005-0000-0000-0000FE710000}"/>
    <cellStyle name="Note 12 2 2 7 19 2 2" xfId="35227" xr:uid="{00000000-0005-0000-0000-0000FF710000}"/>
    <cellStyle name="Note 12 2 2 7 19 3" xfId="35226" xr:uid="{00000000-0005-0000-0000-000000720000}"/>
    <cellStyle name="Note 12 2 2 7 19 4" xfId="56250" xr:uid="{00000000-0005-0000-0000-000001720000}"/>
    <cellStyle name="Note 12 2 2 7 2" xfId="6975" xr:uid="{00000000-0005-0000-0000-000002720000}"/>
    <cellStyle name="Note 12 2 2 7 2 2" xfId="18984" xr:uid="{00000000-0005-0000-0000-000003720000}"/>
    <cellStyle name="Note 12 2 2 7 2 2 2" xfId="35229" xr:uid="{00000000-0005-0000-0000-000004720000}"/>
    <cellStyle name="Note 12 2 2 7 2 3" xfId="35228" xr:uid="{00000000-0005-0000-0000-000005720000}"/>
    <cellStyle name="Note 12 2 2 7 2 4" xfId="56251" xr:uid="{00000000-0005-0000-0000-000006720000}"/>
    <cellStyle name="Note 12 2 2 7 20" xfId="14003" xr:uid="{00000000-0005-0000-0000-000007720000}"/>
    <cellStyle name="Note 12 2 2 7 20 2" xfId="35230" xr:uid="{00000000-0005-0000-0000-000008720000}"/>
    <cellStyle name="Note 12 2 2 7 20 3" xfId="56252" xr:uid="{00000000-0005-0000-0000-000009720000}"/>
    <cellStyle name="Note 12 2 2 7 20 4" xfId="56253" xr:uid="{00000000-0005-0000-0000-00000A720000}"/>
    <cellStyle name="Note 12 2 2 7 21" xfId="35207" xr:uid="{00000000-0005-0000-0000-00000B720000}"/>
    <cellStyle name="Note 12 2 2 7 22" xfId="56254" xr:uid="{00000000-0005-0000-0000-00000C720000}"/>
    <cellStyle name="Note 12 2 2 7 3" xfId="4949" xr:uid="{00000000-0005-0000-0000-00000D720000}"/>
    <cellStyle name="Note 12 2 2 7 3 2" xfId="17562" xr:uid="{00000000-0005-0000-0000-00000E720000}"/>
    <cellStyle name="Note 12 2 2 7 3 2 2" xfId="35232" xr:uid="{00000000-0005-0000-0000-00000F720000}"/>
    <cellStyle name="Note 12 2 2 7 3 3" xfId="35231" xr:uid="{00000000-0005-0000-0000-000010720000}"/>
    <cellStyle name="Note 12 2 2 7 3 4" xfId="56255" xr:uid="{00000000-0005-0000-0000-000011720000}"/>
    <cellStyle name="Note 12 2 2 7 4" xfId="6783" xr:uid="{00000000-0005-0000-0000-000012720000}"/>
    <cellStyle name="Note 12 2 2 7 4 2" xfId="18828" xr:uid="{00000000-0005-0000-0000-000013720000}"/>
    <cellStyle name="Note 12 2 2 7 4 2 2" xfId="35234" xr:uid="{00000000-0005-0000-0000-000014720000}"/>
    <cellStyle name="Note 12 2 2 7 4 3" xfId="35233" xr:uid="{00000000-0005-0000-0000-000015720000}"/>
    <cellStyle name="Note 12 2 2 7 4 4" xfId="56256" xr:uid="{00000000-0005-0000-0000-000016720000}"/>
    <cellStyle name="Note 12 2 2 7 5" xfId="5117" xr:uid="{00000000-0005-0000-0000-000017720000}"/>
    <cellStyle name="Note 12 2 2 7 5 2" xfId="17697" xr:uid="{00000000-0005-0000-0000-000018720000}"/>
    <cellStyle name="Note 12 2 2 7 5 2 2" xfId="35236" xr:uid="{00000000-0005-0000-0000-000019720000}"/>
    <cellStyle name="Note 12 2 2 7 5 3" xfId="35235" xr:uid="{00000000-0005-0000-0000-00001A720000}"/>
    <cellStyle name="Note 12 2 2 7 5 4" xfId="56257" xr:uid="{00000000-0005-0000-0000-00001B720000}"/>
    <cellStyle name="Note 12 2 2 7 6" xfId="6643" xr:uid="{00000000-0005-0000-0000-00001C720000}"/>
    <cellStyle name="Note 12 2 2 7 6 2" xfId="18707" xr:uid="{00000000-0005-0000-0000-00001D720000}"/>
    <cellStyle name="Note 12 2 2 7 6 2 2" xfId="35238" xr:uid="{00000000-0005-0000-0000-00001E720000}"/>
    <cellStyle name="Note 12 2 2 7 6 3" xfId="35237" xr:uid="{00000000-0005-0000-0000-00001F720000}"/>
    <cellStyle name="Note 12 2 2 7 6 4" xfId="56258" xr:uid="{00000000-0005-0000-0000-000020720000}"/>
    <cellStyle name="Note 12 2 2 7 7" xfId="6661" xr:uid="{00000000-0005-0000-0000-000021720000}"/>
    <cellStyle name="Note 12 2 2 7 7 2" xfId="18720" xr:uid="{00000000-0005-0000-0000-000022720000}"/>
    <cellStyle name="Note 12 2 2 7 7 2 2" xfId="35240" xr:uid="{00000000-0005-0000-0000-000023720000}"/>
    <cellStyle name="Note 12 2 2 7 7 3" xfId="35239" xr:uid="{00000000-0005-0000-0000-000024720000}"/>
    <cellStyle name="Note 12 2 2 7 7 4" xfId="56259" xr:uid="{00000000-0005-0000-0000-000025720000}"/>
    <cellStyle name="Note 12 2 2 7 8" xfId="4782" xr:uid="{00000000-0005-0000-0000-000026720000}"/>
    <cellStyle name="Note 12 2 2 7 8 2" xfId="17433" xr:uid="{00000000-0005-0000-0000-000027720000}"/>
    <cellStyle name="Note 12 2 2 7 8 2 2" xfId="35242" xr:uid="{00000000-0005-0000-0000-000028720000}"/>
    <cellStyle name="Note 12 2 2 7 8 3" xfId="35241" xr:uid="{00000000-0005-0000-0000-000029720000}"/>
    <cellStyle name="Note 12 2 2 7 8 4" xfId="56260" xr:uid="{00000000-0005-0000-0000-00002A720000}"/>
    <cellStyle name="Note 12 2 2 7 9" xfId="5390" xr:uid="{00000000-0005-0000-0000-00002B720000}"/>
    <cellStyle name="Note 12 2 2 7 9 2" xfId="17933" xr:uid="{00000000-0005-0000-0000-00002C720000}"/>
    <cellStyle name="Note 12 2 2 7 9 2 2" xfId="35244" xr:uid="{00000000-0005-0000-0000-00002D720000}"/>
    <cellStyle name="Note 12 2 2 7 9 3" xfId="35243" xr:uid="{00000000-0005-0000-0000-00002E720000}"/>
    <cellStyle name="Note 12 2 2 7 9 4" xfId="56261" xr:uid="{00000000-0005-0000-0000-00002F720000}"/>
    <cellStyle name="Note 12 2 2 8" xfId="4188" xr:uid="{00000000-0005-0000-0000-000030720000}"/>
    <cellStyle name="Note 12 2 2 8 10" xfId="5145" xr:uid="{00000000-0005-0000-0000-000031720000}"/>
    <cellStyle name="Note 12 2 2 8 10 2" xfId="17725" xr:uid="{00000000-0005-0000-0000-000032720000}"/>
    <cellStyle name="Note 12 2 2 8 10 2 2" xfId="35247" xr:uid="{00000000-0005-0000-0000-000033720000}"/>
    <cellStyle name="Note 12 2 2 8 10 3" xfId="35246" xr:uid="{00000000-0005-0000-0000-000034720000}"/>
    <cellStyle name="Note 12 2 2 8 10 4" xfId="56262" xr:uid="{00000000-0005-0000-0000-000035720000}"/>
    <cellStyle name="Note 12 2 2 8 11" xfId="5489" xr:uid="{00000000-0005-0000-0000-000036720000}"/>
    <cellStyle name="Note 12 2 2 8 11 2" xfId="18024" xr:uid="{00000000-0005-0000-0000-000037720000}"/>
    <cellStyle name="Note 12 2 2 8 11 2 2" xfId="35249" xr:uid="{00000000-0005-0000-0000-000038720000}"/>
    <cellStyle name="Note 12 2 2 8 11 3" xfId="35248" xr:uid="{00000000-0005-0000-0000-000039720000}"/>
    <cellStyle name="Note 12 2 2 8 11 4" xfId="56263" xr:uid="{00000000-0005-0000-0000-00003A720000}"/>
    <cellStyle name="Note 12 2 2 8 12" xfId="11413" xr:uid="{00000000-0005-0000-0000-00003B720000}"/>
    <cellStyle name="Note 12 2 2 8 12 2" xfId="22865" xr:uid="{00000000-0005-0000-0000-00003C720000}"/>
    <cellStyle name="Note 12 2 2 8 12 2 2" xfId="35251" xr:uid="{00000000-0005-0000-0000-00003D720000}"/>
    <cellStyle name="Note 12 2 2 8 12 3" xfId="35250" xr:uid="{00000000-0005-0000-0000-00003E720000}"/>
    <cellStyle name="Note 12 2 2 8 12 4" xfId="56264" xr:uid="{00000000-0005-0000-0000-00003F720000}"/>
    <cellStyle name="Note 12 2 2 8 13" xfId="11840" xr:uid="{00000000-0005-0000-0000-000040720000}"/>
    <cellStyle name="Note 12 2 2 8 13 2" xfId="23258" xr:uid="{00000000-0005-0000-0000-000041720000}"/>
    <cellStyle name="Note 12 2 2 8 13 2 2" xfId="35253" xr:uid="{00000000-0005-0000-0000-000042720000}"/>
    <cellStyle name="Note 12 2 2 8 13 3" xfId="35252" xr:uid="{00000000-0005-0000-0000-000043720000}"/>
    <cellStyle name="Note 12 2 2 8 13 4" xfId="56265" xr:uid="{00000000-0005-0000-0000-000044720000}"/>
    <cellStyle name="Note 12 2 2 8 14" xfId="4765" xr:uid="{00000000-0005-0000-0000-000045720000}"/>
    <cellStyle name="Note 12 2 2 8 14 2" xfId="17420" xr:uid="{00000000-0005-0000-0000-000046720000}"/>
    <cellStyle name="Note 12 2 2 8 14 2 2" xfId="35255" xr:uid="{00000000-0005-0000-0000-000047720000}"/>
    <cellStyle name="Note 12 2 2 8 14 3" xfId="35254" xr:uid="{00000000-0005-0000-0000-000048720000}"/>
    <cellStyle name="Note 12 2 2 8 14 4" xfId="56266" xr:uid="{00000000-0005-0000-0000-000049720000}"/>
    <cellStyle name="Note 12 2 2 8 15" xfId="7419" xr:uid="{00000000-0005-0000-0000-00004A720000}"/>
    <cellStyle name="Note 12 2 2 8 15 2" xfId="19384" xr:uid="{00000000-0005-0000-0000-00004B720000}"/>
    <cellStyle name="Note 12 2 2 8 15 2 2" xfId="35257" xr:uid="{00000000-0005-0000-0000-00004C720000}"/>
    <cellStyle name="Note 12 2 2 8 15 3" xfId="35256" xr:uid="{00000000-0005-0000-0000-00004D720000}"/>
    <cellStyle name="Note 12 2 2 8 15 4" xfId="56267" xr:uid="{00000000-0005-0000-0000-00004E720000}"/>
    <cellStyle name="Note 12 2 2 8 16" xfId="12993" xr:uid="{00000000-0005-0000-0000-00004F720000}"/>
    <cellStyle name="Note 12 2 2 8 16 2" xfId="24305" xr:uid="{00000000-0005-0000-0000-000050720000}"/>
    <cellStyle name="Note 12 2 2 8 16 2 2" xfId="35259" xr:uid="{00000000-0005-0000-0000-000051720000}"/>
    <cellStyle name="Note 12 2 2 8 16 3" xfId="35258" xr:uid="{00000000-0005-0000-0000-000052720000}"/>
    <cellStyle name="Note 12 2 2 8 16 4" xfId="56268" xr:uid="{00000000-0005-0000-0000-000053720000}"/>
    <cellStyle name="Note 12 2 2 8 17" xfId="8411" xr:uid="{00000000-0005-0000-0000-000054720000}"/>
    <cellStyle name="Note 12 2 2 8 17 2" xfId="20233" xr:uid="{00000000-0005-0000-0000-000055720000}"/>
    <cellStyle name="Note 12 2 2 8 17 2 2" xfId="35261" xr:uid="{00000000-0005-0000-0000-000056720000}"/>
    <cellStyle name="Note 12 2 2 8 17 3" xfId="35260" xr:uid="{00000000-0005-0000-0000-000057720000}"/>
    <cellStyle name="Note 12 2 2 8 17 4" xfId="56269" xr:uid="{00000000-0005-0000-0000-000058720000}"/>
    <cellStyle name="Note 12 2 2 8 18" xfId="11676" xr:uid="{00000000-0005-0000-0000-000059720000}"/>
    <cellStyle name="Note 12 2 2 8 18 2" xfId="23114" xr:uid="{00000000-0005-0000-0000-00005A720000}"/>
    <cellStyle name="Note 12 2 2 8 18 2 2" xfId="35263" xr:uid="{00000000-0005-0000-0000-00005B720000}"/>
    <cellStyle name="Note 12 2 2 8 18 3" xfId="35262" xr:uid="{00000000-0005-0000-0000-00005C720000}"/>
    <cellStyle name="Note 12 2 2 8 18 4" xfId="56270" xr:uid="{00000000-0005-0000-0000-00005D720000}"/>
    <cellStyle name="Note 12 2 2 8 19" xfId="7751" xr:uid="{00000000-0005-0000-0000-00005E720000}"/>
    <cellStyle name="Note 12 2 2 8 19 2" xfId="19668" xr:uid="{00000000-0005-0000-0000-00005F720000}"/>
    <cellStyle name="Note 12 2 2 8 19 2 2" xfId="35265" xr:uid="{00000000-0005-0000-0000-000060720000}"/>
    <cellStyle name="Note 12 2 2 8 19 3" xfId="35264" xr:uid="{00000000-0005-0000-0000-000061720000}"/>
    <cellStyle name="Note 12 2 2 8 19 4" xfId="56271" xr:uid="{00000000-0005-0000-0000-000062720000}"/>
    <cellStyle name="Note 12 2 2 8 2" xfId="6976" xr:uid="{00000000-0005-0000-0000-000063720000}"/>
    <cellStyle name="Note 12 2 2 8 2 2" xfId="18985" xr:uid="{00000000-0005-0000-0000-000064720000}"/>
    <cellStyle name="Note 12 2 2 8 2 2 2" xfId="35267" xr:uid="{00000000-0005-0000-0000-000065720000}"/>
    <cellStyle name="Note 12 2 2 8 2 3" xfId="35266" xr:uid="{00000000-0005-0000-0000-000066720000}"/>
    <cellStyle name="Note 12 2 2 8 2 4" xfId="56272" xr:uid="{00000000-0005-0000-0000-000067720000}"/>
    <cellStyle name="Note 12 2 2 8 20" xfId="5616" xr:uid="{00000000-0005-0000-0000-000068720000}"/>
    <cellStyle name="Note 12 2 2 8 20 2" xfId="35268" xr:uid="{00000000-0005-0000-0000-000069720000}"/>
    <cellStyle name="Note 12 2 2 8 20 3" xfId="56273" xr:uid="{00000000-0005-0000-0000-00006A720000}"/>
    <cellStyle name="Note 12 2 2 8 20 4" xfId="56274" xr:uid="{00000000-0005-0000-0000-00006B720000}"/>
    <cellStyle name="Note 12 2 2 8 21" xfId="35245" xr:uid="{00000000-0005-0000-0000-00006C720000}"/>
    <cellStyle name="Note 12 2 2 8 22" xfId="56275" xr:uid="{00000000-0005-0000-0000-00006D720000}"/>
    <cellStyle name="Note 12 2 2 8 3" xfId="4948" xr:uid="{00000000-0005-0000-0000-00006E720000}"/>
    <cellStyle name="Note 12 2 2 8 3 2" xfId="17561" xr:uid="{00000000-0005-0000-0000-00006F720000}"/>
    <cellStyle name="Note 12 2 2 8 3 2 2" xfId="35270" xr:uid="{00000000-0005-0000-0000-000070720000}"/>
    <cellStyle name="Note 12 2 2 8 3 3" xfId="35269" xr:uid="{00000000-0005-0000-0000-000071720000}"/>
    <cellStyle name="Note 12 2 2 8 3 4" xfId="56276" xr:uid="{00000000-0005-0000-0000-000072720000}"/>
    <cellStyle name="Note 12 2 2 8 4" xfId="6784" xr:uid="{00000000-0005-0000-0000-000073720000}"/>
    <cellStyle name="Note 12 2 2 8 4 2" xfId="18829" xr:uid="{00000000-0005-0000-0000-000074720000}"/>
    <cellStyle name="Note 12 2 2 8 4 2 2" xfId="35272" xr:uid="{00000000-0005-0000-0000-000075720000}"/>
    <cellStyle name="Note 12 2 2 8 4 3" xfId="35271" xr:uid="{00000000-0005-0000-0000-000076720000}"/>
    <cellStyle name="Note 12 2 2 8 4 4" xfId="56277" xr:uid="{00000000-0005-0000-0000-000077720000}"/>
    <cellStyle name="Note 12 2 2 8 5" xfId="5116" xr:uid="{00000000-0005-0000-0000-000078720000}"/>
    <cellStyle name="Note 12 2 2 8 5 2" xfId="17696" xr:uid="{00000000-0005-0000-0000-000079720000}"/>
    <cellStyle name="Note 12 2 2 8 5 2 2" xfId="35274" xr:uid="{00000000-0005-0000-0000-00007A720000}"/>
    <cellStyle name="Note 12 2 2 8 5 3" xfId="35273" xr:uid="{00000000-0005-0000-0000-00007B720000}"/>
    <cellStyle name="Note 12 2 2 8 5 4" xfId="56278" xr:uid="{00000000-0005-0000-0000-00007C720000}"/>
    <cellStyle name="Note 12 2 2 8 6" xfId="6644" xr:uid="{00000000-0005-0000-0000-00007D720000}"/>
    <cellStyle name="Note 12 2 2 8 6 2" xfId="18708" xr:uid="{00000000-0005-0000-0000-00007E720000}"/>
    <cellStyle name="Note 12 2 2 8 6 2 2" xfId="35276" xr:uid="{00000000-0005-0000-0000-00007F720000}"/>
    <cellStyle name="Note 12 2 2 8 6 3" xfId="35275" xr:uid="{00000000-0005-0000-0000-000080720000}"/>
    <cellStyle name="Note 12 2 2 8 6 4" xfId="56279" xr:uid="{00000000-0005-0000-0000-000081720000}"/>
    <cellStyle name="Note 12 2 2 8 7" xfId="6907" xr:uid="{00000000-0005-0000-0000-000082720000}"/>
    <cellStyle name="Note 12 2 2 8 7 2" xfId="18921" xr:uid="{00000000-0005-0000-0000-000083720000}"/>
    <cellStyle name="Note 12 2 2 8 7 2 2" xfId="35278" xr:uid="{00000000-0005-0000-0000-000084720000}"/>
    <cellStyle name="Note 12 2 2 8 7 3" xfId="35277" xr:uid="{00000000-0005-0000-0000-000085720000}"/>
    <cellStyle name="Note 12 2 2 8 7 4" xfId="56280" xr:uid="{00000000-0005-0000-0000-000086720000}"/>
    <cellStyle name="Note 12 2 2 8 8" xfId="4853" xr:uid="{00000000-0005-0000-0000-000087720000}"/>
    <cellStyle name="Note 12 2 2 8 8 2" xfId="17486" xr:uid="{00000000-0005-0000-0000-000088720000}"/>
    <cellStyle name="Note 12 2 2 8 8 2 2" xfId="35280" xr:uid="{00000000-0005-0000-0000-000089720000}"/>
    <cellStyle name="Note 12 2 2 8 8 3" xfId="35279" xr:uid="{00000000-0005-0000-0000-00008A720000}"/>
    <cellStyle name="Note 12 2 2 8 8 4" xfId="56281" xr:uid="{00000000-0005-0000-0000-00008B720000}"/>
    <cellStyle name="Note 12 2 2 8 9" xfId="5389" xr:uid="{00000000-0005-0000-0000-00008C720000}"/>
    <cellStyle name="Note 12 2 2 8 9 2" xfId="17932" xr:uid="{00000000-0005-0000-0000-00008D720000}"/>
    <cellStyle name="Note 12 2 2 8 9 2 2" xfId="35282" xr:uid="{00000000-0005-0000-0000-00008E720000}"/>
    <cellStyle name="Note 12 2 2 8 9 3" xfId="35281" xr:uid="{00000000-0005-0000-0000-00008F720000}"/>
    <cellStyle name="Note 12 2 2 8 9 4" xfId="56282" xr:uid="{00000000-0005-0000-0000-000090720000}"/>
    <cellStyle name="Note 12 2 2 9" xfId="4189" xr:uid="{00000000-0005-0000-0000-000091720000}"/>
    <cellStyle name="Note 12 2 2 9 10" xfId="6647" xr:uid="{00000000-0005-0000-0000-000092720000}"/>
    <cellStyle name="Note 12 2 2 9 10 2" xfId="18711" xr:uid="{00000000-0005-0000-0000-000093720000}"/>
    <cellStyle name="Note 12 2 2 9 10 2 2" xfId="35285" xr:uid="{00000000-0005-0000-0000-000094720000}"/>
    <cellStyle name="Note 12 2 2 9 10 3" xfId="35284" xr:uid="{00000000-0005-0000-0000-000095720000}"/>
    <cellStyle name="Note 12 2 2 9 10 4" xfId="56283" xr:uid="{00000000-0005-0000-0000-000096720000}"/>
    <cellStyle name="Note 12 2 2 9 11" xfId="5488" xr:uid="{00000000-0005-0000-0000-000097720000}"/>
    <cellStyle name="Note 12 2 2 9 11 2" xfId="18023" xr:uid="{00000000-0005-0000-0000-000098720000}"/>
    <cellStyle name="Note 12 2 2 9 11 2 2" xfId="35287" xr:uid="{00000000-0005-0000-0000-000099720000}"/>
    <cellStyle name="Note 12 2 2 9 11 3" xfId="35286" xr:uid="{00000000-0005-0000-0000-00009A720000}"/>
    <cellStyle name="Note 12 2 2 9 11 4" xfId="56284" xr:uid="{00000000-0005-0000-0000-00009B720000}"/>
    <cellStyle name="Note 12 2 2 9 12" xfId="11414" xr:uid="{00000000-0005-0000-0000-00009C720000}"/>
    <cellStyle name="Note 12 2 2 9 12 2" xfId="22866" xr:uid="{00000000-0005-0000-0000-00009D720000}"/>
    <cellStyle name="Note 12 2 2 9 12 2 2" xfId="35289" xr:uid="{00000000-0005-0000-0000-00009E720000}"/>
    <cellStyle name="Note 12 2 2 9 12 3" xfId="35288" xr:uid="{00000000-0005-0000-0000-00009F720000}"/>
    <cellStyle name="Note 12 2 2 9 12 4" xfId="56285" xr:uid="{00000000-0005-0000-0000-0000A0720000}"/>
    <cellStyle name="Note 12 2 2 9 13" xfId="11841" xr:uid="{00000000-0005-0000-0000-0000A1720000}"/>
    <cellStyle name="Note 12 2 2 9 13 2" xfId="23259" xr:uid="{00000000-0005-0000-0000-0000A2720000}"/>
    <cellStyle name="Note 12 2 2 9 13 2 2" xfId="35291" xr:uid="{00000000-0005-0000-0000-0000A3720000}"/>
    <cellStyle name="Note 12 2 2 9 13 3" xfId="35290" xr:uid="{00000000-0005-0000-0000-0000A4720000}"/>
    <cellStyle name="Note 12 2 2 9 13 4" xfId="56286" xr:uid="{00000000-0005-0000-0000-0000A5720000}"/>
    <cellStyle name="Note 12 2 2 9 14" xfId="6234" xr:uid="{00000000-0005-0000-0000-0000A6720000}"/>
    <cellStyle name="Note 12 2 2 9 14 2" xfId="18343" xr:uid="{00000000-0005-0000-0000-0000A7720000}"/>
    <cellStyle name="Note 12 2 2 9 14 2 2" xfId="35293" xr:uid="{00000000-0005-0000-0000-0000A8720000}"/>
    <cellStyle name="Note 12 2 2 9 14 3" xfId="35292" xr:uid="{00000000-0005-0000-0000-0000A9720000}"/>
    <cellStyle name="Note 12 2 2 9 14 4" xfId="56287" xr:uid="{00000000-0005-0000-0000-0000AA720000}"/>
    <cellStyle name="Note 12 2 2 9 15" xfId="5608" xr:uid="{00000000-0005-0000-0000-0000AB720000}"/>
    <cellStyle name="Note 12 2 2 9 15 2" xfId="18130" xr:uid="{00000000-0005-0000-0000-0000AC720000}"/>
    <cellStyle name="Note 12 2 2 9 15 2 2" xfId="35295" xr:uid="{00000000-0005-0000-0000-0000AD720000}"/>
    <cellStyle name="Note 12 2 2 9 15 3" xfId="35294" xr:uid="{00000000-0005-0000-0000-0000AE720000}"/>
    <cellStyle name="Note 12 2 2 9 15 4" xfId="56288" xr:uid="{00000000-0005-0000-0000-0000AF720000}"/>
    <cellStyle name="Note 12 2 2 9 16" xfId="12994" xr:uid="{00000000-0005-0000-0000-0000B0720000}"/>
    <cellStyle name="Note 12 2 2 9 16 2" xfId="24306" xr:uid="{00000000-0005-0000-0000-0000B1720000}"/>
    <cellStyle name="Note 12 2 2 9 16 2 2" xfId="35297" xr:uid="{00000000-0005-0000-0000-0000B2720000}"/>
    <cellStyle name="Note 12 2 2 9 16 3" xfId="35296" xr:uid="{00000000-0005-0000-0000-0000B3720000}"/>
    <cellStyle name="Note 12 2 2 9 16 4" xfId="56289" xr:uid="{00000000-0005-0000-0000-0000B4720000}"/>
    <cellStyle name="Note 12 2 2 9 17" xfId="7755" xr:uid="{00000000-0005-0000-0000-0000B5720000}"/>
    <cellStyle name="Note 12 2 2 9 17 2" xfId="19672" xr:uid="{00000000-0005-0000-0000-0000B6720000}"/>
    <cellStyle name="Note 12 2 2 9 17 2 2" xfId="35299" xr:uid="{00000000-0005-0000-0000-0000B7720000}"/>
    <cellStyle name="Note 12 2 2 9 17 3" xfId="35298" xr:uid="{00000000-0005-0000-0000-0000B8720000}"/>
    <cellStyle name="Note 12 2 2 9 17 4" xfId="56290" xr:uid="{00000000-0005-0000-0000-0000B9720000}"/>
    <cellStyle name="Note 12 2 2 9 18" xfId="6165" xr:uid="{00000000-0005-0000-0000-0000BA720000}"/>
    <cellStyle name="Note 12 2 2 9 18 2" xfId="18283" xr:uid="{00000000-0005-0000-0000-0000BB720000}"/>
    <cellStyle name="Note 12 2 2 9 18 2 2" xfId="35301" xr:uid="{00000000-0005-0000-0000-0000BC720000}"/>
    <cellStyle name="Note 12 2 2 9 18 3" xfId="35300" xr:uid="{00000000-0005-0000-0000-0000BD720000}"/>
    <cellStyle name="Note 12 2 2 9 18 4" xfId="56291" xr:uid="{00000000-0005-0000-0000-0000BE720000}"/>
    <cellStyle name="Note 12 2 2 9 19" xfId="5687" xr:uid="{00000000-0005-0000-0000-0000BF720000}"/>
    <cellStyle name="Note 12 2 2 9 19 2" xfId="18201" xr:uid="{00000000-0005-0000-0000-0000C0720000}"/>
    <cellStyle name="Note 12 2 2 9 19 2 2" xfId="35303" xr:uid="{00000000-0005-0000-0000-0000C1720000}"/>
    <cellStyle name="Note 12 2 2 9 19 3" xfId="35302" xr:uid="{00000000-0005-0000-0000-0000C2720000}"/>
    <cellStyle name="Note 12 2 2 9 19 4" xfId="56292" xr:uid="{00000000-0005-0000-0000-0000C3720000}"/>
    <cellStyle name="Note 12 2 2 9 2" xfId="6977" xr:uid="{00000000-0005-0000-0000-0000C4720000}"/>
    <cellStyle name="Note 12 2 2 9 2 2" xfId="18986" xr:uid="{00000000-0005-0000-0000-0000C5720000}"/>
    <cellStyle name="Note 12 2 2 9 2 2 2" xfId="35305" xr:uid="{00000000-0005-0000-0000-0000C6720000}"/>
    <cellStyle name="Note 12 2 2 9 2 3" xfId="35304" xr:uid="{00000000-0005-0000-0000-0000C7720000}"/>
    <cellStyle name="Note 12 2 2 9 2 4" xfId="56293" xr:uid="{00000000-0005-0000-0000-0000C8720000}"/>
    <cellStyle name="Note 12 2 2 9 20" xfId="10909" xr:uid="{00000000-0005-0000-0000-0000C9720000}"/>
    <cellStyle name="Note 12 2 2 9 20 2" xfId="35306" xr:uid="{00000000-0005-0000-0000-0000CA720000}"/>
    <cellStyle name="Note 12 2 2 9 20 3" xfId="56294" xr:uid="{00000000-0005-0000-0000-0000CB720000}"/>
    <cellStyle name="Note 12 2 2 9 20 4" xfId="56295" xr:uid="{00000000-0005-0000-0000-0000CC720000}"/>
    <cellStyle name="Note 12 2 2 9 21" xfId="35283" xr:uid="{00000000-0005-0000-0000-0000CD720000}"/>
    <cellStyle name="Note 12 2 2 9 22" xfId="56296" xr:uid="{00000000-0005-0000-0000-0000CE720000}"/>
    <cellStyle name="Note 12 2 2 9 3" xfId="4947" xr:uid="{00000000-0005-0000-0000-0000CF720000}"/>
    <cellStyle name="Note 12 2 2 9 3 2" xfId="17560" xr:uid="{00000000-0005-0000-0000-0000D0720000}"/>
    <cellStyle name="Note 12 2 2 9 3 2 2" xfId="35308" xr:uid="{00000000-0005-0000-0000-0000D1720000}"/>
    <cellStyle name="Note 12 2 2 9 3 3" xfId="35307" xr:uid="{00000000-0005-0000-0000-0000D2720000}"/>
    <cellStyle name="Note 12 2 2 9 3 4" xfId="56297" xr:uid="{00000000-0005-0000-0000-0000D3720000}"/>
    <cellStyle name="Note 12 2 2 9 4" xfId="6785" xr:uid="{00000000-0005-0000-0000-0000D4720000}"/>
    <cellStyle name="Note 12 2 2 9 4 2" xfId="18830" xr:uid="{00000000-0005-0000-0000-0000D5720000}"/>
    <cellStyle name="Note 12 2 2 9 4 2 2" xfId="35310" xr:uid="{00000000-0005-0000-0000-0000D6720000}"/>
    <cellStyle name="Note 12 2 2 9 4 3" xfId="35309" xr:uid="{00000000-0005-0000-0000-0000D7720000}"/>
    <cellStyle name="Note 12 2 2 9 4 4" xfId="56298" xr:uid="{00000000-0005-0000-0000-0000D8720000}"/>
    <cellStyle name="Note 12 2 2 9 5" xfId="5115" xr:uid="{00000000-0005-0000-0000-0000D9720000}"/>
    <cellStyle name="Note 12 2 2 9 5 2" xfId="17695" xr:uid="{00000000-0005-0000-0000-0000DA720000}"/>
    <cellStyle name="Note 12 2 2 9 5 2 2" xfId="35312" xr:uid="{00000000-0005-0000-0000-0000DB720000}"/>
    <cellStyle name="Note 12 2 2 9 5 3" xfId="35311" xr:uid="{00000000-0005-0000-0000-0000DC720000}"/>
    <cellStyle name="Note 12 2 2 9 5 4" xfId="56299" xr:uid="{00000000-0005-0000-0000-0000DD720000}"/>
    <cellStyle name="Note 12 2 2 9 6" xfId="8307" xr:uid="{00000000-0005-0000-0000-0000DE720000}"/>
    <cellStyle name="Note 12 2 2 9 6 2" xfId="20152" xr:uid="{00000000-0005-0000-0000-0000DF720000}"/>
    <cellStyle name="Note 12 2 2 9 6 2 2" xfId="35314" xr:uid="{00000000-0005-0000-0000-0000E0720000}"/>
    <cellStyle name="Note 12 2 2 9 6 3" xfId="35313" xr:uid="{00000000-0005-0000-0000-0000E1720000}"/>
    <cellStyle name="Note 12 2 2 9 6 4" xfId="56300" xr:uid="{00000000-0005-0000-0000-0000E2720000}"/>
    <cellStyle name="Note 12 2 2 9 7" xfId="8319" xr:uid="{00000000-0005-0000-0000-0000E3720000}"/>
    <cellStyle name="Note 12 2 2 9 7 2" xfId="20163" xr:uid="{00000000-0005-0000-0000-0000E4720000}"/>
    <cellStyle name="Note 12 2 2 9 7 2 2" xfId="35316" xr:uid="{00000000-0005-0000-0000-0000E5720000}"/>
    <cellStyle name="Note 12 2 2 9 7 3" xfId="35315" xr:uid="{00000000-0005-0000-0000-0000E6720000}"/>
    <cellStyle name="Note 12 2 2 9 7 4" xfId="56301" xr:uid="{00000000-0005-0000-0000-0000E7720000}"/>
    <cellStyle name="Note 12 2 2 9 8" xfId="6490" xr:uid="{00000000-0005-0000-0000-0000E8720000}"/>
    <cellStyle name="Note 12 2 2 9 8 2" xfId="18570" xr:uid="{00000000-0005-0000-0000-0000E9720000}"/>
    <cellStyle name="Note 12 2 2 9 8 2 2" xfId="35318" xr:uid="{00000000-0005-0000-0000-0000EA720000}"/>
    <cellStyle name="Note 12 2 2 9 8 3" xfId="35317" xr:uid="{00000000-0005-0000-0000-0000EB720000}"/>
    <cellStyle name="Note 12 2 2 9 8 4" xfId="56302" xr:uid="{00000000-0005-0000-0000-0000EC720000}"/>
    <cellStyle name="Note 12 2 2 9 9" xfId="5388" xr:uid="{00000000-0005-0000-0000-0000ED720000}"/>
    <cellStyle name="Note 12 2 2 9 9 2" xfId="17931" xr:uid="{00000000-0005-0000-0000-0000EE720000}"/>
    <cellStyle name="Note 12 2 2 9 9 2 2" xfId="35320" xr:uid="{00000000-0005-0000-0000-0000EF720000}"/>
    <cellStyle name="Note 12 2 2 9 9 3" xfId="35319" xr:uid="{00000000-0005-0000-0000-0000F0720000}"/>
    <cellStyle name="Note 12 2 2 9 9 4" xfId="56303" xr:uid="{00000000-0005-0000-0000-0000F1720000}"/>
    <cellStyle name="Note 12 2 20" xfId="7448" xr:uid="{00000000-0005-0000-0000-0000F2720000}"/>
    <cellStyle name="Note 12 2 20 2" xfId="19400" xr:uid="{00000000-0005-0000-0000-0000F3720000}"/>
    <cellStyle name="Note 12 2 20 2 2" xfId="35322" xr:uid="{00000000-0005-0000-0000-0000F4720000}"/>
    <cellStyle name="Note 12 2 20 3" xfId="35321" xr:uid="{00000000-0005-0000-0000-0000F5720000}"/>
    <cellStyle name="Note 12 2 20 4" xfId="56304" xr:uid="{00000000-0005-0000-0000-0000F6720000}"/>
    <cellStyle name="Note 12 2 21" xfId="5262" xr:uid="{00000000-0005-0000-0000-0000F7720000}"/>
    <cellStyle name="Note 12 2 21 2" xfId="17822" xr:uid="{00000000-0005-0000-0000-0000F8720000}"/>
    <cellStyle name="Note 12 2 21 2 2" xfId="35324" xr:uid="{00000000-0005-0000-0000-0000F9720000}"/>
    <cellStyle name="Note 12 2 21 3" xfId="35323" xr:uid="{00000000-0005-0000-0000-0000FA720000}"/>
    <cellStyle name="Note 12 2 21 4" xfId="56305" xr:uid="{00000000-0005-0000-0000-0000FB720000}"/>
    <cellStyle name="Note 12 2 22" xfId="5402" xr:uid="{00000000-0005-0000-0000-0000FC720000}"/>
    <cellStyle name="Note 12 2 22 2" xfId="17945" xr:uid="{00000000-0005-0000-0000-0000FD720000}"/>
    <cellStyle name="Note 12 2 22 2 2" xfId="35326" xr:uid="{00000000-0005-0000-0000-0000FE720000}"/>
    <cellStyle name="Note 12 2 22 3" xfId="35325" xr:uid="{00000000-0005-0000-0000-0000FF720000}"/>
    <cellStyle name="Note 12 2 22 4" xfId="56306" xr:uid="{00000000-0005-0000-0000-000000730000}"/>
    <cellStyle name="Note 12 2 23" xfId="6561" xr:uid="{00000000-0005-0000-0000-000001730000}"/>
    <cellStyle name="Note 12 2 23 2" xfId="18637" xr:uid="{00000000-0005-0000-0000-000002730000}"/>
    <cellStyle name="Note 12 2 23 2 2" xfId="35328" xr:uid="{00000000-0005-0000-0000-000003730000}"/>
    <cellStyle name="Note 12 2 23 3" xfId="35327" xr:uid="{00000000-0005-0000-0000-000004730000}"/>
    <cellStyle name="Note 12 2 23 4" xfId="56307" xr:uid="{00000000-0005-0000-0000-000005730000}"/>
    <cellStyle name="Note 12 2 24" xfId="5377" xr:uid="{00000000-0005-0000-0000-000006730000}"/>
    <cellStyle name="Note 12 2 24 2" xfId="17922" xr:uid="{00000000-0005-0000-0000-000007730000}"/>
    <cellStyle name="Note 12 2 24 2 2" xfId="35330" xr:uid="{00000000-0005-0000-0000-000008730000}"/>
    <cellStyle name="Note 12 2 24 3" xfId="35329" xr:uid="{00000000-0005-0000-0000-000009730000}"/>
    <cellStyle name="Note 12 2 24 4" xfId="56308" xr:uid="{00000000-0005-0000-0000-00000A730000}"/>
    <cellStyle name="Note 12 2 25" xfId="10115" xr:uid="{00000000-0005-0000-0000-00000B730000}"/>
    <cellStyle name="Note 12 2 25 2" xfId="21739" xr:uid="{00000000-0005-0000-0000-00000C730000}"/>
    <cellStyle name="Note 12 2 25 2 2" xfId="35332" xr:uid="{00000000-0005-0000-0000-00000D730000}"/>
    <cellStyle name="Note 12 2 25 3" xfId="35331" xr:uid="{00000000-0005-0000-0000-00000E730000}"/>
    <cellStyle name="Note 12 2 25 4" xfId="56309" xr:uid="{00000000-0005-0000-0000-00000F730000}"/>
    <cellStyle name="Note 12 2 26" xfId="6290" xr:uid="{00000000-0005-0000-0000-000010730000}"/>
    <cellStyle name="Note 12 2 26 2" xfId="18392" xr:uid="{00000000-0005-0000-0000-000011730000}"/>
    <cellStyle name="Note 12 2 26 2 2" xfId="35334" xr:uid="{00000000-0005-0000-0000-000012730000}"/>
    <cellStyle name="Note 12 2 26 3" xfId="35333" xr:uid="{00000000-0005-0000-0000-000013730000}"/>
    <cellStyle name="Note 12 2 26 4" xfId="56310" xr:uid="{00000000-0005-0000-0000-000014730000}"/>
    <cellStyle name="Note 12 2 27" xfId="11814" xr:uid="{00000000-0005-0000-0000-000015730000}"/>
    <cellStyle name="Note 12 2 27 2" xfId="23232" xr:uid="{00000000-0005-0000-0000-000016730000}"/>
    <cellStyle name="Note 12 2 27 2 2" xfId="35336" xr:uid="{00000000-0005-0000-0000-000017730000}"/>
    <cellStyle name="Note 12 2 27 3" xfId="35335" xr:uid="{00000000-0005-0000-0000-000018730000}"/>
    <cellStyle name="Note 12 2 27 4" xfId="56311" xr:uid="{00000000-0005-0000-0000-000019730000}"/>
    <cellStyle name="Note 12 2 28" xfId="9381" xr:uid="{00000000-0005-0000-0000-00001A730000}"/>
    <cellStyle name="Note 12 2 28 2" xfId="21098" xr:uid="{00000000-0005-0000-0000-00001B730000}"/>
    <cellStyle name="Note 12 2 28 2 2" xfId="35338" xr:uid="{00000000-0005-0000-0000-00001C730000}"/>
    <cellStyle name="Note 12 2 28 3" xfId="35337" xr:uid="{00000000-0005-0000-0000-00001D730000}"/>
    <cellStyle name="Note 12 2 28 4" xfId="56312" xr:uid="{00000000-0005-0000-0000-00001E730000}"/>
    <cellStyle name="Note 12 2 29" xfId="7091" xr:uid="{00000000-0005-0000-0000-00001F730000}"/>
    <cellStyle name="Note 12 2 29 2" xfId="19098" xr:uid="{00000000-0005-0000-0000-000020730000}"/>
    <cellStyle name="Note 12 2 29 2 2" xfId="35340" xr:uid="{00000000-0005-0000-0000-000021730000}"/>
    <cellStyle name="Note 12 2 29 3" xfId="35339" xr:uid="{00000000-0005-0000-0000-000022730000}"/>
    <cellStyle name="Note 12 2 29 4" xfId="56313" xr:uid="{00000000-0005-0000-0000-000023730000}"/>
    <cellStyle name="Note 12 2 3" xfId="4190" xr:uid="{00000000-0005-0000-0000-000024730000}"/>
    <cellStyle name="Note 12 2 3 10" xfId="5249" xr:uid="{00000000-0005-0000-0000-000025730000}"/>
    <cellStyle name="Note 12 2 3 10 2" xfId="17810" xr:uid="{00000000-0005-0000-0000-000026730000}"/>
    <cellStyle name="Note 12 2 3 10 2 2" xfId="35343" xr:uid="{00000000-0005-0000-0000-000027730000}"/>
    <cellStyle name="Note 12 2 3 10 3" xfId="35342" xr:uid="{00000000-0005-0000-0000-000028730000}"/>
    <cellStyle name="Note 12 2 3 10 4" xfId="56314" xr:uid="{00000000-0005-0000-0000-000029730000}"/>
    <cellStyle name="Note 12 2 3 11" xfId="6491" xr:uid="{00000000-0005-0000-0000-00002A730000}"/>
    <cellStyle name="Note 12 2 3 11 2" xfId="18571" xr:uid="{00000000-0005-0000-0000-00002B730000}"/>
    <cellStyle name="Note 12 2 3 11 2 2" xfId="35345" xr:uid="{00000000-0005-0000-0000-00002C730000}"/>
    <cellStyle name="Note 12 2 3 11 3" xfId="35344" xr:uid="{00000000-0005-0000-0000-00002D730000}"/>
    <cellStyle name="Note 12 2 3 11 4" xfId="56315" xr:uid="{00000000-0005-0000-0000-00002E730000}"/>
    <cellStyle name="Note 12 2 3 12" xfId="5387" xr:uid="{00000000-0005-0000-0000-00002F730000}"/>
    <cellStyle name="Note 12 2 3 12 2" xfId="17930" xr:uid="{00000000-0005-0000-0000-000030730000}"/>
    <cellStyle name="Note 12 2 3 12 2 2" xfId="35347" xr:uid="{00000000-0005-0000-0000-000031730000}"/>
    <cellStyle name="Note 12 2 3 12 3" xfId="35346" xr:uid="{00000000-0005-0000-0000-000032730000}"/>
    <cellStyle name="Note 12 2 3 12 4" xfId="56316" xr:uid="{00000000-0005-0000-0000-000033730000}"/>
    <cellStyle name="Note 12 2 3 13" xfId="5087" xr:uid="{00000000-0005-0000-0000-000034730000}"/>
    <cellStyle name="Note 12 2 3 13 2" xfId="17675" xr:uid="{00000000-0005-0000-0000-000035730000}"/>
    <cellStyle name="Note 12 2 3 13 2 2" xfId="35349" xr:uid="{00000000-0005-0000-0000-000036730000}"/>
    <cellStyle name="Note 12 2 3 13 3" xfId="35348" xr:uid="{00000000-0005-0000-0000-000037730000}"/>
    <cellStyle name="Note 12 2 3 13 4" xfId="56317" xr:uid="{00000000-0005-0000-0000-000038730000}"/>
    <cellStyle name="Note 12 2 3 14" xfId="7117" xr:uid="{00000000-0005-0000-0000-000039730000}"/>
    <cellStyle name="Note 12 2 3 14 2" xfId="19123" xr:uid="{00000000-0005-0000-0000-00003A730000}"/>
    <cellStyle name="Note 12 2 3 14 2 2" xfId="35351" xr:uid="{00000000-0005-0000-0000-00003B730000}"/>
    <cellStyle name="Note 12 2 3 14 3" xfId="35350" xr:uid="{00000000-0005-0000-0000-00003C730000}"/>
    <cellStyle name="Note 12 2 3 14 4" xfId="56318" xr:uid="{00000000-0005-0000-0000-00003D730000}"/>
    <cellStyle name="Note 12 2 3 15" xfId="11415" xr:uid="{00000000-0005-0000-0000-00003E730000}"/>
    <cellStyle name="Note 12 2 3 15 2" xfId="22867" xr:uid="{00000000-0005-0000-0000-00003F730000}"/>
    <cellStyle name="Note 12 2 3 15 2 2" xfId="35353" xr:uid="{00000000-0005-0000-0000-000040730000}"/>
    <cellStyle name="Note 12 2 3 15 3" xfId="35352" xr:uid="{00000000-0005-0000-0000-000041730000}"/>
    <cellStyle name="Note 12 2 3 15 4" xfId="56319" xr:uid="{00000000-0005-0000-0000-000042730000}"/>
    <cellStyle name="Note 12 2 3 16" xfId="11842" xr:uid="{00000000-0005-0000-0000-000043730000}"/>
    <cellStyle name="Note 12 2 3 16 2" xfId="23260" xr:uid="{00000000-0005-0000-0000-000044730000}"/>
    <cellStyle name="Note 12 2 3 16 2 2" xfId="35355" xr:uid="{00000000-0005-0000-0000-000045730000}"/>
    <cellStyle name="Note 12 2 3 16 3" xfId="35354" xr:uid="{00000000-0005-0000-0000-000046730000}"/>
    <cellStyle name="Note 12 2 3 16 4" xfId="56320" xr:uid="{00000000-0005-0000-0000-000047730000}"/>
    <cellStyle name="Note 12 2 3 17" xfId="9261" xr:uid="{00000000-0005-0000-0000-000048730000}"/>
    <cellStyle name="Note 12 2 3 17 2" xfId="20984" xr:uid="{00000000-0005-0000-0000-000049730000}"/>
    <cellStyle name="Note 12 2 3 17 2 2" xfId="35357" xr:uid="{00000000-0005-0000-0000-00004A730000}"/>
    <cellStyle name="Note 12 2 3 17 3" xfId="35356" xr:uid="{00000000-0005-0000-0000-00004B730000}"/>
    <cellStyle name="Note 12 2 3 17 4" xfId="56321" xr:uid="{00000000-0005-0000-0000-00004C730000}"/>
    <cellStyle name="Note 12 2 3 18" xfId="5607" xr:uid="{00000000-0005-0000-0000-00004D730000}"/>
    <cellStyle name="Note 12 2 3 18 2" xfId="18129" xr:uid="{00000000-0005-0000-0000-00004E730000}"/>
    <cellStyle name="Note 12 2 3 18 2 2" xfId="35359" xr:uid="{00000000-0005-0000-0000-00004F730000}"/>
    <cellStyle name="Note 12 2 3 18 3" xfId="35358" xr:uid="{00000000-0005-0000-0000-000050730000}"/>
    <cellStyle name="Note 12 2 3 18 4" xfId="56322" xr:uid="{00000000-0005-0000-0000-000051730000}"/>
    <cellStyle name="Note 12 2 3 19" xfId="12995" xr:uid="{00000000-0005-0000-0000-000052730000}"/>
    <cellStyle name="Note 12 2 3 19 2" xfId="24307" xr:uid="{00000000-0005-0000-0000-000053730000}"/>
    <cellStyle name="Note 12 2 3 19 2 2" xfId="35361" xr:uid="{00000000-0005-0000-0000-000054730000}"/>
    <cellStyle name="Note 12 2 3 19 3" xfId="35360" xr:uid="{00000000-0005-0000-0000-000055730000}"/>
    <cellStyle name="Note 12 2 3 19 4" xfId="56323" xr:uid="{00000000-0005-0000-0000-000056730000}"/>
    <cellStyle name="Note 12 2 3 2" xfId="4191" xr:uid="{00000000-0005-0000-0000-000057730000}"/>
    <cellStyle name="Note 12 2 3 2 10" xfId="5248" xr:uid="{00000000-0005-0000-0000-000058730000}"/>
    <cellStyle name="Note 12 2 3 2 10 2" xfId="17809" xr:uid="{00000000-0005-0000-0000-000059730000}"/>
    <cellStyle name="Note 12 2 3 2 10 2 2" xfId="35364" xr:uid="{00000000-0005-0000-0000-00005A730000}"/>
    <cellStyle name="Note 12 2 3 2 10 3" xfId="35363" xr:uid="{00000000-0005-0000-0000-00005B730000}"/>
    <cellStyle name="Note 12 2 3 2 10 4" xfId="56324" xr:uid="{00000000-0005-0000-0000-00005C730000}"/>
    <cellStyle name="Note 12 2 3 2 11" xfId="6492" xr:uid="{00000000-0005-0000-0000-00005D730000}"/>
    <cellStyle name="Note 12 2 3 2 11 2" xfId="18572" xr:uid="{00000000-0005-0000-0000-00005E730000}"/>
    <cellStyle name="Note 12 2 3 2 11 2 2" xfId="35366" xr:uid="{00000000-0005-0000-0000-00005F730000}"/>
    <cellStyle name="Note 12 2 3 2 11 3" xfId="35365" xr:uid="{00000000-0005-0000-0000-000060730000}"/>
    <cellStyle name="Note 12 2 3 2 11 4" xfId="56325" xr:uid="{00000000-0005-0000-0000-000061730000}"/>
    <cellStyle name="Note 12 2 3 2 12" xfId="5386" xr:uid="{00000000-0005-0000-0000-000062730000}"/>
    <cellStyle name="Note 12 2 3 2 12 2" xfId="17929" xr:uid="{00000000-0005-0000-0000-000063730000}"/>
    <cellStyle name="Note 12 2 3 2 12 2 2" xfId="35368" xr:uid="{00000000-0005-0000-0000-000064730000}"/>
    <cellStyle name="Note 12 2 3 2 12 3" xfId="35367" xr:uid="{00000000-0005-0000-0000-000065730000}"/>
    <cellStyle name="Note 12 2 3 2 12 4" xfId="56326" xr:uid="{00000000-0005-0000-0000-000066730000}"/>
    <cellStyle name="Note 12 2 3 2 13" xfId="8361" xr:uid="{00000000-0005-0000-0000-000067730000}"/>
    <cellStyle name="Note 12 2 3 2 13 2" xfId="20185" xr:uid="{00000000-0005-0000-0000-000068730000}"/>
    <cellStyle name="Note 12 2 3 2 13 2 2" xfId="35370" xr:uid="{00000000-0005-0000-0000-000069730000}"/>
    <cellStyle name="Note 12 2 3 2 13 3" xfId="35369" xr:uid="{00000000-0005-0000-0000-00006A730000}"/>
    <cellStyle name="Note 12 2 3 2 13 4" xfId="56327" xr:uid="{00000000-0005-0000-0000-00006B730000}"/>
    <cellStyle name="Note 12 2 3 2 14" xfId="5487" xr:uid="{00000000-0005-0000-0000-00006C730000}"/>
    <cellStyle name="Note 12 2 3 2 14 2" xfId="18022" xr:uid="{00000000-0005-0000-0000-00006D730000}"/>
    <cellStyle name="Note 12 2 3 2 14 2 2" xfId="35372" xr:uid="{00000000-0005-0000-0000-00006E730000}"/>
    <cellStyle name="Note 12 2 3 2 14 3" xfId="35371" xr:uid="{00000000-0005-0000-0000-00006F730000}"/>
    <cellStyle name="Note 12 2 3 2 14 4" xfId="56328" xr:uid="{00000000-0005-0000-0000-000070730000}"/>
    <cellStyle name="Note 12 2 3 2 15" xfId="11416" xr:uid="{00000000-0005-0000-0000-000071730000}"/>
    <cellStyle name="Note 12 2 3 2 15 2" xfId="22868" xr:uid="{00000000-0005-0000-0000-000072730000}"/>
    <cellStyle name="Note 12 2 3 2 15 2 2" xfId="35374" xr:uid="{00000000-0005-0000-0000-000073730000}"/>
    <cellStyle name="Note 12 2 3 2 15 3" xfId="35373" xr:uid="{00000000-0005-0000-0000-000074730000}"/>
    <cellStyle name="Note 12 2 3 2 15 4" xfId="56329" xr:uid="{00000000-0005-0000-0000-000075730000}"/>
    <cellStyle name="Note 12 2 3 2 16" xfId="11843" xr:uid="{00000000-0005-0000-0000-000076730000}"/>
    <cellStyle name="Note 12 2 3 2 16 2" xfId="23261" xr:uid="{00000000-0005-0000-0000-000077730000}"/>
    <cellStyle name="Note 12 2 3 2 16 2 2" xfId="35376" xr:uid="{00000000-0005-0000-0000-000078730000}"/>
    <cellStyle name="Note 12 2 3 2 16 3" xfId="35375" xr:uid="{00000000-0005-0000-0000-000079730000}"/>
    <cellStyle name="Note 12 2 3 2 16 4" xfId="56330" xr:uid="{00000000-0005-0000-0000-00007A730000}"/>
    <cellStyle name="Note 12 2 3 2 17" xfId="8467" xr:uid="{00000000-0005-0000-0000-00007B730000}"/>
    <cellStyle name="Note 12 2 3 2 17 2" xfId="20288" xr:uid="{00000000-0005-0000-0000-00007C730000}"/>
    <cellStyle name="Note 12 2 3 2 17 2 2" xfId="35378" xr:uid="{00000000-0005-0000-0000-00007D730000}"/>
    <cellStyle name="Note 12 2 3 2 17 3" xfId="35377" xr:uid="{00000000-0005-0000-0000-00007E730000}"/>
    <cellStyle name="Note 12 2 3 2 17 4" xfId="56331" xr:uid="{00000000-0005-0000-0000-00007F730000}"/>
    <cellStyle name="Note 12 2 3 2 18" xfId="5606" xr:uid="{00000000-0005-0000-0000-000080730000}"/>
    <cellStyle name="Note 12 2 3 2 18 2" xfId="18128" xr:uid="{00000000-0005-0000-0000-000081730000}"/>
    <cellStyle name="Note 12 2 3 2 18 2 2" xfId="35380" xr:uid="{00000000-0005-0000-0000-000082730000}"/>
    <cellStyle name="Note 12 2 3 2 18 3" xfId="35379" xr:uid="{00000000-0005-0000-0000-000083730000}"/>
    <cellStyle name="Note 12 2 3 2 18 4" xfId="56332" xr:uid="{00000000-0005-0000-0000-000084730000}"/>
    <cellStyle name="Note 12 2 3 2 19" xfId="12996" xr:uid="{00000000-0005-0000-0000-000085730000}"/>
    <cellStyle name="Note 12 2 3 2 19 2" xfId="24308" xr:uid="{00000000-0005-0000-0000-000086730000}"/>
    <cellStyle name="Note 12 2 3 2 19 2 2" xfId="35382" xr:uid="{00000000-0005-0000-0000-000087730000}"/>
    <cellStyle name="Note 12 2 3 2 19 3" xfId="35381" xr:uid="{00000000-0005-0000-0000-000088730000}"/>
    <cellStyle name="Note 12 2 3 2 19 4" xfId="56333" xr:uid="{00000000-0005-0000-0000-000089730000}"/>
    <cellStyle name="Note 12 2 3 2 2" xfId="4192" xr:uid="{00000000-0005-0000-0000-00008A730000}"/>
    <cellStyle name="Note 12 2 3 2 2 10" xfId="5146" xr:uid="{00000000-0005-0000-0000-00008B730000}"/>
    <cellStyle name="Note 12 2 3 2 2 10 2" xfId="17726" xr:uid="{00000000-0005-0000-0000-00008C730000}"/>
    <cellStyle name="Note 12 2 3 2 2 10 2 2" xfId="35385" xr:uid="{00000000-0005-0000-0000-00008D730000}"/>
    <cellStyle name="Note 12 2 3 2 2 10 3" xfId="35384" xr:uid="{00000000-0005-0000-0000-00008E730000}"/>
    <cellStyle name="Note 12 2 3 2 2 10 4" xfId="56334" xr:uid="{00000000-0005-0000-0000-00008F730000}"/>
    <cellStyle name="Note 12 2 3 2 2 11" xfId="5486" xr:uid="{00000000-0005-0000-0000-000090730000}"/>
    <cellStyle name="Note 12 2 3 2 2 11 2" xfId="18021" xr:uid="{00000000-0005-0000-0000-000091730000}"/>
    <cellStyle name="Note 12 2 3 2 2 11 2 2" xfId="35387" xr:uid="{00000000-0005-0000-0000-000092730000}"/>
    <cellStyle name="Note 12 2 3 2 2 11 3" xfId="35386" xr:uid="{00000000-0005-0000-0000-000093730000}"/>
    <cellStyle name="Note 12 2 3 2 2 11 4" xfId="56335" xr:uid="{00000000-0005-0000-0000-000094730000}"/>
    <cellStyle name="Note 12 2 3 2 2 12" xfId="11417" xr:uid="{00000000-0005-0000-0000-000095730000}"/>
    <cellStyle name="Note 12 2 3 2 2 12 2" xfId="22869" xr:uid="{00000000-0005-0000-0000-000096730000}"/>
    <cellStyle name="Note 12 2 3 2 2 12 2 2" xfId="35389" xr:uid="{00000000-0005-0000-0000-000097730000}"/>
    <cellStyle name="Note 12 2 3 2 2 12 3" xfId="35388" xr:uid="{00000000-0005-0000-0000-000098730000}"/>
    <cellStyle name="Note 12 2 3 2 2 12 4" xfId="56336" xr:uid="{00000000-0005-0000-0000-000099730000}"/>
    <cellStyle name="Note 12 2 3 2 2 13" xfId="11844" xr:uid="{00000000-0005-0000-0000-00009A730000}"/>
    <cellStyle name="Note 12 2 3 2 2 13 2" xfId="23262" xr:uid="{00000000-0005-0000-0000-00009B730000}"/>
    <cellStyle name="Note 12 2 3 2 2 13 2 2" xfId="35391" xr:uid="{00000000-0005-0000-0000-00009C730000}"/>
    <cellStyle name="Note 12 2 3 2 2 13 3" xfId="35390" xr:uid="{00000000-0005-0000-0000-00009D730000}"/>
    <cellStyle name="Note 12 2 3 2 2 13 4" xfId="56337" xr:uid="{00000000-0005-0000-0000-00009E730000}"/>
    <cellStyle name="Note 12 2 3 2 2 14" xfId="9377" xr:uid="{00000000-0005-0000-0000-00009F730000}"/>
    <cellStyle name="Note 12 2 3 2 2 14 2" xfId="21094" xr:uid="{00000000-0005-0000-0000-0000A0730000}"/>
    <cellStyle name="Note 12 2 3 2 2 14 2 2" xfId="35393" xr:uid="{00000000-0005-0000-0000-0000A1730000}"/>
    <cellStyle name="Note 12 2 3 2 2 14 3" xfId="35392" xr:uid="{00000000-0005-0000-0000-0000A2730000}"/>
    <cellStyle name="Note 12 2 3 2 2 14 4" xfId="56338" xr:uid="{00000000-0005-0000-0000-0000A3730000}"/>
    <cellStyle name="Note 12 2 3 2 2 15" xfId="5605" xr:uid="{00000000-0005-0000-0000-0000A4730000}"/>
    <cellStyle name="Note 12 2 3 2 2 15 2" xfId="18127" xr:uid="{00000000-0005-0000-0000-0000A5730000}"/>
    <cellStyle name="Note 12 2 3 2 2 15 2 2" xfId="35395" xr:uid="{00000000-0005-0000-0000-0000A6730000}"/>
    <cellStyle name="Note 12 2 3 2 2 15 3" xfId="35394" xr:uid="{00000000-0005-0000-0000-0000A7730000}"/>
    <cellStyle name="Note 12 2 3 2 2 15 4" xfId="56339" xr:uid="{00000000-0005-0000-0000-0000A8730000}"/>
    <cellStyle name="Note 12 2 3 2 2 16" xfId="12997" xr:uid="{00000000-0005-0000-0000-0000A9730000}"/>
    <cellStyle name="Note 12 2 3 2 2 16 2" xfId="24309" xr:uid="{00000000-0005-0000-0000-0000AA730000}"/>
    <cellStyle name="Note 12 2 3 2 2 16 2 2" xfId="35397" xr:uid="{00000000-0005-0000-0000-0000AB730000}"/>
    <cellStyle name="Note 12 2 3 2 2 16 3" xfId="35396" xr:uid="{00000000-0005-0000-0000-0000AC730000}"/>
    <cellStyle name="Note 12 2 3 2 2 16 4" xfId="56340" xr:uid="{00000000-0005-0000-0000-0000AD730000}"/>
    <cellStyle name="Note 12 2 3 2 2 17" xfId="9182" xr:uid="{00000000-0005-0000-0000-0000AE730000}"/>
    <cellStyle name="Note 12 2 3 2 2 17 2" xfId="20922" xr:uid="{00000000-0005-0000-0000-0000AF730000}"/>
    <cellStyle name="Note 12 2 3 2 2 17 2 2" xfId="35399" xr:uid="{00000000-0005-0000-0000-0000B0730000}"/>
    <cellStyle name="Note 12 2 3 2 2 17 3" xfId="35398" xr:uid="{00000000-0005-0000-0000-0000B1730000}"/>
    <cellStyle name="Note 12 2 3 2 2 17 4" xfId="56341" xr:uid="{00000000-0005-0000-0000-0000B2730000}"/>
    <cellStyle name="Note 12 2 3 2 2 18" xfId="11802" xr:uid="{00000000-0005-0000-0000-0000B3730000}"/>
    <cellStyle name="Note 12 2 3 2 2 18 2" xfId="23220" xr:uid="{00000000-0005-0000-0000-0000B4730000}"/>
    <cellStyle name="Note 12 2 3 2 2 18 2 2" xfId="35401" xr:uid="{00000000-0005-0000-0000-0000B5730000}"/>
    <cellStyle name="Note 12 2 3 2 2 18 3" xfId="35400" xr:uid="{00000000-0005-0000-0000-0000B6730000}"/>
    <cellStyle name="Note 12 2 3 2 2 18 4" xfId="56342" xr:uid="{00000000-0005-0000-0000-0000B7730000}"/>
    <cellStyle name="Note 12 2 3 2 2 19" xfId="12213" xr:uid="{00000000-0005-0000-0000-0000B8730000}"/>
    <cellStyle name="Note 12 2 3 2 2 19 2" xfId="23598" xr:uid="{00000000-0005-0000-0000-0000B9730000}"/>
    <cellStyle name="Note 12 2 3 2 2 19 2 2" xfId="35403" xr:uid="{00000000-0005-0000-0000-0000BA730000}"/>
    <cellStyle name="Note 12 2 3 2 2 19 3" xfId="35402" xr:uid="{00000000-0005-0000-0000-0000BB730000}"/>
    <cellStyle name="Note 12 2 3 2 2 19 4" xfId="56343" xr:uid="{00000000-0005-0000-0000-0000BC730000}"/>
    <cellStyle name="Note 12 2 3 2 2 2" xfId="6980" xr:uid="{00000000-0005-0000-0000-0000BD730000}"/>
    <cellStyle name="Note 12 2 3 2 2 2 2" xfId="18989" xr:uid="{00000000-0005-0000-0000-0000BE730000}"/>
    <cellStyle name="Note 12 2 3 2 2 2 2 2" xfId="35405" xr:uid="{00000000-0005-0000-0000-0000BF730000}"/>
    <cellStyle name="Note 12 2 3 2 2 2 3" xfId="35404" xr:uid="{00000000-0005-0000-0000-0000C0730000}"/>
    <cellStyle name="Note 12 2 3 2 2 2 4" xfId="56344" xr:uid="{00000000-0005-0000-0000-0000C1730000}"/>
    <cellStyle name="Note 12 2 3 2 2 20" xfId="11672" xr:uid="{00000000-0005-0000-0000-0000C2730000}"/>
    <cellStyle name="Note 12 2 3 2 2 20 2" xfId="35406" xr:uid="{00000000-0005-0000-0000-0000C3730000}"/>
    <cellStyle name="Note 12 2 3 2 2 20 3" xfId="56345" xr:uid="{00000000-0005-0000-0000-0000C4730000}"/>
    <cellStyle name="Note 12 2 3 2 2 20 4" xfId="56346" xr:uid="{00000000-0005-0000-0000-0000C5730000}"/>
    <cellStyle name="Note 12 2 3 2 2 21" xfId="35383" xr:uid="{00000000-0005-0000-0000-0000C6730000}"/>
    <cellStyle name="Note 12 2 3 2 2 22" xfId="56347" xr:uid="{00000000-0005-0000-0000-0000C7730000}"/>
    <cellStyle name="Note 12 2 3 2 2 3" xfId="4944" xr:uid="{00000000-0005-0000-0000-0000C8730000}"/>
    <cellStyle name="Note 12 2 3 2 2 3 2" xfId="17557" xr:uid="{00000000-0005-0000-0000-0000C9730000}"/>
    <cellStyle name="Note 12 2 3 2 2 3 2 2" xfId="35408" xr:uid="{00000000-0005-0000-0000-0000CA730000}"/>
    <cellStyle name="Note 12 2 3 2 2 3 3" xfId="35407" xr:uid="{00000000-0005-0000-0000-0000CB730000}"/>
    <cellStyle name="Note 12 2 3 2 2 3 4" xfId="56348" xr:uid="{00000000-0005-0000-0000-0000CC730000}"/>
    <cellStyle name="Note 12 2 3 2 2 4" xfId="6788" xr:uid="{00000000-0005-0000-0000-0000CD730000}"/>
    <cellStyle name="Note 12 2 3 2 2 4 2" xfId="18833" xr:uid="{00000000-0005-0000-0000-0000CE730000}"/>
    <cellStyle name="Note 12 2 3 2 2 4 2 2" xfId="35410" xr:uid="{00000000-0005-0000-0000-0000CF730000}"/>
    <cellStyle name="Note 12 2 3 2 2 4 3" xfId="35409" xr:uid="{00000000-0005-0000-0000-0000D0730000}"/>
    <cellStyle name="Note 12 2 3 2 2 4 4" xfId="56349" xr:uid="{00000000-0005-0000-0000-0000D1730000}"/>
    <cellStyle name="Note 12 2 3 2 2 5" xfId="5112" xr:uid="{00000000-0005-0000-0000-0000D2730000}"/>
    <cellStyle name="Note 12 2 3 2 2 5 2" xfId="17692" xr:uid="{00000000-0005-0000-0000-0000D3730000}"/>
    <cellStyle name="Note 12 2 3 2 2 5 2 2" xfId="35412" xr:uid="{00000000-0005-0000-0000-0000D4730000}"/>
    <cellStyle name="Note 12 2 3 2 2 5 3" xfId="35411" xr:uid="{00000000-0005-0000-0000-0000D5730000}"/>
    <cellStyle name="Note 12 2 3 2 2 5 4" xfId="56350" xr:uid="{00000000-0005-0000-0000-0000D6730000}"/>
    <cellStyle name="Note 12 2 3 2 2 6" xfId="8820" xr:uid="{00000000-0005-0000-0000-0000D7730000}"/>
    <cellStyle name="Note 12 2 3 2 2 6 2" xfId="20587" xr:uid="{00000000-0005-0000-0000-0000D8730000}"/>
    <cellStyle name="Note 12 2 3 2 2 6 2 2" xfId="35414" xr:uid="{00000000-0005-0000-0000-0000D9730000}"/>
    <cellStyle name="Note 12 2 3 2 2 6 3" xfId="35413" xr:uid="{00000000-0005-0000-0000-0000DA730000}"/>
    <cellStyle name="Note 12 2 3 2 2 6 4" xfId="56351" xr:uid="{00000000-0005-0000-0000-0000DB730000}"/>
    <cellStyle name="Note 12 2 3 2 2 7" xfId="7908" xr:uid="{00000000-0005-0000-0000-0000DC730000}"/>
    <cellStyle name="Note 12 2 3 2 2 7 2" xfId="19797" xr:uid="{00000000-0005-0000-0000-0000DD730000}"/>
    <cellStyle name="Note 12 2 3 2 2 7 2 2" xfId="35416" xr:uid="{00000000-0005-0000-0000-0000DE730000}"/>
    <cellStyle name="Note 12 2 3 2 2 7 3" xfId="35415" xr:uid="{00000000-0005-0000-0000-0000DF730000}"/>
    <cellStyle name="Note 12 2 3 2 2 7 4" xfId="56352" xr:uid="{00000000-0005-0000-0000-0000E0730000}"/>
    <cellStyle name="Note 12 2 3 2 2 8" xfId="6803" xr:uid="{00000000-0005-0000-0000-0000E1730000}"/>
    <cellStyle name="Note 12 2 3 2 2 8 2" xfId="18847" xr:uid="{00000000-0005-0000-0000-0000E2730000}"/>
    <cellStyle name="Note 12 2 3 2 2 8 2 2" xfId="35418" xr:uid="{00000000-0005-0000-0000-0000E3730000}"/>
    <cellStyle name="Note 12 2 3 2 2 8 3" xfId="35417" xr:uid="{00000000-0005-0000-0000-0000E4730000}"/>
    <cellStyle name="Note 12 2 3 2 2 8 4" xfId="56353" xr:uid="{00000000-0005-0000-0000-0000E5730000}"/>
    <cellStyle name="Note 12 2 3 2 2 9" xfId="5385" xr:uid="{00000000-0005-0000-0000-0000E6730000}"/>
    <cellStyle name="Note 12 2 3 2 2 9 2" xfId="17928" xr:uid="{00000000-0005-0000-0000-0000E7730000}"/>
    <cellStyle name="Note 12 2 3 2 2 9 2 2" xfId="35420" xr:uid="{00000000-0005-0000-0000-0000E8730000}"/>
    <cellStyle name="Note 12 2 3 2 2 9 3" xfId="35419" xr:uid="{00000000-0005-0000-0000-0000E9730000}"/>
    <cellStyle name="Note 12 2 3 2 2 9 4" xfId="56354" xr:uid="{00000000-0005-0000-0000-0000EA730000}"/>
    <cellStyle name="Note 12 2 3 2 20" xfId="8332" xr:uid="{00000000-0005-0000-0000-0000EB730000}"/>
    <cellStyle name="Note 12 2 3 2 20 2" xfId="20174" xr:uid="{00000000-0005-0000-0000-0000EC730000}"/>
    <cellStyle name="Note 12 2 3 2 20 2 2" xfId="35422" xr:uid="{00000000-0005-0000-0000-0000ED730000}"/>
    <cellStyle name="Note 12 2 3 2 20 3" xfId="35421" xr:uid="{00000000-0005-0000-0000-0000EE730000}"/>
    <cellStyle name="Note 12 2 3 2 20 4" xfId="56355" xr:uid="{00000000-0005-0000-0000-0000EF730000}"/>
    <cellStyle name="Note 12 2 3 2 21" xfId="11801" xr:uid="{00000000-0005-0000-0000-0000F0730000}"/>
    <cellStyle name="Note 12 2 3 2 21 2" xfId="23219" xr:uid="{00000000-0005-0000-0000-0000F1730000}"/>
    <cellStyle name="Note 12 2 3 2 21 2 2" xfId="35424" xr:uid="{00000000-0005-0000-0000-0000F2730000}"/>
    <cellStyle name="Note 12 2 3 2 21 3" xfId="35423" xr:uid="{00000000-0005-0000-0000-0000F3730000}"/>
    <cellStyle name="Note 12 2 3 2 21 4" xfId="56356" xr:uid="{00000000-0005-0000-0000-0000F4730000}"/>
    <cellStyle name="Note 12 2 3 2 22" xfId="8733" xr:uid="{00000000-0005-0000-0000-0000F5730000}"/>
    <cellStyle name="Note 12 2 3 2 22 2" xfId="20521" xr:uid="{00000000-0005-0000-0000-0000F6730000}"/>
    <cellStyle name="Note 12 2 3 2 22 2 2" xfId="35426" xr:uid="{00000000-0005-0000-0000-0000F7730000}"/>
    <cellStyle name="Note 12 2 3 2 22 3" xfId="35425" xr:uid="{00000000-0005-0000-0000-0000F8730000}"/>
    <cellStyle name="Note 12 2 3 2 22 4" xfId="56357" xr:uid="{00000000-0005-0000-0000-0000F9730000}"/>
    <cellStyle name="Note 12 2 3 2 23" xfId="11041" xr:uid="{00000000-0005-0000-0000-0000FA730000}"/>
    <cellStyle name="Note 12 2 3 2 23 2" xfId="35427" xr:uid="{00000000-0005-0000-0000-0000FB730000}"/>
    <cellStyle name="Note 12 2 3 2 23 3" xfId="56358" xr:uid="{00000000-0005-0000-0000-0000FC730000}"/>
    <cellStyle name="Note 12 2 3 2 23 4" xfId="56359" xr:uid="{00000000-0005-0000-0000-0000FD730000}"/>
    <cellStyle name="Note 12 2 3 2 24" xfId="35362" xr:uid="{00000000-0005-0000-0000-0000FE730000}"/>
    <cellStyle name="Note 12 2 3 2 25" xfId="56360" xr:uid="{00000000-0005-0000-0000-0000FF730000}"/>
    <cellStyle name="Note 12 2 3 2 3" xfId="4193" xr:uid="{00000000-0005-0000-0000-000000740000}"/>
    <cellStyle name="Note 12 2 3 2 3 10" xfId="6368" xr:uid="{00000000-0005-0000-0000-000001740000}"/>
    <cellStyle name="Note 12 2 3 2 3 10 2" xfId="18461" xr:uid="{00000000-0005-0000-0000-000002740000}"/>
    <cellStyle name="Note 12 2 3 2 3 10 2 2" xfId="35430" xr:uid="{00000000-0005-0000-0000-000003740000}"/>
    <cellStyle name="Note 12 2 3 2 3 10 3" xfId="35429" xr:uid="{00000000-0005-0000-0000-000004740000}"/>
    <cellStyle name="Note 12 2 3 2 3 10 4" xfId="56361" xr:uid="{00000000-0005-0000-0000-000005740000}"/>
    <cellStyle name="Note 12 2 3 2 3 11" xfId="5485" xr:uid="{00000000-0005-0000-0000-000006740000}"/>
    <cellStyle name="Note 12 2 3 2 3 11 2" xfId="18020" xr:uid="{00000000-0005-0000-0000-000007740000}"/>
    <cellStyle name="Note 12 2 3 2 3 11 2 2" xfId="35432" xr:uid="{00000000-0005-0000-0000-000008740000}"/>
    <cellStyle name="Note 12 2 3 2 3 11 3" xfId="35431" xr:uid="{00000000-0005-0000-0000-000009740000}"/>
    <cellStyle name="Note 12 2 3 2 3 11 4" xfId="56362" xr:uid="{00000000-0005-0000-0000-00000A740000}"/>
    <cellStyle name="Note 12 2 3 2 3 12" xfId="11418" xr:uid="{00000000-0005-0000-0000-00000B740000}"/>
    <cellStyle name="Note 12 2 3 2 3 12 2" xfId="22870" xr:uid="{00000000-0005-0000-0000-00000C740000}"/>
    <cellStyle name="Note 12 2 3 2 3 12 2 2" xfId="35434" xr:uid="{00000000-0005-0000-0000-00000D740000}"/>
    <cellStyle name="Note 12 2 3 2 3 12 3" xfId="35433" xr:uid="{00000000-0005-0000-0000-00000E740000}"/>
    <cellStyle name="Note 12 2 3 2 3 12 4" xfId="56363" xr:uid="{00000000-0005-0000-0000-00000F740000}"/>
    <cellStyle name="Note 12 2 3 2 3 13" xfId="11845" xr:uid="{00000000-0005-0000-0000-000010740000}"/>
    <cellStyle name="Note 12 2 3 2 3 13 2" xfId="23263" xr:uid="{00000000-0005-0000-0000-000011740000}"/>
    <cellStyle name="Note 12 2 3 2 3 13 2 2" xfId="35436" xr:uid="{00000000-0005-0000-0000-000012740000}"/>
    <cellStyle name="Note 12 2 3 2 3 13 3" xfId="35435" xr:uid="{00000000-0005-0000-0000-000013740000}"/>
    <cellStyle name="Note 12 2 3 2 3 13 4" xfId="56364" xr:uid="{00000000-0005-0000-0000-000014740000}"/>
    <cellStyle name="Note 12 2 3 2 3 14" xfId="6295" xr:uid="{00000000-0005-0000-0000-000015740000}"/>
    <cellStyle name="Note 12 2 3 2 3 14 2" xfId="18396" xr:uid="{00000000-0005-0000-0000-000016740000}"/>
    <cellStyle name="Note 12 2 3 2 3 14 2 2" xfId="35438" xr:uid="{00000000-0005-0000-0000-000017740000}"/>
    <cellStyle name="Note 12 2 3 2 3 14 3" xfId="35437" xr:uid="{00000000-0005-0000-0000-000018740000}"/>
    <cellStyle name="Note 12 2 3 2 3 14 4" xfId="56365" xr:uid="{00000000-0005-0000-0000-000019740000}"/>
    <cellStyle name="Note 12 2 3 2 3 15" xfId="7201" xr:uid="{00000000-0005-0000-0000-00001A740000}"/>
    <cellStyle name="Note 12 2 3 2 3 15 2" xfId="19206" xr:uid="{00000000-0005-0000-0000-00001B740000}"/>
    <cellStyle name="Note 12 2 3 2 3 15 2 2" xfId="35440" xr:uid="{00000000-0005-0000-0000-00001C740000}"/>
    <cellStyle name="Note 12 2 3 2 3 15 3" xfId="35439" xr:uid="{00000000-0005-0000-0000-00001D740000}"/>
    <cellStyle name="Note 12 2 3 2 3 15 4" xfId="56366" xr:uid="{00000000-0005-0000-0000-00001E740000}"/>
    <cellStyle name="Note 12 2 3 2 3 16" xfId="12998" xr:uid="{00000000-0005-0000-0000-00001F740000}"/>
    <cellStyle name="Note 12 2 3 2 3 16 2" xfId="24310" xr:uid="{00000000-0005-0000-0000-000020740000}"/>
    <cellStyle name="Note 12 2 3 2 3 16 2 2" xfId="35442" xr:uid="{00000000-0005-0000-0000-000021740000}"/>
    <cellStyle name="Note 12 2 3 2 3 16 3" xfId="35441" xr:uid="{00000000-0005-0000-0000-000022740000}"/>
    <cellStyle name="Note 12 2 3 2 3 16 4" xfId="56367" xr:uid="{00000000-0005-0000-0000-000023740000}"/>
    <cellStyle name="Note 12 2 3 2 3 17" xfId="5648" xr:uid="{00000000-0005-0000-0000-000024740000}"/>
    <cellStyle name="Note 12 2 3 2 3 17 2" xfId="18165" xr:uid="{00000000-0005-0000-0000-000025740000}"/>
    <cellStyle name="Note 12 2 3 2 3 17 2 2" xfId="35444" xr:uid="{00000000-0005-0000-0000-000026740000}"/>
    <cellStyle name="Note 12 2 3 2 3 17 3" xfId="35443" xr:uid="{00000000-0005-0000-0000-000027740000}"/>
    <cellStyle name="Note 12 2 3 2 3 17 4" xfId="56368" xr:uid="{00000000-0005-0000-0000-000028740000}"/>
    <cellStyle name="Note 12 2 3 2 3 18" xfId="11800" xr:uid="{00000000-0005-0000-0000-000029740000}"/>
    <cellStyle name="Note 12 2 3 2 3 18 2" xfId="23218" xr:uid="{00000000-0005-0000-0000-00002A740000}"/>
    <cellStyle name="Note 12 2 3 2 3 18 2 2" xfId="35446" xr:uid="{00000000-0005-0000-0000-00002B740000}"/>
    <cellStyle name="Note 12 2 3 2 3 18 3" xfId="35445" xr:uid="{00000000-0005-0000-0000-00002C740000}"/>
    <cellStyle name="Note 12 2 3 2 3 18 4" xfId="56369" xr:uid="{00000000-0005-0000-0000-00002D740000}"/>
    <cellStyle name="Note 12 2 3 2 3 19" xfId="12927" xr:uid="{00000000-0005-0000-0000-00002E740000}"/>
    <cellStyle name="Note 12 2 3 2 3 19 2" xfId="24247" xr:uid="{00000000-0005-0000-0000-00002F740000}"/>
    <cellStyle name="Note 12 2 3 2 3 19 2 2" xfId="35448" xr:uid="{00000000-0005-0000-0000-000030740000}"/>
    <cellStyle name="Note 12 2 3 2 3 19 3" xfId="35447" xr:uid="{00000000-0005-0000-0000-000031740000}"/>
    <cellStyle name="Note 12 2 3 2 3 19 4" xfId="56370" xr:uid="{00000000-0005-0000-0000-000032740000}"/>
    <cellStyle name="Note 12 2 3 2 3 2" xfId="6981" xr:uid="{00000000-0005-0000-0000-000033740000}"/>
    <cellStyle name="Note 12 2 3 2 3 2 2" xfId="18990" xr:uid="{00000000-0005-0000-0000-000034740000}"/>
    <cellStyle name="Note 12 2 3 2 3 2 2 2" xfId="35450" xr:uid="{00000000-0005-0000-0000-000035740000}"/>
    <cellStyle name="Note 12 2 3 2 3 2 3" xfId="35449" xr:uid="{00000000-0005-0000-0000-000036740000}"/>
    <cellStyle name="Note 12 2 3 2 3 2 4" xfId="56371" xr:uid="{00000000-0005-0000-0000-000037740000}"/>
    <cellStyle name="Note 12 2 3 2 3 20" xfId="13341" xr:uid="{00000000-0005-0000-0000-000038740000}"/>
    <cellStyle name="Note 12 2 3 2 3 20 2" xfId="35451" xr:uid="{00000000-0005-0000-0000-000039740000}"/>
    <cellStyle name="Note 12 2 3 2 3 20 3" xfId="56372" xr:uid="{00000000-0005-0000-0000-00003A740000}"/>
    <cellStyle name="Note 12 2 3 2 3 20 4" xfId="56373" xr:uid="{00000000-0005-0000-0000-00003B740000}"/>
    <cellStyle name="Note 12 2 3 2 3 21" xfId="35428" xr:uid="{00000000-0005-0000-0000-00003C740000}"/>
    <cellStyle name="Note 12 2 3 2 3 22" xfId="56374" xr:uid="{00000000-0005-0000-0000-00003D740000}"/>
    <cellStyle name="Note 12 2 3 2 3 3" xfId="4943" xr:uid="{00000000-0005-0000-0000-00003E740000}"/>
    <cellStyle name="Note 12 2 3 2 3 3 2" xfId="17556" xr:uid="{00000000-0005-0000-0000-00003F740000}"/>
    <cellStyle name="Note 12 2 3 2 3 3 2 2" xfId="35453" xr:uid="{00000000-0005-0000-0000-000040740000}"/>
    <cellStyle name="Note 12 2 3 2 3 3 3" xfId="35452" xr:uid="{00000000-0005-0000-0000-000041740000}"/>
    <cellStyle name="Note 12 2 3 2 3 3 4" xfId="56375" xr:uid="{00000000-0005-0000-0000-000042740000}"/>
    <cellStyle name="Note 12 2 3 2 3 4" xfId="6778" xr:uid="{00000000-0005-0000-0000-000043740000}"/>
    <cellStyle name="Note 12 2 3 2 3 4 2" xfId="18823" xr:uid="{00000000-0005-0000-0000-000044740000}"/>
    <cellStyle name="Note 12 2 3 2 3 4 2 2" xfId="35455" xr:uid="{00000000-0005-0000-0000-000045740000}"/>
    <cellStyle name="Note 12 2 3 2 3 4 3" xfId="35454" xr:uid="{00000000-0005-0000-0000-000046740000}"/>
    <cellStyle name="Note 12 2 3 2 3 4 4" xfId="56376" xr:uid="{00000000-0005-0000-0000-000047740000}"/>
    <cellStyle name="Note 12 2 3 2 3 5" xfId="5122" xr:uid="{00000000-0005-0000-0000-000048740000}"/>
    <cellStyle name="Note 12 2 3 2 3 5 2" xfId="17702" xr:uid="{00000000-0005-0000-0000-000049740000}"/>
    <cellStyle name="Note 12 2 3 2 3 5 2 2" xfId="35457" xr:uid="{00000000-0005-0000-0000-00004A740000}"/>
    <cellStyle name="Note 12 2 3 2 3 5 3" xfId="35456" xr:uid="{00000000-0005-0000-0000-00004B740000}"/>
    <cellStyle name="Note 12 2 3 2 3 5 4" xfId="56377" xr:uid="{00000000-0005-0000-0000-00004C740000}"/>
    <cellStyle name="Note 12 2 3 2 3 6" xfId="8821" xr:uid="{00000000-0005-0000-0000-00004D740000}"/>
    <cellStyle name="Note 12 2 3 2 3 6 2" xfId="20588" xr:uid="{00000000-0005-0000-0000-00004E740000}"/>
    <cellStyle name="Note 12 2 3 2 3 6 2 2" xfId="35459" xr:uid="{00000000-0005-0000-0000-00004F740000}"/>
    <cellStyle name="Note 12 2 3 2 3 6 3" xfId="35458" xr:uid="{00000000-0005-0000-0000-000050740000}"/>
    <cellStyle name="Note 12 2 3 2 3 6 4" xfId="56378" xr:uid="{00000000-0005-0000-0000-000051740000}"/>
    <cellStyle name="Note 12 2 3 2 3 7" xfId="7028" xr:uid="{00000000-0005-0000-0000-000052740000}"/>
    <cellStyle name="Note 12 2 3 2 3 7 2" xfId="19036" xr:uid="{00000000-0005-0000-0000-000053740000}"/>
    <cellStyle name="Note 12 2 3 2 3 7 2 2" xfId="35461" xr:uid="{00000000-0005-0000-0000-000054740000}"/>
    <cellStyle name="Note 12 2 3 2 3 7 3" xfId="35460" xr:uid="{00000000-0005-0000-0000-000055740000}"/>
    <cellStyle name="Note 12 2 3 2 3 7 4" xfId="56379" xr:uid="{00000000-0005-0000-0000-000056740000}"/>
    <cellStyle name="Note 12 2 3 2 3 8" xfId="7855" xr:uid="{00000000-0005-0000-0000-000057740000}"/>
    <cellStyle name="Note 12 2 3 2 3 8 2" xfId="19762" xr:uid="{00000000-0005-0000-0000-000058740000}"/>
    <cellStyle name="Note 12 2 3 2 3 8 2 2" xfId="35463" xr:uid="{00000000-0005-0000-0000-000059740000}"/>
    <cellStyle name="Note 12 2 3 2 3 8 3" xfId="35462" xr:uid="{00000000-0005-0000-0000-00005A740000}"/>
    <cellStyle name="Note 12 2 3 2 3 8 4" xfId="56380" xr:uid="{00000000-0005-0000-0000-00005B740000}"/>
    <cellStyle name="Note 12 2 3 2 3 9" xfId="5395" xr:uid="{00000000-0005-0000-0000-00005C740000}"/>
    <cellStyle name="Note 12 2 3 2 3 9 2" xfId="17938" xr:uid="{00000000-0005-0000-0000-00005D740000}"/>
    <cellStyle name="Note 12 2 3 2 3 9 2 2" xfId="35465" xr:uid="{00000000-0005-0000-0000-00005E740000}"/>
    <cellStyle name="Note 12 2 3 2 3 9 3" xfId="35464" xr:uid="{00000000-0005-0000-0000-00005F740000}"/>
    <cellStyle name="Note 12 2 3 2 3 9 4" xfId="56381" xr:uid="{00000000-0005-0000-0000-000060740000}"/>
    <cellStyle name="Note 12 2 3 2 4" xfId="4194" xr:uid="{00000000-0005-0000-0000-000061740000}"/>
    <cellStyle name="Note 12 2 3 2 4 10" xfId="8289" xr:uid="{00000000-0005-0000-0000-000062740000}"/>
    <cellStyle name="Note 12 2 3 2 4 10 2" xfId="20138" xr:uid="{00000000-0005-0000-0000-000063740000}"/>
    <cellStyle name="Note 12 2 3 2 4 10 2 2" xfId="35468" xr:uid="{00000000-0005-0000-0000-000064740000}"/>
    <cellStyle name="Note 12 2 3 2 4 10 3" xfId="35467" xr:uid="{00000000-0005-0000-0000-000065740000}"/>
    <cellStyle name="Note 12 2 3 2 4 10 4" xfId="56382" xr:uid="{00000000-0005-0000-0000-000066740000}"/>
    <cellStyle name="Note 12 2 3 2 4 11" xfId="10521" xr:uid="{00000000-0005-0000-0000-000067740000}"/>
    <cellStyle name="Note 12 2 3 2 4 11 2" xfId="22098" xr:uid="{00000000-0005-0000-0000-000068740000}"/>
    <cellStyle name="Note 12 2 3 2 4 11 2 2" xfId="35470" xr:uid="{00000000-0005-0000-0000-000069740000}"/>
    <cellStyle name="Note 12 2 3 2 4 11 3" xfId="35469" xr:uid="{00000000-0005-0000-0000-00006A740000}"/>
    <cellStyle name="Note 12 2 3 2 4 11 4" xfId="56383" xr:uid="{00000000-0005-0000-0000-00006B740000}"/>
    <cellStyle name="Note 12 2 3 2 4 12" xfId="11419" xr:uid="{00000000-0005-0000-0000-00006C740000}"/>
    <cellStyle name="Note 12 2 3 2 4 12 2" xfId="22871" xr:uid="{00000000-0005-0000-0000-00006D740000}"/>
    <cellStyle name="Note 12 2 3 2 4 12 2 2" xfId="35472" xr:uid="{00000000-0005-0000-0000-00006E740000}"/>
    <cellStyle name="Note 12 2 3 2 4 12 3" xfId="35471" xr:uid="{00000000-0005-0000-0000-00006F740000}"/>
    <cellStyle name="Note 12 2 3 2 4 12 4" xfId="56384" xr:uid="{00000000-0005-0000-0000-000070740000}"/>
    <cellStyle name="Note 12 2 3 2 4 13" xfId="11846" xr:uid="{00000000-0005-0000-0000-000071740000}"/>
    <cellStyle name="Note 12 2 3 2 4 13 2" xfId="23264" xr:uid="{00000000-0005-0000-0000-000072740000}"/>
    <cellStyle name="Note 12 2 3 2 4 13 2 2" xfId="35474" xr:uid="{00000000-0005-0000-0000-000073740000}"/>
    <cellStyle name="Note 12 2 3 2 4 13 3" xfId="35473" xr:uid="{00000000-0005-0000-0000-000074740000}"/>
    <cellStyle name="Note 12 2 3 2 4 13 4" xfId="56385" xr:uid="{00000000-0005-0000-0000-000075740000}"/>
    <cellStyle name="Note 12 2 3 2 4 14" xfId="6235" xr:uid="{00000000-0005-0000-0000-000076740000}"/>
    <cellStyle name="Note 12 2 3 2 4 14 2" xfId="18344" xr:uid="{00000000-0005-0000-0000-000077740000}"/>
    <cellStyle name="Note 12 2 3 2 4 14 2 2" xfId="35476" xr:uid="{00000000-0005-0000-0000-000078740000}"/>
    <cellStyle name="Note 12 2 3 2 4 14 3" xfId="35475" xr:uid="{00000000-0005-0000-0000-000079740000}"/>
    <cellStyle name="Note 12 2 3 2 4 14 4" xfId="56386" xr:uid="{00000000-0005-0000-0000-00007A740000}"/>
    <cellStyle name="Note 12 2 3 2 4 15" xfId="5604" xr:uid="{00000000-0005-0000-0000-00007B740000}"/>
    <cellStyle name="Note 12 2 3 2 4 15 2" xfId="18126" xr:uid="{00000000-0005-0000-0000-00007C740000}"/>
    <cellStyle name="Note 12 2 3 2 4 15 2 2" xfId="35478" xr:uid="{00000000-0005-0000-0000-00007D740000}"/>
    <cellStyle name="Note 12 2 3 2 4 15 3" xfId="35477" xr:uid="{00000000-0005-0000-0000-00007E740000}"/>
    <cellStyle name="Note 12 2 3 2 4 15 4" xfId="56387" xr:uid="{00000000-0005-0000-0000-00007F740000}"/>
    <cellStyle name="Note 12 2 3 2 4 16" xfId="12999" xr:uid="{00000000-0005-0000-0000-000080740000}"/>
    <cellStyle name="Note 12 2 3 2 4 16 2" xfId="24311" xr:uid="{00000000-0005-0000-0000-000081740000}"/>
    <cellStyle name="Note 12 2 3 2 4 16 2 2" xfId="35480" xr:uid="{00000000-0005-0000-0000-000082740000}"/>
    <cellStyle name="Note 12 2 3 2 4 16 3" xfId="35479" xr:uid="{00000000-0005-0000-0000-000083740000}"/>
    <cellStyle name="Note 12 2 3 2 4 16 4" xfId="56388" xr:uid="{00000000-0005-0000-0000-000084740000}"/>
    <cellStyle name="Note 12 2 3 2 4 17" xfId="10497" xr:uid="{00000000-0005-0000-0000-000085740000}"/>
    <cellStyle name="Note 12 2 3 2 4 17 2" xfId="22076" xr:uid="{00000000-0005-0000-0000-000086740000}"/>
    <cellStyle name="Note 12 2 3 2 4 17 2 2" xfId="35482" xr:uid="{00000000-0005-0000-0000-000087740000}"/>
    <cellStyle name="Note 12 2 3 2 4 17 3" xfId="35481" xr:uid="{00000000-0005-0000-0000-000088740000}"/>
    <cellStyle name="Note 12 2 3 2 4 17 4" xfId="56389" xr:uid="{00000000-0005-0000-0000-000089740000}"/>
    <cellStyle name="Note 12 2 3 2 4 18" xfId="12562" xr:uid="{00000000-0005-0000-0000-00008A740000}"/>
    <cellStyle name="Note 12 2 3 2 4 18 2" xfId="23915" xr:uid="{00000000-0005-0000-0000-00008B740000}"/>
    <cellStyle name="Note 12 2 3 2 4 18 2 2" xfId="35484" xr:uid="{00000000-0005-0000-0000-00008C740000}"/>
    <cellStyle name="Note 12 2 3 2 4 18 3" xfId="35483" xr:uid="{00000000-0005-0000-0000-00008D740000}"/>
    <cellStyle name="Note 12 2 3 2 4 18 4" xfId="56390" xr:uid="{00000000-0005-0000-0000-00008E740000}"/>
    <cellStyle name="Note 12 2 3 2 4 19" xfId="12266" xr:uid="{00000000-0005-0000-0000-00008F740000}"/>
    <cellStyle name="Note 12 2 3 2 4 19 2" xfId="23645" xr:uid="{00000000-0005-0000-0000-000090740000}"/>
    <cellStyle name="Note 12 2 3 2 4 19 2 2" xfId="35486" xr:uid="{00000000-0005-0000-0000-000091740000}"/>
    <cellStyle name="Note 12 2 3 2 4 19 3" xfId="35485" xr:uid="{00000000-0005-0000-0000-000092740000}"/>
    <cellStyle name="Note 12 2 3 2 4 19 4" xfId="56391" xr:uid="{00000000-0005-0000-0000-000093740000}"/>
    <cellStyle name="Note 12 2 3 2 4 2" xfId="6982" xr:uid="{00000000-0005-0000-0000-000094740000}"/>
    <cellStyle name="Note 12 2 3 2 4 2 2" xfId="18991" xr:uid="{00000000-0005-0000-0000-000095740000}"/>
    <cellStyle name="Note 12 2 3 2 4 2 2 2" xfId="35488" xr:uid="{00000000-0005-0000-0000-000096740000}"/>
    <cellStyle name="Note 12 2 3 2 4 2 3" xfId="35487" xr:uid="{00000000-0005-0000-0000-000097740000}"/>
    <cellStyle name="Note 12 2 3 2 4 2 4" xfId="56392" xr:uid="{00000000-0005-0000-0000-000098740000}"/>
    <cellStyle name="Note 12 2 3 2 4 20" xfId="4914" xr:uid="{00000000-0005-0000-0000-000099740000}"/>
    <cellStyle name="Note 12 2 3 2 4 20 2" xfId="35489" xr:uid="{00000000-0005-0000-0000-00009A740000}"/>
    <cellStyle name="Note 12 2 3 2 4 20 3" xfId="56393" xr:uid="{00000000-0005-0000-0000-00009B740000}"/>
    <cellStyle name="Note 12 2 3 2 4 20 4" xfId="56394" xr:uid="{00000000-0005-0000-0000-00009C740000}"/>
    <cellStyle name="Note 12 2 3 2 4 21" xfId="35466" xr:uid="{00000000-0005-0000-0000-00009D740000}"/>
    <cellStyle name="Note 12 2 3 2 4 22" xfId="56395" xr:uid="{00000000-0005-0000-0000-00009E740000}"/>
    <cellStyle name="Note 12 2 3 2 4 3" xfId="4942" xr:uid="{00000000-0005-0000-0000-00009F740000}"/>
    <cellStyle name="Note 12 2 3 2 4 3 2" xfId="17555" xr:uid="{00000000-0005-0000-0000-0000A0740000}"/>
    <cellStyle name="Note 12 2 3 2 4 3 2 2" xfId="35491" xr:uid="{00000000-0005-0000-0000-0000A1740000}"/>
    <cellStyle name="Note 12 2 3 2 4 3 3" xfId="35490" xr:uid="{00000000-0005-0000-0000-0000A2740000}"/>
    <cellStyle name="Note 12 2 3 2 4 3 4" xfId="56396" xr:uid="{00000000-0005-0000-0000-0000A3740000}"/>
    <cellStyle name="Note 12 2 3 2 4 4" xfId="6789" xr:uid="{00000000-0005-0000-0000-0000A4740000}"/>
    <cellStyle name="Note 12 2 3 2 4 4 2" xfId="18834" xr:uid="{00000000-0005-0000-0000-0000A5740000}"/>
    <cellStyle name="Note 12 2 3 2 4 4 2 2" xfId="35493" xr:uid="{00000000-0005-0000-0000-0000A6740000}"/>
    <cellStyle name="Note 12 2 3 2 4 4 3" xfId="35492" xr:uid="{00000000-0005-0000-0000-0000A7740000}"/>
    <cellStyle name="Note 12 2 3 2 4 4 4" xfId="56397" xr:uid="{00000000-0005-0000-0000-0000A8740000}"/>
    <cellStyle name="Note 12 2 3 2 4 5" xfId="5111" xr:uid="{00000000-0005-0000-0000-0000A9740000}"/>
    <cellStyle name="Note 12 2 3 2 4 5 2" xfId="17691" xr:uid="{00000000-0005-0000-0000-0000AA740000}"/>
    <cellStyle name="Note 12 2 3 2 4 5 2 2" xfId="35495" xr:uid="{00000000-0005-0000-0000-0000AB740000}"/>
    <cellStyle name="Note 12 2 3 2 4 5 3" xfId="35494" xr:uid="{00000000-0005-0000-0000-0000AC740000}"/>
    <cellStyle name="Note 12 2 3 2 4 5 4" xfId="56398" xr:uid="{00000000-0005-0000-0000-0000AD740000}"/>
    <cellStyle name="Note 12 2 3 2 4 6" xfId="8822" xr:uid="{00000000-0005-0000-0000-0000AE740000}"/>
    <cellStyle name="Note 12 2 3 2 4 6 2" xfId="20589" xr:uid="{00000000-0005-0000-0000-0000AF740000}"/>
    <cellStyle name="Note 12 2 3 2 4 6 2 2" xfId="35497" xr:uid="{00000000-0005-0000-0000-0000B0740000}"/>
    <cellStyle name="Note 12 2 3 2 4 6 3" xfId="35496" xr:uid="{00000000-0005-0000-0000-0000B1740000}"/>
    <cellStyle name="Note 12 2 3 2 4 6 4" xfId="56399" xr:uid="{00000000-0005-0000-0000-0000B2740000}"/>
    <cellStyle name="Note 12 2 3 2 4 7" xfId="6880" xr:uid="{00000000-0005-0000-0000-0000B3740000}"/>
    <cellStyle name="Note 12 2 3 2 4 7 2" xfId="18902" xr:uid="{00000000-0005-0000-0000-0000B4740000}"/>
    <cellStyle name="Note 12 2 3 2 4 7 2 2" xfId="35499" xr:uid="{00000000-0005-0000-0000-0000B5740000}"/>
    <cellStyle name="Note 12 2 3 2 4 7 3" xfId="35498" xr:uid="{00000000-0005-0000-0000-0000B6740000}"/>
    <cellStyle name="Note 12 2 3 2 4 7 4" xfId="56400" xr:uid="{00000000-0005-0000-0000-0000B7740000}"/>
    <cellStyle name="Note 12 2 3 2 4 8" xfId="6487" xr:uid="{00000000-0005-0000-0000-0000B8740000}"/>
    <cellStyle name="Note 12 2 3 2 4 8 2" xfId="18567" xr:uid="{00000000-0005-0000-0000-0000B9740000}"/>
    <cellStyle name="Note 12 2 3 2 4 8 2 2" xfId="35501" xr:uid="{00000000-0005-0000-0000-0000BA740000}"/>
    <cellStyle name="Note 12 2 3 2 4 8 3" xfId="35500" xr:uid="{00000000-0005-0000-0000-0000BB740000}"/>
    <cellStyle name="Note 12 2 3 2 4 8 4" xfId="56401" xr:uid="{00000000-0005-0000-0000-0000BC740000}"/>
    <cellStyle name="Note 12 2 3 2 4 9" xfId="8806" xr:uid="{00000000-0005-0000-0000-0000BD740000}"/>
    <cellStyle name="Note 12 2 3 2 4 9 2" xfId="20575" xr:uid="{00000000-0005-0000-0000-0000BE740000}"/>
    <cellStyle name="Note 12 2 3 2 4 9 2 2" xfId="35503" xr:uid="{00000000-0005-0000-0000-0000BF740000}"/>
    <cellStyle name="Note 12 2 3 2 4 9 3" xfId="35502" xr:uid="{00000000-0005-0000-0000-0000C0740000}"/>
    <cellStyle name="Note 12 2 3 2 4 9 4" xfId="56402" xr:uid="{00000000-0005-0000-0000-0000C1740000}"/>
    <cellStyle name="Note 12 2 3 2 5" xfId="6979" xr:uid="{00000000-0005-0000-0000-0000C2740000}"/>
    <cellStyle name="Note 12 2 3 2 5 2" xfId="18988" xr:uid="{00000000-0005-0000-0000-0000C3740000}"/>
    <cellStyle name="Note 12 2 3 2 5 2 2" xfId="35505" xr:uid="{00000000-0005-0000-0000-0000C4740000}"/>
    <cellStyle name="Note 12 2 3 2 5 3" xfId="35504" xr:uid="{00000000-0005-0000-0000-0000C5740000}"/>
    <cellStyle name="Note 12 2 3 2 5 4" xfId="56403" xr:uid="{00000000-0005-0000-0000-0000C6740000}"/>
    <cellStyle name="Note 12 2 3 2 6" xfId="4945" xr:uid="{00000000-0005-0000-0000-0000C7740000}"/>
    <cellStyle name="Note 12 2 3 2 6 2" xfId="17558" xr:uid="{00000000-0005-0000-0000-0000C8740000}"/>
    <cellStyle name="Note 12 2 3 2 6 2 2" xfId="35507" xr:uid="{00000000-0005-0000-0000-0000C9740000}"/>
    <cellStyle name="Note 12 2 3 2 6 3" xfId="35506" xr:uid="{00000000-0005-0000-0000-0000CA740000}"/>
    <cellStyle name="Note 12 2 3 2 6 4" xfId="56404" xr:uid="{00000000-0005-0000-0000-0000CB740000}"/>
    <cellStyle name="Note 12 2 3 2 7" xfId="6787" xr:uid="{00000000-0005-0000-0000-0000CC740000}"/>
    <cellStyle name="Note 12 2 3 2 7 2" xfId="18832" xr:uid="{00000000-0005-0000-0000-0000CD740000}"/>
    <cellStyle name="Note 12 2 3 2 7 2 2" xfId="35509" xr:uid="{00000000-0005-0000-0000-0000CE740000}"/>
    <cellStyle name="Note 12 2 3 2 7 3" xfId="35508" xr:uid="{00000000-0005-0000-0000-0000CF740000}"/>
    <cellStyle name="Note 12 2 3 2 7 4" xfId="56405" xr:uid="{00000000-0005-0000-0000-0000D0740000}"/>
    <cellStyle name="Note 12 2 3 2 8" xfId="5113" xr:uid="{00000000-0005-0000-0000-0000D1740000}"/>
    <cellStyle name="Note 12 2 3 2 8 2" xfId="17693" xr:uid="{00000000-0005-0000-0000-0000D2740000}"/>
    <cellStyle name="Note 12 2 3 2 8 2 2" xfId="35511" xr:uid="{00000000-0005-0000-0000-0000D3740000}"/>
    <cellStyle name="Note 12 2 3 2 8 3" xfId="35510" xr:uid="{00000000-0005-0000-0000-0000D4740000}"/>
    <cellStyle name="Note 12 2 3 2 8 4" xfId="56406" xr:uid="{00000000-0005-0000-0000-0000D5740000}"/>
    <cellStyle name="Note 12 2 3 2 9" xfId="8819" xr:uid="{00000000-0005-0000-0000-0000D6740000}"/>
    <cellStyle name="Note 12 2 3 2 9 2" xfId="20586" xr:uid="{00000000-0005-0000-0000-0000D7740000}"/>
    <cellStyle name="Note 12 2 3 2 9 2 2" xfId="35513" xr:uid="{00000000-0005-0000-0000-0000D8740000}"/>
    <cellStyle name="Note 12 2 3 2 9 3" xfId="35512" xr:uid="{00000000-0005-0000-0000-0000D9740000}"/>
    <cellStyle name="Note 12 2 3 2 9 4" xfId="56407" xr:uid="{00000000-0005-0000-0000-0000DA740000}"/>
    <cellStyle name="Note 12 2 3 20" xfId="7837" xr:uid="{00000000-0005-0000-0000-0000DB740000}"/>
    <cellStyle name="Note 12 2 3 20 2" xfId="19747" xr:uid="{00000000-0005-0000-0000-0000DC740000}"/>
    <cellStyle name="Note 12 2 3 20 2 2" xfId="35515" xr:uid="{00000000-0005-0000-0000-0000DD740000}"/>
    <cellStyle name="Note 12 2 3 20 3" xfId="35514" xr:uid="{00000000-0005-0000-0000-0000DE740000}"/>
    <cellStyle name="Note 12 2 3 20 4" xfId="56408" xr:uid="{00000000-0005-0000-0000-0000DF740000}"/>
    <cellStyle name="Note 12 2 3 21" xfId="12598" xr:uid="{00000000-0005-0000-0000-0000E0740000}"/>
    <cellStyle name="Note 12 2 3 21 2" xfId="23939" xr:uid="{00000000-0005-0000-0000-0000E1740000}"/>
    <cellStyle name="Note 12 2 3 21 2 2" xfId="35517" xr:uid="{00000000-0005-0000-0000-0000E2740000}"/>
    <cellStyle name="Note 12 2 3 21 3" xfId="35516" xr:uid="{00000000-0005-0000-0000-0000E3740000}"/>
    <cellStyle name="Note 12 2 3 21 4" xfId="56409" xr:uid="{00000000-0005-0000-0000-0000E4740000}"/>
    <cellStyle name="Note 12 2 3 22" xfId="7752" xr:uid="{00000000-0005-0000-0000-0000E5740000}"/>
    <cellStyle name="Note 12 2 3 22 2" xfId="19669" xr:uid="{00000000-0005-0000-0000-0000E6740000}"/>
    <cellStyle name="Note 12 2 3 22 2 2" xfId="35519" xr:uid="{00000000-0005-0000-0000-0000E7740000}"/>
    <cellStyle name="Note 12 2 3 22 3" xfId="35518" xr:uid="{00000000-0005-0000-0000-0000E8740000}"/>
    <cellStyle name="Note 12 2 3 22 4" xfId="56410" xr:uid="{00000000-0005-0000-0000-0000E9740000}"/>
    <cellStyle name="Note 12 2 3 23" xfId="11782" xr:uid="{00000000-0005-0000-0000-0000EA740000}"/>
    <cellStyle name="Note 12 2 3 23 2" xfId="35520" xr:uid="{00000000-0005-0000-0000-0000EB740000}"/>
    <cellStyle name="Note 12 2 3 23 3" xfId="56411" xr:uid="{00000000-0005-0000-0000-0000EC740000}"/>
    <cellStyle name="Note 12 2 3 23 4" xfId="56412" xr:uid="{00000000-0005-0000-0000-0000ED740000}"/>
    <cellStyle name="Note 12 2 3 24" xfId="35341" xr:uid="{00000000-0005-0000-0000-0000EE740000}"/>
    <cellStyle name="Note 12 2 3 25" xfId="56413" xr:uid="{00000000-0005-0000-0000-0000EF740000}"/>
    <cellStyle name="Note 12 2 3 3" xfId="4195" xr:uid="{00000000-0005-0000-0000-0000F0740000}"/>
    <cellStyle name="Note 12 2 3 3 10" xfId="8320" xr:uid="{00000000-0005-0000-0000-0000F1740000}"/>
    <cellStyle name="Note 12 2 3 3 10 2" xfId="20164" xr:uid="{00000000-0005-0000-0000-0000F2740000}"/>
    <cellStyle name="Note 12 2 3 3 10 2 2" xfId="35523" xr:uid="{00000000-0005-0000-0000-0000F3740000}"/>
    <cellStyle name="Note 12 2 3 3 10 3" xfId="35522" xr:uid="{00000000-0005-0000-0000-0000F4740000}"/>
    <cellStyle name="Note 12 2 3 3 10 4" xfId="56414" xr:uid="{00000000-0005-0000-0000-0000F5740000}"/>
    <cellStyle name="Note 12 2 3 3 11" xfId="10996" xr:uid="{00000000-0005-0000-0000-0000F6740000}"/>
    <cellStyle name="Note 12 2 3 3 11 2" xfId="22498" xr:uid="{00000000-0005-0000-0000-0000F7740000}"/>
    <cellStyle name="Note 12 2 3 3 11 2 2" xfId="35525" xr:uid="{00000000-0005-0000-0000-0000F8740000}"/>
    <cellStyle name="Note 12 2 3 3 11 3" xfId="35524" xr:uid="{00000000-0005-0000-0000-0000F9740000}"/>
    <cellStyle name="Note 12 2 3 3 11 4" xfId="56415" xr:uid="{00000000-0005-0000-0000-0000FA740000}"/>
    <cellStyle name="Note 12 2 3 3 12" xfId="11420" xr:uid="{00000000-0005-0000-0000-0000FB740000}"/>
    <cellStyle name="Note 12 2 3 3 12 2" xfId="22872" xr:uid="{00000000-0005-0000-0000-0000FC740000}"/>
    <cellStyle name="Note 12 2 3 3 12 2 2" xfId="35527" xr:uid="{00000000-0005-0000-0000-0000FD740000}"/>
    <cellStyle name="Note 12 2 3 3 12 3" xfId="35526" xr:uid="{00000000-0005-0000-0000-0000FE740000}"/>
    <cellStyle name="Note 12 2 3 3 12 4" xfId="56416" xr:uid="{00000000-0005-0000-0000-0000FF740000}"/>
    <cellStyle name="Note 12 2 3 3 13" xfId="11847" xr:uid="{00000000-0005-0000-0000-000000750000}"/>
    <cellStyle name="Note 12 2 3 3 13 2" xfId="23265" xr:uid="{00000000-0005-0000-0000-000001750000}"/>
    <cellStyle name="Note 12 2 3 3 13 2 2" xfId="35529" xr:uid="{00000000-0005-0000-0000-000002750000}"/>
    <cellStyle name="Note 12 2 3 3 13 3" xfId="35528" xr:uid="{00000000-0005-0000-0000-000003750000}"/>
    <cellStyle name="Note 12 2 3 3 13 4" xfId="56417" xr:uid="{00000000-0005-0000-0000-000004750000}"/>
    <cellStyle name="Note 12 2 3 3 14" xfId="10934" xr:uid="{00000000-0005-0000-0000-000005750000}"/>
    <cellStyle name="Note 12 2 3 3 14 2" xfId="22454" xr:uid="{00000000-0005-0000-0000-000006750000}"/>
    <cellStyle name="Note 12 2 3 3 14 2 2" xfId="35531" xr:uid="{00000000-0005-0000-0000-000007750000}"/>
    <cellStyle name="Note 12 2 3 3 14 3" xfId="35530" xr:uid="{00000000-0005-0000-0000-000008750000}"/>
    <cellStyle name="Note 12 2 3 3 14 4" xfId="56418" xr:uid="{00000000-0005-0000-0000-000009750000}"/>
    <cellStyle name="Note 12 2 3 3 15" xfId="6428" xr:uid="{00000000-0005-0000-0000-00000A750000}"/>
    <cellStyle name="Note 12 2 3 3 15 2" xfId="18513" xr:uid="{00000000-0005-0000-0000-00000B750000}"/>
    <cellStyle name="Note 12 2 3 3 15 2 2" xfId="35533" xr:uid="{00000000-0005-0000-0000-00000C750000}"/>
    <cellStyle name="Note 12 2 3 3 15 3" xfId="35532" xr:uid="{00000000-0005-0000-0000-00000D750000}"/>
    <cellStyle name="Note 12 2 3 3 15 4" xfId="56419" xr:uid="{00000000-0005-0000-0000-00000E750000}"/>
    <cellStyle name="Note 12 2 3 3 16" xfId="13000" xr:uid="{00000000-0005-0000-0000-00000F750000}"/>
    <cellStyle name="Note 12 2 3 3 16 2" xfId="24312" xr:uid="{00000000-0005-0000-0000-000010750000}"/>
    <cellStyle name="Note 12 2 3 3 16 2 2" xfId="35535" xr:uid="{00000000-0005-0000-0000-000011750000}"/>
    <cellStyle name="Note 12 2 3 3 16 3" xfId="35534" xr:uid="{00000000-0005-0000-0000-000012750000}"/>
    <cellStyle name="Note 12 2 3 3 16 4" xfId="56420" xr:uid="{00000000-0005-0000-0000-000013750000}"/>
    <cellStyle name="Note 12 2 3 3 17" xfId="7756" xr:uid="{00000000-0005-0000-0000-000014750000}"/>
    <cellStyle name="Note 12 2 3 3 17 2" xfId="19673" xr:uid="{00000000-0005-0000-0000-000015750000}"/>
    <cellStyle name="Note 12 2 3 3 17 2 2" xfId="35537" xr:uid="{00000000-0005-0000-0000-000016750000}"/>
    <cellStyle name="Note 12 2 3 3 17 3" xfId="35536" xr:uid="{00000000-0005-0000-0000-000017750000}"/>
    <cellStyle name="Note 12 2 3 3 17 4" xfId="56421" xr:uid="{00000000-0005-0000-0000-000018750000}"/>
    <cellStyle name="Note 12 2 3 3 18" xfId="11799" xr:uid="{00000000-0005-0000-0000-000019750000}"/>
    <cellStyle name="Note 12 2 3 3 18 2" xfId="23217" xr:uid="{00000000-0005-0000-0000-00001A750000}"/>
    <cellStyle name="Note 12 2 3 3 18 2 2" xfId="35539" xr:uid="{00000000-0005-0000-0000-00001B750000}"/>
    <cellStyle name="Note 12 2 3 3 18 3" xfId="35538" xr:uid="{00000000-0005-0000-0000-00001C750000}"/>
    <cellStyle name="Note 12 2 3 3 18 4" xfId="56422" xr:uid="{00000000-0005-0000-0000-00001D750000}"/>
    <cellStyle name="Note 12 2 3 3 19" xfId="6281" xr:uid="{00000000-0005-0000-0000-00001E750000}"/>
    <cellStyle name="Note 12 2 3 3 19 2" xfId="18385" xr:uid="{00000000-0005-0000-0000-00001F750000}"/>
    <cellStyle name="Note 12 2 3 3 19 2 2" xfId="35541" xr:uid="{00000000-0005-0000-0000-000020750000}"/>
    <cellStyle name="Note 12 2 3 3 19 3" xfId="35540" xr:uid="{00000000-0005-0000-0000-000021750000}"/>
    <cellStyle name="Note 12 2 3 3 19 4" xfId="56423" xr:uid="{00000000-0005-0000-0000-000022750000}"/>
    <cellStyle name="Note 12 2 3 3 2" xfId="6983" xr:uid="{00000000-0005-0000-0000-000023750000}"/>
    <cellStyle name="Note 12 2 3 3 2 2" xfId="18992" xr:uid="{00000000-0005-0000-0000-000024750000}"/>
    <cellStyle name="Note 12 2 3 3 2 2 2" xfId="35543" xr:uid="{00000000-0005-0000-0000-000025750000}"/>
    <cellStyle name="Note 12 2 3 3 2 3" xfId="35542" xr:uid="{00000000-0005-0000-0000-000026750000}"/>
    <cellStyle name="Note 12 2 3 3 2 4" xfId="56424" xr:uid="{00000000-0005-0000-0000-000027750000}"/>
    <cellStyle name="Note 12 2 3 3 20" xfId="6194" xr:uid="{00000000-0005-0000-0000-000028750000}"/>
    <cellStyle name="Note 12 2 3 3 20 2" xfId="35544" xr:uid="{00000000-0005-0000-0000-000029750000}"/>
    <cellStyle name="Note 12 2 3 3 20 3" xfId="56425" xr:uid="{00000000-0005-0000-0000-00002A750000}"/>
    <cellStyle name="Note 12 2 3 3 20 4" xfId="56426" xr:uid="{00000000-0005-0000-0000-00002B750000}"/>
    <cellStyle name="Note 12 2 3 3 21" xfId="35521" xr:uid="{00000000-0005-0000-0000-00002C750000}"/>
    <cellStyle name="Note 12 2 3 3 22" xfId="56427" xr:uid="{00000000-0005-0000-0000-00002D750000}"/>
    <cellStyle name="Note 12 2 3 3 3" xfId="4941" xr:uid="{00000000-0005-0000-0000-00002E750000}"/>
    <cellStyle name="Note 12 2 3 3 3 2" xfId="17554" xr:uid="{00000000-0005-0000-0000-00002F750000}"/>
    <cellStyle name="Note 12 2 3 3 3 2 2" xfId="35546" xr:uid="{00000000-0005-0000-0000-000030750000}"/>
    <cellStyle name="Note 12 2 3 3 3 3" xfId="35545" xr:uid="{00000000-0005-0000-0000-000031750000}"/>
    <cellStyle name="Note 12 2 3 3 3 4" xfId="56428" xr:uid="{00000000-0005-0000-0000-000032750000}"/>
    <cellStyle name="Note 12 2 3 3 4" xfId="6790" xr:uid="{00000000-0005-0000-0000-000033750000}"/>
    <cellStyle name="Note 12 2 3 3 4 2" xfId="18835" xr:uid="{00000000-0005-0000-0000-000034750000}"/>
    <cellStyle name="Note 12 2 3 3 4 2 2" xfId="35548" xr:uid="{00000000-0005-0000-0000-000035750000}"/>
    <cellStyle name="Note 12 2 3 3 4 3" xfId="35547" xr:uid="{00000000-0005-0000-0000-000036750000}"/>
    <cellStyle name="Note 12 2 3 3 4 4" xfId="56429" xr:uid="{00000000-0005-0000-0000-000037750000}"/>
    <cellStyle name="Note 12 2 3 3 5" xfId="5110" xr:uid="{00000000-0005-0000-0000-000038750000}"/>
    <cellStyle name="Note 12 2 3 3 5 2" xfId="17690" xr:uid="{00000000-0005-0000-0000-000039750000}"/>
    <cellStyle name="Note 12 2 3 3 5 2 2" xfId="35550" xr:uid="{00000000-0005-0000-0000-00003A750000}"/>
    <cellStyle name="Note 12 2 3 3 5 3" xfId="35549" xr:uid="{00000000-0005-0000-0000-00003B750000}"/>
    <cellStyle name="Note 12 2 3 3 5 4" xfId="56430" xr:uid="{00000000-0005-0000-0000-00003C750000}"/>
    <cellStyle name="Note 12 2 3 3 6" xfId="8823" xr:uid="{00000000-0005-0000-0000-00003D750000}"/>
    <cellStyle name="Note 12 2 3 3 6 2" xfId="20590" xr:uid="{00000000-0005-0000-0000-00003E750000}"/>
    <cellStyle name="Note 12 2 3 3 6 2 2" xfId="35552" xr:uid="{00000000-0005-0000-0000-00003F750000}"/>
    <cellStyle name="Note 12 2 3 3 6 3" xfId="35551" xr:uid="{00000000-0005-0000-0000-000040750000}"/>
    <cellStyle name="Note 12 2 3 3 6 4" xfId="56431" xr:uid="{00000000-0005-0000-0000-000041750000}"/>
    <cellStyle name="Note 12 2 3 3 7" xfId="8817" xr:uid="{00000000-0005-0000-0000-000042750000}"/>
    <cellStyle name="Note 12 2 3 3 7 2" xfId="20584" xr:uid="{00000000-0005-0000-0000-000043750000}"/>
    <cellStyle name="Note 12 2 3 3 7 2 2" xfId="35554" xr:uid="{00000000-0005-0000-0000-000044750000}"/>
    <cellStyle name="Note 12 2 3 3 7 3" xfId="35553" xr:uid="{00000000-0005-0000-0000-000045750000}"/>
    <cellStyle name="Note 12 2 3 3 7 4" xfId="56432" xr:uid="{00000000-0005-0000-0000-000046750000}"/>
    <cellStyle name="Note 12 2 3 3 8" xfId="7485" xr:uid="{00000000-0005-0000-0000-000047750000}"/>
    <cellStyle name="Note 12 2 3 3 8 2" xfId="19435" xr:uid="{00000000-0005-0000-0000-000048750000}"/>
    <cellStyle name="Note 12 2 3 3 8 2 2" xfId="35556" xr:uid="{00000000-0005-0000-0000-000049750000}"/>
    <cellStyle name="Note 12 2 3 3 8 3" xfId="35555" xr:uid="{00000000-0005-0000-0000-00004A750000}"/>
    <cellStyle name="Note 12 2 3 3 8 4" xfId="56433" xr:uid="{00000000-0005-0000-0000-00004B750000}"/>
    <cellStyle name="Note 12 2 3 3 9" xfId="7952" xr:uid="{00000000-0005-0000-0000-00004C750000}"/>
    <cellStyle name="Note 12 2 3 3 9 2" xfId="19839" xr:uid="{00000000-0005-0000-0000-00004D750000}"/>
    <cellStyle name="Note 12 2 3 3 9 2 2" xfId="35558" xr:uid="{00000000-0005-0000-0000-00004E750000}"/>
    <cellStyle name="Note 12 2 3 3 9 3" xfId="35557" xr:uid="{00000000-0005-0000-0000-00004F750000}"/>
    <cellStyle name="Note 12 2 3 3 9 4" xfId="56434" xr:uid="{00000000-0005-0000-0000-000050750000}"/>
    <cellStyle name="Note 12 2 3 4" xfId="4196" xr:uid="{00000000-0005-0000-0000-000051750000}"/>
    <cellStyle name="Note 12 2 3 4 10" xfId="7552" xr:uid="{00000000-0005-0000-0000-000052750000}"/>
    <cellStyle name="Note 12 2 3 4 10 2" xfId="19500" xr:uid="{00000000-0005-0000-0000-000053750000}"/>
    <cellStyle name="Note 12 2 3 4 10 2 2" xfId="35561" xr:uid="{00000000-0005-0000-0000-000054750000}"/>
    <cellStyle name="Note 12 2 3 4 10 3" xfId="35560" xr:uid="{00000000-0005-0000-0000-000055750000}"/>
    <cellStyle name="Note 12 2 3 4 10 4" xfId="56435" xr:uid="{00000000-0005-0000-0000-000056750000}"/>
    <cellStyle name="Note 12 2 3 4 11" xfId="10997" xr:uid="{00000000-0005-0000-0000-000057750000}"/>
    <cellStyle name="Note 12 2 3 4 11 2" xfId="22499" xr:uid="{00000000-0005-0000-0000-000058750000}"/>
    <cellStyle name="Note 12 2 3 4 11 2 2" xfId="35563" xr:uid="{00000000-0005-0000-0000-000059750000}"/>
    <cellStyle name="Note 12 2 3 4 11 3" xfId="35562" xr:uid="{00000000-0005-0000-0000-00005A750000}"/>
    <cellStyle name="Note 12 2 3 4 11 4" xfId="56436" xr:uid="{00000000-0005-0000-0000-00005B750000}"/>
    <cellStyle name="Note 12 2 3 4 12" xfId="11421" xr:uid="{00000000-0005-0000-0000-00005C750000}"/>
    <cellStyle name="Note 12 2 3 4 12 2" xfId="22873" xr:uid="{00000000-0005-0000-0000-00005D750000}"/>
    <cellStyle name="Note 12 2 3 4 12 2 2" xfId="35565" xr:uid="{00000000-0005-0000-0000-00005E750000}"/>
    <cellStyle name="Note 12 2 3 4 12 3" xfId="35564" xr:uid="{00000000-0005-0000-0000-00005F750000}"/>
    <cellStyle name="Note 12 2 3 4 12 4" xfId="56437" xr:uid="{00000000-0005-0000-0000-000060750000}"/>
    <cellStyle name="Note 12 2 3 4 13" xfId="11848" xr:uid="{00000000-0005-0000-0000-000061750000}"/>
    <cellStyle name="Note 12 2 3 4 13 2" xfId="23266" xr:uid="{00000000-0005-0000-0000-000062750000}"/>
    <cellStyle name="Note 12 2 3 4 13 2 2" xfId="35567" xr:uid="{00000000-0005-0000-0000-000063750000}"/>
    <cellStyle name="Note 12 2 3 4 13 3" xfId="35566" xr:uid="{00000000-0005-0000-0000-000064750000}"/>
    <cellStyle name="Note 12 2 3 4 13 4" xfId="56438" xr:uid="{00000000-0005-0000-0000-000065750000}"/>
    <cellStyle name="Note 12 2 3 4 14" xfId="5143" xr:uid="{00000000-0005-0000-0000-000066750000}"/>
    <cellStyle name="Note 12 2 3 4 14 2" xfId="17723" xr:uid="{00000000-0005-0000-0000-000067750000}"/>
    <cellStyle name="Note 12 2 3 4 14 2 2" xfId="35569" xr:uid="{00000000-0005-0000-0000-000068750000}"/>
    <cellStyle name="Note 12 2 3 4 14 3" xfId="35568" xr:uid="{00000000-0005-0000-0000-000069750000}"/>
    <cellStyle name="Note 12 2 3 4 14 4" xfId="56439" xr:uid="{00000000-0005-0000-0000-00006A750000}"/>
    <cellStyle name="Note 12 2 3 4 15" xfId="9762" xr:uid="{00000000-0005-0000-0000-00006B750000}"/>
    <cellStyle name="Note 12 2 3 4 15 2" xfId="21426" xr:uid="{00000000-0005-0000-0000-00006C750000}"/>
    <cellStyle name="Note 12 2 3 4 15 2 2" xfId="35571" xr:uid="{00000000-0005-0000-0000-00006D750000}"/>
    <cellStyle name="Note 12 2 3 4 15 3" xfId="35570" xr:uid="{00000000-0005-0000-0000-00006E750000}"/>
    <cellStyle name="Note 12 2 3 4 15 4" xfId="56440" xr:uid="{00000000-0005-0000-0000-00006F750000}"/>
    <cellStyle name="Note 12 2 3 4 16" xfId="13001" xr:uid="{00000000-0005-0000-0000-000070750000}"/>
    <cellStyle name="Note 12 2 3 4 16 2" xfId="24313" xr:uid="{00000000-0005-0000-0000-000071750000}"/>
    <cellStyle name="Note 12 2 3 4 16 2 2" xfId="35573" xr:uid="{00000000-0005-0000-0000-000072750000}"/>
    <cellStyle name="Note 12 2 3 4 16 3" xfId="35572" xr:uid="{00000000-0005-0000-0000-000073750000}"/>
    <cellStyle name="Note 12 2 3 4 16 4" xfId="56441" xr:uid="{00000000-0005-0000-0000-000074750000}"/>
    <cellStyle name="Note 12 2 3 4 17" xfId="10498" xr:uid="{00000000-0005-0000-0000-000075750000}"/>
    <cellStyle name="Note 12 2 3 4 17 2" xfId="22077" xr:uid="{00000000-0005-0000-0000-000076750000}"/>
    <cellStyle name="Note 12 2 3 4 17 2 2" xfId="35575" xr:uid="{00000000-0005-0000-0000-000077750000}"/>
    <cellStyle name="Note 12 2 3 4 17 3" xfId="35574" xr:uid="{00000000-0005-0000-0000-000078750000}"/>
    <cellStyle name="Note 12 2 3 4 17 4" xfId="56442" xr:uid="{00000000-0005-0000-0000-000079750000}"/>
    <cellStyle name="Note 12 2 3 4 18" xfId="11797" xr:uid="{00000000-0005-0000-0000-00007A750000}"/>
    <cellStyle name="Note 12 2 3 4 18 2" xfId="23215" xr:uid="{00000000-0005-0000-0000-00007B750000}"/>
    <cellStyle name="Note 12 2 3 4 18 2 2" xfId="35577" xr:uid="{00000000-0005-0000-0000-00007C750000}"/>
    <cellStyle name="Note 12 2 3 4 18 3" xfId="35576" xr:uid="{00000000-0005-0000-0000-00007D750000}"/>
    <cellStyle name="Note 12 2 3 4 18 4" xfId="56443" xr:uid="{00000000-0005-0000-0000-00007E750000}"/>
    <cellStyle name="Note 12 2 3 4 19" xfId="13656" xr:uid="{00000000-0005-0000-0000-00007F750000}"/>
    <cellStyle name="Note 12 2 3 4 19 2" xfId="24919" xr:uid="{00000000-0005-0000-0000-000080750000}"/>
    <cellStyle name="Note 12 2 3 4 19 2 2" xfId="35579" xr:uid="{00000000-0005-0000-0000-000081750000}"/>
    <cellStyle name="Note 12 2 3 4 19 3" xfId="35578" xr:uid="{00000000-0005-0000-0000-000082750000}"/>
    <cellStyle name="Note 12 2 3 4 19 4" xfId="56444" xr:uid="{00000000-0005-0000-0000-000083750000}"/>
    <cellStyle name="Note 12 2 3 4 2" xfId="6984" xr:uid="{00000000-0005-0000-0000-000084750000}"/>
    <cellStyle name="Note 12 2 3 4 2 2" xfId="18993" xr:uid="{00000000-0005-0000-0000-000085750000}"/>
    <cellStyle name="Note 12 2 3 4 2 2 2" xfId="35581" xr:uid="{00000000-0005-0000-0000-000086750000}"/>
    <cellStyle name="Note 12 2 3 4 2 3" xfId="35580" xr:uid="{00000000-0005-0000-0000-000087750000}"/>
    <cellStyle name="Note 12 2 3 4 2 4" xfId="56445" xr:uid="{00000000-0005-0000-0000-000088750000}"/>
    <cellStyle name="Note 12 2 3 4 20" xfId="6735" xr:uid="{00000000-0005-0000-0000-000089750000}"/>
    <cellStyle name="Note 12 2 3 4 20 2" xfId="35582" xr:uid="{00000000-0005-0000-0000-00008A750000}"/>
    <cellStyle name="Note 12 2 3 4 20 3" xfId="56446" xr:uid="{00000000-0005-0000-0000-00008B750000}"/>
    <cellStyle name="Note 12 2 3 4 20 4" xfId="56447" xr:uid="{00000000-0005-0000-0000-00008C750000}"/>
    <cellStyle name="Note 12 2 3 4 21" xfId="35559" xr:uid="{00000000-0005-0000-0000-00008D750000}"/>
    <cellStyle name="Note 12 2 3 4 22" xfId="56448" xr:uid="{00000000-0005-0000-0000-00008E750000}"/>
    <cellStyle name="Note 12 2 3 4 3" xfId="4940" xr:uid="{00000000-0005-0000-0000-00008F750000}"/>
    <cellStyle name="Note 12 2 3 4 3 2" xfId="17553" xr:uid="{00000000-0005-0000-0000-000090750000}"/>
    <cellStyle name="Note 12 2 3 4 3 2 2" xfId="35584" xr:uid="{00000000-0005-0000-0000-000091750000}"/>
    <cellStyle name="Note 12 2 3 4 3 3" xfId="35583" xr:uid="{00000000-0005-0000-0000-000092750000}"/>
    <cellStyle name="Note 12 2 3 4 3 4" xfId="56449" xr:uid="{00000000-0005-0000-0000-000093750000}"/>
    <cellStyle name="Note 12 2 3 4 4" xfId="6791" xr:uid="{00000000-0005-0000-0000-000094750000}"/>
    <cellStyle name="Note 12 2 3 4 4 2" xfId="18836" xr:uid="{00000000-0005-0000-0000-000095750000}"/>
    <cellStyle name="Note 12 2 3 4 4 2 2" xfId="35586" xr:uid="{00000000-0005-0000-0000-000096750000}"/>
    <cellStyle name="Note 12 2 3 4 4 3" xfId="35585" xr:uid="{00000000-0005-0000-0000-000097750000}"/>
    <cellStyle name="Note 12 2 3 4 4 4" xfId="56450" xr:uid="{00000000-0005-0000-0000-000098750000}"/>
    <cellStyle name="Note 12 2 3 4 5" xfId="5109" xr:uid="{00000000-0005-0000-0000-000099750000}"/>
    <cellStyle name="Note 12 2 3 4 5 2" xfId="17689" xr:uid="{00000000-0005-0000-0000-00009A750000}"/>
    <cellStyle name="Note 12 2 3 4 5 2 2" xfId="35588" xr:uid="{00000000-0005-0000-0000-00009B750000}"/>
    <cellStyle name="Note 12 2 3 4 5 3" xfId="35587" xr:uid="{00000000-0005-0000-0000-00009C750000}"/>
    <cellStyle name="Note 12 2 3 4 5 4" xfId="56451" xr:uid="{00000000-0005-0000-0000-00009D750000}"/>
    <cellStyle name="Note 12 2 3 4 6" xfId="8824" xr:uid="{00000000-0005-0000-0000-00009E750000}"/>
    <cellStyle name="Note 12 2 3 4 6 2" xfId="20591" xr:uid="{00000000-0005-0000-0000-00009F750000}"/>
    <cellStyle name="Note 12 2 3 4 6 2 2" xfId="35590" xr:uid="{00000000-0005-0000-0000-0000A0750000}"/>
    <cellStyle name="Note 12 2 3 4 6 3" xfId="35589" xr:uid="{00000000-0005-0000-0000-0000A1750000}"/>
    <cellStyle name="Note 12 2 3 4 6 4" xfId="56452" xr:uid="{00000000-0005-0000-0000-0000A2750000}"/>
    <cellStyle name="Note 12 2 3 4 7" xfId="6662" xr:uid="{00000000-0005-0000-0000-0000A3750000}"/>
    <cellStyle name="Note 12 2 3 4 7 2" xfId="18721" xr:uid="{00000000-0005-0000-0000-0000A4750000}"/>
    <cellStyle name="Note 12 2 3 4 7 2 2" xfId="35592" xr:uid="{00000000-0005-0000-0000-0000A5750000}"/>
    <cellStyle name="Note 12 2 3 4 7 3" xfId="35591" xr:uid="{00000000-0005-0000-0000-0000A6750000}"/>
    <cellStyle name="Note 12 2 3 4 7 4" xfId="56453" xr:uid="{00000000-0005-0000-0000-0000A7750000}"/>
    <cellStyle name="Note 12 2 3 4 8" xfId="8295" xr:uid="{00000000-0005-0000-0000-0000A8750000}"/>
    <cellStyle name="Note 12 2 3 4 8 2" xfId="20143" xr:uid="{00000000-0005-0000-0000-0000A9750000}"/>
    <cellStyle name="Note 12 2 3 4 8 2 2" xfId="35594" xr:uid="{00000000-0005-0000-0000-0000AA750000}"/>
    <cellStyle name="Note 12 2 3 4 8 3" xfId="35593" xr:uid="{00000000-0005-0000-0000-0000AB750000}"/>
    <cellStyle name="Note 12 2 3 4 8 4" xfId="56454" xr:uid="{00000000-0005-0000-0000-0000AC750000}"/>
    <cellStyle name="Note 12 2 3 4 9" xfId="7382" xr:uid="{00000000-0005-0000-0000-0000AD750000}"/>
    <cellStyle name="Note 12 2 3 4 9 2" xfId="19355" xr:uid="{00000000-0005-0000-0000-0000AE750000}"/>
    <cellStyle name="Note 12 2 3 4 9 2 2" xfId="35596" xr:uid="{00000000-0005-0000-0000-0000AF750000}"/>
    <cellStyle name="Note 12 2 3 4 9 3" xfId="35595" xr:uid="{00000000-0005-0000-0000-0000B0750000}"/>
    <cellStyle name="Note 12 2 3 4 9 4" xfId="56455" xr:uid="{00000000-0005-0000-0000-0000B1750000}"/>
    <cellStyle name="Note 12 2 3 5" xfId="6978" xr:uid="{00000000-0005-0000-0000-0000B2750000}"/>
    <cellStyle name="Note 12 2 3 5 2" xfId="18987" xr:uid="{00000000-0005-0000-0000-0000B3750000}"/>
    <cellStyle name="Note 12 2 3 5 2 2" xfId="35598" xr:uid="{00000000-0005-0000-0000-0000B4750000}"/>
    <cellStyle name="Note 12 2 3 5 3" xfId="35597" xr:uid="{00000000-0005-0000-0000-0000B5750000}"/>
    <cellStyle name="Note 12 2 3 5 4" xfId="56456" xr:uid="{00000000-0005-0000-0000-0000B6750000}"/>
    <cellStyle name="Note 12 2 3 6" xfId="4946" xr:uid="{00000000-0005-0000-0000-0000B7750000}"/>
    <cellStyle name="Note 12 2 3 6 2" xfId="17559" xr:uid="{00000000-0005-0000-0000-0000B8750000}"/>
    <cellStyle name="Note 12 2 3 6 2 2" xfId="35600" xr:uid="{00000000-0005-0000-0000-0000B9750000}"/>
    <cellStyle name="Note 12 2 3 6 3" xfId="35599" xr:uid="{00000000-0005-0000-0000-0000BA750000}"/>
    <cellStyle name="Note 12 2 3 6 4" xfId="56457" xr:uid="{00000000-0005-0000-0000-0000BB750000}"/>
    <cellStyle name="Note 12 2 3 7" xfId="6786" xr:uid="{00000000-0005-0000-0000-0000BC750000}"/>
    <cellStyle name="Note 12 2 3 7 2" xfId="18831" xr:uid="{00000000-0005-0000-0000-0000BD750000}"/>
    <cellStyle name="Note 12 2 3 7 2 2" xfId="35602" xr:uid="{00000000-0005-0000-0000-0000BE750000}"/>
    <cellStyle name="Note 12 2 3 7 3" xfId="35601" xr:uid="{00000000-0005-0000-0000-0000BF750000}"/>
    <cellStyle name="Note 12 2 3 7 4" xfId="56458" xr:uid="{00000000-0005-0000-0000-0000C0750000}"/>
    <cellStyle name="Note 12 2 3 8" xfId="5114" xr:uid="{00000000-0005-0000-0000-0000C1750000}"/>
    <cellStyle name="Note 12 2 3 8 2" xfId="17694" xr:uid="{00000000-0005-0000-0000-0000C2750000}"/>
    <cellStyle name="Note 12 2 3 8 2 2" xfId="35604" xr:uid="{00000000-0005-0000-0000-0000C3750000}"/>
    <cellStyle name="Note 12 2 3 8 3" xfId="35603" xr:uid="{00000000-0005-0000-0000-0000C4750000}"/>
    <cellStyle name="Note 12 2 3 8 4" xfId="56459" xr:uid="{00000000-0005-0000-0000-0000C5750000}"/>
    <cellStyle name="Note 12 2 3 9" xfId="8818" xr:uid="{00000000-0005-0000-0000-0000C6750000}"/>
    <cellStyle name="Note 12 2 3 9 2" xfId="20585" xr:uid="{00000000-0005-0000-0000-0000C7750000}"/>
    <cellStyle name="Note 12 2 3 9 2 2" xfId="35606" xr:uid="{00000000-0005-0000-0000-0000C8750000}"/>
    <cellStyle name="Note 12 2 3 9 3" xfId="35605" xr:uid="{00000000-0005-0000-0000-0000C9750000}"/>
    <cellStyle name="Note 12 2 3 9 4" xfId="56460" xr:uid="{00000000-0005-0000-0000-0000CA750000}"/>
    <cellStyle name="Note 12 2 30" xfId="12967" xr:uid="{00000000-0005-0000-0000-0000CB750000}"/>
    <cellStyle name="Note 12 2 30 2" xfId="24279" xr:uid="{00000000-0005-0000-0000-0000CC750000}"/>
    <cellStyle name="Note 12 2 30 2 2" xfId="35608" xr:uid="{00000000-0005-0000-0000-0000CD750000}"/>
    <cellStyle name="Note 12 2 30 3" xfId="35607" xr:uid="{00000000-0005-0000-0000-0000CE750000}"/>
    <cellStyle name="Note 12 2 30 4" xfId="56461" xr:uid="{00000000-0005-0000-0000-0000CF750000}"/>
    <cellStyle name="Note 12 2 31" xfId="5653" xr:uid="{00000000-0005-0000-0000-0000D0750000}"/>
    <cellStyle name="Note 12 2 31 2" xfId="18170" xr:uid="{00000000-0005-0000-0000-0000D1750000}"/>
    <cellStyle name="Note 12 2 31 2 2" xfId="35610" xr:uid="{00000000-0005-0000-0000-0000D2750000}"/>
    <cellStyle name="Note 12 2 31 3" xfId="35609" xr:uid="{00000000-0005-0000-0000-0000D3750000}"/>
    <cellStyle name="Note 12 2 31 4" xfId="56462" xr:uid="{00000000-0005-0000-0000-0000D4750000}"/>
    <cellStyle name="Note 12 2 32" xfId="11751" xr:uid="{00000000-0005-0000-0000-0000D5750000}"/>
    <cellStyle name="Note 12 2 32 2" xfId="23186" xr:uid="{00000000-0005-0000-0000-0000D6750000}"/>
    <cellStyle name="Note 12 2 32 2 2" xfId="35612" xr:uid="{00000000-0005-0000-0000-0000D7750000}"/>
    <cellStyle name="Note 12 2 32 3" xfId="35611" xr:uid="{00000000-0005-0000-0000-0000D8750000}"/>
    <cellStyle name="Note 12 2 32 4" xfId="56463" xr:uid="{00000000-0005-0000-0000-0000D9750000}"/>
    <cellStyle name="Note 12 2 33" xfId="6170" xr:uid="{00000000-0005-0000-0000-0000DA750000}"/>
    <cellStyle name="Note 12 2 33 2" xfId="18288" xr:uid="{00000000-0005-0000-0000-0000DB750000}"/>
    <cellStyle name="Note 12 2 33 2 2" xfId="35614" xr:uid="{00000000-0005-0000-0000-0000DC750000}"/>
    <cellStyle name="Note 12 2 33 3" xfId="35613" xr:uid="{00000000-0005-0000-0000-0000DD750000}"/>
    <cellStyle name="Note 12 2 33 4" xfId="56464" xr:uid="{00000000-0005-0000-0000-0000DE750000}"/>
    <cellStyle name="Note 12 2 34" xfId="5292" xr:uid="{00000000-0005-0000-0000-0000DF750000}"/>
    <cellStyle name="Note 12 2 34 2" xfId="35615" xr:uid="{00000000-0005-0000-0000-0000E0750000}"/>
    <cellStyle name="Note 12 2 34 3" xfId="56465" xr:uid="{00000000-0005-0000-0000-0000E1750000}"/>
    <cellStyle name="Note 12 2 34 4" xfId="56466" xr:uid="{00000000-0005-0000-0000-0000E2750000}"/>
    <cellStyle name="Note 12 2 35" xfId="34286" xr:uid="{00000000-0005-0000-0000-0000E3750000}"/>
    <cellStyle name="Note 12 2 36" xfId="56467" xr:uid="{00000000-0005-0000-0000-0000E4750000}"/>
    <cellStyle name="Note 12 2 4" xfId="4197" xr:uid="{00000000-0005-0000-0000-0000E5750000}"/>
    <cellStyle name="Note 12 2 4 10" xfId="8290" xr:uid="{00000000-0005-0000-0000-0000E6750000}"/>
    <cellStyle name="Note 12 2 4 10 2" xfId="20139" xr:uid="{00000000-0005-0000-0000-0000E7750000}"/>
    <cellStyle name="Note 12 2 4 10 2 2" xfId="35618" xr:uid="{00000000-0005-0000-0000-0000E8750000}"/>
    <cellStyle name="Note 12 2 4 10 3" xfId="35617" xr:uid="{00000000-0005-0000-0000-0000E9750000}"/>
    <cellStyle name="Note 12 2 4 10 4" xfId="56468" xr:uid="{00000000-0005-0000-0000-0000EA750000}"/>
    <cellStyle name="Note 12 2 4 11" xfId="10998" xr:uid="{00000000-0005-0000-0000-0000EB750000}"/>
    <cellStyle name="Note 12 2 4 11 2" xfId="22500" xr:uid="{00000000-0005-0000-0000-0000EC750000}"/>
    <cellStyle name="Note 12 2 4 11 2 2" xfId="35620" xr:uid="{00000000-0005-0000-0000-0000ED750000}"/>
    <cellStyle name="Note 12 2 4 11 3" xfId="35619" xr:uid="{00000000-0005-0000-0000-0000EE750000}"/>
    <cellStyle name="Note 12 2 4 11 4" xfId="56469" xr:uid="{00000000-0005-0000-0000-0000EF750000}"/>
    <cellStyle name="Note 12 2 4 12" xfId="11422" xr:uid="{00000000-0005-0000-0000-0000F0750000}"/>
    <cellStyle name="Note 12 2 4 12 2" xfId="22874" xr:uid="{00000000-0005-0000-0000-0000F1750000}"/>
    <cellStyle name="Note 12 2 4 12 2 2" xfId="35622" xr:uid="{00000000-0005-0000-0000-0000F2750000}"/>
    <cellStyle name="Note 12 2 4 12 3" xfId="35621" xr:uid="{00000000-0005-0000-0000-0000F3750000}"/>
    <cellStyle name="Note 12 2 4 12 4" xfId="56470" xr:uid="{00000000-0005-0000-0000-0000F4750000}"/>
    <cellStyle name="Note 12 2 4 13" xfId="11849" xr:uid="{00000000-0005-0000-0000-0000F5750000}"/>
    <cellStyle name="Note 12 2 4 13 2" xfId="23267" xr:uid="{00000000-0005-0000-0000-0000F6750000}"/>
    <cellStyle name="Note 12 2 4 13 2 2" xfId="35624" xr:uid="{00000000-0005-0000-0000-0000F7750000}"/>
    <cellStyle name="Note 12 2 4 13 3" xfId="35623" xr:uid="{00000000-0005-0000-0000-0000F8750000}"/>
    <cellStyle name="Note 12 2 4 13 4" xfId="56471" xr:uid="{00000000-0005-0000-0000-0000F9750000}"/>
    <cellStyle name="Note 12 2 4 14" xfId="10935" xr:uid="{00000000-0005-0000-0000-0000FA750000}"/>
    <cellStyle name="Note 12 2 4 14 2" xfId="22455" xr:uid="{00000000-0005-0000-0000-0000FB750000}"/>
    <cellStyle name="Note 12 2 4 14 2 2" xfId="35626" xr:uid="{00000000-0005-0000-0000-0000FC750000}"/>
    <cellStyle name="Note 12 2 4 14 3" xfId="35625" xr:uid="{00000000-0005-0000-0000-0000FD750000}"/>
    <cellStyle name="Note 12 2 4 14 4" xfId="56472" xr:uid="{00000000-0005-0000-0000-0000FE750000}"/>
    <cellStyle name="Note 12 2 4 15" xfId="5580" xr:uid="{00000000-0005-0000-0000-0000FF750000}"/>
    <cellStyle name="Note 12 2 4 15 2" xfId="18102" xr:uid="{00000000-0005-0000-0000-000000760000}"/>
    <cellStyle name="Note 12 2 4 15 2 2" xfId="35628" xr:uid="{00000000-0005-0000-0000-000001760000}"/>
    <cellStyle name="Note 12 2 4 15 3" xfId="35627" xr:uid="{00000000-0005-0000-0000-000002760000}"/>
    <cellStyle name="Note 12 2 4 15 4" xfId="56473" xr:uid="{00000000-0005-0000-0000-000003760000}"/>
    <cellStyle name="Note 12 2 4 16" xfId="13002" xr:uid="{00000000-0005-0000-0000-000004760000}"/>
    <cellStyle name="Note 12 2 4 16 2" xfId="24314" xr:uid="{00000000-0005-0000-0000-000005760000}"/>
    <cellStyle name="Note 12 2 4 16 2 2" xfId="35630" xr:uid="{00000000-0005-0000-0000-000006760000}"/>
    <cellStyle name="Note 12 2 4 16 3" xfId="35629" xr:uid="{00000000-0005-0000-0000-000007760000}"/>
    <cellStyle name="Note 12 2 4 16 4" xfId="56474" xr:uid="{00000000-0005-0000-0000-000008760000}"/>
    <cellStyle name="Note 12 2 4 17" xfId="5561" xr:uid="{00000000-0005-0000-0000-000009760000}"/>
    <cellStyle name="Note 12 2 4 17 2" xfId="18088" xr:uid="{00000000-0005-0000-0000-00000A760000}"/>
    <cellStyle name="Note 12 2 4 17 2 2" xfId="35632" xr:uid="{00000000-0005-0000-0000-00000B760000}"/>
    <cellStyle name="Note 12 2 4 17 3" xfId="35631" xr:uid="{00000000-0005-0000-0000-00000C760000}"/>
    <cellStyle name="Note 12 2 4 17 4" xfId="56475" xr:uid="{00000000-0005-0000-0000-00000D760000}"/>
    <cellStyle name="Note 12 2 4 18" xfId="6166" xr:uid="{00000000-0005-0000-0000-00000E760000}"/>
    <cellStyle name="Note 12 2 4 18 2" xfId="18284" xr:uid="{00000000-0005-0000-0000-00000F760000}"/>
    <cellStyle name="Note 12 2 4 18 2 2" xfId="35634" xr:uid="{00000000-0005-0000-0000-000010760000}"/>
    <cellStyle name="Note 12 2 4 18 3" xfId="35633" xr:uid="{00000000-0005-0000-0000-000011760000}"/>
    <cellStyle name="Note 12 2 4 18 4" xfId="56476" xr:uid="{00000000-0005-0000-0000-000012760000}"/>
    <cellStyle name="Note 12 2 4 19" xfId="14004" xr:uid="{00000000-0005-0000-0000-000013760000}"/>
    <cellStyle name="Note 12 2 4 19 2" xfId="25226" xr:uid="{00000000-0005-0000-0000-000014760000}"/>
    <cellStyle name="Note 12 2 4 19 2 2" xfId="35636" xr:uid="{00000000-0005-0000-0000-000015760000}"/>
    <cellStyle name="Note 12 2 4 19 3" xfId="35635" xr:uid="{00000000-0005-0000-0000-000016760000}"/>
    <cellStyle name="Note 12 2 4 19 4" xfId="56477" xr:uid="{00000000-0005-0000-0000-000017760000}"/>
    <cellStyle name="Note 12 2 4 2" xfId="6985" xr:uid="{00000000-0005-0000-0000-000018760000}"/>
    <cellStyle name="Note 12 2 4 2 2" xfId="18994" xr:uid="{00000000-0005-0000-0000-000019760000}"/>
    <cellStyle name="Note 12 2 4 2 2 2" xfId="35638" xr:uid="{00000000-0005-0000-0000-00001A760000}"/>
    <cellStyle name="Note 12 2 4 2 3" xfId="35637" xr:uid="{00000000-0005-0000-0000-00001B760000}"/>
    <cellStyle name="Note 12 2 4 2 4" xfId="56478" xr:uid="{00000000-0005-0000-0000-00001C760000}"/>
    <cellStyle name="Note 12 2 4 20" xfId="8728" xr:uid="{00000000-0005-0000-0000-00001D760000}"/>
    <cellStyle name="Note 12 2 4 20 2" xfId="35639" xr:uid="{00000000-0005-0000-0000-00001E760000}"/>
    <cellStyle name="Note 12 2 4 20 3" xfId="56479" xr:uid="{00000000-0005-0000-0000-00001F760000}"/>
    <cellStyle name="Note 12 2 4 20 4" xfId="56480" xr:uid="{00000000-0005-0000-0000-000020760000}"/>
    <cellStyle name="Note 12 2 4 21" xfId="35616" xr:uid="{00000000-0005-0000-0000-000021760000}"/>
    <cellStyle name="Note 12 2 4 22" xfId="56481" xr:uid="{00000000-0005-0000-0000-000022760000}"/>
    <cellStyle name="Note 12 2 4 3" xfId="4939" xr:uid="{00000000-0005-0000-0000-000023760000}"/>
    <cellStyle name="Note 12 2 4 3 2" xfId="17552" xr:uid="{00000000-0005-0000-0000-000024760000}"/>
    <cellStyle name="Note 12 2 4 3 2 2" xfId="35641" xr:uid="{00000000-0005-0000-0000-000025760000}"/>
    <cellStyle name="Note 12 2 4 3 3" xfId="35640" xr:uid="{00000000-0005-0000-0000-000026760000}"/>
    <cellStyle name="Note 12 2 4 3 4" xfId="56482" xr:uid="{00000000-0005-0000-0000-000027760000}"/>
    <cellStyle name="Note 12 2 4 4" xfId="6792" xr:uid="{00000000-0005-0000-0000-000028760000}"/>
    <cellStyle name="Note 12 2 4 4 2" xfId="18837" xr:uid="{00000000-0005-0000-0000-000029760000}"/>
    <cellStyle name="Note 12 2 4 4 2 2" xfId="35643" xr:uid="{00000000-0005-0000-0000-00002A760000}"/>
    <cellStyle name="Note 12 2 4 4 3" xfId="35642" xr:uid="{00000000-0005-0000-0000-00002B760000}"/>
    <cellStyle name="Note 12 2 4 4 4" xfId="56483" xr:uid="{00000000-0005-0000-0000-00002C760000}"/>
    <cellStyle name="Note 12 2 4 5" xfId="5108" xr:uid="{00000000-0005-0000-0000-00002D760000}"/>
    <cellStyle name="Note 12 2 4 5 2" xfId="17688" xr:uid="{00000000-0005-0000-0000-00002E760000}"/>
    <cellStyle name="Note 12 2 4 5 2 2" xfId="35645" xr:uid="{00000000-0005-0000-0000-00002F760000}"/>
    <cellStyle name="Note 12 2 4 5 3" xfId="35644" xr:uid="{00000000-0005-0000-0000-000030760000}"/>
    <cellStyle name="Note 12 2 4 5 4" xfId="56484" xr:uid="{00000000-0005-0000-0000-000031760000}"/>
    <cellStyle name="Note 12 2 4 6" xfId="8825" xr:uid="{00000000-0005-0000-0000-000032760000}"/>
    <cellStyle name="Note 12 2 4 6 2" xfId="20592" xr:uid="{00000000-0005-0000-0000-000033760000}"/>
    <cellStyle name="Note 12 2 4 6 2 2" xfId="35647" xr:uid="{00000000-0005-0000-0000-000034760000}"/>
    <cellStyle name="Note 12 2 4 6 3" xfId="35646" xr:uid="{00000000-0005-0000-0000-000035760000}"/>
    <cellStyle name="Note 12 2 4 6 4" xfId="56485" xr:uid="{00000000-0005-0000-0000-000036760000}"/>
    <cellStyle name="Note 12 2 4 7" xfId="5247" xr:uid="{00000000-0005-0000-0000-000037760000}"/>
    <cellStyle name="Note 12 2 4 7 2" xfId="17808" xr:uid="{00000000-0005-0000-0000-000038760000}"/>
    <cellStyle name="Note 12 2 4 7 2 2" xfId="35649" xr:uid="{00000000-0005-0000-0000-000039760000}"/>
    <cellStyle name="Note 12 2 4 7 3" xfId="35648" xr:uid="{00000000-0005-0000-0000-00003A760000}"/>
    <cellStyle name="Note 12 2 4 7 4" xfId="56486" xr:uid="{00000000-0005-0000-0000-00003B760000}"/>
    <cellStyle name="Note 12 2 4 8" xfId="6493" xr:uid="{00000000-0005-0000-0000-00003C760000}"/>
    <cellStyle name="Note 12 2 4 8 2" xfId="18573" xr:uid="{00000000-0005-0000-0000-00003D760000}"/>
    <cellStyle name="Note 12 2 4 8 2 2" xfId="35651" xr:uid="{00000000-0005-0000-0000-00003E760000}"/>
    <cellStyle name="Note 12 2 4 8 3" xfId="35650" xr:uid="{00000000-0005-0000-0000-00003F760000}"/>
    <cellStyle name="Note 12 2 4 8 4" xfId="56487" xr:uid="{00000000-0005-0000-0000-000040760000}"/>
    <cellStyle name="Note 12 2 4 9" xfId="4922" xr:uid="{00000000-0005-0000-0000-000041760000}"/>
    <cellStyle name="Note 12 2 4 9 2" xfId="17540" xr:uid="{00000000-0005-0000-0000-000042760000}"/>
    <cellStyle name="Note 12 2 4 9 2 2" xfId="35653" xr:uid="{00000000-0005-0000-0000-000043760000}"/>
    <cellStyle name="Note 12 2 4 9 3" xfId="35652" xr:uid="{00000000-0005-0000-0000-000044760000}"/>
    <cellStyle name="Note 12 2 4 9 4" xfId="56488" xr:uid="{00000000-0005-0000-0000-000045760000}"/>
    <cellStyle name="Note 12 2 5" xfId="4198" xr:uid="{00000000-0005-0000-0000-000046760000}"/>
    <cellStyle name="Note 12 2 5 10" xfId="7877" xr:uid="{00000000-0005-0000-0000-000047760000}"/>
    <cellStyle name="Note 12 2 5 10 2" xfId="19779" xr:uid="{00000000-0005-0000-0000-000048760000}"/>
    <cellStyle name="Note 12 2 5 10 2 2" xfId="35656" xr:uid="{00000000-0005-0000-0000-000049760000}"/>
    <cellStyle name="Note 12 2 5 10 3" xfId="35655" xr:uid="{00000000-0005-0000-0000-00004A760000}"/>
    <cellStyle name="Note 12 2 5 10 4" xfId="56489" xr:uid="{00000000-0005-0000-0000-00004B760000}"/>
    <cellStyle name="Note 12 2 5 11" xfId="10999" xr:uid="{00000000-0005-0000-0000-00004C760000}"/>
    <cellStyle name="Note 12 2 5 11 2" xfId="22501" xr:uid="{00000000-0005-0000-0000-00004D760000}"/>
    <cellStyle name="Note 12 2 5 11 2 2" xfId="35658" xr:uid="{00000000-0005-0000-0000-00004E760000}"/>
    <cellStyle name="Note 12 2 5 11 3" xfId="35657" xr:uid="{00000000-0005-0000-0000-00004F760000}"/>
    <cellStyle name="Note 12 2 5 11 4" xfId="56490" xr:uid="{00000000-0005-0000-0000-000050760000}"/>
    <cellStyle name="Note 12 2 5 12" xfId="11423" xr:uid="{00000000-0005-0000-0000-000051760000}"/>
    <cellStyle name="Note 12 2 5 12 2" xfId="22875" xr:uid="{00000000-0005-0000-0000-000052760000}"/>
    <cellStyle name="Note 12 2 5 12 2 2" xfId="35660" xr:uid="{00000000-0005-0000-0000-000053760000}"/>
    <cellStyle name="Note 12 2 5 12 3" xfId="35659" xr:uid="{00000000-0005-0000-0000-000054760000}"/>
    <cellStyle name="Note 12 2 5 12 4" xfId="56491" xr:uid="{00000000-0005-0000-0000-000055760000}"/>
    <cellStyle name="Note 12 2 5 13" xfId="11850" xr:uid="{00000000-0005-0000-0000-000056760000}"/>
    <cellStyle name="Note 12 2 5 13 2" xfId="23268" xr:uid="{00000000-0005-0000-0000-000057760000}"/>
    <cellStyle name="Note 12 2 5 13 2 2" xfId="35662" xr:uid="{00000000-0005-0000-0000-000058760000}"/>
    <cellStyle name="Note 12 2 5 13 3" xfId="35661" xr:uid="{00000000-0005-0000-0000-000059760000}"/>
    <cellStyle name="Note 12 2 5 13 4" xfId="56492" xr:uid="{00000000-0005-0000-0000-00005A760000}"/>
    <cellStyle name="Note 12 2 5 14" xfId="6236" xr:uid="{00000000-0005-0000-0000-00005B760000}"/>
    <cellStyle name="Note 12 2 5 14 2" xfId="18345" xr:uid="{00000000-0005-0000-0000-00005C760000}"/>
    <cellStyle name="Note 12 2 5 14 2 2" xfId="35664" xr:uid="{00000000-0005-0000-0000-00005D760000}"/>
    <cellStyle name="Note 12 2 5 14 3" xfId="35663" xr:uid="{00000000-0005-0000-0000-00005E760000}"/>
    <cellStyle name="Note 12 2 5 14 4" xfId="56493" xr:uid="{00000000-0005-0000-0000-00005F760000}"/>
    <cellStyle name="Note 12 2 5 15" xfId="5579" xr:uid="{00000000-0005-0000-0000-000060760000}"/>
    <cellStyle name="Note 12 2 5 15 2" xfId="18101" xr:uid="{00000000-0005-0000-0000-000061760000}"/>
    <cellStyle name="Note 12 2 5 15 2 2" xfId="35666" xr:uid="{00000000-0005-0000-0000-000062760000}"/>
    <cellStyle name="Note 12 2 5 15 3" xfId="35665" xr:uid="{00000000-0005-0000-0000-000063760000}"/>
    <cellStyle name="Note 12 2 5 15 4" xfId="56494" xr:uid="{00000000-0005-0000-0000-000064760000}"/>
    <cellStyle name="Note 12 2 5 16" xfId="13003" xr:uid="{00000000-0005-0000-0000-000065760000}"/>
    <cellStyle name="Note 12 2 5 16 2" xfId="24315" xr:uid="{00000000-0005-0000-0000-000066760000}"/>
    <cellStyle name="Note 12 2 5 16 2 2" xfId="35668" xr:uid="{00000000-0005-0000-0000-000067760000}"/>
    <cellStyle name="Note 12 2 5 16 3" xfId="35667" xr:uid="{00000000-0005-0000-0000-000068760000}"/>
    <cellStyle name="Note 12 2 5 16 4" xfId="56495" xr:uid="{00000000-0005-0000-0000-000069760000}"/>
    <cellStyle name="Note 12 2 5 17" xfId="8337" xr:uid="{00000000-0005-0000-0000-00006A760000}"/>
    <cellStyle name="Note 12 2 5 17 2" xfId="20178" xr:uid="{00000000-0005-0000-0000-00006B760000}"/>
    <cellStyle name="Note 12 2 5 17 2 2" xfId="35670" xr:uid="{00000000-0005-0000-0000-00006C760000}"/>
    <cellStyle name="Note 12 2 5 17 3" xfId="35669" xr:uid="{00000000-0005-0000-0000-00006D760000}"/>
    <cellStyle name="Note 12 2 5 17 4" xfId="56496" xr:uid="{00000000-0005-0000-0000-00006E760000}"/>
    <cellStyle name="Note 12 2 5 18" xfId="6167" xr:uid="{00000000-0005-0000-0000-00006F760000}"/>
    <cellStyle name="Note 12 2 5 18 2" xfId="18285" xr:uid="{00000000-0005-0000-0000-000070760000}"/>
    <cellStyle name="Note 12 2 5 18 2 2" xfId="35672" xr:uid="{00000000-0005-0000-0000-000071760000}"/>
    <cellStyle name="Note 12 2 5 18 3" xfId="35671" xr:uid="{00000000-0005-0000-0000-000072760000}"/>
    <cellStyle name="Note 12 2 5 18 4" xfId="56497" xr:uid="{00000000-0005-0000-0000-000073760000}"/>
    <cellStyle name="Note 12 2 5 19" xfId="14005" xr:uid="{00000000-0005-0000-0000-000074760000}"/>
    <cellStyle name="Note 12 2 5 19 2" xfId="25227" xr:uid="{00000000-0005-0000-0000-000075760000}"/>
    <cellStyle name="Note 12 2 5 19 2 2" xfId="35674" xr:uid="{00000000-0005-0000-0000-000076760000}"/>
    <cellStyle name="Note 12 2 5 19 3" xfId="35673" xr:uid="{00000000-0005-0000-0000-000077760000}"/>
    <cellStyle name="Note 12 2 5 19 4" xfId="56498" xr:uid="{00000000-0005-0000-0000-000078760000}"/>
    <cellStyle name="Note 12 2 5 2" xfId="6986" xr:uid="{00000000-0005-0000-0000-000079760000}"/>
    <cellStyle name="Note 12 2 5 2 2" xfId="18995" xr:uid="{00000000-0005-0000-0000-00007A760000}"/>
    <cellStyle name="Note 12 2 5 2 2 2" xfId="35676" xr:uid="{00000000-0005-0000-0000-00007B760000}"/>
    <cellStyle name="Note 12 2 5 2 3" xfId="35675" xr:uid="{00000000-0005-0000-0000-00007C760000}"/>
    <cellStyle name="Note 12 2 5 2 4" xfId="56499" xr:uid="{00000000-0005-0000-0000-00007D760000}"/>
    <cellStyle name="Note 12 2 5 20" xfId="8961" xr:uid="{00000000-0005-0000-0000-00007E760000}"/>
    <cellStyle name="Note 12 2 5 20 2" xfId="35677" xr:uid="{00000000-0005-0000-0000-00007F760000}"/>
    <cellStyle name="Note 12 2 5 20 3" xfId="56500" xr:uid="{00000000-0005-0000-0000-000080760000}"/>
    <cellStyle name="Note 12 2 5 20 4" xfId="56501" xr:uid="{00000000-0005-0000-0000-000081760000}"/>
    <cellStyle name="Note 12 2 5 21" xfId="35654" xr:uid="{00000000-0005-0000-0000-000082760000}"/>
    <cellStyle name="Note 12 2 5 22" xfId="56502" xr:uid="{00000000-0005-0000-0000-000083760000}"/>
    <cellStyle name="Note 12 2 5 3" xfId="4938" xr:uid="{00000000-0005-0000-0000-000084760000}"/>
    <cellStyle name="Note 12 2 5 3 2" xfId="17551" xr:uid="{00000000-0005-0000-0000-000085760000}"/>
    <cellStyle name="Note 12 2 5 3 2 2" xfId="35679" xr:uid="{00000000-0005-0000-0000-000086760000}"/>
    <cellStyle name="Note 12 2 5 3 3" xfId="35678" xr:uid="{00000000-0005-0000-0000-000087760000}"/>
    <cellStyle name="Note 12 2 5 3 4" xfId="56503" xr:uid="{00000000-0005-0000-0000-000088760000}"/>
    <cellStyle name="Note 12 2 5 4" xfId="6793" xr:uid="{00000000-0005-0000-0000-000089760000}"/>
    <cellStyle name="Note 12 2 5 4 2" xfId="18838" xr:uid="{00000000-0005-0000-0000-00008A760000}"/>
    <cellStyle name="Note 12 2 5 4 2 2" xfId="35681" xr:uid="{00000000-0005-0000-0000-00008B760000}"/>
    <cellStyle name="Note 12 2 5 4 3" xfId="35680" xr:uid="{00000000-0005-0000-0000-00008C760000}"/>
    <cellStyle name="Note 12 2 5 4 4" xfId="56504" xr:uid="{00000000-0005-0000-0000-00008D760000}"/>
    <cellStyle name="Note 12 2 5 5" xfId="5107" xr:uid="{00000000-0005-0000-0000-00008E760000}"/>
    <cellStyle name="Note 12 2 5 5 2" xfId="17687" xr:uid="{00000000-0005-0000-0000-00008F760000}"/>
    <cellStyle name="Note 12 2 5 5 2 2" xfId="35683" xr:uid="{00000000-0005-0000-0000-000090760000}"/>
    <cellStyle name="Note 12 2 5 5 3" xfId="35682" xr:uid="{00000000-0005-0000-0000-000091760000}"/>
    <cellStyle name="Note 12 2 5 5 4" xfId="56505" xr:uid="{00000000-0005-0000-0000-000092760000}"/>
    <cellStyle name="Note 12 2 5 6" xfId="8826" xr:uid="{00000000-0005-0000-0000-000093760000}"/>
    <cellStyle name="Note 12 2 5 6 2" xfId="20593" xr:uid="{00000000-0005-0000-0000-000094760000}"/>
    <cellStyle name="Note 12 2 5 6 2 2" xfId="35685" xr:uid="{00000000-0005-0000-0000-000095760000}"/>
    <cellStyle name="Note 12 2 5 6 3" xfId="35684" xr:uid="{00000000-0005-0000-0000-000096760000}"/>
    <cellStyle name="Note 12 2 5 6 4" xfId="56506" xr:uid="{00000000-0005-0000-0000-000097760000}"/>
    <cellStyle name="Note 12 2 5 7" xfId="5246" xr:uid="{00000000-0005-0000-0000-000098760000}"/>
    <cellStyle name="Note 12 2 5 7 2" xfId="17807" xr:uid="{00000000-0005-0000-0000-000099760000}"/>
    <cellStyle name="Note 12 2 5 7 2 2" xfId="35687" xr:uid="{00000000-0005-0000-0000-00009A760000}"/>
    <cellStyle name="Note 12 2 5 7 3" xfId="35686" xr:uid="{00000000-0005-0000-0000-00009B760000}"/>
    <cellStyle name="Note 12 2 5 7 4" xfId="56507" xr:uid="{00000000-0005-0000-0000-00009C760000}"/>
    <cellStyle name="Note 12 2 5 8" xfId="7371" xr:uid="{00000000-0005-0000-0000-00009D760000}"/>
    <cellStyle name="Note 12 2 5 8 2" xfId="19346" xr:uid="{00000000-0005-0000-0000-00009E760000}"/>
    <cellStyle name="Note 12 2 5 8 2 2" xfId="35689" xr:uid="{00000000-0005-0000-0000-00009F760000}"/>
    <cellStyle name="Note 12 2 5 8 3" xfId="35688" xr:uid="{00000000-0005-0000-0000-0000A0760000}"/>
    <cellStyle name="Note 12 2 5 8 4" xfId="56508" xr:uid="{00000000-0005-0000-0000-0000A1760000}"/>
    <cellStyle name="Note 12 2 5 9" xfId="5384" xr:uid="{00000000-0005-0000-0000-0000A2760000}"/>
    <cellStyle name="Note 12 2 5 9 2" xfId="17927" xr:uid="{00000000-0005-0000-0000-0000A3760000}"/>
    <cellStyle name="Note 12 2 5 9 2 2" xfId="35691" xr:uid="{00000000-0005-0000-0000-0000A4760000}"/>
    <cellStyle name="Note 12 2 5 9 3" xfId="35690" xr:uid="{00000000-0005-0000-0000-0000A5760000}"/>
    <cellStyle name="Note 12 2 5 9 4" xfId="56509" xr:uid="{00000000-0005-0000-0000-0000A6760000}"/>
    <cellStyle name="Note 12 2 6" xfId="4199" xr:uid="{00000000-0005-0000-0000-0000A7760000}"/>
    <cellStyle name="Note 12 2 6 10" xfId="8371" xr:uid="{00000000-0005-0000-0000-0000A8760000}"/>
    <cellStyle name="Note 12 2 6 10 2" xfId="20194" xr:uid="{00000000-0005-0000-0000-0000A9760000}"/>
    <cellStyle name="Note 12 2 6 10 2 2" xfId="35694" xr:uid="{00000000-0005-0000-0000-0000AA760000}"/>
    <cellStyle name="Note 12 2 6 10 3" xfId="35693" xr:uid="{00000000-0005-0000-0000-0000AB760000}"/>
    <cellStyle name="Note 12 2 6 10 4" xfId="56510" xr:uid="{00000000-0005-0000-0000-0000AC760000}"/>
    <cellStyle name="Note 12 2 6 11" xfId="11000" xr:uid="{00000000-0005-0000-0000-0000AD760000}"/>
    <cellStyle name="Note 12 2 6 11 2" xfId="22502" xr:uid="{00000000-0005-0000-0000-0000AE760000}"/>
    <cellStyle name="Note 12 2 6 11 2 2" xfId="35696" xr:uid="{00000000-0005-0000-0000-0000AF760000}"/>
    <cellStyle name="Note 12 2 6 11 3" xfId="35695" xr:uid="{00000000-0005-0000-0000-0000B0760000}"/>
    <cellStyle name="Note 12 2 6 11 4" xfId="56511" xr:uid="{00000000-0005-0000-0000-0000B1760000}"/>
    <cellStyle name="Note 12 2 6 12" xfId="11424" xr:uid="{00000000-0005-0000-0000-0000B2760000}"/>
    <cellStyle name="Note 12 2 6 12 2" xfId="22876" xr:uid="{00000000-0005-0000-0000-0000B3760000}"/>
    <cellStyle name="Note 12 2 6 12 2 2" xfId="35698" xr:uid="{00000000-0005-0000-0000-0000B4760000}"/>
    <cellStyle name="Note 12 2 6 12 3" xfId="35697" xr:uid="{00000000-0005-0000-0000-0000B5760000}"/>
    <cellStyle name="Note 12 2 6 12 4" xfId="56512" xr:uid="{00000000-0005-0000-0000-0000B6760000}"/>
    <cellStyle name="Note 12 2 6 13" xfId="11851" xr:uid="{00000000-0005-0000-0000-0000B7760000}"/>
    <cellStyle name="Note 12 2 6 13 2" xfId="23269" xr:uid="{00000000-0005-0000-0000-0000B8760000}"/>
    <cellStyle name="Note 12 2 6 13 2 2" xfId="35700" xr:uid="{00000000-0005-0000-0000-0000B9760000}"/>
    <cellStyle name="Note 12 2 6 13 3" xfId="35699" xr:uid="{00000000-0005-0000-0000-0000BA760000}"/>
    <cellStyle name="Note 12 2 6 13 4" xfId="56513" xr:uid="{00000000-0005-0000-0000-0000BB760000}"/>
    <cellStyle name="Note 12 2 6 14" xfId="10936" xr:uid="{00000000-0005-0000-0000-0000BC760000}"/>
    <cellStyle name="Note 12 2 6 14 2" xfId="22456" xr:uid="{00000000-0005-0000-0000-0000BD760000}"/>
    <cellStyle name="Note 12 2 6 14 2 2" xfId="35702" xr:uid="{00000000-0005-0000-0000-0000BE760000}"/>
    <cellStyle name="Note 12 2 6 14 3" xfId="35701" xr:uid="{00000000-0005-0000-0000-0000BF760000}"/>
    <cellStyle name="Note 12 2 6 14 4" xfId="56514" xr:uid="{00000000-0005-0000-0000-0000C0760000}"/>
    <cellStyle name="Note 12 2 6 15" xfId="5578" xr:uid="{00000000-0005-0000-0000-0000C1760000}"/>
    <cellStyle name="Note 12 2 6 15 2" xfId="18100" xr:uid="{00000000-0005-0000-0000-0000C2760000}"/>
    <cellStyle name="Note 12 2 6 15 2 2" xfId="35704" xr:uid="{00000000-0005-0000-0000-0000C3760000}"/>
    <cellStyle name="Note 12 2 6 15 3" xfId="35703" xr:uid="{00000000-0005-0000-0000-0000C4760000}"/>
    <cellStyle name="Note 12 2 6 15 4" xfId="56515" xr:uid="{00000000-0005-0000-0000-0000C5760000}"/>
    <cellStyle name="Note 12 2 6 16" xfId="13004" xr:uid="{00000000-0005-0000-0000-0000C6760000}"/>
    <cellStyle name="Note 12 2 6 16 2" xfId="24316" xr:uid="{00000000-0005-0000-0000-0000C7760000}"/>
    <cellStyle name="Note 12 2 6 16 2 2" xfId="35706" xr:uid="{00000000-0005-0000-0000-0000C8760000}"/>
    <cellStyle name="Note 12 2 6 16 3" xfId="35705" xr:uid="{00000000-0005-0000-0000-0000C9760000}"/>
    <cellStyle name="Note 12 2 6 16 4" xfId="56516" xr:uid="{00000000-0005-0000-0000-0000CA760000}"/>
    <cellStyle name="Note 12 2 6 17" xfId="11330" xr:uid="{00000000-0005-0000-0000-0000CB760000}"/>
    <cellStyle name="Note 12 2 6 17 2" xfId="22809" xr:uid="{00000000-0005-0000-0000-0000CC760000}"/>
    <cellStyle name="Note 12 2 6 17 2 2" xfId="35708" xr:uid="{00000000-0005-0000-0000-0000CD760000}"/>
    <cellStyle name="Note 12 2 6 17 3" xfId="35707" xr:uid="{00000000-0005-0000-0000-0000CE760000}"/>
    <cellStyle name="Note 12 2 6 17 4" xfId="56517" xr:uid="{00000000-0005-0000-0000-0000CF760000}"/>
    <cellStyle name="Note 12 2 6 18" xfId="5147" xr:uid="{00000000-0005-0000-0000-0000D0760000}"/>
    <cellStyle name="Note 12 2 6 18 2" xfId="17727" xr:uid="{00000000-0005-0000-0000-0000D1760000}"/>
    <cellStyle name="Note 12 2 6 18 2 2" xfId="35710" xr:uid="{00000000-0005-0000-0000-0000D2760000}"/>
    <cellStyle name="Note 12 2 6 18 3" xfId="35709" xr:uid="{00000000-0005-0000-0000-0000D3760000}"/>
    <cellStyle name="Note 12 2 6 18 4" xfId="56518" xr:uid="{00000000-0005-0000-0000-0000D4760000}"/>
    <cellStyle name="Note 12 2 6 19" xfId="14006" xr:uid="{00000000-0005-0000-0000-0000D5760000}"/>
    <cellStyle name="Note 12 2 6 19 2" xfId="25228" xr:uid="{00000000-0005-0000-0000-0000D6760000}"/>
    <cellStyle name="Note 12 2 6 19 2 2" xfId="35712" xr:uid="{00000000-0005-0000-0000-0000D7760000}"/>
    <cellStyle name="Note 12 2 6 19 3" xfId="35711" xr:uid="{00000000-0005-0000-0000-0000D8760000}"/>
    <cellStyle name="Note 12 2 6 19 4" xfId="56519" xr:uid="{00000000-0005-0000-0000-0000D9760000}"/>
    <cellStyle name="Note 12 2 6 2" xfId="6987" xr:uid="{00000000-0005-0000-0000-0000DA760000}"/>
    <cellStyle name="Note 12 2 6 2 2" xfId="18996" xr:uid="{00000000-0005-0000-0000-0000DB760000}"/>
    <cellStyle name="Note 12 2 6 2 2 2" xfId="35714" xr:uid="{00000000-0005-0000-0000-0000DC760000}"/>
    <cellStyle name="Note 12 2 6 2 3" xfId="35713" xr:uid="{00000000-0005-0000-0000-0000DD760000}"/>
    <cellStyle name="Note 12 2 6 2 4" xfId="56520" xr:uid="{00000000-0005-0000-0000-0000DE760000}"/>
    <cellStyle name="Note 12 2 6 20" xfId="12555" xr:uid="{00000000-0005-0000-0000-0000DF760000}"/>
    <cellStyle name="Note 12 2 6 20 2" xfId="35715" xr:uid="{00000000-0005-0000-0000-0000E0760000}"/>
    <cellStyle name="Note 12 2 6 20 3" xfId="56521" xr:uid="{00000000-0005-0000-0000-0000E1760000}"/>
    <cellStyle name="Note 12 2 6 20 4" xfId="56522" xr:uid="{00000000-0005-0000-0000-0000E2760000}"/>
    <cellStyle name="Note 12 2 6 21" xfId="35692" xr:uid="{00000000-0005-0000-0000-0000E3760000}"/>
    <cellStyle name="Note 12 2 6 22" xfId="56523" xr:uid="{00000000-0005-0000-0000-0000E4760000}"/>
    <cellStyle name="Note 12 2 6 3" xfId="4937" xr:uid="{00000000-0005-0000-0000-0000E5760000}"/>
    <cellStyle name="Note 12 2 6 3 2" xfId="17550" xr:uid="{00000000-0005-0000-0000-0000E6760000}"/>
    <cellStyle name="Note 12 2 6 3 2 2" xfId="35717" xr:uid="{00000000-0005-0000-0000-0000E7760000}"/>
    <cellStyle name="Note 12 2 6 3 3" xfId="35716" xr:uid="{00000000-0005-0000-0000-0000E8760000}"/>
    <cellStyle name="Note 12 2 6 3 4" xfId="56524" xr:uid="{00000000-0005-0000-0000-0000E9760000}"/>
    <cellStyle name="Note 12 2 6 4" xfId="6794" xr:uid="{00000000-0005-0000-0000-0000EA760000}"/>
    <cellStyle name="Note 12 2 6 4 2" xfId="18839" xr:uid="{00000000-0005-0000-0000-0000EB760000}"/>
    <cellStyle name="Note 12 2 6 4 2 2" xfId="35719" xr:uid="{00000000-0005-0000-0000-0000EC760000}"/>
    <cellStyle name="Note 12 2 6 4 3" xfId="35718" xr:uid="{00000000-0005-0000-0000-0000ED760000}"/>
    <cellStyle name="Note 12 2 6 4 4" xfId="56525" xr:uid="{00000000-0005-0000-0000-0000EE760000}"/>
    <cellStyle name="Note 12 2 6 5" xfId="5106" xr:uid="{00000000-0005-0000-0000-0000EF760000}"/>
    <cellStyle name="Note 12 2 6 5 2" xfId="17686" xr:uid="{00000000-0005-0000-0000-0000F0760000}"/>
    <cellStyle name="Note 12 2 6 5 2 2" xfId="35721" xr:uid="{00000000-0005-0000-0000-0000F1760000}"/>
    <cellStyle name="Note 12 2 6 5 3" xfId="35720" xr:uid="{00000000-0005-0000-0000-0000F2760000}"/>
    <cellStyle name="Note 12 2 6 5 4" xfId="56526" xr:uid="{00000000-0005-0000-0000-0000F3760000}"/>
    <cellStyle name="Note 12 2 6 6" xfId="8827" xr:uid="{00000000-0005-0000-0000-0000F4760000}"/>
    <cellStyle name="Note 12 2 6 6 2" xfId="20594" xr:uid="{00000000-0005-0000-0000-0000F5760000}"/>
    <cellStyle name="Note 12 2 6 6 2 2" xfId="35723" xr:uid="{00000000-0005-0000-0000-0000F6760000}"/>
    <cellStyle name="Note 12 2 6 6 3" xfId="35722" xr:uid="{00000000-0005-0000-0000-0000F7760000}"/>
    <cellStyle name="Note 12 2 6 6 4" xfId="56527" xr:uid="{00000000-0005-0000-0000-0000F8760000}"/>
    <cellStyle name="Note 12 2 6 7" xfId="5245" xr:uid="{00000000-0005-0000-0000-0000F9760000}"/>
    <cellStyle name="Note 12 2 6 7 2" xfId="17806" xr:uid="{00000000-0005-0000-0000-0000FA760000}"/>
    <cellStyle name="Note 12 2 6 7 2 2" xfId="35725" xr:uid="{00000000-0005-0000-0000-0000FB760000}"/>
    <cellStyle name="Note 12 2 6 7 3" xfId="35724" xr:uid="{00000000-0005-0000-0000-0000FC760000}"/>
    <cellStyle name="Note 12 2 6 7 4" xfId="56528" xr:uid="{00000000-0005-0000-0000-0000FD760000}"/>
    <cellStyle name="Note 12 2 6 8" xfId="6494" xr:uid="{00000000-0005-0000-0000-0000FE760000}"/>
    <cellStyle name="Note 12 2 6 8 2" xfId="18574" xr:uid="{00000000-0005-0000-0000-0000FF760000}"/>
    <cellStyle name="Note 12 2 6 8 2 2" xfId="35727" xr:uid="{00000000-0005-0000-0000-000000770000}"/>
    <cellStyle name="Note 12 2 6 8 3" xfId="35726" xr:uid="{00000000-0005-0000-0000-000001770000}"/>
    <cellStyle name="Note 12 2 6 8 4" xfId="56529" xr:uid="{00000000-0005-0000-0000-000002770000}"/>
    <cellStyle name="Note 12 2 6 9" xfId="4700" xr:uid="{00000000-0005-0000-0000-000003770000}"/>
    <cellStyle name="Note 12 2 6 9 2" xfId="17391" xr:uid="{00000000-0005-0000-0000-000004770000}"/>
    <cellStyle name="Note 12 2 6 9 2 2" xfId="35729" xr:uid="{00000000-0005-0000-0000-000005770000}"/>
    <cellStyle name="Note 12 2 6 9 3" xfId="35728" xr:uid="{00000000-0005-0000-0000-000006770000}"/>
    <cellStyle name="Note 12 2 6 9 4" xfId="56530" xr:uid="{00000000-0005-0000-0000-000007770000}"/>
    <cellStyle name="Note 12 2 7" xfId="4200" xr:uid="{00000000-0005-0000-0000-000008770000}"/>
    <cellStyle name="Note 12 2 7 10" xfId="8759" xr:uid="{00000000-0005-0000-0000-000009770000}"/>
    <cellStyle name="Note 12 2 7 10 2" xfId="20544" xr:uid="{00000000-0005-0000-0000-00000A770000}"/>
    <cellStyle name="Note 12 2 7 10 2 2" xfId="35732" xr:uid="{00000000-0005-0000-0000-00000B770000}"/>
    <cellStyle name="Note 12 2 7 10 3" xfId="35731" xr:uid="{00000000-0005-0000-0000-00000C770000}"/>
    <cellStyle name="Note 12 2 7 10 4" xfId="56531" xr:uid="{00000000-0005-0000-0000-00000D770000}"/>
    <cellStyle name="Note 12 2 7 11" xfId="11001" xr:uid="{00000000-0005-0000-0000-00000E770000}"/>
    <cellStyle name="Note 12 2 7 11 2" xfId="22503" xr:uid="{00000000-0005-0000-0000-00000F770000}"/>
    <cellStyle name="Note 12 2 7 11 2 2" xfId="35734" xr:uid="{00000000-0005-0000-0000-000010770000}"/>
    <cellStyle name="Note 12 2 7 11 3" xfId="35733" xr:uid="{00000000-0005-0000-0000-000011770000}"/>
    <cellStyle name="Note 12 2 7 11 4" xfId="56532" xr:uid="{00000000-0005-0000-0000-000012770000}"/>
    <cellStyle name="Note 12 2 7 12" xfId="11425" xr:uid="{00000000-0005-0000-0000-000013770000}"/>
    <cellStyle name="Note 12 2 7 12 2" xfId="22877" xr:uid="{00000000-0005-0000-0000-000014770000}"/>
    <cellStyle name="Note 12 2 7 12 2 2" xfId="35736" xr:uid="{00000000-0005-0000-0000-000015770000}"/>
    <cellStyle name="Note 12 2 7 12 3" xfId="35735" xr:uid="{00000000-0005-0000-0000-000016770000}"/>
    <cellStyle name="Note 12 2 7 12 4" xfId="56533" xr:uid="{00000000-0005-0000-0000-000017770000}"/>
    <cellStyle name="Note 12 2 7 13" xfId="11852" xr:uid="{00000000-0005-0000-0000-000018770000}"/>
    <cellStyle name="Note 12 2 7 13 2" xfId="23270" xr:uid="{00000000-0005-0000-0000-000019770000}"/>
    <cellStyle name="Note 12 2 7 13 2 2" xfId="35738" xr:uid="{00000000-0005-0000-0000-00001A770000}"/>
    <cellStyle name="Note 12 2 7 13 3" xfId="35737" xr:uid="{00000000-0005-0000-0000-00001B770000}"/>
    <cellStyle name="Note 12 2 7 13 4" xfId="56534" xr:uid="{00000000-0005-0000-0000-00001C770000}"/>
    <cellStyle name="Note 12 2 7 14" xfId="11358" xr:uid="{00000000-0005-0000-0000-00001D770000}"/>
    <cellStyle name="Note 12 2 7 14 2" xfId="22831" xr:uid="{00000000-0005-0000-0000-00001E770000}"/>
    <cellStyle name="Note 12 2 7 14 2 2" xfId="35740" xr:uid="{00000000-0005-0000-0000-00001F770000}"/>
    <cellStyle name="Note 12 2 7 14 3" xfId="35739" xr:uid="{00000000-0005-0000-0000-000020770000}"/>
    <cellStyle name="Note 12 2 7 14 4" xfId="56535" xr:uid="{00000000-0005-0000-0000-000021770000}"/>
    <cellStyle name="Note 12 2 7 15" xfId="5577" xr:uid="{00000000-0005-0000-0000-000022770000}"/>
    <cellStyle name="Note 12 2 7 15 2" xfId="18099" xr:uid="{00000000-0005-0000-0000-000023770000}"/>
    <cellStyle name="Note 12 2 7 15 2 2" xfId="35742" xr:uid="{00000000-0005-0000-0000-000024770000}"/>
    <cellStyle name="Note 12 2 7 15 3" xfId="35741" xr:uid="{00000000-0005-0000-0000-000025770000}"/>
    <cellStyle name="Note 12 2 7 15 4" xfId="56536" xr:uid="{00000000-0005-0000-0000-000026770000}"/>
    <cellStyle name="Note 12 2 7 16" xfId="13005" xr:uid="{00000000-0005-0000-0000-000027770000}"/>
    <cellStyle name="Note 12 2 7 16 2" xfId="24317" xr:uid="{00000000-0005-0000-0000-000028770000}"/>
    <cellStyle name="Note 12 2 7 16 2 2" xfId="35744" xr:uid="{00000000-0005-0000-0000-000029770000}"/>
    <cellStyle name="Note 12 2 7 16 3" xfId="35743" xr:uid="{00000000-0005-0000-0000-00002A770000}"/>
    <cellStyle name="Note 12 2 7 16 4" xfId="56537" xr:uid="{00000000-0005-0000-0000-00002B770000}"/>
    <cellStyle name="Note 12 2 7 17" xfId="10499" xr:uid="{00000000-0005-0000-0000-00002C770000}"/>
    <cellStyle name="Note 12 2 7 17 2" xfId="22078" xr:uid="{00000000-0005-0000-0000-00002D770000}"/>
    <cellStyle name="Note 12 2 7 17 2 2" xfId="35746" xr:uid="{00000000-0005-0000-0000-00002E770000}"/>
    <cellStyle name="Note 12 2 7 17 3" xfId="35745" xr:uid="{00000000-0005-0000-0000-00002F770000}"/>
    <cellStyle name="Note 12 2 7 17 4" xfId="56538" xr:uid="{00000000-0005-0000-0000-000030770000}"/>
    <cellStyle name="Note 12 2 7 18" xfId="6168" xr:uid="{00000000-0005-0000-0000-000031770000}"/>
    <cellStyle name="Note 12 2 7 18 2" xfId="18286" xr:uid="{00000000-0005-0000-0000-000032770000}"/>
    <cellStyle name="Note 12 2 7 18 2 2" xfId="35748" xr:uid="{00000000-0005-0000-0000-000033770000}"/>
    <cellStyle name="Note 12 2 7 18 3" xfId="35747" xr:uid="{00000000-0005-0000-0000-000034770000}"/>
    <cellStyle name="Note 12 2 7 18 4" xfId="56539" xr:uid="{00000000-0005-0000-0000-000035770000}"/>
    <cellStyle name="Note 12 2 7 19" xfId="14007" xr:uid="{00000000-0005-0000-0000-000036770000}"/>
    <cellStyle name="Note 12 2 7 19 2" xfId="25229" xr:uid="{00000000-0005-0000-0000-000037770000}"/>
    <cellStyle name="Note 12 2 7 19 2 2" xfId="35750" xr:uid="{00000000-0005-0000-0000-000038770000}"/>
    <cellStyle name="Note 12 2 7 19 3" xfId="35749" xr:uid="{00000000-0005-0000-0000-000039770000}"/>
    <cellStyle name="Note 12 2 7 19 4" xfId="56540" xr:uid="{00000000-0005-0000-0000-00003A770000}"/>
    <cellStyle name="Note 12 2 7 2" xfId="6988" xr:uid="{00000000-0005-0000-0000-00003B770000}"/>
    <cellStyle name="Note 12 2 7 2 2" xfId="18997" xr:uid="{00000000-0005-0000-0000-00003C770000}"/>
    <cellStyle name="Note 12 2 7 2 2 2" xfId="35752" xr:uid="{00000000-0005-0000-0000-00003D770000}"/>
    <cellStyle name="Note 12 2 7 2 3" xfId="35751" xr:uid="{00000000-0005-0000-0000-00003E770000}"/>
    <cellStyle name="Note 12 2 7 2 4" xfId="56541" xr:uid="{00000000-0005-0000-0000-00003F770000}"/>
    <cellStyle name="Note 12 2 7 20" xfId="6149" xr:uid="{00000000-0005-0000-0000-000040770000}"/>
    <cellStyle name="Note 12 2 7 20 2" xfId="35753" xr:uid="{00000000-0005-0000-0000-000041770000}"/>
    <cellStyle name="Note 12 2 7 20 3" xfId="56542" xr:uid="{00000000-0005-0000-0000-000042770000}"/>
    <cellStyle name="Note 12 2 7 20 4" xfId="56543" xr:uid="{00000000-0005-0000-0000-000043770000}"/>
    <cellStyle name="Note 12 2 7 21" xfId="35730" xr:uid="{00000000-0005-0000-0000-000044770000}"/>
    <cellStyle name="Note 12 2 7 22" xfId="56544" xr:uid="{00000000-0005-0000-0000-000045770000}"/>
    <cellStyle name="Note 12 2 7 3" xfId="4936" xr:uid="{00000000-0005-0000-0000-000046770000}"/>
    <cellStyle name="Note 12 2 7 3 2" xfId="17549" xr:uid="{00000000-0005-0000-0000-000047770000}"/>
    <cellStyle name="Note 12 2 7 3 2 2" xfId="35755" xr:uid="{00000000-0005-0000-0000-000048770000}"/>
    <cellStyle name="Note 12 2 7 3 3" xfId="35754" xr:uid="{00000000-0005-0000-0000-000049770000}"/>
    <cellStyle name="Note 12 2 7 3 4" xfId="56545" xr:uid="{00000000-0005-0000-0000-00004A770000}"/>
    <cellStyle name="Note 12 2 7 4" xfId="6795" xr:uid="{00000000-0005-0000-0000-00004B770000}"/>
    <cellStyle name="Note 12 2 7 4 2" xfId="18840" xr:uid="{00000000-0005-0000-0000-00004C770000}"/>
    <cellStyle name="Note 12 2 7 4 2 2" xfId="35757" xr:uid="{00000000-0005-0000-0000-00004D770000}"/>
    <cellStyle name="Note 12 2 7 4 3" xfId="35756" xr:uid="{00000000-0005-0000-0000-00004E770000}"/>
    <cellStyle name="Note 12 2 7 4 4" xfId="56546" xr:uid="{00000000-0005-0000-0000-00004F770000}"/>
    <cellStyle name="Note 12 2 7 5" xfId="5105" xr:uid="{00000000-0005-0000-0000-000050770000}"/>
    <cellStyle name="Note 12 2 7 5 2" xfId="17685" xr:uid="{00000000-0005-0000-0000-000051770000}"/>
    <cellStyle name="Note 12 2 7 5 2 2" xfId="35759" xr:uid="{00000000-0005-0000-0000-000052770000}"/>
    <cellStyle name="Note 12 2 7 5 3" xfId="35758" xr:uid="{00000000-0005-0000-0000-000053770000}"/>
    <cellStyle name="Note 12 2 7 5 4" xfId="56547" xr:uid="{00000000-0005-0000-0000-000054770000}"/>
    <cellStyle name="Note 12 2 7 6" xfId="8828" xr:uid="{00000000-0005-0000-0000-000055770000}"/>
    <cellStyle name="Note 12 2 7 6 2" xfId="20595" xr:uid="{00000000-0005-0000-0000-000056770000}"/>
    <cellStyle name="Note 12 2 7 6 2 2" xfId="35761" xr:uid="{00000000-0005-0000-0000-000057770000}"/>
    <cellStyle name="Note 12 2 7 6 3" xfId="35760" xr:uid="{00000000-0005-0000-0000-000058770000}"/>
    <cellStyle name="Note 12 2 7 6 4" xfId="56548" xr:uid="{00000000-0005-0000-0000-000059770000}"/>
    <cellStyle name="Note 12 2 7 7" xfId="4690" xr:uid="{00000000-0005-0000-0000-00005A770000}"/>
    <cellStyle name="Note 12 2 7 7 2" xfId="17384" xr:uid="{00000000-0005-0000-0000-00005B770000}"/>
    <cellStyle name="Note 12 2 7 7 2 2" xfId="35763" xr:uid="{00000000-0005-0000-0000-00005C770000}"/>
    <cellStyle name="Note 12 2 7 7 3" xfId="35762" xr:uid="{00000000-0005-0000-0000-00005D770000}"/>
    <cellStyle name="Note 12 2 7 7 4" xfId="56549" xr:uid="{00000000-0005-0000-0000-00005E770000}"/>
    <cellStyle name="Note 12 2 7 8" xfId="7372" xr:uid="{00000000-0005-0000-0000-00005F770000}"/>
    <cellStyle name="Note 12 2 7 8 2" xfId="19347" xr:uid="{00000000-0005-0000-0000-000060770000}"/>
    <cellStyle name="Note 12 2 7 8 2 2" xfId="35765" xr:uid="{00000000-0005-0000-0000-000061770000}"/>
    <cellStyle name="Note 12 2 7 8 3" xfId="35764" xr:uid="{00000000-0005-0000-0000-000062770000}"/>
    <cellStyle name="Note 12 2 7 8 4" xfId="56550" xr:uid="{00000000-0005-0000-0000-000063770000}"/>
    <cellStyle name="Note 12 2 7 9" xfId="5383" xr:uid="{00000000-0005-0000-0000-000064770000}"/>
    <cellStyle name="Note 12 2 7 9 2" xfId="17926" xr:uid="{00000000-0005-0000-0000-000065770000}"/>
    <cellStyle name="Note 12 2 7 9 2 2" xfId="35767" xr:uid="{00000000-0005-0000-0000-000066770000}"/>
    <cellStyle name="Note 12 2 7 9 3" xfId="35766" xr:uid="{00000000-0005-0000-0000-000067770000}"/>
    <cellStyle name="Note 12 2 7 9 4" xfId="56551" xr:uid="{00000000-0005-0000-0000-000068770000}"/>
    <cellStyle name="Note 12 2 8" xfId="4201" xr:uid="{00000000-0005-0000-0000-000069770000}"/>
    <cellStyle name="Note 12 2 8 10" xfId="7551" xr:uid="{00000000-0005-0000-0000-00006A770000}"/>
    <cellStyle name="Note 12 2 8 10 2" xfId="19499" xr:uid="{00000000-0005-0000-0000-00006B770000}"/>
    <cellStyle name="Note 12 2 8 10 2 2" xfId="35770" xr:uid="{00000000-0005-0000-0000-00006C770000}"/>
    <cellStyle name="Note 12 2 8 10 3" xfId="35769" xr:uid="{00000000-0005-0000-0000-00006D770000}"/>
    <cellStyle name="Note 12 2 8 10 4" xfId="56552" xr:uid="{00000000-0005-0000-0000-00006E770000}"/>
    <cellStyle name="Note 12 2 8 11" xfId="11002" xr:uid="{00000000-0005-0000-0000-00006F770000}"/>
    <cellStyle name="Note 12 2 8 11 2" xfId="22504" xr:uid="{00000000-0005-0000-0000-000070770000}"/>
    <cellStyle name="Note 12 2 8 11 2 2" xfId="35772" xr:uid="{00000000-0005-0000-0000-000071770000}"/>
    <cellStyle name="Note 12 2 8 11 3" xfId="35771" xr:uid="{00000000-0005-0000-0000-000072770000}"/>
    <cellStyle name="Note 12 2 8 11 4" xfId="56553" xr:uid="{00000000-0005-0000-0000-000073770000}"/>
    <cellStyle name="Note 12 2 8 12" xfId="11426" xr:uid="{00000000-0005-0000-0000-000074770000}"/>
    <cellStyle name="Note 12 2 8 12 2" xfId="22878" xr:uid="{00000000-0005-0000-0000-000075770000}"/>
    <cellStyle name="Note 12 2 8 12 2 2" xfId="35774" xr:uid="{00000000-0005-0000-0000-000076770000}"/>
    <cellStyle name="Note 12 2 8 12 3" xfId="35773" xr:uid="{00000000-0005-0000-0000-000077770000}"/>
    <cellStyle name="Note 12 2 8 12 4" xfId="56554" xr:uid="{00000000-0005-0000-0000-000078770000}"/>
    <cellStyle name="Note 12 2 8 13" xfId="11853" xr:uid="{00000000-0005-0000-0000-000079770000}"/>
    <cellStyle name="Note 12 2 8 13 2" xfId="23271" xr:uid="{00000000-0005-0000-0000-00007A770000}"/>
    <cellStyle name="Note 12 2 8 13 2 2" xfId="35776" xr:uid="{00000000-0005-0000-0000-00007B770000}"/>
    <cellStyle name="Note 12 2 8 13 3" xfId="35775" xr:uid="{00000000-0005-0000-0000-00007C770000}"/>
    <cellStyle name="Note 12 2 8 13 4" xfId="56555" xr:uid="{00000000-0005-0000-0000-00007D770000}"/>
    <cellStyle name="Note 12 2 8 14" xfId="8422" xr:uid="{00000000-0005-0000-0000-00007E770000}"/>
    <cellStyle name="Note 12 2 8 14 2" xfId="20243" xr:uid="{00000000-0005-0000-0000-00007F770000}"/>
    <cellStyle name="Note 12 2 8 14 2 2" xfId="35778" xr:uid="{00000000-0005-0000-0000-000080770000}"/>
    <cellStyle name="Note 12 2 8 14 3" xfId="35777" xr:uid="{00000000-0005-0000-0000-000081770000}"/>
    <cellStyle name="Note 12 2 8 14 4" xfId="56556" xr:uid="{00000000-0005-0000-0000-000082770000}"/>
    <cellStyle name="Note 12 2 8 15" xfId="5576" xr:uid="{00000000-0005-0000-0000-000083770000}"/>
    <cellStyle name="Note 12 2 8 15 2" xfId="18098" xr:uid="{00000000-0005-0000-0000-000084770000}"/>
    <cellStyle name="Note 12 2 8 15 2 2" xfId="35780" xr:uid="{00000000-0005-0000-0000-000085770000}"/>
    <cellStyle name="Note 12 2 8 15 3" xfId="35779" xr:uid="{00000000-0005-0000-0000-000086770000}"/>
    <cellStyle name="Note 12 2 8 15 4" xfId="56557" xr:uid="{00000000-0005-0000-0000-000087770000}"/>
    <cellStyle name="Note 12 2 8 16" xfId="13006" xr:uid="{00000000-0005-0000-0000-000088770000}"/>
    <cellStyle name="Note 12 2 8 16 2" xfId="24318" xr:uid="{00000000-0005-0000-0000-000089770000}"/>
    <cellStyle name="Note 12 2 8 16 2 2" xfId="35782" xr:uid="{00000000-0005-0000-0000-00008A770000}"/>
    <cellStyle name="Note 12 2 8 16 3" xfId="35781" xr:uid="{00000000-0005-0000-0000-00008B770000}"/>
    <cellStyle name="Note 12 2 8 16 4" xfId="56558" xr:uid="{00000000-0005-0000-0000-00008C770000}"/>
    <cellStyle name="Note 12 2 8 17" xfId="11331" xr:uid="{00000000-0005-0000-0000-00008D770000}"/>
    <cellStyle name="Note 12 2 8 17 2" xfId="22810" xr:uid="{00000000-0005-0000-0000-00008E770000}"/>
    <cellStyle name="Note 12 2 8 17 2 2" xfId="35784" xr:uid="{00000000-0005-0000-0000-00008F770000}"/>
    <cellStyle name="Note 12 2 8 17 3" xfId="35783" xr:uid="{00000000-0005-0000-0000-000090770000}"/>
    <cellStyle name="Note 12 2 8 17 4" xfId="56559" xr:uid="{00000000-0005-0000-0000-000091770000}"/>
    <cellStyle name="Note 12 2 8 18" xfId="10067" xr:uid="{00000000-0005-0000-0000-000092770000}"/>
    <cellStyle name="Note 12 2 8 18 2" xfId="21698" xr:uid="{00000000-0005-0000-0000-000093770000}"/>
    <cellStyle name="Note 12 2 8 18 2 2" xfId="35786" xr:uid="{00000000-0005-0000-0000-000094770000}"/>
    <cellStyle name="Note 12 2 8 18 3" xfId="35785" xr:uid="{00000000-0005-0000-0000-000095770000}"/>
    <cellStyle name="Note 12 2 8 18 4" xfId="56560" xr:uid="{00000000-0005-0000-0000-000096770000}"/>
    <cellStyle name="Note 12 2 8 19" xfId="14008" xr:uid="{00000000-0005-0000-0000-000097770000}"/>
    <cellStyle name="Note 12 2 8 19 2" xfId="25230" xr:uid="{00000000-0005-0000-0000-000098770000}"/>
    <cellStyle name="Note 12 2 8 19 2 2" xfId="35788" xr:uid="{00000000-0005-0000-0000-000099770000}"/>
    <cellStyle name="Note 12 2 8 19 3" xfId="35787" xr:uid="{00000000-0005-0000-0000-00009A770000}"/>
    <cellStyle name="Note 12 2 8 19 4" xfId="56561" xr:uid="{00000000-0005-0000-0000-00009B770000}"/>
    <cellStyle name="Note 12 2 8 2" xfId="6989" xr:uid="{00000000-0005-0000-0000-00009C770000}"/>
    <cellStyle name="Note 12 2 8 2 2" xfId="18998" xr:uid="{00000000-0005-0000-0000-00009D770000}"/>
    <cellStyle name="Note 12 2 8 2 2 2" xfId="35790" xr:uid="{00000000-0005-0000-0000-00009E770000}"/>
    <cellStyle name="Note 12 2 8 2 3" xfId="35789" xr:uid="{00000000-0005-0000-0000-00009F770000}"/>
    <cellStyle name="Note 12 2 8 2 4" xfId="56562" xr:uid="{00000000-0005-0000-0000-0000A0770000}"/>
    <cellStyle name="Note 12 2 8 20" xfId="8336" xr:uid="{00000000-0005-0000-0000-0000A1770000}"/>
    <cellStyle name="Note 12 2 8 20 2" xfId="35791" xr:uid="{00000000-0005-0000-0000-0000A2770000}"/>
    <cellStyle name="Note 12 2 8 20 3" xfId="56563" xr:uid="{00000000-0005-0000-0000-0000A3770000}"/>
    <cellStyle name="Note 12 2 8 20 4" xfId="56564" xr:uid="{00000000-0005-0000-0000-0000A4770000}"/>
    <cellStyle name="Note 12 2 8 21" xfId="35768" xr:uid="{00000000-0005-0000-0000-0000A5770000}"/>
    <cellStyle name="Note 12 2 8 22" xfId="56565" xr:uid="{00000000-0005-0000-0000-0000A6770000}"/>
    <cellStyle name="Note 12 2 8 3" xfId="4935" xr:uid="{00000000-0005-0000-0000-0000A7770000}"/>
    <cellStyle name="Note 12 2 8 3 2" xfId="17548" xr:uid="{00000000-0005-0000-0000-0000A8770000}"/>
    <cellStyle name="Note 12 2 8 3 2 2" xfId="35793" xr:uid="{00000000-0005-0000-0000-0000A9770000}"/>
    <cellStyle name="Note 12 2 8 3 3" xfId="35792" xr:uid="{00000000-0005-0000-0000-0000AA770000}"/>
    <cellStyle name="Note 12 2 8 3 4" xfId="56566" xr:uid="{00000000-0005-0000-0000-0000AB770000}"/>
    <cellStyle name="Note 12 2 8 4" xfId="6796" xr:uid="{00000000-0005-0000-0000-0000AC770000}"/>
    <cellStyle name="Note 12 2 8 4 2" xfId="18841" xr:uid="{00000000-0005-0000-0000-0000AD770000}"/>
    <cellStyle name="Note 12 2 8 4 2 2" xfId="35795" xr:uid="{00000000-0005-0000-0000-0000AE770000}"/>
    <cellStyle name="Note 12 2 8 4 3" xfId="35794" xr:uid="{00000000-0005-0000-0000-0000AF770000}"/>
    <cellStyle name="Note 12 2 8 4 4" xfId="56567" xr:uid="{00000000-0005-0000-0000-0000B0770000}"/>
    <cellStyle name="Note 12 2 8 5" xfId="5104" xr:uid="{00000000-0005-0000-0000-0000B1770000}"/>
    <cellStyle name="Note 12 2 8 5 2" xfId="17684" xr:uid="{00000000-0005-0000-0000-0000B2770000}"/>
    <cellStyle name="Note 12 2 8 5 2 2" xfId="35797" xr:uid="{00000000-0005-0000-0000-0000B3770000}"/>
    <cellStyle name="Note 12 2 8 5 3" xfId="35796" xr:uid="{00000000-0005-0000-0000-0000B4770000}"/>
    <cellStyle name="Note 12 2 8 5 4" xfId="56568" xr:uid="{00000000-0005-0000-0000-0000B5770000}"/>
    <cellStyle name="Note 12 2 8 6" xfId="8829" xr:uid="{00000000-0005-0000-0000-0000B6770000}"/>
    <cellStyle name="Note 12 2 8 6 2" xfId="20596" xr:uid="{00000000-0005-0000-0000-0000B7770000}"/>
    <cellStyle name="Note 12 2 8 6 2 2" xfId="35799" xr:uid="{00000000-0005-0000-0000-0000B8770000}"/>
    <cellStyle name="Note 12 2 8 6 3" xfId="35798" xr:uid="{00000000-0005-0000-0000-0000B9770000}"/>
    <cellStyle name="Note 12 2 8 6 4" xfId="56569" xr:uid="{00000000-0005-0000-0000-0000BA770000}"/>
    <cellStyle name="Note 12 2 8 7" xfId="7909" xr:uid="{00000000-0005-0000-0000-0000BB770000}"/>
    <cellStyle name="Note 12 2 8 7 2" xfId="19798" xr:uid="{00000000-0005-0000-0000-0000BC770000}"/>
    <cellStyle name="Note 12 2 8 7 2 2" xfId="35801" xr:uid="{00000000-0005-0000-0000-0000BD770000}"/>
    <cellStyle name="Note 12 2 8 7 3" xfId="35800" xr:uid="{00000000-0005-0000-0000-0000BE770000}"/>
    <cellStyle name="Note 12 2 8 7 4" xfId="56570" xr:uid="{00000000-0005-0000-0000-0000BF770000}"/>
    <cellStyle name="Note 12 2 8 8" xfId="7444" xr:uid="{00000000-0005-0000-0000-0000C0770000}"/>
    <cellStyle name="Note 12 2 8 8 2" xfId="19397" xr:uid="{00000000-0005-0000-0000-0000C1770000}"/>
    <cellStyle name="Note 12 2 8 8 2 2" xfId="35803" xr:uid="{00000000-0005-0000-0000-0000C2770000}"/>
    <cellStyle name="Note 12 2 8 8 3" xfId="35802" xr:uid="{00000000-0005-0000-0000-0000C3770000}"/>
    <cellStyle name="Note 12 2 8 8 4" xfId="56571" xr:uid="{00000000-0005-0000-0000-0000C4770000}"/>
    <cellStyle name="Note 12 2 8 9" xfId="4699" xr:uid="{00000000-0005-0000-0000-0000C5770000}"/>
    <cellStyle name="Note 12 2 8 9 2" xfId="17390" xr:uid="{00000000-0005-0000-0000-0000C6770000}"/>
    <cellStyle name="Note 12 2 8 9 2 2" xfId="35805" xr:uid="{00000000-0005-0000-0000-0000C7770000}"/>
    <cellStyle name="Note 12 2 8 9 3" xfId="35804" xr:uid="{00000000-0005-0000-0000-0000C8770000}"/>
    <cellStyle name="Note 12 2 8 9 4" xfId="56572" xr:uid="{00000000-0005-0000-0000-0000C9770000}"/>
    <cellStyle name="Note 12 2 9" xfId="4202" xr:uid="{00000000-0005-0000-0000-0000CA770000}"/>
    <cellStyle name="Note 12 2 9 10" xfId="6371" xr:uid="{00000000-0005-0000-0000-0000CB770000}"/>
    <cellStyle name="Note 12 2 9 10 2" xfId="18464" xr:uid="{00000000-0005-0000-0000-0000CC770000}"/>
    <cellStyle name="Note 12 2 9 10 2 2" xfId="35808" xr:uid="{00000000-0005-0000-0000-0000CD770000}"/>
    <cellStyle name="Note 12 2 9 10 3" xfId="35807" xr:uid="{00000000-0005-0000-0000-0000CE770000}"/>
    <cellStyle name="Note 12 2 9 10 4" xfId="56573" xr:uid="{00000000-0005-0000-0000-0000CF770000}"/>
    <cellStyle name="Note 12 2 9 11" xfId="11003" xr:uid="{00000000-0005-0000-0000-0000D0770000}"/>
    <cellStyle name="Note 12 2 9 11 2" xfId="22505" xr:uid="{00000000-0005-0000-0000-0000D1770000}"/>
    <cellStyle name="Note 12 2 9 11 2 2" xfId="35810" xr:uid="{00000000-0005-0000-0000-0000D2770000}"/>
    <cellStyle name="Note 12 2 9 11 3" xfId="35809" xr:uid="{00000000-0005-0000-0000-0000D3770000}"/>
    <cellStyle name="Note 12 2 9 11 4" xfId="56574" xr:uid="{00000000-0005-0000-0000-0000D4770000}"/>
    <cellStyle name="Note 12 2 9 12" xfId="11427" xr:uid="{00000000-0005-0000-0000-0000D5770000}"/>
    <cellStyle name="Note 12 2 9 12 2" xfId="22879" xr:uid="{00000000-0005-0000-0000-0000D6770000}"/>
    <cellStyle name="Note 12 2 9 12 2 2" xfId="35812" xr:uid="{00000000-0005-0000-0000-0000D7770000}"/>
    <cellStyle name="Note 12 2 9 12 3" xfId="35811" xr:uid="{00000000-0005-0000-0000-0000D8770000}"/>
    <cellStyle name="Note 12 2 9 12 4" xfId="56575" xr:uid="{00000000-0005-0000-0000-0000D9770000}"/>
    <cellStyle name="Note 12 2 9 13" xfId="11854" xr:uid="{00000000-0005-0000-0000-0000DA770000}"/>
    <cellStyle name="Note 12 2 9 13 2" xfId="23272" xr:uid="{00000000-0005-0000-0000-0000DB770000}"/>
    <cellStyle name="Note 12 2 9 13 2 2" xfId="35814" xr:uid="{00000000-0005-0000-0000-0000DC770000}"/>
    <cellStyle name="Note 12 2 9 13 3" xfId="35813" xr:uid="{00000000-0005-0000-0000-0000DD770000}"/>
    <cellStyle name="Note 12 2 9 13 4" xfId="56576" xr:uid="{00000000-0005-0000-0000-0000DE770000}"/>
    <cellStyle name="Note 12 2 9 14" xfId="6237" xr:uid="{00000000-0005-0000-0000-0000DF770000}"/>
    <cellStyle name="Note 12 2 9 14 2" xfId="18346" xr:uid="{00000000-0005-0000-0000-0000E0770000}"/>
    <cellStyle name="Note 12 2 9 14 2 2" xfId="35816" xr:uid="{00000000-0005-0000-0000-0000E1770000}"/>
    <cellStyle name="Note 12 2 9 14 3" xfId="35815" xr:uid="{00000000-0005-0000-0000-0000E2770000}"/>
    <cellStyle name="Note 12 2 9 14 4" xfId="56577" xr:uid="{00000000-0005-0000-0000-0000E3770000}"/>
    <cellStyle name="Note 12 2 9 15" xfId="5575" xr:uid="{00000000-0005-0000-0000-0000E4770000}"/>
    <cellStyle name="Note 12 2 9 15 2" xfId="18097" xr:uid="{00000000-0005-0000-0000-0000E5770000}"/>
    <cellStyle name="Note 12 2 9 15 2 2" xfId="35818" xr:uid="{00000000-0005-0000-0000-0000E6770000}"/>
    <cellStyle name="Note 12 2 9 15 3" xfId="35817" xr:uid="{00000000-0005-0000-0000-0000E7770000}"/>
    <cellStyle name="Note 12 2 9 15 4" xfId="56578" xr:uid="{00000000-0005-0000-0000-0000E8770000}"/>
    <cellStyle name="Note 12 2 9 16" xfId="13007" xr:uid="{00000000-0005-0000-0000-0000E9770000}"/>
    <cellStyle name="Note 12 2 9 16 2" xfId="24319" xr:uid="{00000000-0005-0000-0000-0000EA770000}"/>
    <cellStyle name="Note 12 2 9 16 2 2" xfId="35820" xr:uid="{00000000-0005-0000-0000-0000EB770000}"/>
    <cellStyle name="Note 12 2 9 16 3" xfId="35819" xr:uid="{00000000-0005-0000-0000-0000EC770000}"/>
    <cellStyle name="Note 12 2 9 16 4" xfId="56579" xr:uid="{00000000-0005-0000-0000-0000ED770000}"/>
    <cellStyle name="Note 12 2 9 17" xfId="10964" xr:uid="{00000000-0005-0000-0000-0000EE770000}"/>
    <cellStyle name="Note 12 2 9 17 2" xfId="22479" xr:uid="{00000000-0005-0000-0000-0000EF770000}"/>
    <cellStyle name="Note 12 2 9 17 2 2" xfId="35822" xr:uid="{00000000-0005-0000-0000-0000F0770000}"/>
    <cellStyle name="Note 12 2 9 17 3" xfId="35821" xr:uid="{00000000-0005-0000-0000-0000F1770000}"/>
    <cellStyle name="Note 12 2 9 17 4" xfId="56580" xr:uid="{00000000-0005-0000-0000-0000F2770000}"/>
    <cellStyle name="Note 12 2 9 18" xfId="8490" xr:uid="{00000000-0005-0000-0000-0000F3770000}"/>
    <cellStyle name="Note 12 2 9 18 2" xfId="20309" xr:uid="{00000000-0005-0000-0000-0000F4770000}"/>
    <cellStyle name="Note 12 2 9 18 2 2" xfId="35824" xr:uid="{00000000-0005-0000-0000-0000F5770000}"/>
    <cellStyle name="Note 12 2 9 18 3" xfId="35823" xr:uid="{00000000-0005-0000-0000-0000F6770000}"/>
    <cellStyle name="Note 12 2 9 18 4" xfId="56581" xr:uid="{00000000-0005-0000-0000-0000F7770000}"/>
    <cellStyle name="Note 12 2 9 19" xfId="14009" xr:uid="{00000000-0005-0000-0000-0000F8770000}"/>
    <cellStyle name="Note 12 2 9 19 2" xfId="25231" xr:uid="{00000000-0005-0000-0000-0000F9770000}"/>
    <cellStyle name="Note 12 2 9 19 2 2" xfId="35826" xr:uid="{00000000-0005-0000-0000-0000FA770000}"/>
    <cellStyle name="Note 12 2 9 19 3" xfId="35825" xr:uid="{00000000-0005-0000-0000-0000FB770000}"/>
    <cellStyle name="Note 12 2 9 19 4" xfId="56582" xr:uid="{00000000-0005-0000-0000-0000FC770000}"/>
    <cellStyle name="Note 12 2 9 2" xfId="6990" xr:uid="{00000000-0005-0000-0000-0000FD770000}"/>
    <cellStyle name="Note 12 2 9 2 2" xfId="18999" xr:uid="{00000000-0005-0000-0000-0000FE770000}"/>
    <cellStyle name="Note 12 2 9 2 2 2" xfId="35828" xr:uid="{00000000-0005-0000-0000-0000FF770000}"/>
    <cellStyle name="Note 12 2 9 2 3" xfId="35827" xr:uid="{00000000-0005-0000-0000-000000780000}"/>
    <cellStyle name="Note 12 2 9 2 4" xfId="56583" xr:uid="{00000000-0005-0000-0000-000001780000}"/>
    <cellStyle name="Note 12 2 9 20" xfId="6150" xr:uid="{00000000-0005-0000-0000-000002780000}"/>
    <cellStyle name="Note 12 2 9 20 2" xfId="35829" xr:uid="{00000000-0005-0000-0000-000003780000}"/>
    <cellStyle name="Note 12 2 9 20 3" xfId="56584" xr:uid="{00000000-0005-0000-0000-000004780000}"/>
    <cellStyle name="Note 12 2 9 20 4" xfId="56585" xr:uid="{00000000-0005-0000-0000-000005780000}"/>
    <cellStyle name="Note 12 2 9 21" xfId="35806" xr:uid="{00000000-0005-0000-0000-000006780000}"/>
    <cellStyle name="Note 12 2 9 22" xfId="56586" xr:uid="{00000000-0005-0000-0000-000007780000}"/>
    <cellStyle name="Note 12 2 9 3" xfId="4934" xr:uid="{00000000-0005-0000-0000-000008780000}"/>
    <cellStyle name="Note 12 2 9 3 2" xfId="17547" xr:uid="{00000000-0005-0000-0000-000009780000}"/>
    <cellStyle name="Note 12 2 9 3 2 2" xfId="35831" xr:uid="{00000000-0005-0000-0000-00000A780000}"/>
    <cellStyle name="Note 12 2 9 3 3" xfId="35830" xr:uid="{00000000-0005-0000-0000-00000B780000}"/>
    <cellStyle name="Note 12 2 9 3 4" xfId="56587" xr:uid="{00000000-0005-0000-0000-00000C780000}"/>
    <cellStyle name="Note 12 2 9 4" xfId="6797" xr:uid="{00000000-0005-0000-0000-00000D780000}"/>
    <cellStyle name="Note 12 2 9 4 2" xfId="18842" xr:uid="{00000000-0005-0000-0000-00000E780000}"/>
    <cellStyle name="Note 12 2 9 4 2 2" xfId="35833" xr:uid="{00000000-0005-0000-0000-00000F780000}"/>
    <cellStyle name="Note 12 2 9 4 3" xfId="35832" xr:uid="{00000000-0005-0000-0000-000010780000}"/>
    <cellStyle name="Note 12 2 9 4 4" xfId="56588" xr:uid="{00000000-0005-0000-0000-000011780000}"/>
    <cellStyle name="Note 12 2 9 5" xfId="5103" xr:uid="{00000000-0005-0000-0000-000012780000}"/>
    <cellStyle name="Note 12 2 9 5 2" xfId="17683" xr:uid="{00000000-0005-0000-0000-000013780000}"/>
    <cellStyle name="Note 12 2 9 5 2 2" xfId="35835" xr:uid="{00000000-0005-0000-0000-000014780000}"/>
    <cellStyle name="Note 12 2 9 5 3" xfId="35834" xr:uid="{00000000-0005-0000-0000-000015780000}"/>
    <cellStyle name="Note 12 2 9 5 4" xfId="56589" xr:uid="{00000000-0005-0000-0000-000016780000}"/>
    <cellStyle name="Note 12 2 9 6" xfId="8830" xr:uid="{00000000-0005-0000-0000-000017780000}"/>
    <cellStyle name="Note 12 2 9 6 2" xfId="20597" xr:uid="{00000000-0005-0000-0000-000018780000}"/>
    <cellStyle name="Note 12 2 9 6 2 2" xfId="35837" xr:uid="{00000000-0005-0000-0000-000019780000}"/>
    <cellStyle name="Note 12 2 9 6 3" xfId="35836" xr:uid="{00000000-0005-0000-0000-00001A780000}"/>
    <cellStyle name="Note 12 2 9 6 4" xfId="56590" xr:uid="{00000000-0005-0000-0000-00001B780000}"/>
    <cellStyle name="Note 12 2 9 7" xfId="7021" xr:uid="{00000000-0005-0000-0000-00001C780000}"/>
    <cellStyle name="Note 12 2 9 7 2" xfId="19029" xr:uid="{00000000-0005-0000-0000-00001D780000}"/>
    <cellStyle name="Note 12 2 9 7 2 2" xfId="35839" xr:uid="{00000000-0005-0000-0000-00001E780000}"/>
    <cellStyle name="Note 12 2 9 7 3" xfId="35838" xr:uid="{00000000-0005-0000-0000-00001F780000}"/>
    <cellStyle name="Note 12 2 9 7 4" xfId="56591" xr:uid="{00000000-0005-0000-0000-000020780000}"/>
    <cellStyle name="Note 12 2 9 8" xfId="7454" xr:uid="{00000000-0005-0000-0000-000021780000}"/>
    <cellStyle name="Note 12 2 9 8 2" xfId="19405" xr:uid="{00000000-0005-0000-0000-000022780000}"/>
    <cellStyle name="Note 12 2 9 8 2 2" xfId="35841" xr:uid="{00000000-0005-0000-0000-000023780000}"/>
    <cellStyle name="Note 12 2 9 8 3" xfId="35840" xr:uid="{00000000-0005-0000-0000-000024780000}"/>
    <cellStyle name="Note 12 2 9 8 4" xfId="56592" xr:uid="{00000000-0005-0000-0000-000025780000}"/>
    <cellStyle name="Note 12 2 9 9" xfId="8807" xr:uid="{00000000-0005-0000-0000-000026780000}"/>
    <cellStyle name="Note 12 2 9 9 2" xfId="20576" xr:uid="{00000000-0005-0000-0000-000027780000}"/>
    <cellStyle name="Note 12 2 9 9 2 2" xfId="35843" xr:uid="{00000000-0005-0000-0000-000028780000}"/>
    <cellStyle name="Note 12 2 9 9 3" xfId="35842" xr:uid="{00000000-0005-0000-0000-000029780000}"/>
    <cellStyle name="Note 12 2 9 9 4" xfId="56593" xr:uid="{00000000-0005-0000-0000-00002A780000}"/>
    <cellStyle name="Note 12 20" xfId="4203" xr:uid="{00000000-0005-0000-0000-00002B780000}"/>
    <cellStyle name="Note 12 20 10" xfId="7403" xr:uid="{00000000-0005-0000-0000-00002C780000}"/>
    <cellStyle name="Note 12 20 10 2" xfId="19373" xr:uid="{00000000-0005-0000-0000-00002D780000}"/>
    <cellStyle name="Note 12 20 10 2 2" xfId="35846" xr:uid="{00000000-0005-0000-0000-00002E780000}"/>
    <cellStyle name="Note 12 20 10 3" xfId="35845" xr:uid="{00000000-0005-0000-0000-00002F780000}"/>
    <cellStyle name="Note 12 20 10 4" xfId="56594" xr:uid="{00000000-0005-0000-0000-000030780000}"/>
    <cellStyle name="Note 12 20 11" xfId="11004" xr:uid="{00000000-0005-0000-0000-000031780000}"/>
    <cellStyle name="Note 12 20 11 2" xfId="22506" xr:uid="{00000000-0005-0000-0000-000032780000}"/>
    <cellStyle name="Note 12 20 11 2 2" xfId="35848" xr:uid="{00000000-0005-0000-0000-000033780000}"/>
    <cellStyle name="Note 12 20 11 3" xfId="35847" xr:uid="{00000000-0005-0000-0000-000034780000}"/>
    <cellStyle name="Note 12 20 11 4" xfId="56595" xr:uid="{00000000-0005-0000-0000-000035780000}"/>
    <cellStyle name="Note 12 20 12" xfId="11428" xr:uid="{00000000-0005-0000-0000-000036780000}"/>
    <cellStyle name="Note 12 20 12 2" xfId="22880" xr:uid="{00000000-0005-0000-0000-000037780000}"/>
    <cellStyle name="Note 12 20 12 2 2" xfId="35850" xr:uid="{00000000-0005-0000-0000-000038780000}"/>
    <cellStyle name="Note 12 20 12 3" xfId="35849" xr:uid="{00000000-0005-0000-0000-000039780000}"/>
    <cellStyle name="Note 12 20 12 4" xfId="56596" xr:uid="{00000000-0005-0000-0000-00003A780000}"/>
    <cellStyle name="Note 12 20 13" xfId="11855" xr:uid="{00000000-0005-0000-0000-00003B780000}"/>
    <cellStyle name="Note 12 20 13 2" xfId="23273" xr:uid="{00000000-0005-0000-0000-00003C780000}"/>
    <cellStyle name="Note 12 20 13 2 2" xfId="35852" xr:uid="{00000000-0005-0000-0000-00003D780000}"/>
    <cellStyle name="Note 12 20 13 3" xfId="35851" xr:uid="{00000000-0005-0000-0000-00003E780000}"/>
    <cellStyle name="Note 12 20 13 4" xfId="56597" xr:uid="{00000000-0005-0000-0000-00003F780000}"/>
    <cellStyle name="Note 12 20 14" xfId="5230" xr:uid="{00000000-0005-0000-0000-000040780000}"/>
    <cellStyle name="Note 12 20 14 2" xfId="17795" xr:uid="{00000000-0005-0000-0000-000041780000}"/>
    <cellStyle name="Note 12 20 14 2 2" xfId="35854" xr:uid="{00000000-0005-0000-0000-000042780000}"/>
    <cellStyle name="Note 12 20 14 3" xfId="35853" xr:uid="{00000000-0005-0000-0000-000043780000}"/>
    <cellStyle name="Note 12 20 14 4" xfId="56598" xr:uid="{00000000-0005-0000-0000-000044780000}"/>
    <cellStyle name="Note 12 20 15" xfId="4718" xr:uid="{00000000-0005-0000-0000-000045780000}"/>
    <cellStyle name="Note 12 20 15 2" xfId="17404" xr:uid="{00000000-0005-0000-0000-000046780000}"/>
    <cellStyle name="Note 12 20 15 2 2" xfId="35856" xr:uid="{00000000-0005-0000-0000-000047780000}"/>
    <cellStyle name="Note 12 20 15 3" xfId="35855" xr:uid="{00000000-0005-0000-0000-000048780000}"/>
    <cellStyle name="Note 12 20 15 4" xfId="56599" xr:uid="{00000000-0005-0000-0000-000049780000}"/>
    <cellStyle name="Note 12 20 16" xfId="13008" xr:uid="{00000000-0005-0000-0000-00004A780000}"/>
    <cellStyle name="Note 12 20 16 2" xfId="24320" xr:uid="{00000000-0005-0000-0000-00004B780000}"/>
    <cellStyle name="Note 12 20 16 2 2" xfId="35858" xr:uid="{00000000-0005-0000-0000-00004C780000}"/>
    <cellStyle name="Note 12 20 16 3" xfId="35857" xr:uid="{00000000-0005-0000-0000-00004D780000}"/>
    <cellStyle name="Note 12 20 16 4" xfId="56600" xr:uid="{00000000-0005-0000-0000-00004E780000}"/>
    <cellStyle name="Note 12 20 17" xfId="11332" xr:uid="{00000000-0005-0000-0000-00004F780000}"/>
    <cellStyle name="Note 12 20 17 2" xfId="22811" xr:uid="{00000000-0005-0000-0000-000050780000}"/>
    <cellStyle name="Note 12 20 17 2 2" xfId="35860" xr:uid="{00000000-0005-0000-0000-000051780000}"/>
    <cellStyle name="Note 12 20 17 3" xfId="35859" xr:uid="{00000000-0005-0000-0000-000052780000}"/>
    <cellStyle name="Note 12 20 17 4" xfId="56601" xr:uid="{00000000-0005-0000-0000-000053780000}"/>
    <cellStyle name="Note 12 20 18" xfId="10068" xr:uid="{00000000-0005-0000-0000-000054780000}"/>
    <cellStyle name="Note 12 20 18 2" xfId="21699" xr:uid="{00000000-0005-0000-0000-000055780000}"/>
    <cellStyle name="Note 12 20 18 2 2" xfId="35862" xr:uid="{00000000-0005-0000-0000-000056780000}"/>
    <cellStyle name="Note 12 20 18 3" xfId="35861" xr:uid="{00000000-0005-0000-0000-000057780000}"/>
    <cellStyle name="Note 12 20 18 4" xfId="56602" xr:uid="{00000000-0005-0000-0000-000058780000}"/>
    <cellStyle name="Note 12 20 19" xfId="14010" xr:uid="{00000000-0005-0000-0000-000059780000}"/>
    <cellStyle name="Note 12 20 19 2" xfId="25232" xr:uid="{00000000-0005-0000-0000-00005A780000}"/>
    <cellStyle name="Note 12 20 19 2 2" xfId="35864" xr:uid="{00000000-0005-0000-0000-00005B780000}"/>
    <cellStyle name="Note 12 20 19 3" xfId="35863" xr:uid="{00000000-0005-0000-0000-00005C780000}"/>
    <cellStyle name="Note 12 20 19 4" xfId="56603" xr:uid="{00000000-0005-0000-0000-00005D780000}"/>
    <cellStyle name="Note 12 20 2" xfId="6991" xr:uid="{00000000-0005-0000-0000-00005E780000}"/>
    <cellStyle name="Note 12 20 2 2" xfId="19000" xr:uid="{00000000-0005-0000-0000-00005F780000}"/>
    <cellStyle name="Note 12 20 2 2 2" xfId="35866" xr:uid="{00000000-0005-0000-0000-000060780000}"/>
    <cellStyle name="Note 12 20 2 3" xfId="35865" xr:uid="{00000000-0005-0000-0000-000061780000}"/>
    <cellStyle name="Note 12 20 2 4" xfId="56604" xr:uid="{00000000-0005-0000-0000-000062780000}"/>
    <cellStyle name="Note 12 20 20" xfId="12556" xr:uid="{00000000-0005-0000-0000-000063780000}"/>
    <cellStyle name="Note 12 20 20 2" xfId="35867" xr:uid="{00000000-0005-0000-0000-000064780000}"/>
    <cellStyle name="Note 12 20 20 3" xfId="56605" xr:uid="{00000000-0005-0000-0000-000065780000}"/>
    <cellStyle name="Note 12 20 20 4" xfId="56606" xr:uid="{00000000-0005-0000-0000-000066780000}"/>
    <cellStyle name="Note 12 20 21" xfId="35844" xr:uid="{00000000-0005-0000-0000-000067780000}"/>
    <cellStyle name="Note 12 20 22" xfId="56607" xr:uid="{00000000-0005-0000-0000-000068780000}"/>
    <cellStyle name="Note 12 20 3" xfId="4666" xr:uid="{00000000-0005-0000-0000-000069780000}"/>
    <cellStyle name="Note 12 20 3 2" xfId="17363" xr:uid="{00000000-0005-0000-0000-00006A780000}"/>
    <cellStyle name="Note 12 20 3 2 2" xfId="35869" xr:uid="{00000000-0005-0000-0000-00006B780000}"/>
    <cellStyle name="Note 12 20 3 3" xfId="35868" xr:uid="{00000000-0005-0000-0000-00006C780000}"/>
    <cellStyle name="Note 12 20 3 4" xfId="56608" xr:uid="{00000000-0005-0000-0000-00006D780000}"/>
    <cellStyle name="Note 12 20 4" xfId="6798" xr:uid="{00000000-0005-0000-0000-00006E780000}"/>
    <cellStyle name="Note 12 20 4 2" xfId="18843" xr:uid="{00000000-0005-0000-0000-00006F780000}"/>
    <cellStyle name="Note 12 20 4 2 2" xfId="35871" xr:uid="{00000000-0005-0000-0000-000070780000}"/>
    <cellStyle name="Note 12 20 4 3" xfId="35870" xr:uid="{00000000-0005-0000-0000-000071780000}"/>
    <cellStyle name="Note 12 20 4 4" xfId="56609" xr:uid="{00000000-0005-0000-0000-000072780000}"/>
    <cellStyle name="Note 12 20 5" xfId="5102" xr:uid="{00000000-0005-0000-0000-000073780000}"/>
    <cellStyle name="Note 12 20 5 2" xfId="17682" xr:uid="{00000000-0005-0000-0000-000074780000}"/>
    <cellStyle name="Note 12 20 5 2 2" xfId="35873" xr:uid="{00000000-0005-0000-0000-000075780000}"/>
    <cellStyle name="Note 12 20 5 3" xfId="35872" xr:uid="{00000000-0005-0000-0000-000076780000}"/>
    <cellStyle name="Note 12 20 5 4" xfId="56610" xr:uid="{00000000-0005-0000-0000-000077780000}"/>
    <cellStyle name="Note 12 20 6" xfId="8831" xr:uid="{00000000-0005-0000-0000-000078780000}"/>
    <cellStyle name="Note 12 20 6 2" xfId="20598" xr:uid="{00000000-0005-0000-0000-000079780000}"/>
    <cellStyle name="Note 12 20 6 2 2" xfId="35875" xr:uid="{00000000-0005-0000-0000-00007A780000}"/>
    <cellStyle name="Note 12 20 6 3" xfId="35874" xr:uid="{00000000-0005-0000-0000-00007B780000}"/>
    <cellStyle name="Note 12 20 6 4" xfId="56611" xr:uid="{00000000-0005-0000-0000-00007C780000}"/>
    <cellStyle name="Note 12 20 7" xfId="5244" xr:uid="{00000000-0005-0000-0000-00007D780000}"/>
    <cellStyle name="Note 12 20 7 2" xfId="17805" xr:uid="{00000000-0005-0000-0000-00007E780000}"/>
    <cellStyle name="Note 12 20 7 2 2" xfId="35877" xr:uid="{00000000-0005-0000-0000-00007F780000}"/>
    <cellStyle name="Note 12 20 7 3" xfId="35876" xr:uid="{00000000-0005-0000-0000-000080780000}"/>
    <cellStyle name="Note 12 20 7 4" xfId="56612" xr:uid="{00000000-0005-0000-0000-000081780000}"/>
    <cellStyle name="Note 12 20 8" xfId="7861" xr:uid="{00000000-0005-0000-0000-000082780000}"/>
    <cellStyle name="Note 12 20 8 2" xfId="19767" xr:uid="{00000000-0005-0000-0000-000083780000}"/>
    <cellStyle name="Note 12 20 8 2 2" xfId="35879" xr:uid="{00000000-0005-0000-0000-000084780000}"/>
    <cellStyle name="Note 12 20 8 3" xfId="35878" xr:uid="{00000000-0005-0000-0000-000085780000}"/>
    <cellStyle name="Note 12 20 8 4" xfId="56613" xr:uid="{00000000-0005-0000-0000-000086780000}"/>
    <cellStyle name="Note 12 20 9" xfId="7945" xr:uid="{00000000-0005-0000-0000-000087780000}"/>
    <cellStyle name="Note 12 20 9 2" xfId="19832" xr:uid="{00000000-0005-0000-0000-000088780000}"/>
    <cellStyle name="Note 12 20 9 2 2" xfId="35881" xr:uid="{00000000-0005-0000-0000-000089780000}"/>
    <cellStyle name="Note 12 20 9 3" xfId="35880" xr:uid="{00000000-0005-0000-0000-00008A780000}"/>
    <cellStyle name="Note 12 20 9 4" xfId="56614" xr:uid="{00000000-0005-0000-0000-00008B780000}"/>
    <cellStyle name="Note 12 21" xfId="4204" xr:uid="{00000000-0005-0000-0000-00008C780000}"/>
    <cellStyle name="Note 12 21 10" xfId="6372" xr:uid="{00000000-0005-0000-0000-00008D780000}"/>
    <cellStyle name="Note 12 21 10 2" xfId="18465" xr:uid="{00000000-0005-0000-0000-00008E780000}"/>
    <cellStyle name="Note 12 21 10 2 2" xfId="35884" xr:uid="{00000000-0005-0000-0000-00008F780000}"/>
    <cellStyle name="Note 12 21 10 3" xfId="35883" xr:uid="{00000000-0005-0000-0000-000090780000}"/>
    <cellStyle name="Note 12 21 10 4" xfId="56615" xr:uid="{00000000-0005-0000-0000-000091780000}"/>
    <cellStyle name="Note 12 21 11" xfId="11005" xr:uid="{00000000-0005-0000-0000-000092780000}"/>
    <cellStyle name="Note 12 21 11 2" xfId="22507" xr:uid="{00000000-0005-0000-0000-000093780000}"/>
    <cellStyle name="Note 12 21 11 2 2" xfId="35886" xr:uid="{00000000-0005-0000-0000-000094780000}"/>
    <cellStyle name="Note 12 21 11 3" xfId="35885" xr:uid="{00000000-0005-0000-0000-000095780000}"/>
    <cellStyle name="Note 12 21 11 4" xfId="56616" xr:uid="{00000000-0005-0000-0000-000096780000}"/>
    <cellStyle name="Note 12 21 12" xfId="11429" xr:uid="{00000000-0005-0000-0000-000097780000}"/>
    <cellStyle name="Note 12 21 12 2" xfId="22881" xr:uid="{00000000-0005-0000-0000-000098780000}"/>
    <cellStyle name="Note 12 21 12 2 2" xfId="35888" xr:uid="{00000000-0005-0000-0000-000099780000}"/>
    <cellStyle name="Note 12 21 12 3" xfId="35887" xr:uid="{00000000-0005-0000-0000-00009A780000}"/>
    <cellStyle name="Note 12 21 12 4" xfId="56617" xr:uid="{00000000-0005-0000-0000-00009B780000}"/>
    <cellStyle name="Note 12 21 13" xfId="11856" xr:uid="{00000000-0005-0000-0000-00009C780000}"/>
    <cellStyle name="Note 12 21 13 2" xfId="23274" xr:uid="{00000000-0005-0000-0000-00009D780000}"/>
    <cellStyle name="Note 12 21 13 2 2" xfId="35890" xr:uid="{00000000-0005-0000-0000-00009E780000}"/>
    <cellStyle name="Note 12 21 13 3" xfId="35889" xr:uid="{00000000-0005-0000-0000-00009F780000}"/>
    <cellStyle name="Note 12 21 13 4" xfId="56618" xr:uid="{00000000-0005-0000-0000-0000A0780000}"/>
    <cellStyle name="Note 12 21 14" xfId="6238" xr:uid="{00000000-0005-0000-0000-0000A1780000}"/>
    <cellStyle name="Note 12 21 14 2" xfId="18347" xr:uid="{00000000-0005-0000-0000-0000A2780000}"/>
    <cellStyle name="Note 12 21 14 2 2" xfId="35892" xr:uid="{00000000-0005-0000-0000-0000A3780000}"/>
    <cellStyle name="Note 12 21 14 3" xfId="35891" xr:uid="{00000000-0005-0000-0000-0000A4780000}"/>
    <cellStyle name="Note 12 21 14 4" xfId="56619" xr:uid="{00000000-0005-0000-0000-0000A5780000}"/>
    <cellStyle name="Note 12 21 15" xfId="5574" xr:uid="{00000000-0005-0000-0000-0000A6780000}"/>
    <cellStyle name="Note 12 21 15 2" xfId="18096" xr:uid="{00000000-0005-0000-0000-0000A7780000}"/>
    <cellStyle name="Note 12 21 15 2 2" xfId="35894" xr:uid="{00000000-0005-0000-0000-0000A8780000}"/>
    <cellStyle name="Note 12 21 15 3" xfId="35893" xr:uid="{00000000-0005-0000-0000-0000A9780000}"/>
    <cellStyle name="Note 12 21 15 4" xfId="56620" xr:uid="{00000000-0005-0000-0000-0000AA780000}"/>
    <cellStyle name="Note 12 21 16" xfId="13009" xr:uid="{00000000-0005-0000-0000-0000AB780000}"/>
    <cellStyle name="Note 12 21 16 2" xfId="24321" xr:uid="{00000000-0005-0000-0000-0000AC780000}"/>
    <cellStyle name="Note 12 21 16 2 2" xfId="35896" xr:uid="{00000000-0005-0000-0000-0000AD780000}"/>
    <cellStyle name="Note 12 21 16 3" xfId="35895" xr:uid="{00000000-0005-0000-0000-0000AE780000}"/>
    <cellStyle name="Note 12 21 16 4" xfId="56621" xr:uid="{00000000-0005-0000-0000-0000AF780000}"/>
    <cellStyle name="Note 12 21 17" xfId="9681" xr:uid="{00000000-0005-0000-0000-0000B0780000}"/>
    <cellStyle name="Note 12 21 17 2" xfId="21361" xr:uid="{00000000-0005-0000-0000-0000B1780000}"/>
    <cellStyle name="Note 12 21 17 2 2" xfId="35898" xr:uid="{00000000-0005-0000-0000-0000B2780000}"/>
    <cellStyle name="Note 12 21 17 3" xfId="35897" xr:uid="{00000000-0005-0000-0000-0000B3780000}"/>
    <cellStyle name="Note 12 21 17 4" xfId="56622" xr:uid="{00000000-0005-0000-0000-0000B4780000}"/>
    <cellStyle name="Note 12 21 18" xfId="13317" xr:uid="{00000000-0005-0000-0000-0000B5780000}"/>
    <cellStyle name="Note 12 21 18 2" xfId="24613" xr:uid="{00000000-0005-0000-0000-0000B6780000}"/>
    <cellStyle name="Note 12 21 18 2 2" xfId="35900" xr:uid="{00000000-0005-0000-0000-0000B7780000}"/>
    <cellStyle name="Note 12 21 18 3" xfId="35899" xr:uid="{00000000-0005-0000-0000-0000B8780000}"/>
    <cellStyle name="Note 12 21 18 4" xfId="56623" xr:uid="{00000000-0005-0000-0000-0000B9780000}"/>
    <cellStyle name="Note 12 21 19" xfId="14011" xr:uid="{00000000-0005-0000-0000-0000BA780000}"/>
    <cellStyle name="Note 12 21 19 2" xfId="25233" xr:uid="{00000000-0005-0000-0000-0000BB780000}"/>
    <cellStyle name="Note 12 21 19 2 2" xfId="35902" xr:uid="{00000000-0005-0000-0000-0000BC780000}"/>
    <cellStyle name="Note 12 21 19 3" xfId="35901" xr:uid="{00000000-0005-0000-0000-0000BD780000}"/>
    <cellStyle name="Note 12 21 19 4" xfId="56624" xr:uid="{00000000-0005-0000-0000-0000BE780000}"/>
    <cellStyle name="Note 12 21 2" xfId="6992" xr:uid="{00000000-0005-0000-0000-0000BF780000}"/>
    <cellStyle name="Note 12 21 2 2" xfId="19001" xr:uid="{00000000-0005-0000-0000-0000C0780000}"/>
    <cellStyle name="Note 12 21 2 2 2" xfId="35904" xr:uid="{00000000-0005-0000-0000-0000C1780000}"/>
    <cellStyle name="Note 12 21 2 3" xfId="35903" xr:uid="{00000000-0005-0000-0000-0000C2780000}"/>
    <cellStyle name="Note 12 21 2 4" xfId="56625" xr:uid="{00000000-0005-0000-0000-0000C3780000}"/>
    <cellStyle name="Note 12 21 20" xfId="13979" xr:uid="{00000000-0005-0000-0000-0000C4780000}"/>
    <cellStyle name="Note 12 21 20 2" xfId="35905" xr:uid="{00000000-0005-0000-0000-0000C5780000}"/>
    <cellStyle name="Note 12 21 20 3" xfId="56626" xr:uid="{00000000-0005-0000-0000-0000C6780000}"/>
    <cellStyle name="Note 12 21 20 4" xfId="56627" xr:uid="{00000000-0005-0000-0000-0000C7780000}"/>
    <cellStyle name="Note 12 21 21" xfId="35882" xr:uid="{00000000-0005-0000-0000-0000C8780000}"/>
    <cellStyle name="Note 12 21 22" xfId="56628" xr:uid="{00000000-0005-0000-0000-0000C9780000}"/>
    <cellStyle name="Note 12 21 3" xfId="7458" xr:uid="{00000000-0005-0000-0000-0000CA780000}"/>
    <cellStyle name="Note 12 21 3 2" xfId="19408" xr:uid="{00000000-0005-0000-0000-0000CB780000}"/>
    <cellStyle name="Note 12 21 3 2 2" xfId="35907" xr:uid="{00000000-0005-0000-0000-0000CC780000}"/>
    <cellStyle name="Note 12 21 3 3" xfId="35906" xr:uid="{00000000-0005-0000-0000-0000CD780000}"/>
    <cellStyle name="Note 12 21 3 4" xfId="56629" xr:uid="{00000000-0005-0000-0000-0000CE780000}"/>
    <cellStyle name="Note 12 21 4" xfId="6799" xr:uid="{00000000-0005-0000-0000-0000CF780000}"/>
    <cellStyle name="Note 12 21 4 2" xfId="18844" xr:uid="{00000000-0005-0000-0000-0000D0780000}"/>
    <cellStyle name="Note 12 21 4 2 2" xfId="35909" xr:uid="{00000000-0005-0000-0000-0000D1780000}"/>
    <cellStyle name="Note 12 21 4 3" xfId="35908" xr:uid="{00000000-0005-0000-0000-0000D2780000}"/>
    <cellStyle name="Note 12 21 4 4" xfId="56630" xr:uid="{00000000-0005-0000-0000-0000D3780000}"/>
    <cellStyle name="Note 12 21 5" xfId="5101" xr:uid="{00000000-0005-0000-0000-0000D4780000}"/>
    <cellStyle name="Note 12 21 5 2" xfId="17681" xr:uid="{00000000-0005-0000-0000-0000D5780000}"/>
    <cellStyle name="Note 12 21 5 2 2" xfId="35911" xr:uid="{00000000-0005-0000-0000-0000D6780000}"/>
    <cellStyle name="Note 12 21 5 3" xfId="35910" xr:uid="{00000000-0005-0000-0000-0000D7780000}"/>
    <cellStyle name="Note 12 21 5 4" xfId="56631" xr:uid="{00000000-0005-0000-0000-0000D8780000}"/>
    <cellStyle name="Note 12 21 6" xfId="8832" xr:uid="{00000000-0005-0000-0000-0000D9780000}"/>
    <cellStyle name="Note 12 21 6 2" xfId="20599" xr:uid="{00000000-0005-0000-0000-0000DA780000}"/>
    <cellStyle name="Note 12 21 6 2 2" xfId="35913" xr:uid="{00000000-0005-0000-0000-0000DB780000}"/>
    <cellStyle name="Note 12 21 6 3" xfId="35912" xr:uid="{00000000-0005-0000-0000-0000DC780000}"/>
    <cellStyle name="Note 12 21 6 4" xfId="56632" xr:uid="{00000000-0005-0000-0000-0000DD780000}"/>
    <cellStyle name="Note 12 21 7" xfId="8753" xr:uid="{00000000-0005-0000-0000-0000DE780000}"/>
    <cellStyle name="Note 12 21 7 2" xfId="20538" xr:uid="{00000000-0005-0000-0000-0000DF780000}"/>
    <cellStyle name="Note 12 21 7 2 2" xfId="35915" xr:uid="{00000000-0005-0000-0000-0000E0780000}"/>
    <cellStyle name="Note 12 21 7 3" xfId="35914" xr:uid="{00000000-0005-0000-0000-0000E1780000}"/>
    <cellStyle name="Note 12 21 7 4" xfId="56633" xr:uid="{00000000-0005-0000-0000-0000E2780000}"/>
    <cellStyle name="Note 12 21 8" xfId="4783" xr:uid="{00000000-0005-0000-0000-0000E3780000}"/>
    <cellStyle name="Note 12 21 8 2" xfId="17434" xr:uid="{00000000-0005-0000-0000-0000E4780000}"/>
    <cellStyle name="Note 12 21 8 2 2" xfId="35917" xr:uid="{00000000-0005-0000-0000-0000E5780000}"/>
    <cellStyle name="Note 12 21 8 3" xfId="35916" xr:uid="{00000000-0005-0000-0000-0000E6780000}"/>
    <cellStyle name="Note 12 21 8 4" xfId="56634" xr:uid="{00000000-0005-0000-0000-0000E7780000}"/>
    <cellStyle name="Note 12 21 9" xfId="5382" xr:uid="{00000000-0005-0000-0000-0000E8780000}"/>
    <cellStyle name="Note 12 21 9 2" xfId="17925" xr:uid="{00000000-0005-0000-0000-0000E9780000}"/>
    <cellStyle name="Note 12 21 9 2 2" xfId="35919" xr:uid="{00000000-0005-0000-0000-0000EA780000}"/>
    <cellStyle name="Note 12 21 9 3" xfId="35918" xr:uid="{00000000-0005-0000-0000-0000EB780000}"/>
    <cellStyle name="Note 12 21 9 4" xfId="56635" xr:uid="{00000000-0005-0000-0000-0000EC780000}"/>
    <cellStyle name="Note 12 22" xfId="4205" xr:uid="{00000000-0005-0000-0000-0000ED780000}"/>
    <cellStyle name="Note 12 22 10" xfId="10105" xr:uid="{00000000-0005-0000-0000-0000EE780000}"/>
    <cellStyle name="Note 12 22 10 2" xfId="21729" xr:uid="{00000000-0005-0000-0000-0000EF780000}"/>
    <cellStyle name="Note 12 22 10 2 2" xfId="35922" xr:uid="{00000000-0005-0000-0000-0000F0780000}"/>
    <cellStyle name="Note 12 22 10 3" xfId="35921" xr:uid="{00000000-0005-0000-0000-0000F1780000}"/>
    <cellStyle name="Note 12 22 10 4" xfId="56636" xr:uid="{00000000-0005-0000-0000-0000F2780000}"/>
    <cellStyle name="Note 12 22 11" xfId="11006" xr:uid="{00000000-0005-0000-0000-0000F3780000}"/>
    <cellStyle name="Note 12 22 11 2" xfId="22508" xr:uid="{00000000-0005-0000-0000-0000F4780000}"/>
    <cellStyle name="Note 12 22 11 2 2" xfId="35924" xr:uid="{00000000-0005-0000-0000-0000F5780000}"/>
    <cellStyle name="Note 12 22 11 3" xfId="35923" xr:uid="{00000000-0005-0000-0000-0000F6780000}"/>
    <cellStyle name="Note 12 22 11 4" xfId="56637" xr:uid="{00000000-0005-0000-0000-0000F7780000}"/>
    <cellStyle name="Note 12 22 12" xfId="11430" xr:uid="{00000000-0005-0000-0000-0000F8780000}"/>
    <cellStyle name="Note 12 22 12 2" xfId="22882" xr:uid="{00000000-0005-0000-0000-0000F9780000}"/>
    <cellStyle name="Note 12 22 12 2 2" xfId="35926" xr:uid="{00000000-0005-0000-0000-0000FA780000}"/>
    <cellStyle name="Note 12 22 12 3" xfId="35925" xr:uid="{00000000-0005-0000-0000-0000FB780000}"/>
    <cellStyle name="Note 12 22 12 4" xfId="56638" xr:uid="{00000000-0005-0000-0000-0000FC780000}"/>
    <cellStyle name="Note 12 22 13" xfId="11857" xr:uid="{00000000-0005-0000-0000-0000FD780000}"/>
    <cellStyle name="Note 12 22 13 2" xfId="23275" xr:uid="{00000000-0005-0000-0000-0000FE780000}"/>
    <cellStyle name="Note 12 22 13 2 2" xfId="35928" xr:uid="{00000000-0005-0000-0000-0000FF780000}"/>
    <cellStyle name="Note 12 22 13 3" xfId="35927" xr:uid="{00000000-0005-0000-0000-000000790000}"/>
    <cellStyle name="Note 12 22 13 4" xfId="56639" xr:uid="{00000000-0005-0000-0000-000001790000}"/>
    <cellStyle name="Note 12 22 14" xfId="11694" xr:uid="{00000000-0005-0000-0000-000002790000}"/>
    <cellStyle name="Note 12 22 14 2" xfId="23129" xr:uid="{00000000-0005-0000-0000-000003790000}"/>
    <cellStyle name="Note 12 22 14 2 2" xfId="35930" xr:uid="{00000000-0005-0000-0000-000004790000}"/>
    <cellStyle name="Note 12 22 14 3" xfId="35929" xr:uid="{00000000-0005-0000-0000-000005790000}"/>
    <cellStyle name="Note 12 22 14 4" xfId="56640" xr:uid="{00000000-0005-0000-0000-000006790000}"/>
    <cellStyle name="Note 12 22 15" xfId="12184" xr:uid="{00000000-0005-0000-0000-000007790000}"/>
    <cellStyle name="Note 12 22 15 2" xfId="23580" xr:uid="{00000000-0005-0000-0000-000008790000}"/>
    <cellStyle name="Note 12 22 15 2 2" xfId="35932" xr:uid="{00000000-0005-0000-0000-000009790000}"/>
    <cellStyle name="Note 12 22 15 3" xfId="35931" xr:uid="{00000000-0005-0000-0000-00000A790000}"/>
    <cellStyle name="Note 12 22 15 4" xfId="56641" xr:uid="{00000000-0005-0000-0000-00000B790000}"/>
    <cellStyle name="Note 12 22 16" xfId="13010" xr:uid="{00000000-0005-0000-0000-00000C790000}"/>
    <cellStyle name="Note 12 22 16 2" xfId="24322" xr:uid="{00000000-0005-0000-0000-00000D790000}"/>
    <cellStyle name="Note 12 22 16 2 2" xfId="35934" xr:uid="{00000000-0005-0000-0000-00000E790000}"/>
    <cellStyle name="Note 12 22 16 3" xfId="35933" xr:uid="{00000000-0005-0000-0000-00000F790000}"/>
    <cellStyle name="Note 12 22 16 4" xfId="56642" xr:uid="{00000000-0005-0000-0000-000010790000}"/>
    <cellStyle name="Note 12 22 17" xfId="13349" xr:uid="{00000000-0005-0000-0000-000011790000}"/>
    <cellStyle name="Note 12 22 17 2" xfId="24632" xr:uid="{00000000-0005-0000-0000-000012790000}"/>
    <cellStyle name="Note 12 22 17 2 2" xfId="35936" xr:uid="{00000000-0005-0000-0000-000013790000}"/>
    <cellStyle name="Note 12 22 17 3" xfId="35935" xr:uid="{00000000-0005-0000-0000-000014790000}"/>
    <cellStyle name="Note 12 22 17 4" xfId="56643" xr:uid="{00000000-0005-0000-0000-000015790000}"/>
    <cellStyle name="Note 12 22 18" xfId="13684" xr:uid="{00000000-0005-0000-0000-000016790000}"/>
    <cellStyle name="Note 12 22 18 2" xfId="24934" xr:uid="{00000000-0005-0000-0000-000017790000}"/>
    <cellStyle name="Note 12 22 18 2 2" xfId="35938" xr:uid="{00000000-0005-0000-0000-000018790000}"/>
    <cellStyle name="Note 12 22 18 3" xfId="35937" xr:uid="{00000000-0005-0000-0000-000019790000}"/>
    <cellStyle name="Note 12 22 18 4" xfId="56644" xr:uid="{00000000-0005-0000-0000-00001A790000}"/>
    <cellStyle name="Note 12 22 19" xfId="14012" xr:uid="{00000000-0005-0000-0000-00001B790000}"/>
    <cellStyle name="Note 12 22 19 2" xfId="25234" xr:uid="{00000000-0005-0000-0000-00001C790000}"/>
    <cellStyle name="Note 12 22 19 2 2" xfId="35940" xr:uid="{00000000-0005-0000-0000-00001D790000}"/>
    <cellStyle name="Note 12 22 19 3" xfId="35939" xr:uid="{00000000-0005-0000-0000-00001E790000}"/>
    <cellStyle name="Note 12 22 19 4" xfId="56645" xr:uid="{00000000-0005-0000-0000-00001F790000}"/>
    <cellStyle name="Note 12 22 2" xfId="6993" xr:uid="{00000000-0005-0000-0000-000020790000}"/>
    <cellStyle name="Note 12 22 2 2" xfId="19002" xr:uid="{00000000-0005-0000-0000-000021790000}"/>
    <cellStyle name="Note 12 22 2 2 2" xfId="35942" xr:uid="{00000000-0005-0000-0000-000022790000}"/>
    <cellStyle name="Note 12 22 2 3" xfId="35941" xr:uid="{00000000-0005-0000-0000-000023790000}"/>
    <cellStyle name="Note 12 22 2 4" xfId="56646" xr:uid="{00000000-0005-0000-0000-000024790000}"/>
    <cellStyle name="Note 12 22 20" xfId="14311" xr:uid="{00000000-0005-0000-0000-000025790000}"/>
    <cellStyle name="Note 12 22 20 2" xfId="35943" xr:uid="{00000000-0005-0000-0000-000026790000}"/>
    <cellStyle name="Note 12 22 20 3" xfId="56647" xr:uid="{00000000-0005-0000-0000-000027790000}"/>
    <cellStyle name="Note 12 22 20 4" xfId="56648" xr:uid="{00000000-0005-0000-0000-000028790000}"/>
    <cellStyle name="Note 12 22 21" xfId="35920" xr:uid="{00000000-0005-0000-0000-000029790000}"/>
    <cellStyle name="Note 12 22 22" xfId="56649" xr:uid="{00000000-0005-0000-0000-00002A790000}"/>
    <cellStyle name="Note 12 22 3" xfId="7459" xr:uid="{00000000-0005-0000-0000-00002B790000}"/>
    <cellStyle name="Note 12 22 3 2" xfId="19409" xr:uid="{00000000-0005-0000-0000-00002C790000}"/>
    <cellStyle name="Note 12 22 3 2 2" xfId="35945" xr:uid="{00000000-0005-0000-0000-00002D790000}"/>
    <cellStyle name="Note 12 22 3 3" xfId="35944" xr:uid="{00000000-0005-0000-0000-00002E790000}"/>
    <cellStyle name="Note 12 22 3 4" xfId="56650" xr:uid="{00000000-0005-0000-0000-00002F790000}"/>
    <cellStyle name="Note 12 22 4" xfId="7389" xr:uid="{00000000-0005-0000-0000-000030790000}"/>
    <cellStyle name="Note 12 22 4 2" xfId="19362" xr:uid="{00000000-0005-0000-0000-000031790000}"/>
    <cellStyle name="Note 12 22 4 2 2" xfId="35947" xr:uid="{00000000-0005-0000-0000-000032790000}"/>
    <cellStyle name="Note 12 22 4 3" xfId="35946" xr:uid="{00000000-0005-0000-0000-000033790000}"/>
    <cellStyle name="Note 12 22 4 4" xfId="56651" xr:uid="{00000000-0005-0000-0000-000034790000}"/>
    <cellStyle name="Note 12 22 5" xfId="7854" xr:uid="{00000000-0005-0000-0000-000035790000}"/>
    <cellStyle name="Note 12 22 5 2" xfId="19761" xr:uid="{00000000-0005-0000-0000-000036790000}"/>
    <cellStyle name="Note 12 22 5 2 2" xfId="35949" xr:uid="{00000000-0005-0000-0000-000037790000}"/>
    <cellStyle name="Note 12 22 5 3" xfId="35948" xr:uid="{00000000-0005-0000-0000-000038790000}"/>
    <cellStyle name="Note 12 22 5 4" xfId="56652" xr:uid="{00000000-0005-0000-0000-000039790000}"/>
    <cellStyle name="Note 12 22 6" xfId="8833" xr:uid="{00000000-0005-0000-0000-00003A790000}"/>
    <cellStyle name="Note 12 22 6 2" xfId="20600" xr:uid="{00000000-0005-0000-0000-00003B790000}"/>
    <cellStyle name="Note 12 22 6 2 2" xfId="35951" xr:uid="{00000000-0005-0000-0000-00003C790000}"/>
    <cellStyle name="Note 12 22 6 3" xfId="35950" xr:uid="{00000000-0005-0000-0000-00003D790000}"/>
    <cellStyle name="Note 12 22 6 4" xfId="56653" xr:uid="{00000000-0005-0000-0000-00003E790000}"/>
    <cellStyle name="Note 12 22 7" xfId="9280" xr:uid="{00000000-0005-0000-0000-00003F790000}"/>
    <cellStyle name="Note 12 22 7 2" xfId="20998" xr:uid="{00000000-0005-0000-0000-000040790000}"/>
    <cellStyle name="Note 12 22 7 2 2" xfId="35953" xr:uid="{00000000-0005-0000-0000-000041790000}"/>
    <cellStyle name="Note 12 22 7 3" xfId="35952" xr:uid="{00000000-0005-0000-0000-000042790000}"/>
    <cellStyle name="Note 12 22 7 4" xfId="56654" xr:uid="{00000000-0005-0000-0000-000043790000}"/>
    <cellStyle name="Note 12 22 8" xfId="9214" xr:uid="{00000000-0005-0000-0000-000044790000}"/>
    <cellStyle name="Note 12 22 8 2" xfId="20950" xr:uid="{00000000-0005-0000-0000-000045790000}"/>
    <cellStyle name="Note 12 22 8 2 2" xfId="35955" xr:uid="{00000000-0005-0000-0000-000046790000}"/>
    <cellStyle name="Note 12 22 8 3" xfId="35954" xr:uid="{00000000-0005-0000-0000-000047790000}"/>
    <cellStyle name="Note 12 22 8 4" xfId="56655" xr:uid="{00000000-0005-0000-0000-000048790000}"/>
    <cellStyle name="Note 12 22 9" xfId="9656" xr:uid="{00000000-0005-0000-0000-000049790000}"/>
    <cellStyle name="Note 12 22 9 2" xfId="21341" xr:uid="{00000000-0005-0000-0000-00004A790000}"/>
    <cellStyle name="Note 12 22 9 2 2" xfId="35957" xr:uid="{00000000-0005-0000-0000-00004B790000}"/>
    <cellStyle name="Note 12 22 9 3" xfId="35956" xr:uid="{00000000-0005-0000-0000-00004C790000}"/>
    <cellStyle name="Note 12 22 9 4" xfId="56656" xr:uid="{00000000-0005-0000-0000-00004D790000}"/>
    <cellStyle name="Note 12 23" xfId="4206" xr:uid="{00000000-0005-0000-0000-00004E790000}"/>
    <cellStyle name="Note 12 23 10" xfId="10583" xr:uid="{00000000-0005-0000-0000-00004F790000}"/>
    <cellStyle name="Note 12 23 10 2" xfId="22135" xr:uid="{00000000-0005-0000-0000-000050790000}"/>
    <cellStyle name="Note 12 23 10 2 2" xfId="35960" xr:uid="{00000000-0005-0000-0000-000051790000}"/>
    <cellStyle name="Note 12 23 10 3" xfId="35959" xr:uid="{00000000-0005-0000-0000-000052790000}"/>
    <cellStyle name="Note 12 23 10 4" xfId="56657" xr:uid="{00000000-0005-0000-0000-000053790000}"/>
    <cellStyle name="Note 12 23 11" xfId="11007" xr:uid="{00000000-0005-0000-0000-000054790000}"/>
    <cellStyle name="Note 12 23 11 2" xfId="22509" xr:uid="{00000000-0005-0000-0000-000055790000}"/>
    <cellStyle name="Note 12 23 11 2 2" xfId="35962" xr:uid="{00000000-0005-0000-0000-000056790000}"/>
    <cellStyle name="Note 12 23 11 3" xfId="35961" xr:uid="{00000000-0005-0000-0000-000057790000}"/>
    <cellStyle name="Note 12 23 11 4" xfId="56658" xr:uid="{00000000-0005-0000-0000-000058790000}"/>
    <cellStyle name="Note 12 23 12" xfId="11431" xr:uid="{00000000-0005-0000-0000-000059790000}"/>
    <cellStyle name="Note 12 23 12 2" xfId="22883" xr:uid="{00000000-0005-0000-0000-00005A790000}"/>
    <cellStyle name="Note 12 23 12 2 2" xfId="35964" xr:uid="{00000000-0005-0000-0000-00005B790000}"/>
    <cellStyle name="Note 12 23 12 3" xfId="35963" xr:uid="{00000000-0005-0000-0000-00005C790000}"/>
    <cellStyle name="Note 12 23 12 4" xfId="56659" xr:uid="{00000000-0005-0000-0000-00005D790000}"/>
    <cellStyle name="Note 12 23 13" xfId="11858" xr:uid="{00000000-0005-0000-0000-00005E790000}"/>
    <cellStyle name="Note 12 23 13 2" xfId="23276" xr:uid="{00000000-0005-0000-0000-00005F790000}"/>
    <cellStyle name="Note 12 23 13 2 2" xfId="35966" xr:uid="{00000000-0005-0000-0000-000060790000}"/>
    <cellStyle name="Note 12 23 13 3" xfId="35965" xr:uid="{00000000-0005-0000-0000-000061790000}"/>
    <cellStyle name="Note 12 23 13 4" xfId="56660" xr:uid="{00000000-0005-0000-0000-000062790000}"/>
    <cellStyle name="Note 12 23 14" xfId="12229" xr:uid="{00000000-0005-0000-0000-000063790000}"/>
    <cellStyle name="Note 12 23 14 2" xfId="23611" xr:uid="{00000000-0005-0000-0000-000064790000}"/>
    <cellStyle name="Note 12 23 14 2 2" xfId="35968" xr:uid="{00000000-0005-0000-0000-000065790000}"/>
    <cellStyle name="Note 12 23 14 3" xfId="35967" xr:uid="{00000000-0005-0000-0000-000066790000}"/>
    <cellStyle name="Note 12 23 14 4" xfId="56661" xr:uid="{00000000-0005-0000-0000-000067790000}"/>
    <cellStyle name="Note 12 23 15" xfId="12605" xr:uid="{00000000-0005-0000-0000-000068790000}"/>
    <cellStyle name="Note 12 23 15 2" xfId="23944" xr:uid="{00000000-0005-0000-0000-000069790000}"/>
    <cellStyle name="Note 12 23 15 2 2" xfId="35970" xr:uid="{00000000-0005-0000-0000-00006A790000}"/>
    <cellStyle name="Note 12 23 15 3" xfId="35969" xr:uid="{00000000-0005-0000-0000-00006B790000}"/>
    <cellStyle name="Note 12 23 15 4" xfId="56662" xr:uid="{00000000-0005-0000-0000-00006C790000}"/>
    <cellStyle name="Note 12 23 16" xfId="13011" xr:uid="{00000000-0005-0000-0000-00006D790000}"/>
    <cellStyle name="Note 12 23 16 2" xfId="24323" xr:uid="{00000000-0005-0000-0000-00006E790000}"/>
    <cellStyle name="Note 12 23 16 2 2" xfId="35972" xr:uid="{00000000-0005-0000-0000-00006F790000}"/>
    <cellStyle name="Note 12 23 16 3" xfId="35971" xr:uid="{00000000-0005-0000-0000-000070790000}"/>
    <cellStyle name="Note 12 23 16 4" xfId="56663" xr:uid="{00000000-0005-0000-0000-000071790000}"/>
    <cellStyle name="Note 12 23 17" xfId="13350" xr:uid="{00000000-0005-0000-0000-000072790000}"/>
    <cellStyle name="Note 12 23 17 2" xfId="24633" xr:uid="{00000000-0005-0000-0000-000073790000}"/>
    <cellStyle name="Note 12 23 17 2 2" xfId="35974" xr:uid="{00000000-0005-0000-0000-000074790000}"/>
    <cellStyle name="Note 12 23 17 3" xfId="35973" xr:uid="{00000000-0005-0000-0000-000075790000}"/>
    <cellStyle name="Note 12 23 17 4" xfId="56664" xr:uid="{00000000-0005-0000-0000-000076790000}"/>
    <cellStyle name="Note 12 23 18" xfId="13685" xr:uid="{00000000-0005-0000-0000-000077790000}"/>
    <cellStyle name="Note 12 23 18 2" xfId="24935" xr:uid="{00000000-0005-0000-0000-000078790000}"/>
    <cellStyle name="Note 12 23 18 2 2" xfId="35976" xr:uid="{00000000-0005-0000-0000-000079790000}"/>
    <cellStyle name="Note 12 23 18 3" xfId="35975" xr:uid="{00000000-0005-0000-0000-00007A790000}"/>
    <cellStyle name="Note 12 23 18 4" xfId="56665" xr:uid="{00000000-0005-0000-0000-00007B790000}"/>
    <cellStyle name="Note 12 23 19" xfId="14013" xr:uid="{00000000-0005-0000-0000-00007C790000}"/>
    <cellStyle name="Note 12 23 19 2" xfId="25235" xr:uid="{00000000-0005-0000-0000-00007D790000}"/>
    <cellStyle name="Note 12 23 19 2 2" xfId="35978" xr:uid="{00000000-0005-0000-0000-00007E790000}"/>
    <cellStyle name="Note 12 23 19 3" xfId="35977" xr:uid="{00000000-0005-0000-0000-00007F790000}"/>
    <cellStyle name="Note 12 23 19 4" xfId="56666" xr:uid="{00000000-0005-0000-0000-000080790000}"/>
    <cellStyle name="Note 12 23 2" xfId="6994" xr:uid="{00000000-0005-0000-0000-000081790000}"/>
    <cellStyle name="Note 12 23 2 2" xfId="19003" xr:uid="{00000000-0005-0000-0000-000082790000}"/>
    <cellStyle name="Note 12 23 2 2 2" xfId="35980" xr:uid="{00000000-0005-0000-0000-000083790000}"/>
    <cellStyle name="Note 12 23 2 3" xfId="35979" xr:uid="{00000000-0005-0000-0000-000084790000}"/>
    <cellStyle name="Note 12 23 2 4" xfId="56667" xr:uid="{00000000-0005-0000-0000-000085790000}"/>
    <cellStyle name="Note 12 23 20" xfId="14312" xr:uid="{00000000-0005-0000-0000-000086790000}"/>
    <cellStyle name="Note 12 23 20 2" xfId="35981" xr:uid="{00000000-0005-0000-0000-000087790000}"/>
    <cellStyle name="Note 12 23 20 3" xfId="56668" xr:uid="{00000000-0005-0000-0000-000088790000}"/>
    <cellStyle name="Note 12 23 20 4" xfId="56669" xr:uid="{00000000-0005-0000-0000-000089790000}"/>
    <cellStyle name="Note 12 23 21" xfId="35958" xr:uid="{00000000-0005-0000-0000-00008A790000}"/>
    <cellStyle name="Note 12 23 22" xfId="56670" xr:uid="{00000000-0005-0000-0000-00008B790000}"/>
    <cellStyle name="Note 12 23 3" xfId="7460" xr:uid="{00000000-0005-0000-0000-00008C790000}"/>
    <cellStyle name="Note 12 23 3 2" xfId="19410" xr:uid="{00000000-0005-0000-0000-00008D790000}"/>
    <cellStyle name="Note 12 23 3 2 2" xfId="35983" xr:uid="{00000000-0005-0000-0000-00008E790000}"/>
    <cellStyle name="Note 12 23 3 3" xfId="35982" xr:uid="{00000000-0005-0000-0000-00008F790000}"/>
    <cellStyle name="Note 12 23 3 4" xfId="56671" xr:uid="{00000000-0005-0000-0000-000090790000}"/>
    <cellStyle name="Note 12 23 4" xfId="7918" xr:uid="{00000000-0005-0000-0000-000091790000}"/>
    <cellStyle name="Note 12 23 4 2" xfId="19806" xr:uid="{00000000-0005-0000-0000-000092790000}"/>
    <cellStyle name="Note 12 23 4 2 2" xfId="35985" xr:uid="{00000000-0005-0000-0000-000093790000}"/>
    <cellStyle name="Note 12 23 4 3" xfId="35984" xr:uid="{00000000-0005-0000-0000-000094790000}"/>
    <cellStyle name="Note 12 23 4 4" xfId="56672" xr:uid="{00000000-0005-0000-0000-000095790000}"/>
    <cellStyle name="Note 12 23 5" xfId="8375" xr:uid="{00000000-0005-0000-0000-000096790000}"/>
    <cellStyle name="Note 12 23 5 2" xfId="20197" xr:uid="{00000000-0005-0000-0000-000097790000}"/>
    <cellStyle name="Note 12 23 5 2 2" xfId="35987" xr:uid="{00000000-0005-0000-0000-000098790000}"/>
    <cellStyle name="Note 12 23 5 3" xfId="35986" xr:uid="{00000000-0005-0000-0000-000099790000}"/>
    <cellStyle name="Note 12 23 5 4" xfId="56673" xr:uid="{00000000-0005-0000-0000-00009A790000}"/>
    <cellStyle name="Note 12 23 6" xfId="8834" xr:uid="{00000000-0005-0000-0000-00009B790000}"/>
    <cellStyle name="Note 12 23 6 2" xfId="20601" xr:uid="{00000000-0005-0000-0000-00009C790000}"/>
    <cellStyle name="Note 12 23 6 2 2" xfId="35989" xr:uid="{00000000-0005-0000-0000-00009D790000}"/>
    <cellStyle name="Note 12 23 6 3" xfId="35988" xr:uid="{00000000-0005-0000-0000-00009E790000}"/>
    <cellStyle name="Note 12 23 6 4" xfId="56674" xr:uid="{00000000-0005-0000-0000-00009F790000}"/>
    <cellStyle name="Note 12 23 7" xfId="9281" xr:uid="{00000000-0005-0000-0000-0000A0790000}"/>
    <cellStyle name="Note 12 23 7 2" xfId="20999" xr:uid="{00000000-0005-0000-0000-0000A1790000}"/>
    <cellStyle name="Note 12 23 7 2 2" xfId="35991" xr:uid="{00000000-0005-0000-0000-0000A2790000}"/>
    <cellStyle name="Note 12 23 7 3" xfId="35990" xr:uid="{00000000-0005-0000-0000-0000A3790000}"/>
    <cellStyle name="Note 12 23 7 4" xfId="56675" xr:uid="{00000000-0005-0000-0000-0000A4790000}"/>
    <cellStyle name="Note 12 23 8" xfId="9722" xr:uid="{00000000-0005-0000-0000-0000A5790000}"/>
    <cellStyle name="Note 12 23 8 2" xfId="21386" xr:uid="{00000000-0005-0000-0000-0000A6790000}"/>
    <cellStyle name="Note 12 23 8 2 2" xfId="35993" xr:uid="{00000000-0005-0000-0000-0000A7790000}"/>
    <cellStyle name="Note 12 23 8 3" xfId="35992" xr:uid="{00000000-0005-0000-0000-0000A8790000}"/>
    <cellStyle name="Note 12 23 8 4" xfId="56676" xr:uid="{00000000-0005-0000-0000-0000A9790000}"/>
    <cellStyle name="Note 12 23 9" xfId="10164" xr:uid="{00000000-0005-0000-0000-0000AA790000}"/>
    <cellStyle name="Note 12 23 9 2" xfId="21773" xr:uid="{00000000-0005-0000-0000-0000AB790000}"/>
    <cellStyle name="Note 12 23 9 2 2" xfId="35995" xr:uid="{00000000-0005-0000-0000-0000AC790000}"/>
    <cellStyle name="Note 12 23 9 3" xfId="35994" xr:uid="{00000000-0005-0000-0000-0000AD790000}"/>
    <cellStyle name="Note 12 23 9 4" xfId="56677" xr:uid="{00000000-0005-0000-0000-0000AE790000}"/>
    <cellStyle name="Note 12 24" xfId="4207" xr:uid="{00000000-0005-0000-0000-0000AF790000}"/>
    <cellStyle name="Note 12 24 10" xfId="10584" xr:uid="{00000000-0005-0000-0000-0000B0790000}"/>
    <cellStyle name="Note 12 24 10 2" xfId="22136" xr:uid="{00000000-0005-0000-0000-0000B1790000}"/>
    <cellStyle name="Note 12 24 10 2 2" xfId="35998" xr:uid="{00000000-0005-0000-0000-0000B2790000}"/>
    <cellStyle name="Note 12 24 10 3" xfId="35997" xr:uid="{00000000-0005-0000-0000-0000B3790000}"/>
    <cellStyle name="Note 12 24 10 4" xfId="56678" xr:uid="{00000000-0005-0000-0000-0000B4790000}"/>
    <cellStyle name="Note 12 24 11" xfId="11008" xr:uid="{00000000-0005-0000-0000-0000B5790000}"/>
    <cellStyle name="Note 12 24 11 2" xfId="22510" xr:uid="{00000000-0005-0000-0000-0000B6790000}"/>
    <cellStyle name="Note 12 24 11 2 2" xfId="36000" xr:uid="{00000000-0005-0000-0000-0000B7790000}"/>
    <cellStyle name="Note 12 24 11 3" xfId="35999" xr:uid="{00000000-0005-0000-0000-0000B8790000}"/>
    <cellStyle name="Note 12 24 11 4" xfId="56679" xr:uid="{00000000-0005-0000-0000-0000B9790000}"/>
    <cellStyle name="Note 12 24 12" xfId="11432" xr:uid="{00000000-0005-0000-0000-0000BA790000}"/>
    <cellStyle name="Note 12 24 12 2" xfId="22884" xr:uid="{00000000-0005-0000-0000-0000BB790000}"/>
    <cellStyle name="Note 12 24 12 2 2" xfId="36002" xr:uid="{00000000-0005-0000-0000-0000BC790000}"/>
    <cellStyle name="Note 12 24 12 3" xfId="36001" xr:uid="{00000000-0005-0000-0000-0000BD790000}"/>
    <cellStyle name="Note 12 24 12 4" xfId="56680" xr:uid="{00000000-0005-0000-0000-0000BE790000}"/>
    <cellStyle name="Note 12 24 13" xfId="11859" xr:uid="{00000000-0005-0000-0000-0000BF790000}"/>
    <cellStyle name="Note 12 24 13 2" xfId="23277" xr:uid="{00000000-0005-0000-0000-0000C0790000}"/>
    <cellStyle name="Note 12 24 13 2 2" xfId="36004" xr:uid="{00000000-0005-0000-0000-0000C1790000}"/>
    <cellStyle name="Note 12 24 13 3" xfId="36003" xr:uid="{00000000-0005-0000-0000-0000C2790000}"/>
    <cellStyle name="Note 12 24 13 4" xfId="56681" xr:uid="{00000000-0005-0000-0000-0000C3790000}"/>
    <cellStyle name="Note 12 24 14" xfId="12230" xr:uid="{00000000-0005-0000-0000-0000C4790000}"/>
    <cellStyle name="Note 12 24 14 2" xfId="23612" xr:uid="{00000000-0005-0000-0000-0000C5790000}"/>
    <cellStyle name="Note 12 24 14 2 2" xfId="36006" xr:uid="{00000000-0005-0000-0000-0000C6790000}"/>
    <cellStyle name="Note 12 24 14 3" xfId="36005" xr:uid="{00000000-0005-0000-0000-0000C7790000}"/>
    <cellStyle name="Note 12 24 14 4" xfId="56682" xr:uid="{00000000-0005-0000-0000-0000C8790000}"/>
    <cellStyle name="Note 12 24 15" xfId="12606" xr:uid="{00000000-0005-0000-0000-0000C9790000}"/>
    <cellStyle name="Note 12 24 15 2" xfId="23945" xr:uid="{00000000-0005-0000-0000-0000CA790000}"/>
    <cellStyle name="Note 12 24 15 2 2" xfId="36008" xr:uid="{00000000-0005-0000-0000-0000CB790000}"/>
    <cellStyle name="Note 12 24 15 3" xfId="36007" xr:uid="{00000000-0005-0000-0000-0000CC790000}"/>
    <cellStyle name="Note 12 24 15 4" xfId="56683" xr:uid="{00000000-0005-0000-0000-0000CD790000}"/>
    <cellStyle name="Note 12 24 16" xfId="13012" xr:uid="{00000000-0005-0000-0000-0000CE790000}"/>
    <cellStyle name="Note 12 24 16 2" xfId="24324" xr:uid="{00000000-0005-0000-0000-0000CF790000}"/>
    <cellStyle name="Note 12 24 16 2 2" xfId="36010" xr:uid="{00000000-0005-0000-0000-0000D0790000}"/>
    <cellStyle name="Note 12 24 16 3" xfId="36009" xr:uid="{00000000-0005-0000-0000-0000D1790000}"/>
    <cellStyle name="Note 12 24 16 4" xfId="56684" xr:uid="{00000000-0005-0000-0000-0000D2790000}"/>
    <cellStyle name="Note 12 24 17" xfId="13351" xr:uid="{00000000-0005-0000-0000-0000D3790000}"/>
    <cellStyle name="Note 12 24 17 2" xfId="24634" xr:uid="{00000000-0005-0000-0000-0000D4790000}"/>
    <cellStyle name="Note 12 24 17 2 2" xfId="36012" xr:uid="{00000000-0005-0000-0000-0000D5790000}"/>
    <cellStyle name="Note 12 24 17 3" xfId="36011" xr:uid="{00000000-0005-0000-0000-0000D6790000}"/>
    <cellStyle name="Note 12 24 17 4" xfId="56685" xr:uid="{00000000-0005-0000-0000-0000D7790000}"/>
    <cellStyle name="Note 12 24 18" xfId="13686" xr:uid="{00000000-0005-0000-0000-0000D8790000}"/>
    <cellStyle name="Note 12 24 18 2" xfId="24936" xr:uid="{00000000-0005-0000-0000-0000D9790000}"/>
    <cellStyle name="Note 12 24 18 2 2" xfId="36014" xr:uid="{00000000-0005-0000-0000-0000DA790000}"/>
    <cellStyle name="Note 12 24 18 3" xfId="36013" xr:uid="{00000000-0005-0000-0000-0000DB790000}"/>
    <cellStyle name="Note 12 24 18 4" xfId="56686" xr:uid="{00000000-0005-0000-0000-0000DC790000}"/>
    <cellStyle name="Note 12 24 19" xfId="14014" xr:uid="{00000000-0005-0000-0000-0000DD790000}"/>
    <cellStyle name="Note 12 24 19 2" xfId="25236" xr:uid="{00000000-0005-0000-0000-0000DE790000}"/>
    <cellStyle name="Note 12 24 19 2 2" xfId="36016" xr:uid="{00000000-0005-0000-0000-0000DF790000}"/>
    <cellStyle name="Note 12 24 19 3" xfId="36015" xr:uid="{00000000-0005-0000-0000-0000E0790000}"/>
    <cellStyle name="Note 12 24 19 4" xfId="56687" xr:uid="{00000000-0005-0000-0000-0000E1790000}"/>
    <cellStyle name="Note 12 24 2" xfId="6995" xr:uid="{00000000-0005-0000-0000-0000E2790000}"/>
    <cellStyle name="Note 12 24 2 2" xfId="19004" xr:uid="{00000000-0005-0000-0000-0000E3790000}"/>
    <cellStyle name="Note 12 24 2 2 2" xfId="36018" xr:uid="{00000000-0005-0000-0000-0000E4790000}"/>
    <cellStyle name="Note 12 24 2 3" xfId="36017" xr:uid="{00000000-0005-0000-0000-0000E5790000}"/>
    <cellStyle name="Note 12 24 2 4" xfId="56688" xr:uid="{00000000-0005-0000-0000-0000E6790000}"/>
    <cellStyle name="Note 12 24 20" xfId="14313" xr:uid="{00000000-0005-0000-0000-0000E7790000}"/>
    <cellStyle name="Note 12 24 20 2" xfId="36019" xr:uid="{00000000-0005-0000-0000-0000E8790000}"/>
    <cellStyle name="Note 12 24 20 3" xfId="56689" xr:uid="{00000000-0005-0000-0000-0000E9790000}"/>
    <cellStyle name="Note 12 24 20 4" xfId="56690" xr:uid="{00000000-0005-0000-0000-0000EA790000}"/>
    <cellStyle name="Note 12 24 21" xfId="35996" xr:uid="{00000000-0005-0000-0000-0000EB790000}"/>
    <cellStyle name="Note 12 24 22" xfId="56691" xr:uid="{00000000-0005-0000-0000-0000EC790000}"/>
    <cellStyle name="Note 12 24 3" xfId="7461" xr:uid="{00000000-0005-0000-0000-0000ED790000}"/>
    <cellStyle name="Note 12 24 3 2" xfId="19411" xr:uid="{00000000-0005-0000-0000-0000EE790000}"/>
    <cellStyle name="Note 12 24 3 2 2" xfId="36021" xr:uid="{00000000-0005-0000-0000-0000EF790000}"/>
    <cellStyle name="Note 12 24 3 3" xfId="36020" xr:uid="{00000000-0005-0000-0000-0000F0790000}"/>
    <cellStyle name="Note 12 24 3 4" xfId="56692" xr:uid="{00000000-0005-0000-0000-0000F1790000}"/>
    <cellStyle name="Note 12 24 4" xfId="7919" xr:uid="{00000000-0005-0000-0000-0000F2790000}"/>
    <cellStyle name="Note 12 24 4 2" xfId="19807" xr:uid="{00000000-0005-0000-0000-0000F3790000}"/>
    <cellStyle name="Note 12 24 4 2 2" xfId="36023" xr:uid="{00000000-0005-0000-0000-0000F4790000}"/>
    <cellStyle name="Note 12 24 4 3" xfId="36022" xr:uid="{00000000-0005-0000-0000-0000F5790000}"/>
    <cellStyle name="Note 12 24 4 4" xfId="56693" xr:uid="{00000000-0005-0000-0000-0000F6790000}"/>
    <cellStyle name="Note 12 24 5" xfId="8376" xr:uid="{00000000-0005-0000-0000-0000F7790000}"/>
    <cellStyle name="Note 12 24 5 2" xfId="20198" xr:uid="{00000000-0005-0000-0000-0000F8790000}"/>
    <cellStyle name="Note 12 24 5 2 2" xfId="36025" xr:uid="{00000000-0005-0000-0000-0000F9790000}"/>
    <cellStyle name="Note 12 24 5 3" xfId="36024" xr:uid="{00000000-0005-0000-0000-0000FA790000}"/>
    <cellStyle name="Note 12 24 5 4" xfId="56694" xr:uid="{00000000-0005-0000-0000-0000FB790000}"/>
    <cellStyle name="Note 12 24 6" xfId="8835" xr:uid="{00000000-0005-0000-0000-0000FC790000}"/>
    <cellStyle name="Note 12 24 6 2" xfId="20602" xr:uid="{00000000-0005-0000-0000-0000FD790000}"/>
    <cellStyle name="Note 12 24 6 2 2" xfId="36027" xr:uid="{00000000-0005-0000-0000-0000FE790000}"/>
    <cellStyle name="Note 12 24 6 3" xfId="36026" xr:uid="{00000000-0005-0000-0000-0000FF790000}"/>
    <cellStyle name="Note 12 24 6 4" xfId="56695" xr:uid="{00000000-0005-0000-0000-0000007A0000}"/>
    <cellStyle name="Note 12 24 7" xfId="9282" xr:uid="{00000000-0005-0000-0000-0000017A0000}"/>
    <cellStyle name="Note 12 24 7 2" xfId="21000" xr:uid="{00000000-0005-0000-0000-0000027A0000}"/>
    <cellStyle name="Note 12 24 7 2 2" xfId="36029" xr:uid="{00000000-0005-0000-0000-0000037A0000}"/>
    <cellStyle name="Note 12 24 7 3" xfId="36028" xr:uid="{00000000-0005-0000-0000-0000047A0000}"/>
    <cellStyle name="Note 12 24 7 4" xfId="56696" xr:uid="{00000000-0005-0000-0000-0000057A0000}"/>
    <cellStyle name="Note 12 24 8" xfId="9723" xr:uid="{00000000-0005-0000-0000-0000067A0000}"/>
    <cellStyle name="Note 12 24 8 2" xfId="21387" xr:uid="{00000000-0005-0000-0000-0000077A0000}"/>
    <cellStyle name="Note 12 24 8 2 2" xfId="36031" xr:uid="{00000000-0005-0000-0000-0000087A0000}"/>
    <cellStyle name="Note 12 24 8 3" xfId="36030" xr:uid="{00000000-0005-0000-0000-0000097A0000}"/>
    <cellStyle name="Note 12 24 8 4" xfId="56697" xr:uid="{00000000-0005-0000-0000-00000A7A0000}"/>
    <cellStyle name="Note 12 24 9" xfId="10165" xr:uid="{00000000-0005-0000-0000-00000B7A0000}"/>
    <cellStyle name="Note 12 24 9 2" xfId="21774" xr:uid="{00000000-0005-0000-0000-00000C7A0000}"/>
    <cellStyle name="Note 12 24 9 2 2" xfId="36033" xr:uid="{00000000-0005-0000-0000-00000D7A0000}"/>
    <cellStyle name="Note 12 24 9 3" xfId="36032" xr:uid="{00000000-0005-0000-0000-00000E7A0000}"/>
    <cellStyle name="Note 12 24 9 4" xfId="56698" xr:uid="{00000000-0005-0000-0000-00000F7A0000}"/>
    <cellStyle name="Note 12 25" xfId="4208" xr:uid="{00000000-0005-0000-0000-0000107A0000}"/>
    <cellStyle name="Note 12 25 10" xfId="10585" xr:uid="{00000000-0005-0000-0000-0000117A0000}"/>
    <cellStyle name="Note 12 25 10 2" xfId="22137" xr:uid="{00000000-0005-0000-0000-0000127A0000}"/>
    <cellStyle name="Note 12 25 10 2 2" xfId="36036" xr:uid="{00000000-0005-0000-0000-0000137A0000}"/>
    <cellStyle name="Note 12 25 10 3" xfId="36035" xr:uid="{00000000-0005-0000-0000-0000147A0000}"/>
    <cellStyle name="Note 12 25 10 4" xfId="56699" xr:uid="{00000000-0005-0000-0000-0000157A0000}"/>
    <cellStyle name="Note 12 25 11" xfId="11009" xr:uid="{00000000-0005-0000-0000-0000167A0000}"/>
    <cellStyle name="Note 12 25 11 2" xfId="22511" xr:uid="{00000000-0005-0000-0000-0000177A0000}"/>
    <cellStyle name="Note 12 25 11 2 2" xfId="36038" xr:uid="{00000000-0005-0000-0000-0000187A0000}"/>
    <cellStyle name="Note 12 25 11 3" xfId="36037" xr:uid="{00000000-0005-0000-0000-0000197A0000}"/>
    <cellStyle name="Note 12 25 11 4" xfId="56700" xr:uid="{00000000-0005-0000-0000-00001A7A0000}"/>
    <cellStyle name="Note 12 25 12" xfId="11433" xr:uid="{00000000-0005-0000-0000-00001B7A0000}"/>
    <cellStyle name="Note 12 25 12 2" xfId="22885" xr:uid="{00000000-0005-0000-0000-00001C7A0000}"/>
    <cellStyle name="Note 12 25 12 2 2" xfId="36040" xr:uid="{00000000-0005-0000-0000-00001D7A0000}"/>
    <cellStyle name="Note 12 25 12 3" xfId="36039" xr:uid="{00000000-0005-0000-0000-00001E7A0000}"/>
    <cellStyle name="Note 12 25 12 4" xfId="56701" xr:uid="{00000000-0005-0000-0000-00001F7A0000}"/>
    <cellStyle name="Note 12 25 13" xfId="11860" xr:uid="{00000000-0005-0000-0000-0000207A0000}"/>
    <cellStyle name="Note 12 25 13 2" xfId="23278" xr:uid="{00000000-0005-0000-0000-0000217A0000}"/>
    <cellStyle name="Note 12 25 13 2 2" xfId="36042" xr:uid="{00000000-0005-0000-0000-0000227A0000}"/>
    <cellStyle name="Note 12 25 13 3" xfId="36041" xr:uid="{00000000-0005-0000-0000-0000237A0000}"/>
    <cellStyle name="Note 12 25 13 4" xfId="56702" xr:uid="{00000000-0005-0000-0000-0000247A0000}"/>
    <cellStyle name="Note 12 25 14" xfId="12231" xr:uid="{00000000-0005-0000-0000-0000257A0000}"/>
    <cellStyle name="Note 12 25 14 2" xfId="23613" xr:uid="{00000000-0005-0000-0000-0000267A0000}"/>
    <cellStyle name="Note 12 25 14 2 2" xfId="36044" xr:uid="{00000000-0005-0000-0000-0000277A0000}"/>
    <cellStyle name="Note 12 25 14 3" xfId="36043" xr:uid="{00000000-0005-0000-0000-0000287A0000}"/>
    <cellStyle name="Note 12 25 14 4" xfId="56703" xr:uid="{00000000-0005-0000-0000-0000297A0000}"/>
    <cellStyle name="Note 12 25 15" xfId="12607" xr:uid="{00000000-0005-0000-0000-00002A7A0000}"/>
    <cellStyle name="Note 12 25 15 2" xfId="23946" xr:uid="{00000000-0005-0000-0000-00002B7A0000}"/>
    <cellStyle name="Note 12 25 15 2 2" xfId="36046" xr:uid="{00000000-0005-0000-0000-00002C7A0000}"/>
    <cellStyle name="Note 12 25 15 3" xfId="36045" xr:uid="{00000000-0005-0000-0000-00002D7A0000}"/>
    <cellStyle name="Note 12 25 15 4" xfId="56704" xr:uid="{00000000-0005-0000-0000-00002E7A0000}"/>
    <cellStyle name="Note 12 25 16" xfId="13013" xr:uid="{00000000-0005-0000-0000-00002F7A0000}"/>
    <cellStyle name="Note 12 25 16 2" xfId="24325" xr:uid="{00000000-0005-0000-0000-0000307A0000}"/>
    <cellStyle name="Note 12 25 16 2 2" xfId="36048" xr:uid="{00000000-0005-0000-0000-0000317A0000}"/>
    <cellStyle name="Note 12 25 16 3" xfId="36047" xr:uid="{00000000-0005-0000-0000-0000327A0000}"/>
    <cellStyle name="Note 12 25 16 4" xfId="56705" xr:uid="{00000000-0005-0000-0000-0000337A0000}"/>
    <cellStyle name="Note 12 25 17" xfId="13352" xr:uid="{00000000-0005-0000-0000-0000347A0000}"/>
    <cellStyle name="Note 12 25 17 2" xfId="24635" xr:uid="{00000000-0005-0000-0000-0000357A0000}"/>
    <cellStyle name="Note 12 25 17 2 2" xfId="36050" xr:uid="{00000000-0005-0000-0000-0000367A0000}"/>
    <cellStyle name="Note 12 25 17 3" xfId="36049" xr:uid="{00000000-0005-0000-0000-0000377A0000}"/>
    <cellStyle name="Note 12 25 17 4" xfId="56706" xr:uid="{00000000-0005-0000-0000-0000387A0000}"/>
    <cellStyle name="Note 12 25 18" xfId="13687" xr:uid="{00000000-0005-0000-0000-0000397A0000}"/>
    <cellStyle name="Note 12 25 18 2" xfId="24937" xr:uid="{00000000-0005-0000-0000-00003A7A0000}"/>
    <cellStyle name="Note 12 25 18 2 2" xfId="36052" xr:uid="{00000000-0005-0000-0000-00003B7A0000}"/>
    <cellStyle name="Note 12 25 18 3" xfId="36051" xr:uid="{00000000-0005-0000-0000-00003C7A0000}"/>
    <cellStyle name="Note 12 25 18 4" xfId="56707" xr:uid="{00000000-0005-0000-0000-00003D7A0000}"/>
    <cellStyle name="Note 12 25 19" xfId="14015" xr:uid="{00000000-0005-0000-0000-00003E7A0000}"/>
    <cellStyle name="Note 12 25 19 2" xfId="25237" xr:uid="{00000000-0005-0000-0000-00003F7A0000}"/>
    <cellStyle name="Note 12 25 19 2 2" xfId="36054" xr:uid="{00000000-0005-0000-0000-0000407A0000}"/>
    <cellStyle name="Note 12 25 19 3" xfId="36053" xr:uid="{00000000-0005-0000-0000-0000417A0000}"/>
    <cellStyle name="Note 12 25 19 4" xfId="56708" xr:uid="{00000000-0005-0000-0000-0000427A0000}"/>
    <cellStyle name="Note 12 25 2" xfId="6996" xr:uid="{00000000-0005-0000-0000-0000437A0000}"/>
    <cellStyle name="Note 12 25 2 2" xfId="19005" xr:uid="{00000000-0005-0000-0000-0000447A0000}"/>
    <cellStyle name="Note 12 25 2 2 2" xfId="36056" xr:uid="{00000000-0005-0000-0000-0000457A0000}"/>
    <cellStyle name="Note 12 25 2 3" xfId="36055" xr:uid="{00000000-0005-0000-0000-0000467A0000}"/>
    <cellStyle name="Note 12 25 2 4" xfId="56709" xr:uid="{00000000-0005-0000-0000-0000477A0000}"/>
    <cellStyle name="Note 12 25 20" xfId="14314" xr:uid="{00000000-0005-0000-0000-0000487A0000}"/>
    <cellStyle name="Note 12 25 20 2" xfId="36057" xr:uid="{00000000-0005-0000-0000-0000497A0000}"/>
    <cellStyle name="Note 12 25 20 3" xfId="56710" xr:uid="{00000000-0005-0000-0000-00004A7A0000}"/>
    <cellStyle name="Note 12 25 20 4" xfId="56711" xr:uid="{00000000-0005-0000-0000-00004B7A0000}"/>
    <cellStyle name="Note 12 25 21" xfId="36034" xr:uid="{00000000-0005-0000-0000-00004C7A0000}"/>
    <cellStyle name="Note 12 25 22" xfId="56712" xr:uid="{00000000-0005-0000-0000-00004D7A0000}"/>
    <cellStyle name="Note 12 25 3" xfId="7462" xr:uid="{00000000-0005-0000-0000-00004E7A0000}"/>
    <cellStyle name="Note 12 25 3 2" xfId="19412" xr:uid="{00000000-0005-0000-0000-00004F7A0000}"/>
    <cellStyle name="Note 12 25 3 2 2" xfId="36059" xr:uid="{00000000-0005-0000-0000-0000507A0000}"/>
    <cellStyle name="Note 12 25 3 3" xfId="36058" xr:uid="{00000000-0005-0000-0000-0000517A0000}"/>
    <cellStyle name="Note 12 25 3 4" xfId="56713" xr:uid="{00000000-0005-0000-0000-0000527A0000}"/>
    <cellStyle name="Note 12 25 4" xfId="7920" xr:uid="{00000000-0005-0000-0000-0000537A0000}"/>
    <cellStyle name="Note 12 25 4 2" xfId="19808" xr:uid="{00000000-0005-0000-0000-0000547A0000}"/>
    <cellStyle name="Note 12 25 4 2 2" xfId="36061" xr:uid="{00000000-0005-0000-0000-0000557A0000}"/>
    <cellStyle name="Note 12 25 4 3" xfId="36060" xr:uid="{00000000-0005-0000-0000-0000567A0000}"/>
    <cellStyle name="Note 12 25 4 4" xfId="56714" xr:uid="{00000000-0005-0000-0000-0000577A0000}"/>
    <cellStyle name="Note 12 25 5" xfId="8377" xr:uid="{00000000-0005-0000-0000-0000587A0000}"/>
    <cellStyle name="Note 12 25 5 2" xfId="20199" xr:uid="{00000000-0005-0000-0000-0000597A0000}"/>
    <cellStyle name="Note 12 25 5 2 2" xfId="36063" xr:uid="{00000000-0005-0000-0000-00005A7A0000}"/>
    <cellStyle name="Note 12 25 5 3" xfId="36062" xr:uid="{00000000-0005-0000-0000-00005B7A0000}"/>
    <cellStyle name="Note 12 25 5 4" xfId="56715" xr:uid="{00000000-0005-0000-0000-00005C7A0000}"/>
    <cellStyle name="Note 12 25 6" xfId="8836" xr:uid="{00000000-0005-0000-0000-00005D7A0000}"/>
    <cellStyle name="Note 12 25 6 2" xfId="20603" xr:uid="{00000000-0005-0000-0000-00005E7A0000}"/>
    <cellStyle name="Note 12 25 6 2 2" xfId="36065" xr:uid="{00000000-0005-0000-0000-00005F7A0000}"/>
    <cellStyle name="Note 12 25 6 3" xfId="36064" xr:uid="{00000000-0005-0000-0000-0000607A0000}"/>
    <cellStyle name="Note 12 25 6 4" xfId="56716" xr:uid="{00000000-0005-0000-0000-0000617A0000}"/>
    <cellStyle name="Note 12 25 7" xfId="9283" xr:uid="{00000000-0005-0000-0000-0000627A0000}"/>
    <cellStyle name="Note 12 25 7 2" xfId="21001" xr:uid="{00000000-0005-0000-0000-0000637A0000}"/>
    <cellStyle name="Note 12 25 7 2 2" xfId="36067" xr:uid="{00000000-0005-0000-0000-0000647A0000}"/>
    <cellStyle name="Note 12 25 7 3" xfId="36066" xr:uid="{00000000-0005-0000-0000-0000657A0000}"/>
    <cellStyle name="Note 12 25 7 4" xfId="56717" xr:uid="{00000000-0005-0000-0000-0000667A0000}"/>
    <cellStyle name="Note 12 25 8" xfId="9724" xr:uid="{00000000-0005-0000-0000-0000677A0000}"/>
    <cellStyle name="Note 12 25 8 2" xfId="21388" xr:uid="{00000000-0005-0000-0000-0000687A0000}"/>
    <cellStyle name="Note 12 25 8 2 2" xfId="36069" xr:uid="{00000000-0005-0000-0000-0000697A0000}"/>
    <cellStyle name="Note 12 25 8 3" xfId="36068" xr:uid="{00000000-0005-0000-0000-00006A7A0000}"/>
    <cellStyle name="Note 12 25 8 4" xfId="56718" xr:uid="{00000000-0005-0000-0000-00006B7A0000}"/>
    <cellStyle name="Note 12 25 9" xfId="10166" xr:uid="{00000000-0005-0000-0000-00006C7A0000}"/>
    <cellStyle name="Note 12 25 9 2" xfId="21775" xr:uid="{00000000-0005-0000-0000-00006D7A0000}"/>
    <cellStyle name="Note 12 25 9 2 2" xfId="36071" xr:uid="{00000000-0005-0000-0000-00006E7A0000}"/>
    <cellStyle name="Note 12 25 9 3" xfId="36070" xr:uid="{00000000-0005-0000-0000-00006F7A0000}"/>
    <cellStyle name="Note 12 25 9 4" xfId="56719" xr:uid="{00000000-0005-0000-0000-0000707A0000}"/>
    <cellStyle name="Note 12 26" xfId="4209" xr:uid="{00000000-0005-0000-0000-0000717A0000}"/>
    <cellStyle name="Note 12 26 10" xfId="9284" xr:uid="{00000000-0005-0000-0000-0000727A0000}"/>
    <cellStyle name="Note 12 26 10 2" xfId="21002" xr:uid="{00000000-0005-0000-0000-0000737A0000}"/>
    <cellStyle name="Note 12 26 10 2 2" xfId="36074" xr:uid="{00000000-0005-0000-0000-0000747A0000}"/>
    <cellStyle name="Note 12 26 10 3" xfId="36073" xr:uid="{00000000-0005-0000-0000-0000757A0000}"/>
    <cellStyle name="Note 12 26 10 4" xfId="56720" xr:uid="{00000000-0005-0000-0000-0000767A0000}"/>
    <cellStyle name="Note 12 26 11" xfId="9725" xr:uid="{00000000-0005-0000-0000-0000777A0000}"/>
    <cellStyle name="Note 12 26 11 2" xfId="21389" xr:uid="{00000000-0005-0000-0000-0000787A0000}"/>
    <cellStyle name="Note 12 26 11 2 2" xfId="36076" xr:uid="{00000000-0005-0000-0000-0000797A0000}"/>
    <cellStyle name="Note 12 26 11 3" xfId="36075" xr:uid="{00000000-0005-0000-0000-00007A7A0000}"/>
    <cellStyle name="Note 12 26 11 4" xfId="56721" xr:uid="{00000000-0005-0000-0000-00007B7A0000}"/>
    <cellStyle name="Note 12 26 12" xfId="10167" xr:uid="{00000000-0005-0000-0000-00007C7A0000}"/>
    <cellStyle name="Note 12 26 12 2" xfId="21776" xr:uid="{00000000-0005-0000-0000-00007D7A0000}"/>
    <cellStyle name="Note 12 26 12 2 2" xfId="36078" xr:uid="{00000000-0005-0000-0000-00007E7A0000}"/>
    <cellStyle name="Note 12 26 12 3" xfId="36077" xr:uid="{00000000-0005-0000-0000-00007F7A0000}"/>
    <cellStyle name="Note 12 26 12 4" xfId="56722" xr:uid="{00000000-0005-0000-0000-0000807A0000}"/>
    <cellStyle name="Note 12 26 13" xfId="10586" xr:uid="{00000000-0005-0000-0000-0000817A0000}"/>
    <cellStyle name="Note 12 26 13 2" xfId="22138" xr:uid="{00000000-0005-0000-0000-0000827A0000}"/>
    <cellStyle name="Note 12 26 13 2 2" xfId="36080" xr:uid="{00000000-0005-0000-0000-0000837A0000}"/>
    <cellStyle name="Note 12 26 13 3" xfId="36079" xr:uid="{00000000-0005-0000-0000-0000847A0000}"/>
    <cellStyle name="Note 12 26 13 4" xfId="56723" xr:uid="{00000000-0005-0000-0000-0000857A0000}"/>
    <cellStyle name="Note 12 26 14" xfId="11010" xr:uid="{00000000-0005-0000-0000-0000867A0000}"/>
    <cellStyle name="Note 12 26 14 2" xfId="22512" xr:uid="{00000000-0005-0000-0000-0000877A0000}"/>
    <cellStyle name="Note 12 26 14 2 2" xfId="36082" xr:uid="{00000000-0005-0000-0000-0000887A0000}"/>
    <cellStyle name="Note 12 26 14 3" xfId="36081" xr:uid="{00000000-0005-0000-0000-0000897A0000}"/>
    <cellStyle name="Note 12 26 14 4" xfId="56724" xr:uid="{00000000-0005-0000-0000-00008A7A0000}"/>
    <cellStyle name="Note 12 26 15" xfId="11434" xr:uid="{00000000-0005-0000-0000-00008B7A0000}"/>
    <cellStyle name="Note 12 26 15 2" xfId="22886" xr:uid="{00000000-0005-0000-0000-00008C7A0000}"/>
    <cellStyle name="Note 12 26 15 2 2" xfId="36084" xr:uid="{00000000-0005-0000-0000-00008D7A0000}"/>
    <cellStyle name="Note 12 26 15 3" xfId="36083" xr:uid="{00000000-0005-0000-0000-00008E7A0000}"/>
    <cellStyle name="Note 12 26 15 4" xfId="56725" xr:uid="{00000000-0005-0000-0000-00008F7A0000}"/>
    <cellStyle name="Note 12 26 16" xfId="11861" xr:uid="{00000000-0005-0000-0000-0000907A0000}"/>
    <cellStyle name="Note 12 26 16 2" xfId="23279" xr:uid="{00000000-0005-0000-0000-0000917A0000}"/>
    <cellStyle name="Note 12 26 16 2 2" xfId="36086" xr:uid="{00000000-0005-0000-0000-0000927A0000}"/>
    <cellStyle name="Note 12 26 16 3" xfId="36085" xr:uid="{00000000-0005-0000-0000-0000937A0000}"/>
    <cellStyle name="Note 12 26 16 4" xfId="56726" xr:uid="{00000000-0005-0000-0000-0000947A0000}"/>
    <cellStyle name="Note 12 26 17" xfId="12232" xr:uid="{00000000-0005-0000-0000-0000957A0000}"/>
    <cellStyle name="Note 12 26 17 2" xfId="23614" xr:uid="{00000000-0005-0000-0000-0000967A0000}"/>
    <cellStyle name="Note 12 26 17 2 2" xfId="36088" xr:uid="{00000000-0005-0000-0000-0000977A0000}"/>
    <cellStyle name="Note 12 26 17 3" xfId="36087" xr:uid="{00000000-0005-0000-0000-0000987A0000}"/>
    <cellStyle name="Note 12 26 17 4" xfId="56727" xr:uid="{00000000-0005-0000-0000-0000997A0000}"/>
    <cellStyle name="Note 12 26 18" xfId="12608" xr:uid="{00000000-0005-0000-0000-00009A7A0000}"/>
    <cellStyle name="Note 12 26 18 2" xfId="23947" xr:uid="{00000000-0005-0000-0000-00009B7A0000}"/>
    <cellStyle name="Note 12 26 18 2 2" xfId="36090" xr:uid="{00000000-0005-0000-0000-00009C7A0000}"/>
    <cellStyle name="Note 12 26 18 3" xfId="36089" xr:uid="{00000000-0005-0000-0000-00009D7A0000}"/>
    <cellStyle name="Note 12 26 18 4" xfId="56728" xr:uid="{00000000-0005-0000-0000-00009E7A0000}"/>
    <cellStyle name="Note 12 26 19" xfId="13014" xr:uid="{00000000-0005-0000-0000-00009F7A0000}"/>
    <cellStyle name="Note 12 26 19 2" xfId="24326" xr:uid="{00000000-0005-0000-0000-0000A07A0000}"/>
    <cellStyle name="Note 12 26 19 2 2" xfId="36092" xr:uid="{00000000-0005-0000-0000-0000A17A0000}"/>
    <cellStyle name="Note 12 26 19 3" xfId="36091" xr:uid="{00000000-0005-0000-0000-0000A27A0000}"/>
    <cellStyle name="Note 12 26 19 4" xfId="56729" xr:uid="{00000000-0005-0000-0000-0000A37A0000}"/>
    <cellStyle name="Note 12 26 2" xfId="4210" xr:uid="{00000000-0005-0000-0000-0000A47A0000}"/>
    <cellStyle name="Note 12 26 2 10" xfId="9285" xr:uid="{00000000-0005-0000-0000-0000A57A0000}"/>
    <cellStyle name="Note 12 26 2 10 2" xfId="21003" xr:uid="{00000000-0005-0000-0000-0000A67A0000}"/>
    <cellStyle name="Note 12 26 2 10 2 2" xfId="36095" xr:uid="{00000000-0005-0000-0000-0000A77A0000}"/>
    <cellStyle name="Note 12 26 2 10 3" xfId="36094" xr:uid="{00000000-0005-0000-0000-0000A87A0000}"/>
    <cellStyle name="Note 12 26 2 10 4" xfId="56730" xr:uid="{00000000-0005-0000-0000-0000A97A0000}"/>
    <cellStyle name="Note 12 26 2 11" xfId="9726" xr:uid="{00000000-0005-0000-0000-0000AA7A0000}"/>
    <cellStyle name="Note 12 26 2 11 2" xfId="21390" xr:uid="{00000000-0005-0000-0000-0000AB7A0000}"/>
    <cellStyle name="Note 12 26 2 11 2 2" xfId="36097" xr:uid="{00000000-0005-0000-0000-0000AC7A0000}"/>
    <cellStyle name="Note 12 26 2 11 3" xfId="36096" xr:uid="{00000000-0005-0000-0000-0000AD7A0000}"/>
    <cellStyle name="Note 12 26 2 11 4" xfId="56731" xr:uid="{00000000-0005-0000-0000-0000AE7A0000}"/>
    <cellStyle name="Note 12 26 2 12" xfId="10168" xr:uid="{00000000-0005-0000-0000-0000AF7A0000}"/>
    <cellStyle name="Note 12 26 2 12 2" xfId="21777" xr:uid="{00000000-0005-0000-0000-0000B07A0000}"/>
    <cellStyle name="Note 12 26 2 12 2 2" xfId="36099" xr:uid="{00000000-0005-0000-0000-0000B17A0000}"/>
    <cellStyle name="Note 12 26 2 12 3" xfId="36098" xr:uid="{00000000-0005-0000-0000-0000B27A0000}"/>
    <cellStyle name="Note 12 26 2 12 4" xfId="56732" xr:uid="{00000000-0005-0000-0000-0000B37A0000}"/>
    <cellStyle name="Note 12 26 2 13" xfId="10587" xr:uid="{00000000-0005-0000-0000-0000B47A0000}"/>
    <cellStyle name="Note 12 26 2 13 2" xfId="22139" xr:uid="{00000000-0005-0000-0000-0000B57A0000}"/>
    <cellStyle name="Note 12 26 2 13 2 2" xfId="36101" xr:uid="{00000000-0005-0000-0000-0000B67A0000}"/>
    <cellStyle name="Note 12 26 2 13 3" xfId="36100" xr:uid="{00000000-0005-0000-0000-0000B77A0000}"/>
    <cellStyle name="Note 12 26 2 13 4" xfId="56733" xr:uid="{00000000-0005-0000-0000-0000B87A0000}"/>
    <cellStyle name="Note 12 26 2 14" xfId="11011" xr:uid="{00000000-0005-0000-0000-0000B97A0000}"/>
    <cellStyle name="Note 12 26 2 14 2" xfId="22513" xr:uid="{00000000-0005-0000-0000-0000BA7A0000}"/>
    <cellStyle name="Note 12 26 2 14 2 2" xfId="36103" xr:uid="{00000000-0005-0000-0000-0000BB7A0000}"/>
    <cellStyle name="Note 12 26 2 14 3" xfId="36102" xr:uid="{00000000-0005-0000-0000-0000BC7A0000}"/>
    <cellStyle name="Note 12 26 2 14 4" xfId="56734" xr:uid="{00000000-0005-0000-0000-0000BD7A0000}"/>
    <cellStyle name="Note 12 26 2 15" xfId="11435" xr:uid="{00000000-0005-0000-0000-0000BE7A0000}"/>
    <cellStyle name="Note 12 26 2 15 2" xfId="22887" xr:uid="{00000000-0005-0000-0000-0000BF7A0000}"/>
    <cellStyle name="Note 12 26 2 15 2 2" xfId="36105" xr:uid="{00000000-0005-0000-0000-0000C07A0000}"/>
    <cellStyle name="Note 12 26 2 15 3" xfId="36104" xr:uid="{00000000-0005-0000-0000-0000C17A0000}"/>
    <cellStyle name="Note 12 26 2 15 4" xfId="56735" xr:uid="{00000000-0005-0000-0000-0000C27A0000}"/>
    <cellStyle name="Note 12 26 2 16" xfId="11862" xr:uid="{00000000-0005-0000-0000-0000C37A0000}"/>
    <cellStyle name="Note 12 26 2 16 2" xfId="23280" xr:uid="{00000000-0005-0000-0000-0000C47A0000}"/>
    <cellStyle name="Note 12 26 2 16 2 2" xfId="36107" xr:uid="{00000000-0005-0000-0000-0000C57A0000}"/>
    <cellStyle name="Note 12 26 2 16 3" xfId="36106" xr:uid="{00000000-0005-0000-0000-0000C67A0000}"/>
    <cellStyle name="Note 12 26 2 16 4" xfId="56736" xr:uid="{00000000-0005-0000-0000-0000C77A0000}"/>
    <cellStyle name="Note 12 26 2 17" xfId="12233" xr:uid="{00000000-0005-0000-0000-0000C87A0000}"/>
    <cellStyle name="Note 12 26 2 17 2" xfId="23615" xr:uid="{00000000-0005-0000-0000-0000C97A0000}"/>
    <cellStyle name="Note 12 26 2 17 2 2" xfId="36109" xr:uid="{00000000-0005-0000-0000-0000CA7A0000}"/>
    <cellStyle name="Note 12 26 2 17 3" xfId="36108" xr:uid="{00000000-0005-0000-0000-0000CB7A0000}"/>
    <cellStyle name="Note 12 26 2 17 4" xfId="56737" xr:uid="{00000000-0005-0000-0000-0000CC7A0000}"/>
    <cellStyle name="Note 12 26 2 18" xfId="12609" xr:uid="{00000000-0005-0000-0000-0000CD7A0000}"/>
    <cellStyle name="Note 12 26 2 18 2" xfId="23948" xr:uid="{00000000-0005-0000-0000-0000CE7A0000}"/>
    <cellStyle name="Note 12 26 2 18 2 2" xfId="36111" xr:uid="{00000000-0005-0000-0000-0000CF7A0000}"/>
    <cellStyle name="Note 12 26 2 18 3" xfId="36110" xr:uid="{00000000-0005-0000-0000-0000D07A0000}"/>
    <cellStyle name="Note 12 26 2 18 4" xfId="56738" xr:uid="{00000000-0005-0000-0000-0000D17A0000}"/>
    <cellStyle name="Note 12 26 2 19" xfId="13015" xr:uid="{00000000-0005-0000-0000-0000D27A0000}"/>
    <cellStyle name="Note 12 26 2 19 2" xfId="24327" xr:uid="{00000000-0005-0000-0000-0000D37A0000}"/>
    <cellStyle name="Note 12 26 2 19 2 2" xfId="36113" xr:uid="{00000000-0005-0000-0000-0000D47A0000}"/>
    <cellStyle name="Note 12 26 2 19 3" xfId="36112" xr:uid="{00000000-0005-0000-0000-0000D57A0000}"/>
    <cellStyle name="Note 12 26 2 19 4" xfId="56739" xr:uid="{00000000-0005-0000-0000-0000D67A0000}"/>
    <cellStyle name="Note 12 26 2 2" xfId="4211" xr:uid="{00000000-0005-0000-0000-0000D77A0000}"/>
    <cellStyle name="Note 12 26 2 2 10" xfId="10588" xr:uid="{00000000-0005-0000-0000-0000D87A0000}"/>
    <cellStyle name="Note 12 26 2 2 10 2" xfId="22140" xr:uid="{00000000-0005-0000-0000-0000D97A0000}"/>
    <cellStyle name="Note 12 26 2 2 10 2 2" xfId="36116" xr:uid="{00000000-0005-0000-0000-0000DA7A0000}"/>
    <cellStyle name="Note 12 26 2 2 10 3" xfId="36115" xr:uid="{00000000-0005-0000-0000-0000DB7A0000}"/>
    <cellStyle name="Note 12 26 2 2 10 4" xfId="56740" xr:uid="{00000000-0005-0000-0000-0000DC7A0000}"/>
    <cellStyle name="Note 12 26 2 2 11" xfId="11012" xr:uid="{00000000-0005-0000-0000-0000DD7A0000}"/>
    <cellStyle name="Note 12 26 2 2 11 2" xfId="22514" xr:uid="{00000000-0005-0000-0000-0000DE7A0000}"/>
    <cellStyle name="Note 12 26 2 2 11 2 2" xfId="36118" xr:uid="{00000000-0005-0000-0000-0000DF7A0000}"/>
    <cellStyle name="Note 12 26 2 2 11 3" xfId="36117" xr:uid="{00000000-0005-0000-0000-0000E07A0000}"/>
    <cellStyle name="Note 12 26 2 2 11 4" xfId="56741" xr:uid="{00000000-0005-0000-0000-0000E17A0000}"/>
    <cellStyle name="Note 12 26 2 2 12" xfId="11436" xr:uid="{00000000-0005-0000-0000-0000E27A0000}"/>
    <cellStyle name="Note 12 26 2 2 12 2" xfId="22888" xr:uid="{00000000-0005-0000-0000-0000E37A0000}"/>
    <cellStyle name="Note 12 26 2 2 12 2 2" xfId="36120" xr:uid="{00000000-0005-0000-0000-0000E47A0000}"/>
    <cellStyle name="Note 12 26 2 2 12 3" xfId="36119" xr:uid="{00000000-0005-0000-0000-0000E57A0000}"/>
    <cellStyle name="Note 12 26 2 2 12 4" xfId="56742" xr:uid="{00000000-0005-0000-0000-0000E67A0000}"/>
    <cellStyle name="Note 12 26 2 2 13" xfId="11863" xr:uid="{00000000-0005-0000-0000-0000E77A0000}"/>
    <cellStyle name="Note 12 26 2 2 13 2" xfId="23281" xr:uid="{00000000-0005-0000-0000-0000E87A0000}"/>
    <cellStyle name="Note 12 26 2 2 13 2 2" xfId="36122" xr:uid="{00000000-0005-0000-0000-0000E97A0000}"/>
    <cellStyle name="Note 12 26 2 2 13 3" xfId="36121" xr:uid="{00000000-0005-0000-0000-0000EA7A0000}"/>
    <cellStyle name="Note 12 26 2 2 13 4" xfId="56743" xr:uid="{00000000-0005-0000-0000-0000EB7A0000}"/>
    <cellStyle name="Note 12 26 2 2 14" xfId="12234" xr:uid="{00000000-0005-0000-0000-0000EC7A0000}"/>
    <cellStyle name="Note 12 26 2 2 14 2" xfId="23616" xr:uid="{00000000-0005-0000-0000-0000ED7A0000}"/>
    <cellStyle name="Note 12 26 2 2 14 2 2" xfId="36124" xr:uid="{00000000-0005-0000-0000-0000EE7A0000}"/>
    <cellStyle name="Note 12 26 2 2 14 3" xfId="36123" xr:uid="{00000000-0005-0000-0000-0000EF7A0000}"/>
    <cellStyle name="Note 12 26 2 2 14 4" xfId="56744" xr:uid="{00000000-0005-0000-0000-0000F07A0000}"/>
    <cellStyle name="Note 12 26 2 2 15" xfId="12610" xr:uid="{00000000-0005-0000-0000-0000F17A0000}"/>
    <cellStyle name="Note 12 26 2 2 15 2" xfId="23949" xr:uid="{00000000-0005-0000-0000-0000F27A0000}"/>
    <cellStyle name="Note 12 26 2 2 15 2 2" xfId="36126" xr:uid="{00000000-0005-0000-0000-0000F37A0000}"/>
    <cellStyle name="Note 12 26 2 2 15 3" xfId="36125" xr:uid="{00000000-0005-0000-0000-0000F47A0000}"/>
    <cellStyle name="Note 12 26 2 2 15 4" xfId="56745" xr:uid="{00000000-0005-0000-0000-0000F57A0000}"/>
    <cellStyle name="Note 12 26 2 2 16" xfId="13016" xr:uid="{00000000-0005-0000-0000-0000F67A0000}"/>
    <cellStyle name="Note 12 26 2 2 16 2" xfId="24328" xr:uid="{00000000-0005-0000-0000-0000F77A0000}"/>
    <cellStyle name="Note 12 26 2 2 16 2 2" xfId="36128" xr:uid="{00000000-0005-0000-0000-0000F87A0000}"/>
    <cellStyle name="Note 12 26 2 2 16 3" xfId="36127" xr:uid="{00000000-0005-0000-0000-0000F97A0000}"/>
    <cellStyle name="Note 12 26 2 2 16 4" xfId="56746" xr:uid="{00000000-0005-0000-0000-0000FA7A0000}"/>
    <cellStyle name="Note 12 26 2 2 17" xfId="13355" xr:uid="{00000000-0005-0000-0000-0000FB7A0000}"/>
    <cellStyle name="Note 12 26 2 2 17 2" xfId="24638" xr:uid="{00000000-0005-0000-0000-0000FC7A0000}"/>
    <cellStyle name="Note 12 26 2 2 17 2 2" xfId="36130" xr:uid="{00000000-0005-0000-0000-0000FD7A0000}"/>
    <cellStyle name="Note 12 26 2 2 17 3" xfId="36129" xr:uid="{00000000-0005-0000-0000-0000FE7A0000}"/>
    <cellStyle name="Note 12 26 2 2 17 4" xfId="56747" xr:uid="{00000000-0005-0000-0000-0000FF7A0000}"/>
    <cellStyle name="Note 12 26 2 2 18" xfId="13690" xr:uid="{00000000-0005-0000-0000-0000007B0000}"/>
    <cellStyle name="Note 12 26 2 2 18 2" xfId="24940" xr:uid="{00000000-0005-0000-0000-0000017B0000}"/>
    <cellStyle name="Note 12 26 2 2 18 2 2" xfId="36132" xr:uid="{00000000-0005-0000-0000-0000027B0000}"/>
    <cellStyle name="Note 12 26 2 2 18 3" xfId="36131" xr:uid="{00000000-0005-0000-0000-0000037B0000}"/>
    <cellStyle name="Note 12 26 2 2 18 4" xfId="56748" xr:uid="{00000000-0005-0000-0000-0000047B0000}"/>
    <cellStyle name="Note 12 26 2 2 19" xfId="14018" xr:uid="{00000000-0005-0000-0000-0000057B0000}"/>
    <cellStyle name="Note 12 26 2 2 19 2" xfId="25240" xr:uid="{00000000-0005-0000-0000-0000067B0000}"/>
    <cellStyle name="Note 12 26 2 2 19 2 2" xfId="36134" xr:uid="{00000000-0005-0000-0000-0000077B0000}"/>
    <cellStyle name="Note 12 26 2 2 19 3" xfId="36133" xr:uid="{00000000-0005-0000-0000-0000087B0000}"/>
    <cellStyle name="Note 12 26 2 2 19 4" xfId="56749" xr:uid="{00000000-0005-0000-0000-0000097B0000}"/>
    <cellStyle name="Note 12 26 2 2 2" xfId="6999" xr:uid="{00000000-0005-0000-0000-00000A7B0000}"/>
    <cellStyle name="Note 12 26 2 2 2 2" xfId="19008" xr:uid="{00000000-0005-0000-0000-00000B7B0000}"/>
    <cellStyle name="Note 12 26 2 2 2 2 2" xfId="36136" xr:uid="{00000000-0005-0000-0000-00000C7B0000}"/>
    <cellStyle name="Note 12 26 2 2 2 3" xfId="36135" xr:uid="{00000000-0005-0000-0000-00000D7B0000}"/>
    <cellStyle name="Note 12 26 2 2 2 4" xfId="56750" xr:uid="{00000000-0005-0000-0000-00000E7B0000}"/>
    <cellStyle name="Note 12 26 2 2 20" xfId="14317" xr:uid="{00000000-0005-0000-0000-00000F7B0000}"/>
    <cellStyle name="Note 12 26 2 2 20 2" xfId="36137" xr:uid="{00000000-0005-0000-0000-0000107B0000}"/>
    <cellStyle name="Note 12 26 2 2 20 3" xfId="56751" xr:uid="{00000000-0005-0000-0000-0000117B0000}"/>
    <cellStyle name="Note 12 26 2 2 20 4" xfId="56752" xr:uid="{00000000-0005-0000-0000-0000127B0000}"/>
    <cellStyle name="Note 12 26 2 2 21" xfId="36114" xr:uid="{00000000-0005-0000-0000-0000137B0000}"/>
    <cellStyle name="Note 12 26 2 2 22" xfId="56753" xr:uid="{00000000-0005-0000-0000-0000147B0000}"/>
    <cellStyle name="Note 12 26 2 2 3" xfId="7465" xr:uid="{00000000-0005-0000-0000-0000157B0000}"/>
    <cellStyle name="Note 12 26 2 2 3 2" xfId="19415" xr:uid="{00000000-0005-0000-0000-0000167B0000}"/>
    <cellStyle name="Note 12 26 2 2 3 2 2" xfId="36139" xr:uid="{00000000-0005-0000-0000-0000177B0000}"/>
    <cellStyle name="Note 12 26 2 2 3 3" xfId="36138" xr:uid="{00000000-0005-0000-0000-0000187B0000}"/>
    <cellStyle name="Note 12 26 2 2 3 4" xfId="56754" xr:uid="{00000000-0005-0000-0000-0000197B0000}"/>
    <cellStyle name="Note 12 26 2 2 4" xfId="7923" xr:uid="{00000000-0005-0000-0000-00001A7B0000}"/>
    <cellStyle name="Note 12 26 2 2 4 2" xfId="19811" xr:uid="{00000000-0005-0000-0000-00001B7B0000}"/>
    <cellStyle name="Note 12 26 2 2 4 2 2" xfId="36141" xr:uid="{00000000-0005-0000-0000-00001C7B0000}"/>
    <cellStyle name="Note 12 26 2 2 4 3" xfId="36140" xr:uid="{00000000-0005-0000-0000-00001D7B0000}"/>
    <cellStyle name="Note 12 26 2 2 4 4" xfId="56755" xr:uid="{00000000-0005-0000-0000-00001E7B0000}"/>
    <cellStyle name="Note 12 26 2 2 5" xfId="8380" xr:uid="{00000000-0005-0000-0000-00001F7B0000}"/>
    <cellStyle name="Note 12 26 2 2 5 2" xfId="20202" xr:uid="{00000000-0005-0000-0000-0000207B0000}"/>
    <cellStyle name="Note 12 26 2 2 5 2 2" xfId="36143" xr:uid="{00000000-0005-0000-0000-0000217B0000}"/>
    <cellStyle name="Note 12 26 2 2 5 3" xfId="36142" xr:uid="{00000000-0005-0000-0000-0000227B0000}"/>
    <cellStyle name="Note 12 26 2 2 5 4" xfId="56756" xr:uid="{00000000-0005-0000-0000-0000237B0000}"/>
    <cellStyle name="Note 12 26 2 2 6" xfId="8839" xr:uid="{00000000-0005-0000-0000-0000247B0000}"/>
    <cellStyle name="Note 12 26 2 2 6 2" xfId="20606" xr:uid="{00000000-0005-0000-0000-0000257B0000}"/>
    <cellStyle name="Note 12 26 2 2 6 2 2" xfId="36145" xr:uid="{00000000-0005-0000-0000-0000267B0000}"/>
    <cellStyle name="Note 12 26 2 2 6 3" xfId="36144" xr:uid="{00000000-0005-0000-0000-0000277B0000}"/>
    <cellStyle name="Note 12 26 2 2 6 4" xfId="56757" xr:uid="{00000000-0005-0000-0000-0000287B0000}"/>
    <cellStyle name="Note 12 26 2 2 7" xfId="9286" xr:uid="{00000000-0005-0000-0000-0000297B0000}"/>
    <cellStyle name="Note 12 26 2 2 7 2" xfId="21004" xr:uid="{00000000-0005-0000-0000-00002A7B0000}"/>
    <cellStyle name="Note 12 26 2 2 7 2 2" xfId="36147" xr:uid="{00000000-0005-0000-0000-00002B7B0000}"/>
    <cellStyle name="Note 12 26 2 2 7 3" xfId="36146" xr:uid="{00000000-0005-0000-0000-00002C7B0000}"/>
    <cellStyle name="Note 12 26 2 2 7 4" xfId="56758" xr:uid="{00000000-0005-0000-0000-00002D7B0000}"/>
    <cellStyle name="Note 12 26 2 2 8" xfId="9727" xr:uid="{00000000-0005-0000-0000-00002E7B0000}"/>
    <cellStyle name="Note 12 26 2 2 8 2" xfId="21391" xr:uid="{00000000-0005-0000-0000-00002F7B0000}"/>
    <cellStyle name="Note 12 26 2 2 8 2 2" xfId="36149" xr:uid="{00000000-0005-0000-0000-0000307B0000}"/>
    <cellStyle name="Note 12 26 2 2 8 3" xfId="36148" xr:uid="{00000000-0005-0000-0000-0000317B0000}"/>
    <cellStyle name="Note 12 26 2 2 8 4" xfId="56759" xr:uid="{00000000-0005-0000-0000-0000327B0000}"/>
    <cellStyle name="Note 12 26 2 2 9" xfId="10169" xr:uid="{00000000-0005-0000-0000-0000337B0000}"/>
    <cellStyle name="Note 12 26 2 2 9 2" xfId="21778" xr:uid="{00000000-0005-0000-0000-0000347B0000}"/>
    <cellStyle name="Note 12 26 2 2 9 2 2" xfId="36151" xr:uid="{00000000-0005-0000-0000-0000357B0000}"/>
    <cellStyle name="Note 12 26 2 2 9 3" xfId="36150" xr:uid="{00000000-0005-0000-0000-0000367B0000}"/>
    <cellStyle name="Note 12 26 2 2 9 4" xfId="56760" xr:uid="{00000000-0005-0000-0000-0000377B0000}"/>
    <cellStyle name="Note 12 26 2 20" xfId="13354" xr:uid="{00000000-0005-0000-0000-0000387B0000}"/>
    <cellStyle name="Note 12 26 2 20 2" xfId="24637" xr:uid="{00000000-0005-0000-0000-0000397B0000}"/>
    <cellStyle name="Note 12 26 2 20 2 2" xfId="36153" xr:uid="{00000000-0005-0000-0000-00003A7B0000}"/>
    <cellStyle name="Note 12 26 2 20 3" xfId="36152" xr:uid="{00000000-0005-0000-0000-00003B7B0000}"/>
    <cellStyle name="Note 12 26 2 20 4" xfId="56761" xr:uid="{00000000-0005-0000-0000-00003C7B0000}"/>
    <cellStyle name="Note 12 26 2 21" xfId="13689" xr:uid="{00000000-0005-0000-0000-00003D7B0000}"/>
    <cellStyle name="Note 12 26 2 21 2" xfId="24939" xr:uid="{00000000-0005-0000-0000-00003E7B0000}"/>
    <cellStyle name="Note 12 26 2 21 2 2" xfId="36155" xr:uid="{00000000-0005-0000-0000-00003F7B0000}"/>
    <cellStyle name="Note 12 26 2 21 3" xfId="36154" xr:uid="{00000000-0005-0000-0000-0000407B0000}"/>
    <cellStyle name="Note 12 26 2 21 4" xfId="56762" xr:uid="{00000000-0005-0000-0000-0000417B0000}"/>
    <cellStyle name="Note 12 26 2 22" xfId="14017" xr:uid="{00000000-0005-0000-0000-0000427B0000}"/>
    <cellStyle name="Note 12 26 2 22 2" xfId="25239" xr:uid="{00000000-0005-0000-0000-0000437B0000}"/>
    <cellStyle name="Note 12 26 2 22 2 2" xfId="36157" xr:uid="{00000000-0005-0000-0000-0000447B0000}"/>
    <cellStyle name="Note 12 26 2 22 3" xfId="36156" xr:uid="{00000000-0005-0000-0000-0000457B0000}"/>
    <cellStyle name="Note 12 26 2 22 4" xfId="56763" xr:uid="{00000000-0005-0000-0000-0000467B0000}"/>
    <cellStyle name="Note 12 26 2 23" xfId="14316" xr:uid="{00000000-0005-0000-0000-0000477B0000}"/>
    <cellStyle name="Note 12 26 2 23 2" xfId="36158" xr:uid="{00000000-0005-0000-0000-0000487B0000}"/>
    <cellStyle name="Note 12 26 2 23 3" xfId="56764" xr:uid="{00000000-0005-0000-0000-0000497B0000}"/>
    <cellStyle name="Note 12 26 2 23 4" xfId="56765" xr:uid="{00000000-0005-0000-0000-00004A7B0000}"/>
    <cellStyle name="Note 12 26 2 24" xfId="36093" xr:uid="{00000000-0005-0000-0000-00004B7B0000}"/>
    <cellStyle name="Note 12 26 2 25" xfId="56766" xr:uid="{00000000-0005-0000-0000-00004C7B0000}"/>
    <cellStyle name="Note 12 26 2 3" xfId="4212" xr:uid="{00000000-0005-0000-0000-00004D7B0000}"/>
    <cellStyle name="Note 12 26 2 3 10" xfId="10589" xr:uid="{00000000-0005-0000-0000-00004E7B0000}"/>
    <cellStyle name="Note 12 26 2 3 10 2" xfId="22141" xr:uid="{00000000-0005-0000-0000-00004F7B0000}"/>
    <cellStyle name="Note 12 26 2 3 10 2 2" xfId="36161" xr:uid="{00000000-0005-0000-0000-0000507B0000}"/>
    <cellStyle name="Note 12 26 2 3 10 3" xfId="36160" xr:uid="{00000000-0005-0000-0000-0000517B0000}"/>
    <cellStyle name="Note 12 26 2 3 10 4" xfId="56767" xr:uid="{00000000-0005-0000-0000-0000527B0000}"/>
    <cellStyle name="Note 12 26 2 3 11" xfId="11013" xr:uid="{00000000-0005-0000-0000-0000537B0000}"/>
    <cellStyle name="Note 12 26 2 3 11 2" xfId="22515" xr:uid="{00000000-0005-0000-0000-0000547B0000}"/>
    <cellStyle name="Note 12 26 2 3 11 2 2" xfId="36163" xr:uid="{00000000-0005-0000-0000-0000557B0000}"/>
    <cellStyle name="Note 12 26 2 3 11 3" xfId="36162" xr:uid="{00000000-0005-0000-0000-0000567B0000}"/>
    <cellStyle name="Note 12 26 2 3 11 4" xfId="56768" xr:uid="{00000000-0005-0000-0000-0000577B0000}"/>
    <cellStyle name="Note 12 26 2 3 12" xfId="11437" xr:uid="{00000000-0005-0000-0000-0000587B0000}"/>
    <cellStyle name="Note 12 26 2 3 12 2" xfId="22889" xr:uid="{00000000-0005-0000-0000-0000597B0000}"/>
    <cellStyle name="Note 12 26 2 3 12 2 2" xfId="36165" xr:uid="{00000000-0005-0000-0000-00005A7B0000}"/>
    <cellStyle name="Note 12 26 2 3 12 3" xfId="36164" xr:uid="{00000000-0005-0000-0000-00005B7B0000}"/>
    <cellStyle name="Note 12 26 2 3 12 4" xfId="56769" xr:uid="{00000000-0005-0000-0000-00005C7B0000}"/>
    <cellStyle name="Note 12 26 2 3 13" xfId="11864" xr:uid="{00000000-0005-0000-0000-00005D7B0000}"/>
    <cellStyle name="Note 12 26 2 3 13 2" xfId="23282" xr:uid="{00000000-0005-0000-0000-00005E7B0000}"/>
    <cellStyle name="Note 12 26 2 3 13 2 2" xfId="36167" xr:uid="{00000000-0005-0000-0000-00005F7B0000}"/>
    <cellStyle name="Note 12 26 2 3 13 3" xfId="36166" xr:uid="{00000000-0005-0000-0000-0000607B0000}"/>
    <cellStyle name="Note 12 26 2 3 13 4" xfId="56770" xr:uid="{00000000-0005-0000-0000-0000617B0000}"/>
    <cellStyle name="Note 12 26 2 3 14" xfId="12235" xr:uid="{00000000-0005-0000-0000-0000627B0000}"/>
    <cellStyle name="Note 12 26 2 3 14 2" xfId="23617" xr:uid="{00000000-0005-0000-0000-0000637B0000}"/>
    <cellStyle name="Note 12 26 2 3 14 2 2" xfId="36169" xr:uid="{00000000-0005-0000-0000-0000647B0000}"/>
    <cellStyle name="Note 12 26 2 3 14 3" xfId="36168" xr:uid="{00000000-0005-0000-0000-0000657B0000}"/>
    <cellStyle name="Note 12 26 2 3 14 4" xfId="56771" xr:uid="{00000000-0005-0000-0000-0000667B0000}"/>
    <cellStyle name="Note 12 26 2 3 15" xfId="12611" xr:uid="{00000000-0005-0000-0000-0000677B0000}"/>
    <cellStyle name="Note 12 26 2 3 15 2" xfId="23950" xr:uid="{00000000-0005-0000-0000-0000687B0000}"/>
    <cellStyle name="Note 12 26 2 3 15 2 2" xfId="36171" xr:uid="{00000000-0005-0000-0000-0000697B0000}"/>
    <cellStyle name="Note 12 26 2 3 15 3" xfId="36170" xr:uid="{00000000-0005-0000-0000-00006A7B0000}"/>
    <cellStyle name="Note 12 26 2 3 15 4" xfId="56772" xr:uid="{00000000-0005-0000-0000-00006B7B0000}"/>
    <cellStyle name="Note 12 26 2 3 16" xfId="13017" xr:uid="{00000000-0005-0000-0000-00006C7B0000}"/>
    <cellStyle name="Note 12 26 2 3 16 2" xfId="24329" xr:uid="{00000000-0005-0000-0000-00006D7B0000}"/>
    <cellStyle name="Note 12 26 2 3 16 2 2" xfId="36173" xr:uid="{00000000-0005-0000-0000-00006E7B0000}"/>
    <cellStyle name="Note 12 26 2 3 16 3" xfId="36172" xr:uid="{00000000-0005-0000-0000-00006F7B0000}"/>
    <cellStyle name="Note 12 26 2 3 16 4" xfId="56773" xr:uid="{00000000-0005-0000-0000-0000707B0000}"/>
    <cellStyle name="Note 12 26 2 3 17" xfId="13356" xr:uid="{00000000-0005-0000-0000-0000717B0000}"/>
    <cellStyle name="Note 12 26 2 3 17 2" xfId="24639" xr:uid="{00000000-0005-0000-0000-0000727B0000}"/>
    <cellStyle name="Note 12 26 2 3 17 2 2" xfId="36175" xr:uid="{00000000-0005-0000-0000-0000737B0000}"/>
    <cellStyle name="Note 12 26 2 3 17 3" xfId="36174" xr:uid="{00000000-0005-0000-0000-0000747B0000}"/>
    <cellStyle name="Note 12 26 2 3 17 4" xfId="56774" xr:uid="{00000000-0005-0000-0000-0000757B0000}"/>
    <cellStyle name="Note 12 26 2 3 18" xfId="13691" xr:uid="{00000000-0005-0000-0000-0000767B0000}"/>
    <cellStyle name="Note 12 26 2 3 18 2" xfId="24941" xr:uid="{00000000-0005-0000-0000-0000777B0000}"/>
    <cellStyle name="Note 12 26 2 3 18 2 2" xfId="36177" xr:uid="{00000000-0005-0000-0000-0000787B0000}"/>
    <cellStyle name="Note 12 26 2 3 18 3" xfId="36176" xr:uid="{00000000-0005-0000-0000-0000797B0000}"/>
    <cellStyle name="Note 12 26 2 3 18 4" xfId="56775" xr:uid="{00000000-0005-0000-0000-00007A7B0000}"/>
    <cellStyle name="Note 12 26 2 3 19" xfId="14019" xr:uid="{00000000-0005-0000-0000-00007B7B0000}"/>
    <cellStyle name="Note 12 26 2 3 19 2" xfId="25241" xr:uid="{00000000-0005-0000-0000-00007C7B0000}"/>
    <cellStyle name="Note 12 26 2 3 19 2 2" xfId="36179" xr:uid="{00000000-0005-0000-0000-00007D7B0000}"/>
    <cellStyle name="Note 12 26 2 3 19 3" xfId="36178" xr:uid="{00000000-0005-0000-0000-00007E7B0000}"/>
    <cellStyle name="Note 12 26 2 3 19 4" xfId="56776" xr:uid="{00000000-0005-0000-0000-00007F7B0000}"/>
    <cellStyle name="Note 12 26 2 3 2" xfId="7000" xr:uid="{00000000-0005-0000-0000-0000807B0000}"/>
    <cellStyle name="Note 12 26 2 3 2 2" xfId="19009" xr:uid="{00000000-0005-0000-0000-0000817B0000}"/>
    <cellStyle name="Note 12 26 2 3 2 2 2" xfId="36181" xr:uid="{00000000-0005-0000-0000-0000827B0000}"/>
    <cellStyle name="Note 12 26 2 3 2 3" xfId="36180" xr:uid="{00000000-0005-0000-0000-0000837B0000}"/>
    <cellStyle name="Note 12 26 2 3 2 4" xfId="56777" xr:uid="{00000000-0005-0000-0000-0000847B0000}"/>
    <cellStyle name="Note 12 26 2 3 20" xfId="14318" xr:uid="{00000000-0005-0000-0000-0000857B0000}"/>
    <cellStyle name="Note 12 26 2 3 20 2" xfId="36182" xr:uid="{00000000-0005-0000-0000-0000867B0000}"/>
    <cellStyle name="Note 12 26 2 3 20 3" xfId="56778" xr:uid="{00000000-0005-0000-0000-0000877B0000}"/>
    <cellStyle name="Note 12 26 2 3 20 4" xfId="56779" xr:uid="{00000000-0005-0000-0000-0000887B0000}"/>
    <cellStyle name="Note 12 26 2 3 21" xfId="36159" xr:uid="{00000000-0005-0000-0000-0000897B0000}"/>
    <cellStyle name="Note 12 26 2 3 22" xfId="56780" xr:uid="{00000000-0005-0000-0000-00008A7B0000}"/>
    <cellStyle name="Note 12 26 2 3 3" xfId="7466" xr:uid="{00000000-0005-0000-0000-00008B7B0000}"/>
    <cellStyle name="Note 12 26 2 3 3 2" xfId="19416" xr:uid="{00000000-0005-0000-0000-00008C7B0000}"/>
    <cellStyle name="Note 12 26 2 3 3 2 2" xfId="36184" xr:uid="{00000000-0005-0000-0000-00008D7B0000}"/>
    <cellStyle name="Note 12 26 2 3 3 3" xfId="36183" xr:uid="{00000000-0005-0000-0000-00008E7B0000}"/>
    <cellStyle name="Note 12 26 2 3 3 4" xfId="56781" xr:uid="{00000000-0005-0000-0000-00008F7B0000}"/>
    <cellStyle name="Note 12 26 2 3 4" xfId="7924" xr:uid="{00000000-0005-0000-0000-0000907B0000}"/>
    <cellStyle name="Note 12 26 2 3 4 2" xfId="19812" xr:uid="{00000000-0005-0000-0000-0000917B0000}"/>
    <cellStyle name="Note 12 26 2 3 4 2 2" xfId="36186" xr:uid="{00000000-0005-0000-0000-0000927B0000}"/>
    <cellStyle name="Note 12 26 2 3 4 3" xfId="36185" xr:uid="{00000000-0005-0000-0000-0000937B0000}"/>
    <cellStyle name="Note 12 26 2 3 4 4" xfId="56782" xr:uid="{00000000-0005-0000-0000-0000947B0000}"/>
    <cellStyle name="Note 12 26 2 3 5" xfId="8381" xr:uid="{00000000-0005-0000-0000-0000957B0000}"/>
    <cellStyle name="Note 12 26 2 3 5 2" xfId="20203" xr:uid="{00000000-0005-0000-0000-0000967B0000}"/>
    <cellStyle name="Note 12 26 2 3 5 2 2" xfId="36188" xr:uid="{00000000-0005-0000-0000-0000977B0000}"/>
    <cellStyle name="Note 12 26 2 3 5 3" xfId="36187" xr:uid="{00000000-0005-0000-0000-0000987B0000}"/>
    <cellStyle name="Note 12 26 2 3 5 4" xfId="56783" xr:uid="{00000000-0005-0000-0000-0000997B0000}"/>
    <cellStyle name="Note 12 26 2 3 6" xfId="8840" xr:uid="{00000000-0005-0000-0000-00009A7B0000}"/>
    <cellStyle name="Note 12 26 2 3 6 2" xfId="20607" xr:uid="{00000000-0005-0000-0000-00009B7B0000}"/>
    <cellStyle name="Note 12 26 2 3 6 2 2" xfId="36190" xr:uid="{00000000-0005-0000-0000-00009C7B0000}"/>
    <cellStyle name="Note 12 26 2 3 6 3" xfId="36189" xr:uid="{00000000-0005-0000-0000-00009D7B0000}"/>
    <cellStyle name="Note 12 26 2 3 6 4" xfId="56784" xr:uid="{00000000-0005-0000-0000-00009E7B0000}"/>
    <cellStyle name="Note 12 26 2 3 7" xfId="9287" xr:uid="{00000000-0005-0000-0000-00009F7B0000}"/>
    <cellStyle name="Note 12 26 2 3 7 2" xfId="21005" xr:uid="{00000000-0005-0000-0000-0000A07B0000}"/>
    <cellStyle name="Note 12 26 2 3 7 2 2" xfId="36192" xr:uid="{00000000-0005-0000-0000-0000A17B0000}"/>
    <cellStyle name="Note 12 26 2 3 7 3" xfId="36191" xr:uid="{00000000-0005-0000-0000-0000A27B0000}"/>
    <cellStyle name="Note 12 26 2 3 7 4" xfId="56785" xr:uid="{00000000-0005-0000-0000-0000A37B0000}"/>
    <cellStyle name="Note 12 26 2 3 8" xfId="9728" xr:uid="{00000000-0005-0000-0000-0000A47B0000}"/>
    <cellStyle name="Note 12 26 2 3 8 2" xfId="21392" xr:uid="{00000000-0005-0000-0000-0000A57B0000}"/>
    <cellStyle name="Note 12 26 2 3 8 2 2" xfId="36194" xr:uid="{00000000-0005-0000-0000-0000A67B0000}"/>
    <cellStyle name="Note 12 26 2 3 8 3" xfId="36193" xr:uid="{00000000-0005-0000-0000-0000A77B0000}"/>
    <cellStyle name="Note 12 26 2 3 8 4" xfId="56786" xr:uid="{00000000-0005-0000-0000-0000A87B0000}"/>
    <cellStyle name="Note 12 26 2 3 9" xfId="10170" xr:uid="{00000000-0005-0000-0000-0000A97B0000}"/>
    <cellStyle name="Note 12 26 2 3 9 2" xfId="21779" xr:uid="{00000000-0005-0000-0000-0000AA7B0000}"/>
    <cellStyle name="Note 12 26 2 3 9 2 2" xfId="36196" xr:uid="{00000000-0005-0000-0000-0000AB7B0000}"/>
    <cellStyle name="Note 12 26 2 3 9 3" xfId="36195" xr:uid="{00000000-0005-0000-0000-0000AC7B0000}"/>
    <cellStyle name="Note 12 26 2 3 9 4" xfId="56787" xr:uid="{00000000-0005-0000-0000-0000AD7B0000}"/>
    <cellStyle name="Note 12 26 2 4" xfId="4213" xr:uid="{00000000-0005-0000-0000-0000AE7B0000}"/>
    <cellStyle name="Note 12 26 2 4 10" xfId="10590" xr:uid="{00000000-0005-0000-0000-0000AF7B0000}"/>
    <cellStyle name="Note 12 26 2 4 10 2" xfId="22142" xr:uid="{00000000-0005-0000-0000-0000B07B0000}"/>
    <cellStyle name="Note 12 26 2 4 10 2 2" xfId="36199" xr:uid="{00000000-0005-0000-0000-0000B17B0000}"/>
    <cellStyle name="Note 12 26 2 4 10 3" xfId="36198" xr:uid="{00000000-0005-0000-0000-0000B27B0000}"/>
    <cellStyle name="Note 12 26 2 4 10 4" xfId="56788" xr:uid="{00000000-0005-0000-0000-0000B37B0000}"/>
    <cellStyle name="Note 12 26 2 4 11" xfId="11014" xr:uid="{00000000-0005-0000-0000-0000B47B0000}"/>
    <cellStyle name="Note 12 26 2 4 11 2" xfId="22516" xr:uid="{00000000-0005-0000-0000-0000B57B0000}"/>
    <cellStyle name="Note 12 26 2 4 11 2 2" xfId="36201" xr:uid="{00000000-0005-0000-0000-0000B67B0000}"/>
    <cellStyle name="Note 12 26 2 4 11 3" xfId="36200" xr:uid="{00000000-0005-0000-0000-0000B77B0000}"/>
    <cellStyle name="Note 12 26 2 4 11 4" xfId="56789" xr:uid="{00000000-0005-0000-0000-0000B87B0000}"/>
    <cellStyle name="Note 12 26 2 4 12" xfId="11438" xr:uid="{00000000-0005-0000-0000-0000B97B0000}"/>
    <cellStyle name="Note 12 26 2 4 12 2" xfId="22890" xr:uid="{00000000-0005-0000-0000-0000BA7B0000}"/>
    <cellStyle name="Note 12 26 2 4 12 2 2" xfId="36203" xr:uid="{00000000-0005-0000-0000-0000BB7B0000}"/>
    <cellStyle name="Note 12 26 2 4 12 3" xfId="36202" xr:uid="{00000000-0005-0000-0000-0000BC7B0000}"/>
    <cellStyle name="Note 12 26 2 4 12 4" xfId="56790" xr:uid="{00000000-0005-0000-0000-0000BD7B0000}"/>
    <cellStyle name="Note 12 26 2 4 13" xfId="11865" xr:uid="{00000000-0005-0000-0000-0000BE7B0000}"/>
    <cellStyle name="Note 12 26 2 4 13 2" xfId="23283" xr:uid="{00000000-0005-0000-0000-0000BF7B0000}"/>
    <cellStyle name="Note 12 26 2 4 13 2 2" xfId="36205" xr:uid="{00000000-0005-0000-0000-0000C07B0000}"/>
    <cellStyle name="Note 12 26 2 4 13 3" xfId="36204" xr:uid="{00000000-0005-0000-0000-0000C17B0000}"/>
    <cellStyle name="Note 12 26 2 4 13 4" xfId="56791" xr:uid="{00000000-0005-0000-0000-0000C27B0000}"/>
    <cellStyle name="Note 12 26 2 4 14" xfId="12236" xr:uid="{00000000-0005-0000-0000-0000C37B0000}"/>
    <cellStyle name="Note 12 26 2 4 14 2" xfId="23618" xr:uid="{00000000-0005-0000-0000-0000C47B0000}"/>
    <cellStyle name="Note 12 26 2 4 14 2 2" xfId="36207" xr:uid="{00000000-0005-0000-0000-0000C57B0000}"/>
    <cellStyle name="Note 12 26 2 4 14 3" xfId="36206" xr:uid="{00000000-0005-0000-0000-0000C67B0000}"/>
    <cellStyle name="Note 12 26 2 4 14 4" xfId="56792" xr:uid="{00000000-0005-0000-0000-0000C77B0000}"/>
    <cellStyle name="Note 12 26 2 4 15" xfId="12612" xr:uid="{00000000-0005-0000-0000-0000C87B0000}"/>
    <cellStyle name="Note 12 26 2 4 15 2" xfId="23951" xr:uid="{00000000-0005-0000-0000-0000C97B0000}"/>
    <cellStyle name="Note 12 26 2 4 15 2 2" xfId="36209" xr:uid="{00000000-0005-0000-0000-0000CA7B0000}"/>
    <cellStyle name="Note 12 26 2 4 15 3" xfId="36208" xr:uid="{00000000-0005-0000-0000-0000CB7B0000}"/>
    <cellStyle name="Note 12 26 2 4 15 4" xfId="56793" xr:uid="{00000000-0005-0000-0000-0000CC7B0000}"/>
    <cellStyle name="Note 12 26 2 4 16" xfId="13018" xr:uid="{00000000-0005-0000-0000-0000CD7B0000}"/>
    <cellStyle name="Note 12 26 2 4 16 2" xfId="24330" xr:uid="{00000000-0005-0000-0000-0000CE7B0000}"/>
    <cellStyle name="Note 12 26 2 4 16 2 2" xfId="36211" xr:uid="{00000000-0005-0000-0000-0000CF7B0000}"/>
    <cellStyle name="Note 12 26 2 4 16 3" xfId="36210" xr:uid="{00000000-0005-0000-0000-0000D07B0000}"/>
    <cellStyle name="Note 12 26 2 4 16 4" xfId="56794" xr:uid="{00000000-0005-0000-0000-0000D17B0000}"/>
    <cellStyle name="Note 12 26 2 4 17" xfId="13357" xr:uid="{00000000-0005-0000-0000-0000D27B0000}"/>
    <cellStyle name="Note 12 26 2 4 17 2" xfId="24640" xr:uid="{00000000-0005-0000-0000-0000D37B0000}"/>
    <cellStyle name="Note 12 26 2 4 17 2 2" xfId="36213" xr:uid="{00000000-0005-0000-0000-0000D47B0000}"/>
    <cellStyle name="Note 12 26 2 4 17 3" xfId="36212" xr:uid="{00000000-0005-0000-0000-0000D57B0000}"/>
    <cellStyle name="Note 12 26 2 4 17 4" xfId="56795" xr:uid="{00000000-0005-0000-0000-0000D67B0000}"/>
    <cellStyle name="Note 12 26 2 4 18" xfId="13692" xr:uid="{00000000-0005-0000-0000-0000D77B0000}"/>
    <cellStyle name="Note 12 26 2 4 18 2" xfId="24942" xr:uid="{00000000-0005-0000-0000-0000D87B0000}"/>
    <cellStyle name="Note 12 26 2 4 18 2 2" xfId="36215" xr:uid="{00000000-0005-0000-0000-0000D97B0000}"/>
    <cellStyle name="Note 12 26 2 4 18 3" xfId="36214" xr:uid="{00000000-0005-0000-0000-0000DA7B0000}"/>
    <cellStyle name="Note 12 26 2 4 18 4" xfId="56796" xr:uid="{00000000-0005-0000-0000-0000DB7B0000}"/>
    <cellStyle name="Note 12 26 2 4 19" xfId="14020" xr:uid="{00000000-0005-0000-0000-0000DC7B0000}"/>
    <cellStyle name="Note 12 26 2 4 19 2" xfId="25242" xr:uid="{00000000-0005-0000-0000-0000DD7B0000}"/>
    <cellStyle name="Note 12 26 2 4 19 2 2" xfId="36217" xr:uid="{00000000-0005-0000-0000-0000DE7B0000}"/>
    <cellStyle name="Note 12 26 2 4 19 3" xfId="36216" xr:uid="{00000000-0005-0000-0000-0000DF7B0000}"/>
    <cellStyle name="Note 12 26 2 4 19 4" xfId="56797" xr:uid="{00000000-0005-0000-0000-0000E07B0000}"/>
    <cellStyle name="Note 12 26 2 4 2" xfId="7001" xr:uid="{00000000-0005-0000-0000-0000E17B0000}"/>
    <cellStyle name="Note 12 26 2 4 2 2" xfId="19010" xr:uid="{00000000-0005-0000-0000-0000E27B0000}"/>
    <cellStyle name="Note 12 26 2 4 2 2 2" xfId="36219" xr:uid="{00000000-0005-0000-0000-0000E37B0000}"/>
    <cellStyle name="Note 12 26 2 4 2 3" xfId="36218" xr:uid="{00000000-0005-0000-0000-0000E47B0000}"/>
    <cellStyle name="Note 12 26 2 4 2 4" xfId="56798" xr:uid="{00000000-0005-0000-0000-0000E57B0000}"/>
    <cellStyle name="Note 12 26 2 4 20" xfId="14319" xr:uid="{00000000-0005-0000-0000-0000E67B0000}"/>
    <cellStyle name="Note 12 26 2 4 20 2" xfId="36220" xr:uid="{00000000-0005-0000-0000-0000E77B0000}"/>
    <cellStyle name="Note 12 26 2 4 20 3" xfId="56799" xr:uid="{00000000-0005-0000-0000-0000E87B0000}"/>
    <cellStyle name="Note 12 26 2 4 20 4" xfId="56800" xr:uid="{00000000-0005-0000-0000-0000E97B0000}"/>
    <cellStyle name="Note 12 26 2 4 21" xfId="36197" xr:uid="{00000000-0005-0000-0000-0000EA7B0000}"/>
    <cellStyle name="Note 12 26 2 4 22" xfId="56801" xr:uid="{00000000-0005-0000-0000-0000EB7B0000}"/>
    <cellStyle name="Note 12 26 2 4 3" xfId="7467" xr:uid="{00000000-0005-0000-0000-0000EC7B0000}"/>
    <cellStyle name="Note 12 26 2 4 3 2" xfId="19417" xr:uid="{00000000-0005-0000-0000-0000ED7B0000}"/>
    <cellStyle name="Note 12 26 2 4 3 2 2" xfId="36222" xr:uid="{00000000-0005-0000-0000-0000EE7B0000}"/>
    <cellStyle name="Note 12 26 2 4 3 3" xfId="36221" xr:uid="{00000000-0005-0000-0000-0000EF7B0000}"/>
    <cellStyle name="Note 12 26 2 4 3 4" xfId="56802" xr:uid="{00000000-0005-0000-0000-0000F07B0000}"/>
    <cellStyle name="Note 12 26 2 4 4" xfId="7925" xr:uid="{00000000-0005-0000-0000-0000F17B0000}"/>
    <cellStyle name="Note 12 26 2 4 4 2" xfId="19813" xr:uid="{00000000-0005-0000-0000-0000F27B0000}"/>
    <cellStyle name="Note 12 26 2 4 4 2 2" xfId="36224" xr:uid="{00000000-0005-0000-0000-0000F37B0000}"/>
    <cellStyle name="Note 12 26 2 4 4 3" xfId="36223" xr:uid="{00000000-0005-0000-0000-0000F47B0000}"/>
    <cellStyle name="Note 12 26 2 4 4 4" xfId="56803" xr:uid="{00000000-0005-0000-0000-0000F57B0000}"/>
    <cellStyle name="Note 12 26 2 4 5" xfId="8382" xr:uid="{00000000-0005-0000-0000-0000F67B0000}"/>
    <cellStyle name="Note 12 26 2 4 5 2" xfId="20204" xr:uid="{00000000-0005-0000-0000-0000F77B0000}"/>
    <cellStyle name="Note 12 26 2 4 5 2 2" xfId="36226" xr:uid="{00000000-0005-0000-0000-0000F87B0000}"/>
    <cellStyle name="Note 12 26 2 4 5 3" xfId="36225" xr:uid="{00000000-0005-0000-0000-0000F97B0000}"/>
    <cellStyle name="Note 12 26 2 4 5 4" xfId="56804" xr:uid="{00000000-0005-0000-0000-0000FA7B0000}"/>
    <cellStyle name="Note 12 26 2 4 6" xfId="8841" xr:uid="{00000000-0005-0000-0000-0000FB7B0000}"/>
    <cellStyle name="Note 12 26 2 4 6 2" xfId="20608" xr:uid="{00000000-0005-0000-0000-0000FC7B0000}"/>
    <cellStyle name="Note 12 26 2 4 6 2 2" xfId="36228" xr:uid="{00000000-0005-0000-0000-0000FD7B0000}"/>
    <cellStyle name="Note 12 26 2 4 6 3" xfId="36227" xr:uid="{00000000-0005-0000-0000-0000FE7B0000}"/>
    <cellStyle name="Note 12 26 2 4 6 4" xfId="56805" xr:uid="{00000000-0005-0000-0000-0000FF7B0000}"/>
    <cellStyle name="Note 12 26 2 4 7" xfId="9288" xr:uid="{00000000-0005-0000-0000-0000007C0000}"/>
    <cellStyle name="Note 12 26 2 4 7 2" xfId="21006" xr:uid="{00000000-0005-0000-0000-0000017C0000}"/>
    <cellStyle name="Note 12 26 2 4 7 2 2" xfId="36230" xr:uid="{00000000-0005-0000-0000-0000027C0000}"/>
    <cellStyle name="Note 12 26 2 4 7 3" xfId="36229" xr:uid="{00000000-0005-0000-0000-0000037C0000}"/>
    <cellStyle name="Note 12 26 2 4 7 4" xfId="56806" xr:uid="{00000000-0005-0000-0000-0000047C0000}"/>
    <cellStyle name="Note 12 26 2 4 8" xfId="9729" xr:uid="{00000000-0005-0000-0000-0000057C0000}"/>
    <cellStyle name="Note 12 26 2 4 8 2" xfId="21393" xr:uid="{00000000-0005-0000-0000-0000067C0000}"/>
    <cellStyle name="Note 12 26 2 4 8 2 2" xfId="36232" xr:uid="{00000000-0005-0000-0000-0000077C0000}"/>
    <cellStyle name="Note 12 26 2 4 8 3" xfId="36231" xr:uid="{00000000-0005-0000-0000-0000087C0000}"/>
    <cellStyle name="Note 12 26 2 4 8 4" xfId="56807" xr:uid="{00000000-0005-0000-0000-0000097C0000}"/>
    <cellStyle name="Note 12 26 2 4 9" xfId="10171" xr:uid="{00000000-0005-0000-0000-00000A7C0000}"/>
    <cellStyle name="Note 12 26 2 4 9 2" xfId="21780" xr:uid="{00000000-0005-0000-0000-00000B7C0000}"/>
    <cellStyle name="Note 12 26 2 4 9 2 2" xfId="36234" xr:uid="{00000000-0005-0000-0000-00000C7C0000}"/>
    <cellStyle name="Note 12 26 2 4 9 3" xfId="36233" xr:uid="{00000000-0005-0000-0000-00000D7C0000}"/>
    <cellStyle name="Note 12 26 2 4 9 4" xfId="56808" xr:uid="{00000000-0005-0000-0000-00000E7C0000}"/>
    <cellStyle name="Note 12 26 2 5" xfId="6998" xr:uid="{00000000-0005-0000-0000-00000F7C0000}"/>
    <cellStyle name="Note 12 26 2 5 2" xfId="19007" xr:uid="{00000000-0005-0000-0000-0000107C0000}"/>
    <cellStyle name="Note 12 26 2 5 2 2" xfId="36236" xr:uid="{00000000-0005-0000-0000-0000117C0000}"/>
    <cellStyle name="Note 12 26 2 5 3" xfId="36235" xr:uid="{00000000-0005-0000-0000-0000127C0000}"/>
    <cellStyle name="Note 12 26 2 5 4" xfId="56809" xr:uid="{00000000-0005-0000-0000-0000137C0000}"/>
    <cellStyle name="Note 12 26 2 6" xfId="7464" xr:uid="{00000000-0005-0000-0000-0000147C0000}"/>
    <cellStyle name="Note 12 26 2 6 2" xfId="19414" xr:uid="{00000000-0005-0000-0000-0000157C0000}"/>
    <cellStyle name="Note 12 26 2 6 2 2" xfId="36238" xr:uid="{00000000-0005-0000-0000-0000167C0000}"/>
    <cellStyle name="Note 12 26 2 6 3" xfId="36237" xr:uid="{00000000-0005-0000-0000-0000177C0000}"/>
    <cellStyle name="Note 12 26 2 6 4" xfId="56810" xr:uid="{00000000-0005-0000-0000-0000187C0000}"/>
    <cellStyle name="Note 12 26 2 7" xfId="7922" xr:uid="{00000000-0005-0000-0000-0000197C0000}"/>
    <cellStyle name="Note 12 26 2 7 2" xfId="19810" xr:uid="{00000000-0005-0000-0000-00001A7C0000}"/>
    <cellStyle name="Note 12 26 2 7 2 2" xfId="36240" xr:uid="{00000000-0005-0000-0000-00001B7C0000}"/>
    <cellStyle name="Note 12 26 2 7 3" xfId="36239" xr:uid="{00000000-0005-0000-0000-00001C7C0000}"/>
    <cellStyle name="Note 12 26 2 7 4" xfId="56811" xr:uid="{00000000-0005-0000-0000-00001D7C0000}"/>
    <cellStyle name="Note 12 26 2 8" xfId="8379" xr:uid="{00000000-0005-0000-0000-00001E7C0000}"/>
    <cellStyle name="Note 12 26 2 8 2" xfId="20201" xr:uid="{00000000-0005-0000-0000-00001F7C0000}"/>
    <cellStyle name="Note 12 26 2 8 2 2" xfId="36242" xr:uid="{00000000-0005-0000-0000-0000207C0000}"/>
    <cellStyle name="Note 12 26 2 8 3" xfId="36241" xr:uid="{00000000-0005-0000-0000-0000217C0000}"/>
    <cellStyle name="Note 12 26 2 8 4" xfId="56812" xr:uid="{00000000-0005-0000-0000-0000227C0000}"/>
    <cellStyle name="Note 12 26 2 9" xfId="8838" xr:uid="{00000000-0005-0000-0000-0000237C0000}"/>
    <cellStyle name="Note 12 26 2 9 2" xfId="20605" xr:uid="{00000000-0005-0000-0000-0000247C0000}"/>
    <cellStyle name="Note 12 26 2 9 2 2" xfId="36244" xr:uid="{00000000-0005-0000-0000-0000257C0000}"/>
    <cellStyle name="Note 12 26 2 9 3" xfId="36243" xr:uid="{00000000-0005-0000-0000-0000267C0000}"/>
    <cellStyle name="Note 12 26 2 9 4" xfId="56813" xr:uid="{00000000-0005-0000-0000-0000277C0000}"/>
    <cellStyle name="Note 12 26 20" xfId="13353" xr:uid="{00000000-0005-0000-0000-0000287C0000}"/>
    <cellStyle name="Note 12 26 20 2" xfId="24636" xr:uid="{00000000-0005-0000-0000-0000297C0000}"/>
    <cellStyle name="Note 12 26 20 2 2" xfId="36246" xr:uid="{00000000-0005-0000-0000-00002A7C0000}"/>
    <cellStyle name="Note 12 26 20 3" xfId="36245" xr:uid="{00000000-0005-0000-0000-00002B7C0000}"/>
    <cellStyle name="Note 12 26 20 4" xfId="56814" xr:uid="{00000000-0005-0000-0000-00002C7C0000}"/>
    <cellStyle name="Note 12 26 21" xfId="13688" xr:uid="{00000000-0005-0000-0000-00002D7C0000}"/>
    <cellStyle name="Note 12 26 21 2" xfId="24938" xr:uid="{00000000-0005-0000-0000-00002E7C0000}"/>
    <cellStyle name="Note 12 26 21 2 2" xfId="36248" xr:uid="{00000000-0005-0000-0000-00002F7C0000}"/>
    <cellStyle name="Note 12 26 21 3" xfId="36247" xr:uid="{00000000-0005-0000-0000-0000307C0000}"/>
    <cellStyle name="Note 12 26 21 4" xfId="56815" xr:uid="{00000000-0005-0000-0000-0000317C0000}"/>
    <cellStyle name="Note 12 26 22" xfId="14016" xr:uid="{00000000-0005-0000-0000-0000327C0000}"/>
    <cellStyle name="Note 12 26 22 2" xfId="25238" xr:uid="{00000000-0005-0000-0000-0000337C0000}"/>
    <cellStyle name="Note 12 26 22 2 2" xfId="36250" xr:uid="{00000000-0005-0000-0000-0000347C0000}"/>
    <cellStyle name="Note 12 26 22 3" xfId="36249" xr:uid="{00000000-0005-0000-0000-0000357C0000}"/>
    <cellStyle name="Note 12 26 22 4" xfId="56816" xr:uid="{00000000-0005-0000-0000-0000367C0000}"/>
    <cellStyle name="Note 12 26 23" xfId="14315" xr:uid="{00000000-0005-0000-0000-0000377C0000}"/>
    <cellStyle name="Note 12 26 23 2" xfId="36251" xr:uid="{00000000-0005-0000-0000-0000387C0000}"/>
    <cellStyle name="Note 12 26 23 3" xfId="56817" xr:uid="{00000000-0005-0000-0000-0000397C0000}"/>
    <cellStyle name="Note 12 26 23 4" xfId="56818" xr:uid="{00000000-0005-0000-0000-00003A7C0000}"/>
    <cellStyle name="Note 12 26 24" xfId="36072" xr:uid="{00000000-0005-0000-0000-00003B7C0000}"/>
    <cellStyle name="Note 12 26 25" xfId="56819" xr:uid="{00000000-0005-0000-0000-00003C7C0000}"/>
    <cellStyle name="Note 12 26 3" xfId="4214" xr:uid="{00000000-0005-0000-0000-00003D7C0000}"/>
    <cellStyle name="Note 12 26 3 10" xfId="10591" xr:uid="{00000000-0005-0000-0000-00003E7C0000}"/>
    <cellStyle name="Note 12 26 3 10 2" xfId="22143" xr:uid="{00000000-0005-0000-0000-00003F7C0000}"/>
    <cellStyle name="Note 12 26 3 10 2 2" xfId="36254" xr:uid="{00000000-0005-0000-0000-0000407C0000}"/>
    <cellStyle name="Note 12 26 3 10 3" xfId="36253" xr:uid="{00000000-0005-0000-0000-0000417C0000}"/>
    <cellStyle name="Note 12 26 3 10 4" xfId="56820" xr:uid="{00000000-0005-0000-0000-0000427C0000}"/>
    <cellStyle name="Note 12 26 3 11" xfId="11015" xr:uid="{00000000-0005-0000-0000-0000437C0000}"/>
    <cellStyle name="Note 12 26 3 11 2" xfId="22517" xr:uid="{00000000-0005-0000-0000-0000447C0000}"/>
    <cellStyle name="Note 12 26 3 11 2 2" xfId="36256" xr:uid="{00000000-0005-0000-0000-0000457C0000}"/>
    <cellStyle name="Note 12 26 3 11 3" xfId="36255" xr:uid="{00000000-0005-0000-0000-0000467C0000}"/>
    <cellStyle name="Note 12 26 3 11 4" xfId="56821" xr:uid="{00000000-0005-0000-0000-0000477C0000}"/>
    <cellStyle name="Note 12 26 3 12" xfId="11439" xr:uid="{00000000-0005-0000-0000-0000487C0000}"/>
    <cellStyle name="Note 12 26 3 12 2" xfId="22891" xr:uid="{00000000-0005-0000-0000-0000497C0000}"/>
    <cellStyle name="Note 12 26 3 12 2 2" xfId="36258" xr:uid="{00000000-0005-0000-0000-00004A7C0000}"/>
    <cellStyle name="Note 12 26 3 12 3" xfId="36257" xr:uid="{00000000-0005-0000-0000-00004B7C0000}"/>
    <cellStyle name="Note 12 26 3 12 4" xfId="56822" xr:uid="{00000000-0005-0000-0000-00004C7C0000}"/>
    <cellStyle name="Note 12 26 3 13" xfId="11866" xr:uid="{00000000-0005-0000-0000-00004D7C0000}"/>
    <cellStyle name="Note 12 26 3 13 2" xfId="23284" xr:uid="{00000000-0005-0000-0000-00004E7C0000}"/>
    <cellStyle name="Note 12 26 3 13 2 2" xfId="36260" xr:uid="{00000000-0005-0000-0000-00004F7C0000}"/>
    <cellStyle name="Note 12 26 3 13 3" xfId="36259" xr:uid="{00000000-0005-0000-0000-0000507C0000}"/>
    <cellStyle name="Note 12 26 3 13 4" xfId="56823" xr:uid="{00000000-0005-0000-0000-0000517C0000}"/>
    <cellStyle name="Note 12 26 3 14" xfId="12237" xr:uid="{00000000-0005-0000-0000-0000527C0000}"/>
    <cellStyle name="Note 12 26 3 14 2" xfId="23619" xr:uid="{00000000-0005-0000-0000-0000537C0000}"/>
    <cellStyle name="Note 12 26 3 14 2 2" xfId="36262" xr:uid="{00000000-0005-0000-0000-0000547C0000}"/>
    <cellStyle name="Note 12 26 3 14 3" xfId="36261" xr:uid="{00000000-0005-0000-0000-0000557C0000}"/>
    <cellStyle name="Note 12 26 3 14 4" xfId="56824" xr:uid="{00000000-0005-0000-0000-0000567C0000}"/>
    <cellStyle name="Note 12 26 3 15" xfId="12613" xr:uid="{00000000-0005-0000-0000-0000577C0000}"/>
    <cellStyle name="Note 12 26 3 15 2" xfId="23952" xr:uid="{00000000-0005-0000-0000-0000587C0000}"/>
    <cellStyle name="Note 12 26 3 15 2 2" xfId="36264" xr:uid="{00000000-0005-0000-0000-0000597C0000}"/>
    <cellStyle name="Note 12 26 3 15 3" xfId="36263" xr:uid="{00000000-0005-0000-0000-00005A7C0000}"/>
    <cellStyle name="Note 12 26 3 15 4" xfId="56825" xr:uid="{00000000-0005-0000-0000-00005B7C0000}"/>
    <cellStyle name="Note 12 26 3 16" xfId="13019" xr:uid="{00000000-0005-0000-0000-00005C7C0000}"/>
    <cellStyle name="Note 12 26 3 16 2" xfId="24331" xr:uid="{00000000-0005-0000-0000-00005D7C0000}"/>
    <cellStyle name="Note 12 26 3 16 2 2" xfId="36266" xr:uid="{00000000-0005-0000-0000-00005E7C0000}"/>
    <cellStyle name="Note 12 26 3 16 3" xfId="36265" xr:uid="{00000000-0005-0000-0000-00005F7C0000}"/>
    <cellStyle name="Note 12 26 3 16 4" xfId="56826" xr:uid="{00000000-0005-0000-0000-0000607C0000}"/>
    <cellStyle name="Note 12 26 3 17" xfId="13358" xr:uid="{00000000-0005-0000-0000-0000617C0000}"/>
    <cellStyle name="Note 12 26 3 17 2" xfId="24641" xr:uid="{00000000-0005-0000-0000-0000627C0000}"/>
    <cellStyle name="Note 12 26 3 17 2 2" xfId="36268" xr:uid="{00000000-0005-0000-0000-0000637C0000}"/>
    <cellStyle name="Note 12 26 3 17 3" xfId="36267" xr:uid="{00000000-0005-0000-0000-0000647C0000}"/>
    <cellStyle name="Note 12 26 3 17 4" xfId="56827" xr:uid="{00000000-0005-0000-0000-0000657C0000}"/>
    <cellStyle name="Note 12 26 3 18" xfId="13693" xr:uid="{00000000-0005-0000-0000-0000667C0000}"/>
    <cellStyle name="Note 12 26 3 18 2" xfId="24943" xr:uid="{00000000-0005-0000-0000-0000677C0000}"/>
    <cellStyle name="Note 12 26 3 18 2 2" xfId="36270" xr:uid="{00000000-0005-0000-0000-0000687C0000}"/>
    <cellStyle name="Note 12 26 3 18 3" xfId="36269" xr:uid="{00000000-0005-0000-0000-0000697C0000}"/>
    <cellStyle name="Note 12 26 3 18 4" xfId="56828" xr:uid="{00000000-0005-0000-0000-00006A7C0000}"/>
    <cellStyle name="Note 12 26 3 19" xfId="14021" xr:uid="{00000000-0005-0000-0000-00006B7C0000}"/>
    <cellStyle name="Note 12 26 3 19 2" xfId="25243" xr:uid="{00000000-0005-0000-0000-00006C7C0000}"/>
    <cellStyle name="Note 12 26 3 19 2 2" xfId="36272" xr:uid="{00000000-0005-0000-0000-00006D7C0000}"/>
    <cellStyle name="Note 12 26 3 19 3" xfId="36271" xr:uid="{00000000-0005-0000-0000-00006E7C0000}"/>
    <cellStyle name="Note 12 26 3 19 4" xfId="56829" xr:uid="{00000000-0005-0000-0000-00006F7C0000}"/>
    <cellStyle name="Note 12 26 3 2" xfId="7002" xr:uid="{00000000-0005-0000-0000-0000707C0000}"/>
    <cellStyle name="Note 12 26 3 2 2" xfId="19011" xr:uid="{00000000-0005-0000-0000-0000717C0000}"/>
    <cellStyle name="Note 12 26 3 2 2 2" xfId="36274" xr:uid="{00000000-0005-0000-0000-0000727C0000}"/>
    <cellStyle name="Note 12 26 3 2 3" xfId="36273" xr:uid="{00000000-0005-0000-0000-0000737C0000}"/>
    <cellStyle name="Note 12 26 3 2 4" xfId="56830" xr:uid="{00000000-0005-0000-0000-0000747C0000}"/>
    <cellStyle name="Note 12 26 3 20" xfId="14320" xr:uid="{00000000-0005-0000-0000-0000757C0000}"/>
    <cellStyle name="Note 12 26 3 20 2" xfId="36275" xr:uid="{00000000-0005-0000-0000-0000767C0000}"/>
    <cellStyle name="Note 12 26 3 20 3" xfId="56831" xr:uid="{00000000-0005-0000-0000-0000777C0000}"/>
    <cellStyle name="Note 12 26 3 20 4" xfId="56832" xr:uid="{00000000-0005-0000-0000-0000787C0000}"/>
    <cellStyle name="Note 12 26 3 21" xfId="36252" xr:uid="{00000000-0005-0000-0000-0000797C0000}"/>
    <cellStyle name="Note 12 26 3 22" xfId="56833" xr:uid="{00000000-0005-0000-0000-00007A7C0000}"/>
    <cellStyle name="Note 12 26 3 3" xfId="7468" xr:uid="{00000000-0005-0000-0000-00007B7C0000}"/>
    <cellStyle name="Note 12 26 3 3 2" xfId="19418" xr:uid="{00000000-0005-0000-0000-00007C7C0000}"/>
    <cellStyle name="Note 12 26 3 3 2 2" xfId="36277" xr:uid="{00000000-0005-0000-0000-00007D7C0000}"/>
    <cellStyle name="Note 12 26 3 3 3" xfId="36276" xr:uid="{00000000-0005-0000-0000-00007E7C0000}"/>
    <cellStyle name="Note 12 26 3 3 4" xfId="56834" xr:uid="{00000000-0005-0000-0000-00007F7C0000}"/>
    <cellStyle name="Note 12 26 3 4" xfId="7926" xr:uid="{00000000-0005-0000-0000-0000807C0000}"/>
    <cellStyle name="Note 12 26 3 4 2" xfId="19814" xr:uid="{00000000-0005-0000-0000-0000817C0000}"/>
    <cellStyle name="Note 12 26 3 4 2 2" xfId="36279" xr:uid="{00000000-0005-0000-0000-0000827C0000}"/>
    <cellStyle name="Note 12 26 3 4 3" xfId="36278" xr:uid="{00000000-0005-0000-0000-0000837C0000}"/>
    <cellStyle name="Note 12 26 3 4 4" xfId="56835" xr:uid="{00000000-0005-0000-0000-0000847C0000}"/>
    <cellStyle name="Note 12 26 3 5" xfId="8383" xr:uid="{00000000-0005-0000-0000-0000857C0000}"/>
    <cellStyle name="Note 12 26 3 5 2" xfId="20205" xr:uid="{00000000-0005-0000-0000-0000867C0000}"/>
    <cellStyle name="Note 12 26 3 5 2 2" xfId="36281" xr:uid="{00000000-0005-0000-0000-0000877C0000}"/>
    <cellStyle name="Note 12 26 3 5 3" xfId="36280" xr:uid="{00000000-0005-0000-0000-0000887C0000}"/>
    <cellStyle name="Note 12 26 3 5 4" xfId="56836" xr:uid="{00000000-0005-0000-0000-0000897C0000}"/>
    <cellStyle name="Note 12 26 3 6" xfId="8842" xr:uid="{00000000-0005-0000-0000-00008A7C0000}"/>
    <cellStyle name="Note 12 26 3 6 2" xfId="20609" xr:uid="{00000000-0005-0000-0000-00008B7C0000}"/>
    <cellStyle name="Note 12 26 3 6 2 2" xfId="36283" xr:uid="{00000000-0005-0000-0000-00008C7C0000}"/>
    <cellStyle name="Note 12 26 3 6 3" xfId="36282" xr:uid="{00000000-0005-0000-0000-00008D7C0000}"/>
    <cellStyle name="Note 12 26 3 6 4" xfId="56837" xr:uid="{00000000-0005-0000-0000-00008E7C0000}"/>
    <cellStyle name="Note 12 26 3 7" xfId="9289" xr:uid="{00000000-0005-0000-0000-00008F7C0000}"/>
    <cellStyle name="Note 12 26 3 7 2" xfId="21007" xr:uid="{00000000-0005-0000-0000-0000907C0000}"/>
    <cellStyle name="Note 12 26 3 7 2 2" xfId="36285" xr:uid="{00000000-0005-0000-0000-0000917C0000}"/>
    <cellStyle name="Note 12 26 3 7 3" xfId="36284" xr:uid="{00000000-0005-0000-0000-0000927C0000}"/>
    <cellStyle name="Note 12 26 3 7 4" xfId="56838" xr:uid="{00000000-0005-0000-0000-0000937C0000}"/>
    <cellStyle name="Note 12 26 3 8" xfId="9730" xr:uid="{00000000-0005-0000-0000-0000947C0000}"/>
    <cellStyle name="Note 12 26 3 8 2" xfId="21394" xr:uid="{00000000-0005-0000-0000-0000957C0000}"/>
    <cellStyle name="Note 12 26 3 8 2 2" xfId="36287" xr:uid="{00000000-0005-0000-0000-0000967C0000}"/>
    <cellStyle name="Note 12 26 3 8 3" xfId="36286" xr:uid="{00000000-0005-0000-0000-0000977C0000}"/>
    <cellStyle name="Note 12 26 3 8 4" xfId="56839" xr:uid="{00000000-0005-0000-0000-0000987C0000}"/>
    <cellStyle name="Note 12 26 3 9" xfId="10172" xr:uid="{00000000-0005-0000-0000-0000997C0000}"/>
    <cellStyle name="Note 12 26 3 9 2" xfId="21781" xr:uid="{00000000-0005-0000-0000-00009A7C0000}"/>
    <cellStyle name="Note 12 26 3 9 2 2" xfId="36289" xr:uid="{00000000-0005-0000-0000-00009B7C0000}"/>
    <cellStyle name="Note 12 26 3 9 3" xfId="36288" xr:uid="{00000000-0005-0000-0000-00009C7C0000}"/>
    <cellStyle name="Note 12 26 3 9 4" xfId="56840" xr:uid="{00000000-0005-0000-0000-00009D7C0000}"/>
    <cellStyle name="Note 12 26 4" xfId="4215" xr:uid="{00000000-0005-0000-0000-00009E7C0000}"/>
    <cellStyle name="Note 12 26 4 10" xfId="10592" xr:uid="{00000000-0005-0000-0000-00009F7C0000}"/>
    <cellStyle name="Note 12 26 4 10 2" xfId="22144" xr:uid="{00000000-0005-0000-0000-0000A07C0000}"/>
    <cellStyle name="Note 12 26 4 10 2 2" xfId="36292" xr:uid="{00000000-0005-0000-0000-0000A17C0000}"/>
    <cellStyle name="Note 12 26 4 10 3" xfId="36291" xr:uid="{00000000-0005-0000-0000-0000A27C0000}"/>
    <cellStyle name="Note 12 26 4 10 4" xfId="56841" xr:uid="{00000000-0005-0000-0000-0000A37C0000}"/>
    <cellStyle name="Note 12 26 4 11" xfId="11016" xr:uid="{00000000-0005-0000-0000-0000A47C0000}"/>
    <cellStyle name="Note 12 26 4 11 2" xfId="22518" xr:uid="{00000000-0005-0000-0000-0000A57C0000}"/>
    <cellStyle name="Note 12 26 4 11 2 2" xfId="36294" xr:uid="{00000000-0005-0000-0000-0000A67C0000}"/>
    <cellStyle name="Note 12 26 4 11 3" xfId="36293" xr:uid="{00000000-0005-0000-0000-0000A77C0000}"/>
    <cellStyle name="Note 12 26 4 11 4" xfId="56842" xr:uid="{00000000-0005-0000-0000-0000A87C0000}"/>
    <cellStyle name="Note 12 26 4 12" xfId="11440" xr:uid="{00000000-0005-0000-0000-0000A97C0000}"/>
    <cellStyle name="Note 12 26 4 12 2" xfId="22892" xr:uid="{00000000-0005-0000-0000-0000AA7C0000}"/>
    <cellStyle name="Note 12 26 4 12 2 2" xfId="36296" xr:uid="{00000000-0005-0000-0000-0000AB7C0000}"/>
    <cellStyle name="Note 12 26 4 12 3" xfId="36295" xr:uid="{00000000-0005-0000-0000-0000AC7C0000}"/>
    <cellStyle name="Note 12 26 4 12 4" xfId="56843" xr:uid="{00000000-0005-0000-0000-0000AD7C0000}"/>
    <cellStyle name="Note 12 26 4 13" xfId="11867" xr:uid="{00000000-0005-0000-0000-0000AE7C0000}"/>
    <cellStyle name="Note 12 26 4 13 2" xfId="23285" xr:uid="{00000000-0005-0000-0000-0000AF7C0000}"/>
    <cellStyle name="Note 12 26 4 13 2 2" xfId="36298" xr:uid="{00000000-0005-0000-0000-0000B07C0000}"/>
    <cellStyle name="Note 12 26 4 13 3" xfId="36297" xr:uid="{00000000-0005-0000-0000-0000B17C0000}"/>
    <cellStyle name="Note 12 26 4 13 4" xfId="56844" xr:uid="{00000000-0005-0000-0000-0000B27C0000}"/>
    <cellStyle name="Note 12 26 4 14" xfId="12238" xr:uid="{00000000-0005-0000-0000-0000B37C0000}"/>
    <cellStyle name="Note 12 26 4 14 2" xfId="23620" xr:uid="{00000000-0005-0000-0000-0000B47C0000}"/>
    <cellStyle name="Note 12 26 4 14 2 2" xfId="36300" xr:uid="{00000000-0005-0000-0000-0000B57C0000}"/>
    <cellStyle name="Note 12 26 4 14 3" xfId="36299" xr:uid="{00000000-0005-0000-0000-0000B67C0000}"/>
    <cellStyle name="Note 12 26 4 14 4" xfId="56845" xr:uid="{00000000-0005-0000-0000-0000B77C0000}"/>
    <cellStyle name="Note 12 26 4 15" xfId="12614" xr:uid="{00000000-0005-0000-0000-0000B87C0000}"/>
    <cellStyle name="Note 12 26 4 15 2" xfId="23953" xr:uid="{00000000-0005-0000-0000-0000B97C0000}"/>
    <cellStyle name="Note 12 26 4 15 2 2" xfId="36302" xr:uid="{00000000-0005-0000-0000-0000BA7C0000}"/>
    <cellStyle name="Note 12 26 4 15 3" xfId="36301" xr:uid="{00000000-0005-0000-0000-0000BB7C0000}"/>
    <cellStyle name="Note 12 26 4 15 4" xfId="56846" xr:uid="{00000000-0005-0000-0000-0000BC7C0000}"/>
    <cellStyle name="Note 12 26 4 16" xfId="13020" xr:uid="{00000000-0005-0000-0000-0000BD7C0000}"/>
    <cellStyle name="Note 12 26 4 16 2" xfId="24332" xr:uid="{00000000-0005-0000-0000-0000BE7C0000}"/>
    <cellStyle name="Note 12 26 4 16 2 2" xfId="36304" xr:uid="{00000000-0005-0000-0000-0000BF7C0000}"/>
    <cellStyle name="Note 12 26 4 16 3" xfId="36303" xr:uid="{00000000-0005-0000-0000-0000C07C0000}"/>
    <cellStyle name="Note 12 26 4 16 4" xfId="56847" xr:uid="{00000000-0005-0000-0000-0000C17C0000}"/>
    <cellStyle name="Note 12 26 4 17" xfId="13359" xr:uid="{00000000-0005-0000-0000-0000C27C0000}"/>
    <cellStyle name="Note 12 26 4 17 2" xfId="24642" xr:uid="{00000000-0005-0000-0000-0000C37C0000}"/>
    <cellStyle name="Note 12 26 4 17 2 2" xfId="36306" xr:uid="{00000000-0005-0000-0000-0000C47C0000}"/>
    <cellStyle name="Note 12 26 4 17 3" xfId="36305" xr:uid="{00000000-0005-0000-0000-0000C57C0000}"/>
    <cellStyle name="Note 12 26 4 17 4" xfId="56848" xr:uid="{00000000-0005-0000-0000-0000C67C0000}"/>
    <cellStyle name="Note 12 26 4 18" xfId="13694" xr:uid="{00000000-0005-0000-0000-0000C77C0000}"/>
    <cellStyle name="Note 12 26 4 18 2" xfId="24944" xr:uid="{00000000-0005-0000-0000-0000C87C0000}"/>
    <cellStyle name="Note 12 26 4 18 2 2" xfId="36308" xr:uid="{00000000-0005-0000-0000-0000C97C0000}"/>
    <cellStyle name="Note 12 26 4 18 3" xfId="36307" xr:uid="{00000000-0005-0000-0000-0000CA7C0000}"/>
    <cellStyle name="Note 12 26 4 18 4" xfId="56849" xr:uid="{00000000-0005-0000-0000-0000CB7C0000}"/>
    <cellStyle name="Note 12 26 4 19" xfId="14022" xr:uid="{00000000-0005-0000-0000-0000CC7C0000}"/>
    <cellStyle name="Note 12 26 4 19 2" xfId="25244" xr:uid="{00000000-0005-0000-0000-0000CD7C0000}"/>
    <cellStyle name="Note 12 26 4 19 2 2" xfId="36310" xr:uid="{00000000-0005-0000-0000-0000CE7C0000}"/>
    <cellStyle name="Note 12 26 4 19 3" xfId="36309" xr:uid="{00000000-0005-0000-0000-0000CF7C0000}"/>
    <cellStyle name="Note 12 26 4 19 4" xfId="56850" xr:uid="{00000000-0005-0000-0000-0000D07C0000}"/>
    <cellStyle name="Note 12 26 4 2" xfId="7003" xr:uid="{00000000-0005-0000-0000-0000D17C0000}"/>
    <cellStyle name="Note 12 26 4 2 2" xfId="19012" xr:uid="{00000000-0005-0000-0000-0000D27C0000}"/>
    <cellStyle name="Note 12 26 4 2 2 2" xfId="36312" xr:uid="{00000000-0005-0000-0000-0000D37C0000}"/>
    <cellStyle name="Note 12 26 4 2 3" xfId="36311" xr:uid="{00000000-0005-0000-0000-0000D47C0000}"/>
    <cellStyle name="Note 12 26 4 2 4" xfId="56851" xr:uid="{00000000-0005-0000-0000-0000D57C0000}"/>
    <cellStyle name="Note 12 26 4 20" xfId="14321" xr:uid="{00000000-0005-0000-0000-0000D67C0000}"/>
    <cellStyle name="Note 12 26 4 20 2" xfId="36313" xr:uid="{00000000-0005-0000-0000-0000D77C0000}"/>
    <cellStyle name="Note 12 26 4 20 3" xfId="56852" xr:uid="{00000000-0005-0000-0000-0000D87C0000}"/>
    <cellStyle name="Note 12 26 4 20 4" xfId="56853" xr:uid="{00000000-0005-0000-0000-0000D97C0000}"/>
    <cellStyle name="Note 12 26 4 21" xfId="36290" xr:uid="{00000000-0005-0000-0000-0000DA7C0000}"/>
    <cellStyle name="Note 12 26 4 22" xfId="56854" xr:uid="{00000000-0005-0000-0000-0000DB7C0000}"/>
    <cellStyle name="Note 12 26 4 3" xfId="7469" xr:uid="{00000000-0005-0000-0000-0000DC7C0000}"/>
    <cellStyle name="Note 12 26 4 3 2" xfId="19419" xr:uid="{00000000-0005-0000-0000-0000DD7C0000}"/>
    <cellStyle name="Note 12 26 4 3 2 2" xfId="36315" xr:uid="{00000000-0005-0000-0000-0000DE7C0000}"/>
    <cellStyle name="Note 12 26 4 3 3" xfId="36314" xr:uid="{00000000-0005-0000-0000-0000DF7C0000}"/>
    <cellStyle name="Note 12 26 4 3 4" xfId="56855" xr:uid="{00000000-0005-0000-0000-0000E07C0000}"/>
    <cellStyle name="Note 12 26 4 4" xfId="7927" xr:uid="{00000000-0005-0000-0000-0000E17C0000}"/>
    <cellStyle name="Note 12 26 4 4 2" xfId="19815" xr:uid="{00000000-0005-0000-0000-0000E27C0000}"/>
    <cellStyle name="Note 12 26 4 4 2 2" xfId="36317" xr:uid="{00000000-0005-0000-0000-0000E37C0000}"/>
    <cellStyle name="Note 12 26 4 4 3" xfId="36316" xr:uid="{00000000-0005-0000-0000-0000E47C0000}"/>
    <cellStyle name="Note 12 26 4 4 4" xfId="56856" xr:uid="{00000000-0005-0000-0000-0000E57C0000}"/>
    <cellStyle name="Note 12 26 4 5" xfId="8384" xr:uid="{00000000-0005-0000-0000-0000E67C0000}"/>
    <cellStyle name="Note 12 26 4 5 2" xfId="20206" xr:uid="{00000000-0005-0000-0000-0000E77C0000}"/>
    <cellStyle name="Note 12 26 4 5 2 2" xfId="36319" xr:uid="{00000000-0005-0000-0000-0000E87C0000}"/>
    <cellStyle name="Note 12 26 4 5 3" xfId="36318" xr:uid="{00000000-0005-0000-0000-0000E97C0000}"/>
    <cellStyle name="Note 12 26 4 5 4" xfId="56857" xr:uid="{00000000-0005-0000-0000-0000EA7C0000}"/>
    <cellStyle name="Note 12 26 4 6" xfId="8843" xr:uid="{00000000-0005-0000-0000-0000EB7C0000}"/>
    <cellStyle name="Note 12 26 4 6 2" xfId="20610" xr:uid="{00000000-0005-0000-0000-0000EC7C0000}"/>
    <cellStyle name="Note 12 26 4 6 2 2" xfId="36321" xr:uid="{00000000-0005-0000-0000-0000ED7C0000}"/>
    <cellStyle name="Note 12 26 4 6 3" xfId="36320" xr:uid="{00000000-0005-0000-0000-0000EE7C0000}"/>
    <cellStyle name="Note 12 26 4 6 4" xfId="56858" xr:uid="{00000000-0005-0000-0000-0000EF7C0000}"/>
    <cellStyle name="Note 12 26 4 7" xfId="9290" xr:uid="{00000000-0005-0000-0000-0000F07C0000}"/>
    <cellStyle name="Note 12 26 4 7 2" xfId="21008" xr:uid="{00000000-0005-0000-0000-0000F17C0000}"/>
    <cellStyle name="Note 12 26 4 7 2 2" xfId="36323" xr:uid="{00000000-0005-0000-0000-0000F27C0000}"/>
    <cellStyle name="Note 12 26 4 7 3" xfId="36322" xr:uid="{00000000-0005-0000-0000-0000F37C0000}"/>
    <cellStyle name="Note 12 26 4 7 4" xfId="56859" xr:uid="{00000000-0005-0000-0000-0000F47C0000}"/>
    <cellStyle name="Note 12 26 4 8" xfId="9731" xr:uid="{00000000-0005-0000-0000-0000F57C0000}"/>
    <cellStyle name="Note 12 26 4 8 2" xfId="21395" xr:uid="{00000000-0005-0000-0000-0000F67C0000}"/>
    <cellStyle name="Note 12 26 4 8 2 2" xfId="36325" xr:uid="{00000000-0005-0000-0000-0000F77C0000}"/>
    <cellStyle name="Note 12 26 4 8 3" xfId="36324" xr:uid="{00000000-0005-0000-0000-0000F87C0000}"/>
    <cellStyle name="Note 12 26 4 8 4" xfId="56860" xr:uid="{00000000-0005-0000-0000-0000F97C0000}"/>
    <cellStyle name="Note 12 26 4 9" xfId="10173" xr:uid="{00000000-0005-0000-0000-0000FA7C0000}"/>
    <cellStyle name="Note 12 26 4 9 2" xfId="21782" xr:uid="{00000000-0005-0000-0000-0000FB7C0000}"/>
    <cellStyle name="Note 12 26 4 9 2 2" xfId="36327" xr:uid="{00000000-0005-0000-0000-0000FC7C0000}"/>
    <cellStyle name="Note 12 26 4 9 3" xfId="36326" xr:uid="{00000000-0005-0000-0000-0000FD7C0000}"/>
    <cellStyle name="Note 12 26 4 9 4" xfId="56861" xr:uid="{00000000-0005-0000-0000-0000FE7C0000}"/>
    <cellStyle name="Note 12 26 5" xfId="6997" xr:uid="{00000000-0005-0000-0000-0000FF7C0000}"/>
    <cellStyle name="Note 12 26 5 2" xfId="19006" xr:uid="{00000000-0005-0000-0000-0000007D0000}"/>
    <cellStyle name="Note 12 26 5 2 2" xfId="36329" xr:uid="{00000000-0005-0000-0000-0000017D0000}"/>
    <cellStyle name="Note 12 26 5 3" xfId="36328" xr:uid="{00000000-0005-0000-0000-0000027D0000}"/>
    <cellStyle name="Note 12 26 5 4" xfId="56862" xr:uid="{00000000-0005-0000-0000-0000037D0000}"/>
    <cellStyle name="Note 12 26 6" xfId="7463" xr:uid="{00000000-0005-0000-0000-0000047D0000}"/>
    <cellStyle name="Note 12 26 6 2" xfId="19413" xr:uid="{00000000-0005-0000-0000-0000057D0000}"/>
    <cellStyle name="Note 12 26 6 2 2" xfId="36331" xr:uid="{00000000-0005-0000-0000-0000067D0000}"/>
    <cellStyle name="Note 12 26 6 3" xfId="36330" xr:uid="{00000000-0005-0000-0000-0000077D0000}"/>
    <cellStyle name="Note 12 26 6 4" xfId="56863" xr:uid="{00000000-0005-0000-0000-0000087D0000}"/>
    <cellStyle name="Note 12 26 7" xfId="7921" xr:uid="{00000000-0005-0000-0000-0000097D0000}"/>
    <cellStyle name="Note 12 26 7 2" xfId="19809" xr:uid="{00000000-0005-0000-0000-00000A7D0000}"/>
    <cellStyle name="Note 12 26 7 2 2" xfId="36333" xr:uid="{00000000-0005-0000-0000-00000B7D0000}"/>
    <cellStyle name="Note 12 26 7 3" xfId="36332" xr:uid="{00000000-0005-0000-0000-00000C7D0000}"/>
    <cellStyle name="Note 12 26 7 4" xfId="56864" xr:uid="{00000000-0005-0000-0000-00000D7D0000}"/>
    <cellStyle name="Note 12 26 8" xfId="8378" xr:uid="{00000000-0005-0000-0000-00000E7D0000}"/>
    <cellStyle name="Note 12 26 8 2" xfId="20200" xr:uid="{00000000-0005-0000-0000-00000F7D0000}"/>
    <cellStyle name="Note 12 26 8 2 2" xfId="36335" xr:uid="{00000000-0005-0000-0000-0000107D0000}"/>
    <cellStyle name="Note 12 26 8 3" xfId="36334" xr:uid="{00000000-0005-0000-0000-0000117D0000}"/>
    <cellStyle name="Note 12 26 8 4" xfId="56865" xr:uid="{00000000-0005-0000-0000-0000127D0000}"/>
    <cellStyle name="Note 12 26 9" xfId="8837" xr:uid="{00000000-0005-0000-0000-0000137D0000}"/>
    <cellStyle name="Note 12 26 9 2" xfId="20604" xr:uid="{00000000-0005-0000-0000-0000147D0000}"/>
    <cellStyle name="Note 12 26 9 2 2" xfId="36337" xr:uid="{00000000-0005-0000-0000-0000157D0000}"/>
    <cellStyle name="Note 12 26 9 3" xfId="36336" xr:uid="{00000000-0005-0000-0000-0000167D0000}"/>
    <cellStyle name="Note 12 26 9 4" xfId="56866" xr:uid="{00000000-0005-0000-0000-0000177D0000}"/>
    <cellStyle name="Note 12 27" xfId="4216" xr:uid="{00000000-0005-0000-0000-0000187D0000}"/>
    <cellStyle name="Note 12 27 10" xfId="10593" xr:uid="{00000000-0005-0000-0000-0000197D0000}"/>
    <cellStyle name="Note 12 27 10 2" xfId="22145" xr:uid="{00000000-0005-0000-0000-00001A7D0000}"/>
    <cellStyle name="Note 12 27 10 2 2" xfId="36340" xr:uid="{00000000-0005-0000-0000-00001B7D0000}"/>
    <cellStyle name="Note 12 27 10 3" xfId="36339" xr:uid="{00000000-0005-0000-0000-00001C7D0000}"/>
    <cellStyle name="Note 12 27 10 4" xfId="56867" xr:uid="{00000000-0005-0000-0000-00001D7D0000}"/>
    <cellStyle name="Note 12 27 11" xfId="11017" xr:uid="{00000000-0005-0000-0000-00001E7D0000}"/>
    <cellStyle name="Note 12 27 11 2" xfId="22519" xr:uid="{00000000-0005-0000-0000-00001F7D0000}"/>
    <cellStyle name="Note 12 27 11 2 2" xfId="36342" xr:uid="{00000000-0005-0000-0000-0000207D0000}"/>
    <cellStyle name="Note 12 27 11 3" xfId="36341" xr:uid="{00000000-0005-0000-0000-0000217D0000}"/>
    <cellStyle name="Note 12 27 11 4" xfId="56868" xr:uid="{00000000-0005-0000-0000-0000227D0000}"/>
    <cellStyle name="Note 12 27 12" xfId="11441" xr:uid="{00000000-0005-0000-0000-0000237D0000}"/>
    <cellStyle name="Note 12 27 12 2" xfId="22893" xr:uid="{00000000-0005-0000-0000-0000247D0000}"/>
    <cellStyle name="Note 12 27 12 2 2" xfId="36344" xr:uid="{00000000-0005-0000-0000-0000257D0000}"/>
    <cellStyle name="Note 12 27 12 3" xfId="36343" xr:uid="{00000000-0005-0000-0000-0000267D0000}"/>
    <cellStyle name="Note 12 27 12 4" xfId="56869" xr:uid="{00000000-0005-0000-0000-0000277D0000}"/>
    <cellStyle name="Note 12 27 13" xfId="11868" xr:uid="{00000000-0005-0000-0000-0000287D0000}"/>
    <cellStyle name="Note 12 27 13 2" xfId="23286" xr:uid="{00000000-0005-0000-0000-0000297D0000}"/>
    <cellStyle name="Note 12 27 13 2 2" xfId="36346" xr:uid="{00000000-0005-0000-0000-00002A7D0000}"/>
    <cellStyle name="Note 12 27 13 3" xfId="36345" xr:uid="{00000000-0005-0000-0000-00002B7D0000}"/>
    <cellStyle name="Note 12 27 13 4" xfId="56870" xr:uid="{00000000-0005-0000-0000-00002C7D0000}"/>
    <cellStyle name="Note 12 27 14" xfId="12239" xr:uid="{00000000-0005-0000-0000-00002D7D0000}"/>
    <cellStyle name="Note 12 27 14 2" xfId="23621" xr:uid="{00000000-0005-0000-0000-00002E7D0000}"/>
    <cellStyle name="Note 12 27 14 2 2" xfId="36348" xr:uid="{00000000-0005-0000-0000-00002F7D0000}"/>
    <cellStyle name="Note 12 27 14 3" xfId="36347" xr:uid="{00000000-0005-0000-0000-0000307D0000}"/>
    <cellStyle name="Note 12 27 14 4" xfId="56871" xr:uid="{00000000-0005-0000-0000-0000317D0000}"/>
    <cellStyle name="Note 12 27 15" xfId="12615" xr:uid="{00000000-0005-0000-0000-0000327D0000}"/>
    <cellStyle name="Note 12 27 15 2" xfId="23954" xr:uid="{00000000-0005-0000-0000-0000337D0000}"/>
    <cellStyle name="Note 12 27 15 2 2" xfId="36350" xr:uid="{00000000-0005-0000-0000-0000347D0000}"/>
    <cellStyle name="Note 12 27 15 3" xfId="36349" xr:uid="{00000000-0005-0000-0000-0000357D0000}"/>
    <cellStyle name="Note 12 27 15 4" xfId="56872" xr:uid="{00000000-0005-0000-0000-0000367D0000}"/>
    <cellStyle name="Note 12 27 16" xfId="13021" xr:uid="{00000000-0005-0000-0000-0000377D0000}"/>
    <cellStyle name="Note 12 27 16 2" xfId="24333" xr:uid="{00000000-0005-0000-0000-0000387D0000}"/>
    <cellStyle name="Note 12 27 16 2 2" xfId="36352" xr:uid="{00000000-0005-0000-0000-0000397D0000}"/>
    <cellStyle name="Note 12 27 16 3" xfId="36351" xr:uid="{00000000-0005-0000-0000-00003A7D0000}"/>
    <cellStyle name="Note 12 27 16 4" xfId="56873" xr:uid="{00000000-0005-0000-0000-00003B7D0000}"/>
    <cellStyle name="Note 12 27 17" xfId="13360" xr:uid="{00000000-0005-0000-0000-00003C7D0000}"/>
    <cellStyle name="Note 12 27 17 2" xfId="24643" xr:uid="{00000000-0005-0000-0000-00003D7D0000}"/>
    <cellStyle name="Note 12 27 17 2 2" xfId="36354" xr:uid="{00000000-0005-0000-0000-00003E7D0000}"/>
    <cellStyle name="Note 12 27 17 3" xfId="36353" xr:uid="{00000000-0005-0000-0000-00003F7D0000}"/>
    <cellStyle name="Note 12 27 17 4" xfId="56874" xr:uid="{00000000-0005-0000-0000-0000407D0000}"/>
    <cellStyle name="Note 12 27 18" xfId="13695" xr:uid="{00000000-0005-0000-0000-0000417D0000}"/>
    <cellStyle name="Note 12 27 18 2" xfId="24945" xr:uid="{00000000-0005-0000-0000-0000427D0000}"/>
    <cellStyle name="Note 12 27 18 2 2" xfId="36356" xr:uid="{00000000-0005-0000-0000-0000437D0000}"/>
    <cellStyle name="Note 12 27 18 3" xfId="36355" xr:uid="{00000000-0005-0000-0000-0000447D0000}"/>
    <cellStyle name="Note 12 27 18 4" xfId="56875" xr:uid="{00000000-0005-0000-0000-0000457D0000}"/>
    <cellStyle name="Note 12 27 19" xfId="14023" xr:uid="{00000000-0005-0000-0000-0000467D0000}"/>
    <cellStyle name="Note 12 27 19 2" xfId="25245" xr:uid="{00000000-0005-0000-0000-0000477D0000}"/>
    <cellStyle name="Note 12 27 19 2 2" xfId="36358" xr:uid="{00000000-0005-0000-0000-0000487D0000}"/>
    <cellStyle name="Note 12 27 19 3" xfId="36357" xr:uid="{00000000-0005-0000-0000-0000497D0000}"/>
    <cellStyle name="Note 12 27 19 4" xfId="56876" xr:uid="{00000000-0005-0000-0000-00004A7D0000}"/>
    <cellStyle name="Note 12 27 2" xfId="7004" xr:uid="{00000000-0005-0000-0000-00004B7D0000}"/>
    <cellStyle name="Note 12 27 2 2" xfId="19013" xr:uid="{00000000-0005-0000-0000-00004C7D0000}"/>
    <cellStyle name="Note 12 27 2 2 2" xfId="36360" xr:uid="{00000000-0005-0000-0000-00004D7D0000}"/>
    <cellStyle name="Note 12 27 2 3" xfId="36359" xr:uid="{00000000-0005-0000-0000-00004E7D0000}"/>
    <cellStyle name="Note 12 27 2 4" xfId="56877" xr:uid="{00000000-0005-0000-0000-00004F7D0000}"/>
    <cellStyle name="Note 12 27 20" xfId="14322" xr:uid="{00000000-0005-0000-0000-0000507D0000}"/>
    <cellStyle name="Note 12 27 20 2" xfId="36361" xr:uid="{00000000-0005-0000-0000-0000517D0000}"/>
    <cellStyle name="Note 12 27 20 3" xfId="56878" xr:uid="{00000000-0005-0000-0000-0000527D0000}"/>
    <cellStyle name="Note 12 27 20 4" xfId="56879" xr:uid="{00000000-0005-0000-0000-0000537D0000}"/>
    <cellStyle name="Note 12 27 21" xfId="36338" xr:uid="{00000000-0005-0000-0000-0000547D0000}"/>
    <cellStyle name="Note 12 27 22" xfId="56880" xr:uid="{00000000-0005-0000-0000-0000557D0000}"/>
    <cellStyle name="Note 12 27 3" xfId="7470" xr:uid="{00000000-0005-0000-0000-0000567D0000}"/>
    <cellStyle name="Note 12 27 3 2" xfId="19420" xr:uid="{00000000-0005-0000-0000-0000577D0000}"/>
    <cellStyle name="Note 12 27 3 2 2" xfId="36363" xr:uid="{00000000-0005-0000-0000-0000587D0000}"/>
    <cellStyle name="Note 12 27 3 3" xfId="36362" xr:uid="{00000000-0005-0000-0000-0000597D0000}"/>
    <cellStyle name="Note 12 27 3 4" xfId="56881" xr:uid="{00000000-0005-0000-0000-00005A7D0000}"/>
    <cellStyle name="Note 12 27 4" xfId="7928" xr:uid="{00000000-0005-0000-0000-00005B7D0000}"/>
    <cellStyle name="Note 12 27 4 2" xfId="19816" xr:uid="{00000000-0005-0000-0000-00005C7D0000}"/>
    <cellStyle name="Note 12 27 4 2 2" xfId="36365" xr:uid="{00000000-0005-0000-0000-00005D7D0000}"/>
    <cellStyle name="Note 12 27 4 3" xfId="36364" xr:uid="{00000000-0005-0000-0000-00005E7D0000}"/>
    <cellStyle name="Note 12 27 4 4" xfId="56882" xr:uid="{00000000-0005-0000-0000-00005F7D0000}"/>
    <cellStyle name="Note 12 27 5" xfId="8385" xr:uid="{00000000-0005-0000-0000-0000607D0000}"/>
    <cellStyle name="Note 12 27 5 2" xfId="20207" xr:uid="{00000000-0005-0000-0000-0000617D0000}"/>
    <cellStyle name="Note 12 27 5 2 2" xfId="36367" xr:uid="{00000000-0005-0000-0000-0000627D0000}"/>
    <cellStyle name="Note 12 27 5 3" xfId="36366" xr:uid="{00000000-0005-0000-0000-0000637D0000}"/>
    <cellStyle name="Note 12 27 5 4" xfId="56883" xr:uid="{00000000-0005-0000-0000-0000647D0000}"/>
    <cellStyle name="Note 12 27 6" xfId="8844" xr:uid="{00000000-0005-0000-0000-0000657D0000}"/>
    <cellStyle name="Note 12 27 6 2" xfId="20611" xr:uid="{00000000-0005-0000-0000-0000667D0000}"/>
    <cellStyle name="Note 12 27 6 2 2" xfId="36369" xr:uid="{00000000-0005-0000-0000-0000677D0000}"/>
    <cellStyle name="Note 12 27 6 3" xfId="36368" xr:uid="{00000000-0005-0000-0000-0000687D0000}"/>
    <cellStyle name="Note 12 27 6 4" xfId="56884" xr:uid="{00000000-0005-0000-0000-0000697D0000}"/>
    <cellStyle name="Note 12 27 7" xfId="9291" xr:uid="{00000000-0005-0000-0000-00006A7D0000}"/>
    <cellStyle name="Note 12 27 7 2" xfId="21009" xr:uid="{00000000-0005-0000-0000-00006B7D0000}"/>
    <cellStyle name="Note 12 27 7 2 2" xfId="36371" xr:uid="{00000000-0005-0000-0000-00006C7D0000}"/>
    <cellStyle name="Note 12 27 7 3" xfId="36370" xr:uid="{00000000-0005-0000-0000-00006D7D0000}"/>
    <cellStyle name="Note 12 27 7 4" xfId="56885" xr:uid="{00000000-0005-0000-0000-00006E7D0000}"/>
    <cellStyle name="Note 12 27 8" xfId="9732" xr:uid="{00000000-0005-0000-0000-00006F7D0000}"/>
    <cellStyle name="Note 12 27 8 2" xfId="21396" xr:uid="{00000000-0005-0000-0000-0000707D0000}"/>
    <cellStyle name="Note 12 27 8 2 2" xfId="36373" xr:uid="{00000000-0005-0000-0000-0000717D0000}"/>
    <cellStyle name="Note 12 27 8 3" xfId="36372" xr:uid="{00000000-0005-0000-0000-0000727D0000}"/>
    <cellStyle name="Note 12 27 8 4" xfId="56886" xr:uid="{00000000-0005-0000-0000-0000737D0000}"/>
    <cellStyle name="Note 12 27 9" xfId="10174" xr:uid="{00000000-0005-0000-0000-0000747D0000}"/>
    <cellStyle name="Note 12 27 9 2" xfId="21783" xr:uid="{00000000-0005-0000-0000-0000757D0000}"/>
    <cellStyle name="Note 12 27 9 2 2" xfId="36375" xr:uid="{00000000-0005-0000-0000-0000767D0000}"/>
    <cellStyle name="Note 12 27 9 3" xfId="36374" xr:uid="{00000000-0005-0000-0000-0000777D0000}"/>
    <cellStyle name="Note 12 27 9 4" xfId="56887" xr:uid="{00000000-0005-0000-0000-0000787D0000}"/>
    <cellStyle name="Note 12 28" xfId="4217" xr:uid="{00000000-0005-0000-0000-0000797D0000}"/>
    <cellStyle name="Note 12 28 10" xfId="10594" xr:uid="{00000000-0005-0000-0000-00007A7D0000}"/>
    <cellStyle name="Note 12 28 10 2" xfId="22146" xr:uid="{00000000-0005-0000-0000-00007B7D0000}"/>
    <cellStyle name="Note 12 28 10 2 2" xfId="36378" xr:uid="{00000000-0005-0000-0000-00007C7D0000}"/>
    <cellStyle name="Note 12 28 10 3" xfId="36377" xr:uid="{00000000-0005-0000-0000-00007D7D0000}"/>
    <cellStyle name="Note 12 28 10 4" xfId="56888" xr:uid="{00000000-0005-0000-0000-00007E7D0000}"/>
    <cellStyle name="Note 12 28 11" xfId="11018" xr:uid="{00000000-0005-0000-0000-00007F7D0000}"/>
    <cellStyle name="Note 12 28 11 2" xfId="22520" xr:uid="{00000000-0005-0000-0000-0000807D0000}"/>
    <cellStyle name="Note 12 28 11 2 2" xfId="36380" xr:uid="{00000000-0005-0000-0000-0000817D0000}"/>
    <cellStyle name="Note 12 28 11 3" xfId="36379" xr:uid="{00000000-0005-0000-0000-0000827D0000}"/>
    <cellStyle name="Note 12 28 11 4" xfId="56889" xr:uid="{00000000-0005-0000-0000-0000837D0000}"/>
    <cellStyle name="Note 12 28 12" xfId="11442" xr:uid="{00000000-0005-0000-0000-0000847D0000}"/>
    <cellStyle name="Note 12 28 12 2" xfId="22894" xr:uid="{00000000-0005-0000-0000-0000857D0000}"/>
    <cellStyle name="Note 12 28 12 2 2" xfId="36382" xr:uid="{00000000-0005-0000-0000-0000867D0000}"/>
    <cellStyle name="Note 12 28 12 3" xfId="36381" xr:uid="{00000000-0005-0000-0000-0000877D0000}"/>
    <cellStyle name="Note 12 28 12 4" xfId="56890" xr:uid="{00000000-0005-0000-0000-0000887D0000}"/>
    <cellStyle name="Note 12 28 13" xfId="11869" xr:uid="{00000000-0005-0000-0000-0000897D0000}"/>
    <cellStyle name="Note 12 28 13 2" xfId="23287" xr:uid="{00000000-0005-0000-0000-00008A7D0000}"/>
    <cellStyle name="Note 12 28 13 2 2" xfId="36384" xr:uid="{00000000-0005-0000-0000-00008B7D0000}"/>
    <cellStyle name="Note 12 28 13 3" xfId="36383" xr:uid="{00000000-0005-0000-0000-00008C7D0000}"/>
    <cellStyle name="Note 12 28 13 4" xfId="56891" xr:uid="{00000000-0005-0000-0000-00008D7D0000}"/>
    <cellStyle name="Note 12 28 14" xfId="12240" xr:uid="{00000000-0005-0000-0000-00008E7D0000}"/>
    <cellStyle name="Note 12 28 14 2" xfId="23622" xr:uid="{00000000-0005-0000-0000-00008F7D0000}"/>
    <cellStyle name="Note 12 28 14 2 2" xfId="36386" xr:uid="{00000000-0005-0000-0000-0000907D0000}"/>
    <cellStyle name="Note 12 28 14 3" xfId="36385" xr:uid="{00000000-0005-0000-0000-0000917D0000}"/>
    <cellStyle name="Note 12 28 14 4" xfId="56892" xr:uid="{00000000-0005-0000-0000-0000927D0000}"/>
    <cellStyle name="Note 12 28 15" xfId="12616" xr:uid="{00000000-0005-0000-0000-0000937D0000}"/>
    <cellStyle name="Note 12 28 15 2" xfId="23955" xr:uid="{00000000-0005-0000-0000-0000947D0000}"/>
    <cellStyle name="Note 12 28 15 2 2" xfId="36388" xr:uid="{00000000-0005-0000-0000-0000957D0000}"/>
    <cellStyle name="Note 12 28 15 3" xfId="36387" xr:uid="{00000000-0005-0000-0000-0000967D0000}"/>
    <cellStyle name="Note 12 28 15 4" xfId="56893" xr:uid="{00000000-0005-0000-0000-0000977D0000}"/>
    <cellStyle name="Note 12 28 16" xfId="13022" xr:uid="{00000000-0005-0000-0000-0000987D0000}"/>
    <cellStyle name="Note 12 28 16 2" xfId="24334" xr:uid="{00000000-0005-0000-0000-0000997D0000}"/>
    <cellStyle name="Note 12 28 16 2 2" xfId="36390" xr:uid="{00000000-0005-0000-0000-00009A7D0000}"/>
    <cellStyle name="Note 12 28 16 3" xfId="36389" xr:uid="{00000000-0005-0000-0000-00009B7D0000}"/>
    <cellStyle name="Note 12 28 16 4" xfId="56894" xr:uid="{00000000-0005-0000-0000-00009C7D0000}"/>
    <cellStyle name="Note 12 28 17" xfId="13361" xr:uid="{00000000-0005-0000-0000-00009D7D0000}"/>
    <cellStyle name="Note 12 28 17 2" xfId="24644" xr:uid="{00000000-0005-0000-0000-00009E7D0000}"/>
    <cellStyle name="Note 12 28 17 2 2" xfId="36392" xr:uid="{00000000-0005-0000-0000-00009F7D0000}"/>
    <cellStyle name="Note 12 28 17 3" xfId="36391" xr:uid="{00000000-0005-0000-0000-0000A07D0000}"/>
    <cellStyle name="Note 12 28 17 4" xfId="56895" xr:uid="{00000000-0005-0000-0000-0000A17D0000}"/>
    <cellStyle name="Note 12 28 18" xfId="13696" xr:uid="{00000000-0005-0000-0000-0000A27D0000}"/>
    <cellStyle name="Note 12 28 18 2" xfId="24946" xr:uid="{00000000-0005-0000-0000-0000A37D0000}"/>
    <cellStyle name="Note 12 28 18 2 2" xfId="36394" xr:uid="{00000000-0005-0000-0000-0000A47D0000}"/>
    <cellStyle name="Note 12 28 18 3" xfId="36393" xr:uid="{00000000-0005-0000-0000-0000A57D0000}"/>
    <cellStyle name="Note 12 28 18 4" xfId="56896" xr:uid="{00000000-0005-0000-0000-0000A67D0000}"/>
    <cellStyle name="Note 12 28 19" xfId="14024" xr:uid="{00000000-0005-0000-0000-0000A77D0000}"/>
    <cellStyle name="Note 12 28 19 2" xfId="25246" xr:uid="{00000000-0005-0000-0000-0000A87D0000}"/>
    <cellStyle name="Note 12 28 19 2 2" xfId="36396" xr:uid="{00000000-0005-0000-0000-0000A97D0000}"/>
    <cellStyle name="Note 12 28 19 3" xfId="36395" xr:uid="{00000000-0005-0000-0000-0000AA7D0000}"/>
    <cellStyle name="Note 12 28 19 4" xfId="56897" xr:uid="{00000000-0005-0000-0000-0000AB7D0000}"/>
    <cellStyle name="Note 12 28 2" xfId="7005" xr:uid="{00000000-0005-0000-0000-0000AC7D0000}"/>
    <cellStyle name="Note 12 28 2 2" xfId="19014" xr:uid="{00000000-0005-0000-0000-0000AD7D0000}"/>
    <cellStyle name="Note 12 28 2 2 2" xfId="36398" xr:uid="{00000000-0005-0000-0000-0000AE7D0000}"/>
    <cellStyle name="Note 12 28 2 3" xfId="36397" xr:uid="{00000000-0005-0000-0000-0000AF7D0000}"/>
    <cellStyle name="Note 12 28 2 4" xfId="56898" xr:uid="{00000000-0005-0000-0000-0000B07D0000}"/>
    <cellStyle name="Note 12 28 20" xfId="14323" xr:uid="{00000000-0005-0000-0000-0000B17D0000}"/>
    <cellStyle name="Note 12 28 20 2" xfId="36399" xr:uid="{00000000-0005-0000-0000-0000B27D0000}"/>
    <cellStyle name="Note 12 28 20 3" xfId="56899" xr:uid="{00000000-0005-0000-0000-0000B37D0000}"/>
    <cellStyle name="Note 12 28 20 4" xfId="56900" xr:uid="{00000000-0005-0000-0000-0000B47D0000}"/>
    <cellStyle name="Note 12 28 21" xfId="36376" xr:uid="{00000000-0005-0000-0000-0000B57D0000}"/>
    <cellStyle name="Note 12 28 22" xfId="56901" xr:uid="{00000000-0005-0000-0000-0000B67D0000}"/>
    <cellStyle name="Note 12 28 3" xfId="7471" xr:uid="{00000000-0005-0000-0000-0000B77D0000}"/>
    <cellStyle name="Note 12 28 3 2" xfId="19421" xr:uid="{00000000-0005-0000-0000-0000B87D0000}"/>
    <cellStyle name="Note 12 28 3 2 2" xfId="36401" xr:uid="{00000000-0005-0000-0000-0000B97D0000}"/>
    <cellStyle name="Note 12 28 3 3" xfId="36400" xr:uid="{00000000-0005-0000-0000-0000BA7D0000}"/>
    <cellStyle name="Note 12 28 3 4" xfId="56902" xr:uid="{00000000-0005-0000-0000-0000BB7D0000}"/>
    <cellStyle name="Note 12 28 4" xfId="7929" xr:uid="{00000000-0005-0000-0000-0000BC7D0000}"/>
    <cellStyle name="Note 12 28 4 2" xfId="19817" xr:uid="{00000000-0005-0000-0000-0000BD7D0000}"/>
    <cellStyle name="Note 12 28 4 2 2" xfId="36403" xr:uid="{00000000-0005-0000-0000-0000BE7D0000}"/>
    <cellStyle name="Note 12 28 4 3" xfId="36402" xr:uid="{00000000-0005-0000-0000-0000BF7D0000}"/>
    <cellStyle name="Note 12 28 4 4" xfId="56903" xr:uid="{00000000-0005-0000-0000-0000C07D0000}"/>
    <cellStyle name="Note 12 28 5" xfId="8386" xr:uid="{00000000-0005-0000-0000-0000C17D0000}"/>
    <cellStyle name="Note 12 28 5 2" xfId="20208" xr:uid="{00000000-0005-0000-0000-0000C27D0000}"/>
    <cellStyle name="Note 12 28 5 2 2" xfId="36405" xr:uid="{00000000-0005-0000-0000-0000C37D0000}"/>
    <cellStyle name="Note 12 28 5 3" xfId="36404" xr:uid="{00000000-0005-0000-0000-0000C47D0000}"/>
    <cellStyle name="Note 12 28 5 4" xfId="56904" xr:uid="{00000000-0005-0000-0000-0000C57D0000}"/>
    <cellStyle name="Note 12 28 6" xfId="8845" xr:uid="{00000000-0005-0000-0000-0000C67D0000}"/>
    <cellStyle name="Note 12 28 6 2" xfId="20612" xr:uid="{00000000-0005-0000-0000-0000C77D0000}"/>
    <cellStyle name="Note 12 28 6 2 2" xfId="36407" xr:uid="{00000000-0005-0000-0000-0000C87D0000}"/>
    <cellStyle name="Note 12 28 6 3" xfId="36406" xr:uid="{00000000-0005-0000-0000-0000C97D0000}"/>
    <cellStyle name="Note 12 28 6 4" xfId="56905" xr:uid="{00000000-0005-0000-0000-0000CA7D0000}"/>
    <cellStyle name="Note 12 28 7" xfId="9292" xr:uid="{00000000-0005-0000-0000-0000CB7D0000}"/>
    <cellStyle name="Note 12 28 7 2" xfId="21010" xr:uid="{00000000-0005-0000-0000-0000CC7D0000}"/>
    <cellStyle name="Note 12 28 7 2 2" xfId="36409" xr:uid="{00000000-0005-0000-0000-0000CD7D0000}"/>
    <cellStyle name="Note 12 28 7 3" xfId="36408" xr:uid="{00000000-0005-0000-0000-0000CE7D0000}"/>
    <cellStyle name="Note 12 28 7 4" xfId="56906" xr:uid="{00000000-0005-0000-0000-0000CF7D0000}"/>
    <cellStyle name="Note 12 28 8" xfId="9733" xr:uid="{00000000-0005-0000-0000-0000D07D0000}"/>
    <cellStyle name="Note 12 28 8 2" xfId="21397" xr:uid="{00000000-0005-0000-0000-0000D17D0000}"/>
    <cellStyle name="Note 12 28 8 2 2" xfId="36411" xr:uid="{00000000-0005-0000-0000-0000D27D0000}"/>
    <cellStyle name="Note 12 28 8 3" xfId="36410" xr:uid="{00000000-0005-0000-0000-0000D37D0000}"/>
    <cellStyle name="Note 12 28 8 4" xfId="56907" xr:uid="{00000000-0005-0000-0000-0000D47D0000}"/>
    <cellStyle name="Note 12 28 9" xfId="10175" xr:uid="{00000000-0005-0000-0000-0000D57D0000}"/>
    <cellStyle name="Note 12 28 9 2" xfId="21784" xr:uid="{00000000-0005-0000-0000-0000D67D0000}"/>
    <cellStyle name="Note 12 28 9 2 2" xfId="36413" xr:uid="{00000000-0005-0000-0000-0000D77D0000}"/>
    <cellStyle name="Note 12 28 9 3" xfId="36412" xr:uid="{00000000-0005-0000-0000-0000D87D0000}"/>
    <cellStyle name="Note 12 28 9 4" xfId="56908" xr:uid="{00000000-0005-0000-0000-0000D97D0000}"/>
    <cellStyle name="Note 12 29" xfId="4218" xr:uid="{00000000-0005-0000-0000-0000DA7D0000}"/>
    <cellStyle name="Note 12 29 10" xfId="10595" xr:uid="{00000000-0005-0000-0000-0000DB7D0000}"/>
    <cellStyle name="Note 12 29 10 2" xfId="22147" xr:uid="{00000000-0005-0000-0000-0000DC7D0000}"/>
    <cellStyle name="Note 12 29 10 2 2" xfId="36416" xr:uid="{00000000-0005-0000-0000-0000DD7D0000}"/>
    <cellStyle name="Note 12 29 10 3" xfId="36415" xr:uid="{00000000-0005-0000-0000-0000DE7D0000}"/>
    <cellStyle name="Note 12 29 10 4" xfId="56909" xr:uid="{00000000-0005-0000-0000-0000DF7D0000}"/>
    <cellStyle name="Note 12 29 11" xfId="11019" xr:uid="{00000000-0005-0000-0000-0000E07D0000}"/>
    <cellStyle name="Note 12 29 11 2" xfId="22521" xr:uid="{00000000-0005-0000-0000-0000E17D0000}"/>
    <cellStyle name="Note 12 29 11 2 2" xfId="36418" xr:uid="{00000000-0005-0000-0000-0000E27D0000}"/>
    <cellStyle name="Note 12 29 11 3" xfId="36417" xr:uid="{00000000-0005-0000-0000-0000E37D0000}"/>
    <cellStyle name="Note 12 29 11 4" xfId="56910" xr:uid="{00000000-0005-0000-0000-0000E47D0000}"/>
    <cellStyle name="Note 12 29 12" xfId="11443" xr:uid="{00000000-0005-0000-0000-0000E57D0000}"/>
    <cellStyle name="Note 12 29 12 2" xfId="22895" xr:uid="{00000000-0005-0000-0000-0000E67D0000}"/>
    <cellStyle name="Note 12 29 12 2 2" xfId="36420" xr:uid="{00000000-0005-0000-0000-0000E77D0000}"/>
    <cellStyle name="Note 12 29 12 3" xfId="36419" xr:uid="{00000000-0005-0000-0000-0000E87D0000}"/>
    <cellStyle name="Note 12 29 12 4" xfId="56911" xr:uid="{00000000-0005-0000-0000-0000E97D0000}"/>
    <cellStyle name="Note 12 29 13" xfId="11870" xr:uid="{00000000-0005-0000-0000-0000EA7D0000}"/>
    <cellStyle name="Note 12 29 13 2" xfId="23288" xr:uid="{00000000-0005-0000-0000-0000EB7D0000}"/>
    <cellStyle name="Note 12 29 13 2 2" xfId="36422" xr:uid="{00000000-0005-0000-0000-0000EC7D0000}"/>
    <cellStyle name="Note 12 29 13 3" xfId="36421" xr:uid="{00000000-0005-0000-0000-0000ED7D0000}"/>
    <cellStyle name="Note 12 29 13 4" xfId="56912" xr:uid="{00000000-0005-0000-0000-0000EE7D0000}"/>
    <cellStyle name="Note 12 29 14" xfId="12241" xr:uid="{00000000-0005-0000-0000-0000EF7D0000}"/>
    <cellStyle name="Note 12 29 14 2" xfId="23623" xr:uid="{00000000-0005-0000-0000-0000F07D0000}"/>
    <cellStyle name="Note 12 29 14 2 2" xfId="36424" xr:uid="{00000000-0005-0000-0000-0000F17D0000}"/>
    <cellStyle name="Note 12 29 14 3" xfId="36423" xr:uid="{00000000-0005-0000-0000-0000F27D0000}"/>
    <cellStyle name="Note 12 29 14 4" xfId="56913" xr:uid="{00000000-0005-0000-0000-0000F37D0000}"/>
    <cellStyle name="Note 12 29 15" xfId="12617" xr:uid="{00000000-0005-0000-0000-0000F47D0000}"/>
    <cellStyle name="Note 12 29 15 2" xfId="23956" xr:uid="{00000000-0005-0000-0000-0000F57D0000}"/>
    <cellStyle name="Note 12 29 15 2 2" xfId="36426" xr:uid="{00000000-0005-0000-0000-0000F67D0000}"/>
    <cellStyle name="Note 12 29 15 3" xfId="36425" xr:uid="{00000000-0005-0000-0000-0000F77D0000}"/>
    <cellStyle name="Note 12 29 15 4" xfId="56914" xr:uid="{00000000-0005-0000-0000-0000F87D0000}"/>
    <cellStyle name="Note 12 29 16" xfId="13023" xr:uid="{00000000-0005-0000-0000-0000F97D0000}"/>
    <cellStyle name="Note 12 29 16 2" xfId="24335" xr:uid="{00000000-0005-0000-0000-0000FA7D0000}"/>
    <cellStyle name="Note 12 29 16 2 2" xfId="36428" xr:uid="{00000000-0005-0000-0000-0000FB7D0000}"/>
    <cellStyle name="Note 12 29 16 3" xfId="36427" xr:uid="{00000000-0005-0000-0000-0000FC7D0000}"/>
    <cellStyle name="Note 12 29 16 4" xfId="56915" xr:uid="{00000000-0005-0000-0000-0000FD7D0000}"/>
    <cellStyle name="Note 12 29 17" xfId="13362" xr:uid="{00000000-0005-0000-0000-0000FE7D0000}"/>
    <cellStyle name="Note 12 29 17 2" xfId="24645" xr:uid="{00000000-0005-0000-0000-0000FF7D0000}"/>
    <cellStyle name="Note 12 29 17 2 2" xfId="36430" xr:uid="{00000000-0005-0000-0000-0000007E0000}"/>
    <cellStyle name="Note 12 29 17 3" xfId="36429" xr:uid="{00000000-0005-0000-0000-0000017E0000}"/>
    <cellStyle name="Note 12 29 17 4" xfId="56916" xr:uid="{00000000-0005-0000-0000-0000027E0000}"/>
    <cellStyle name="Note 12 29 18" xfId="13697" xr:uid="{00000000-0005-0000-0000-0000037E0000}"/>
    <cellStyle name="Note 12 29 18 2" xfId="24947" xr:uid="{00000000-0005-0000-0000-0000047E0000}"/>
    <cellStyle name="Note 12 29 18 2 2" xfId="36432" xr:uid="{00000000-0005-0000-0000-0000057E0000}"/>
    <cellStyle name="Note 12 29 18 3" xfId="36431" xr:uid="{00000000-0005-0000-0000-0000067E0000}"/>
    <cellStyle name="Note 12 29 18 4" xfId="56917" xr:uid="{00000000-0005-0000-0000-0000077E0000}"/>
    <cellStyle name="Note 12 29 19" xfId="14025" xr:uid="{00000000-0005-0000-0000-0000087E0000}"/>
    <cellStyle name="Note 12 29 19 2" xfId="25247" xr:uid="{00000000-0005-0000-0000-0000097E0000}"/>
    <cellStyle name="Note 12 29 19 2 2" xfId="36434" xr:uid="{00000000-0005-0000-0000-00000A7E0000}"/>
    <cellStyle name="Note 12 29 19 3" xfId="36433" xr:uid="{00000000-0005-0000-0000-00000B7E0000}"/>
    <cellStyle name="Note 12 29 19 4" xfId="56918" xr:uid="{00000000-0005-0000-0000-00000C7E0000}"/>
    <cellStyle name="Note 12 29 2" xfId="7006" xr:uid="{00000000-0005-0000-0000-00000D7E0000}"/>
    <cellStyle name="Note 12 29 2 2" xfId="19015" xr:uid="{00000000-0005-0000-0000-00000E7E0000}"/>
    <cellStyle name="Note 12 29 2 2 2" xfId="36436" xr:uid="{00000000-0005-0000-0000-00000F7E0000}"/>
    <cellStyle name="Note 12 29 2 3" xfId="36435" xr:uid="{00000000-0005-0000-0000-0000107E0000}"/>
    <cellStyle name="Note 12 29 2 4" xfId="56919" xr:uid="{00000000-0005-0000-0000-0000117E0000}"/>
    <cellStyle name="Note 12 29 20" xfId="14324" xr:uid="{00000000-0005-0000-0000-0000127E0000}"/>
    <cellStyle name="Note 12 29 20 2" xfId="36437" xr:uid="{00000000-0005-0000-0000-0000137E0000}"/>
    <cellStyle name="Note 12 29 20 3" xfId="56920" xr:uid="{00000000-0005-0000-0000-0000147E0000}"/>
    <cellStyle name="Note 12 29 20 4" xfId="56921" xr:uid="{00000000-0005-0000-0000-0000157E0000}"/>
    <cellStyle name="Note 12 29 21" xfId="36414" xr:uid="{00000000-0005-0000-0000-0000167E0000}"/>
    <cellStyle name="Note 12 29 22" xfId="56922" xr:uid="{00000000-0005-0000-0000-0000177E0000}"/>
    <cellStyle name="Note 12 29 3" xfId="7472" xr:uid="{00000000-0005-0000-0000-0000187E0000}"/>
    <cellStyle name="Note 12 29 3 2" xfId="19422" xr:uid="{00000000-0005-0000-0000-0000197E0000}"/>
    <cellStyle name="Note 12 29 3 2 2" xfId="36439" xr:uid="{00000000-0005-0000-0000-00001A7E0000}"/>
    <cellStyle name="Note 12 29 3 3" xfId="36438" xr:uid="{00000000-0005-0000-0000-00001B7E0000}"/>
    <cellStyle name="Note 12 29 3 4" xfId="56923" xr:uid="{00000000-0005-0000-0000-00001C7E0000}"/>
    <cellStyle name="Note 12 29 4" xfId="7930" xr:uid="{00000000-0005-0000-0000-00001D7E0000}"/>
    <cellStyle name="Note 12 29 4 2" xfId="19818" xr:uid="{00000000-0005-0000-0000-00001E7E0000}"/>
    <cellStyle name="Note 12 29 4 2 2" xfId="36441" xr:uid="{00000000-0005-0000-0000-00001F7E0000}"/>
    <cellStyle name="Note 12 29 4 3" xfId="36440" xr:uid="{00000000-0005-0000-0000-0000207E0000}"/>
    <cellStyle name="Note 12 29 4 4" xfId="56924" xr:uid="{00000000-0005-0000-0000-0000217E0000}"/>
    <cellStyle name="Note 12 29 5" xfId="8387" xr:uid="{00000000-0005-0000-0000-0000227E0000}"/>
    <cellStyle name="Note 12 29 5 2" xfId="20209" xr:uid="{00000000-0005-0000-0000-0000237E0000}"/>
    <cellStyle name="Note 12 29 5 2 2" xfId="36443" xr:uid="{00000000-0005-0000-0000-0000247E0000}"/>
    <cellStyle name="Note 12 29 5 3" xfId="36442" xr:uid="{00000000-0005-0000-0000-0000257E0000}"/>
    <cellStyle name="Note 12 29 5 4" xfId="56925" xr:uid="{00000000-0005-0000-0000-0000267E0000}"/>
    <cellStyle name="Note 12 29 6" xfId="8846" xr:uid="{00000000-0005-0000-0000-0000277E0000}"/>
    <cellStyle name="Note 12 29 6 2" xfId="20613" xr:uid="{00000000-0005-0000-0000-0000287E0000}"/>
    <cellStyle name="Note 12 29 6 2 2" xfId="36445" xr:uid="{00000000-0005-0000-0000-0000297E0000}"/>
    <cellStyle name="Note 12 29 6 3" xfId="36444" xr:uid="{00000000-0005-0000-0000-00002A7E0000}"/>
    <cellStyle name="Note 12 29 6 4" xfId="56926" xr:uid="{00000000-0005-0000-0000-00002B7E0000}"/>
    <cellStyle name="Note 12 29 7" xfId="9293" xr:uid="{00000000-0005-0000-0000-00002C7E0000}"/>
    <cellStyle name="Note 12 29 7 2" xfId="21011" xr:uid="{00000000-0005-0000-0000-00002D7E0000}"/>
    <cellStyle name="Note 12 29 7 2 2" xfId="36447" xr:uid="{00000000-0005-0000-0000-00002E7E0000}"/>
    <cellStyle name="Note 12 29 7 3" xfId="36446" xr:uid="{00000000-0005-0000-0000-00002F7E0000}"/>
    <cellStyle name="Note 12 29 7 4" xfId="56927" xr:uid="{00000000-0005-0000-0000-0000307E0000}"/>
    <cellStyle name="Note 12 29 8" xfId="9734" xr:uid="{00000000-0005-0000-0000-0000317E0000}"/>
    <cellStyle name="Note 12 29 8 2" xfId="21398" xr:uid="{00000000-0005-0000-0000-0000327E0000}"/>
    <cellStyle name="Note 12 29 8 2 2" xfId="36449" xr:uid="{00000000-0005-0000-0000-0000337E0000}"/>
    <cellStyle name="Note 12 29 8 3" xfId="36448" xr:uid="{00000000-0005-0000-0000-0000347E0000}"/>
    <cellStyle name="Note 12 29 8 4" xfId="56928" xr:uid="{00000000-0005-0000-0000-0000357E0000}"/>
    <cellStyle name="Note 12 29 9" xfId="10176" xr:uid="{00000000-0005-0000-0000-0000367E0000}"/>
    <cellStyle name="Note 12 29 9 2" xfId="21785" xr:uid="{00000000-0005-0000-0000-0000377E0000}"/>
    <cellStyle name="Note 12 29 9 2 2" xfId="36451" xr:uid="{00000000-0005-0000-0000-0000387E0000}"/>
    <cellStyle name="Note 12 29 9 3" xfId="36450" xr:uid="{00000000-0005-0000-0000-0000397E0000}"/>
    <cellStyle name="Note 12 29 9 4" xfId="56929" xr:uid="{00000000-0005-0000-0000-00003A7E0000}"/>
    <cellStyle name="Note 12 3" xfId="4219" xr:uid="{00000000-0005-0000-0000-00003B7E0000}"/>
    <cellStyle name="Note 12 3 10" xfId="10596" xr:uid="{00000000-0005-0000-0000-00003C7E0000}"/>
    <cellStyle name="Note 12 3 10 2" xfId="22148" xr:uid="{00000000-0005-0000-0000-00003D7E0000}"/>
    <cellStyle name="Note 12 3 10 2 2" xfId="36454" xr:uid="{00000000-0005-0000-0000-00003E7E0000}"/>
    <cellStyle name="Note 12 3 10 3" xfId="36453" xr:uid="{00000000-0005-0000-0000-00003F7E0000}"/>
    <cellStyle name="Note 12 3 10 4" xfId="56930" xr:uid="{00000000-0005-0000-0000-0000407E0000}"/>
    <cellStyle name="Note 12 3 11" xfId="11020" xr:uid="{00000000-0005-0000-0000-0000417E0000}"/>
    <cellStyle name="Note 12 3 11 2" xfId="22522" xr:uid="{00000000-0005-0000-0000-0000427E0000}"/>
    <cellStyle name="Note 12 3 11 2 2" xfId="36456" xr:uid="{00000000-0005-0000-0000-0000437E0000}"/>
    <cellStyle name="Note 12 3 11 3" xfId="36455" xr:uid="{00000000-0005-0000-0000-0000447E0000}"/>
    <cellStyle name="Note 12 3 11 4" xfId="56931" xr:uid="{00000000-0005-0000-0000-0000457E0000}"/>
    <cellStyle name="Note 12 3 12" xfId="11444" xr:uid="{00000000-0005-0000-0000-0000467E0000}"/>
    <cellStyle name="Note 12 3 12 2" xfId="22896" xr:uid="{00000000-0005-0000-0000-0000477E0000}"/>
    <cellStyle name="Note 12 3 12 2 2" xfId="36458" xr:uid="{00000000-0005-0000-0000-0000487E0000}"/>
    <cellStyle name="Note 12 3 12 3" xfId="36457" xr:uid="{00000000-0005-0000-0000-0000497E0000}"/>
    <cellStyle name="Note 12 3 12 4" xfId="56932" xr:uid="{00000000-0005-0000-0000-00004A7E0000}"/>
    <cellStyle name="Note 12 3 13" xfId="11871" xr:uid="{00000000-0005-0000-0000-00004B7E0000}"/>
    <cellStyle name="Note 12 3 13 2" xfId="23289" xr:uid="{00000000-0005-0000-0000-00004C7E0000}"/>
    <cellStyle name="Note 12 3 13 2 2" xfId="36460" xr:uid="{00000000-0005-0000-0000-00004D7E0000}"/>
    <cellStyle name="Note 12 3 13 3" xfId="36459" xr:uid="{00000000-0005-0000-0000-00004E7E0000}"/>
    <cellStyle name="Note 12 3 13 4" xfId="56933" xr:uid="{00000000-0005-0000-0000-00004F7E0000}"/>
    <cellStyle name="Note 12 3 14" xfId="12242" xr:uid="{00000000-0005-0000-0000-0000507E0000}"/>
    <cellStyle name="Note 12 3 14 2" xfId="23624" xr:uid="{00000000-0005-0000-0000-0000517E0000}"/>
    <cellStyle name="Note 12 3 14 2 2" xfId="36462" xr:uid="{00000000-0005-0000-0000-0000527E0000}"/>
    <cellStyle name="Note 12 3 14 3" xfId="36461" xr:uid="{00000000-0005-0000-0000-0000537E0000}"/>
    <cellStyle name="Note 12 3 14 4" xfId="56934" xr:uid="{00000000-0005-0000-0000-0000547E0000}"/>
    <cellStyle name="Note 12 3 15" xfId="12618" xr:uid="{00000000-0005-0000-0000-0000557E0000}"/>
    <cellStyle name="Note 12 3 15 2" xfId="23957" xr:uid="{00000000-0005-0000-0000-0000567E0000}"/>
    <cellStyle name="Note 12 3 15 2 2" xfId="36464" xr:uid="{00000000-0005-0000-0000-0000577E0000}"/>
    <cellStyle name="Note 12 3 15 3" xfId="36463" xr:uid="{00000000-0005-0000-0000-0000587E0000}"/>
    <cellStyle name="Note 12 3 15 4" xfId="56935" xr:uid="{00000000-0005-0000-0000-0000597E0000}"/>
    <cellStyle name="Note 12 3 16" xfId="13024" xr:uid="{00000000-0005-0000-0000-00005A7E0000}"/>
    <cellStyle name="Note 12 3 16 2" xfId="24336" xr:uid="{00000000-0005-0000-0000-00005B7E0000}"/>
    <cellStyle name="Note 12 3 16 2 2" xfId="36466" xr:uid="{00000000-0005-0000-0000-00005C7E0000}"/>
    <cellStyle name="Note 12 3 16 3" xfId="36465" xr:uid="{00000000-0005-0000-0000-00005D7E0000}"/>
    <cellStyle name="Note 12 3 16 4" xfId="56936" xr:uid="{00000000-0005-0000-0000-00005E7E0000}"/>
    <cellStyle name="Note 12 3 17" xfId="13363" xr:uid="{00000000-0005-0000-0000-00005F7E0000}"/>
    <cellStyle name="Note 12 3 17 2" xfId="24646" xr:uid="{00000000-0005-0000-0000-0000607E0000}"/>
    <cellStyle name="Note 12 3 17 2 2" xfId="36468" xr:uid="{00000000-0005-0000-0000-0000617E0000}"/>
    <cellStyle name="Note 12 3 17 3" xfId="36467" xr:uid="{00000000-0005-0000-0000-0000627E0000}"/>
    <cellStyle name="Note 12 3 17 4" xfId="56937" xr:uid="{00000000-0005-0000-0000-0000637E0000}"/>
    <cellStyle name="Note 12 3 18" xfId="13698" xr:uid="{00000000-0005-0000-0000-0000647E0000}"/>
    <cellStyle name="Note 12 3 18 2" xfId="24948" xr:uid="{00000000-0005-0000-0000-0000657E0000}"/>
    <cellStyle name="Note 12 3 18 2 2" xfId="36470" xr:uid="{00000000-0005-0000-0000-0000667E0000}"/>
    <cellStyle name="Note 12 3 18 3" xfId="36469" xr:uid="{00000000-0005-0000-0000-0000677E0000}"/>
    <cellStyle name="Note 12 3 18 4" xfId="56938" xr:uid="{00000000-0005-0000-0000-0000687E0000}"/>
    <cellStyle name="Note 12 3 19" xfId="14026" xr:uid="{00000000-0005-0000-0000-0000697E0000}"/>
    <cellStyle name="Note 12 3 19 2" xfId="25248" xr:uid="{00000000-0005-0000-0000-00006A7E0000}"/>
    <cellStyle name="Note 12 3 19 2 2" xfId="36472" xr:uid="{00000000-0005-0000-0000-00006B7E0000}"/>
    <cellStyle name="Note 12 3 19 3" xfId="36471" xr:uid="{00000000-0005-0000-0000-00006C7E0000}"/>
    <cellStyle name="Note 12 3 19 4" xfId="56939" xr:uid="{00000000-0005-0000-0000-00006D7E0000}"/>
    <cellStyle name="Note 12 3 2" xfId="7007" xr:uid="{00000000-0005-0000-0000-00006E7E0000}"/>
    <cellStyle name="Note 12 3 2 2" xfId="19016" xr:uid="{00000000-0005-0000-0000-00006F7E0000}"/>
    <cellStyle name="Note 12 3 2 2 2" xfId="36474" xr:uid="{00000000-0005-0000-0000-0000707E0000}"/>
    <cellStyle name="Note 12 3 2 3" xfId="36473" xr:uid="{00000000-0005-0000-0000-0000717E0000}"/>
    <cellStyle name="Note 12 3 2 4" xfId="56940" xr:uid="{00000000-0005-0000-0000-0000727E0000}"/>
    <cellStyle name="Note 12 3 20" xfId="14325" xr:uid="{00000000-0005-0000-0000-0000737E0000}"/>
    <cellStyle name="Note 12 3 20 2" xfId="36475" xr:uid="{00000000-0005-0000-0000-0000747E0000}"/>
    <cellStyle name="Note 12 3 20 3" xfId="56941" xr:uid="{00000000-0005-0000-0000-0000757E0000}"/>
    <cellStyle name="Note 12 3 20 4" xfId="56942" xr:uid="{00000000-0005-0000-0000-0000767E0000}"/>
    <cellStyle name="Note 12 3 21" xfId="36452" xr:uid="{00000000-0005-0000-0000-0000777E0000}"/>
    <cellStyle name="Note 12 3 22" xfId="56943" xr:uid="{00000000-0005-0000-0000-0000787E0000}"/>
    <cellStyle name="Note 12 3 3" xfId="7473" xr:uid="{00000000-0005-0000-0000-0000797E0000}"/>
    <cellStyle name="Note 12 3 3 2" xfId="19423" xr:uid="{00000000-0005-0000-0000-00007A7E0000}"/>
    <cellStyle name="Note 12 3 3 2 2" xfId="36477" xr:uid="{00000000-0005-0000-0000-00007B7E0000}"/>
    <cellStyle name="Note 12 3 3 3" xfId="36476" xr:uid="{00000000-0005-0000-0000-00007C7E0000}"/>
    <cellStyle name="Note 12 3 3 4" xfId="56944" xr:uid="{00000000-0005-0000-0000-00007D7E0000}"/>
    <cellStyle name="Note 12 3 4" xfId="7931" xr:uid="{00000000-0005-0000-0000-00007E7E0000}"/>
    <cellStyle name="Note 12 3 4 2" xfId="19819" xr:uid="{00000000-0005-0000-0000-00007F7E0000}"/>
    <cellStyle name="Note 12 3 4 2 2" xfId="36479" xr:uid="{00000000-0005-0000-0000-0000807E0000}"/>
    <cellStyle name="Note 12 3 4 3" xfId="36478" xr:uid="{00000000-0005-0000-0000-0000817E0000}"/>
    <cellStyle name="Note 12 3 4 4" xfId="56945" xr:uid="{00000000-0005-0000-0000-0000827E0000}"/>
    <cellStyle name="Note 12 3 5" xfId="8388" xr:uid="{00000000-0005-0000-0000-0000837E0000}"/>
    <cellStyle name="Note 12 3 5 2" xfId="20210" xr:uid="{00000000-0005-0000-0000-0000847E0000}"/>
    <cellStyle name="Note 12 3 5 2 2" xfId="36481" xr:uid="{00000000-0005-0000-0000-0000857E0000}"/>
    <cellStyle name="Note 12 3 5 3" xfId="36480" xr:uid="{00000000-0005-0000-0000-0000867E0000}"/>
    <cellStyle name="Note 12 3 5 4" xfId="56946" xr:uid="{00000000-0005-0000-0000-0000877E0000}"/>
    <cellStyle name="Note 12 3 6" xfId="8847" xr:uid="{00000000-0005-0000-0000-0000887E0000}"/>
    <cellStyle name="Note 12 3 6 2" xfId="20614" xr:uid="{00000000-0005-0000-0000-0000897E0000}"/>
    <cellStyle name="Note 12 3 6 2 2" xfId="36483" xr:uid="{00000000-0005-0000-0000-00008A7E0000}"/>
    <cellStyle name="Note 12 3 6 3" xfId="36482" xr:uid="{00000000-0005-0000-0000-00008B7E0000}"/>
    <cellStyle name="Note 12 3 6 4" xfId="56947" xr:uid="{00000000-0005-0000-0000-00008C7E0000}"/>
    <cellStyle name="Note 12 3 7" xfId="9294" xr:uid="{00000000-0005-0000-0000-00008D7E0000}"/>
    <cellStyle name="Note 12 3 7 2" xfId="21012" xr:uid="{00000000-0005-0000-0000-00008E7E0000}"/>
    <cellStyle name="Note 12 3 7 2 2" xfId="36485" xr:uid="{00000000-0005-0000-0000-00008F7E0000}"/>
    <cellStyle name="Note 12 3 7 3" xfId="36484" xr:uid="{00000000-0005-0000-0000-0000907E0000}"/>
    <cellStyle name="Note 12 3 7 4" xfId="56948" xr:uid="{00000000-0005-0000-0000-0000917E0000}"/>
    <cellStyle name="Note 12 3 8" xfId="9735" xr:uid="{00000000-0005-0000-0000-0000927E0000}"/>
    <cellStyle name="Note 12 3 8 2" xfId="21399" xr:uid="{00000000-0005-0000-0000-0000937E0000}"/>
    <cellStyle name="Note 12 3 8 2 2" xfId="36487" xr:uid="{00000000-0005-0000-0000-0000947E0000}"/>
    <cellStyle name="Note 12 3 8 3" xfId="36486" xr:uid="{00000000-0005-0000-0000-0000957E0000}"/>
    <cellStyle name="Note 12 3 8 4" xfId="56949" xr:uid="{00000000-0005-0000-0000-0000967E0000}"/>
    <cellStyle name="Note 12 3 9" xfId="10177" xr:uid="{00000000-0005-0000-0000-0000977E0000}"/>
    <cellStyle name="Note 12 3 9 2" xfId="21786" xr:uid="{00000000-0005-0000-0000-0000987E0000}"/>
    <cellStyle name="Note 12 3 9 2 2" xfId="36489" xr:uid="{00000000-0005-0000-0000-0000997E0000}"/>
    <cellStyle name="Note 12 3 9 3" xfId="36488" xr:uid="{00000000-0005-0000-0000-00009A7E0000}"/>
    <cellStyle name="Note 12 3 9 4" xfId="56950" xr:uid="{00000000-0005-0000-0000-00009B7E0000}"/>
    <cellStyle name="Note 12 30" xfId="4220" xr:uid="{00000000-0005-0000-0000-00009C7E0000}"/>
    <cellStyle name="Note 12 30 10" xfId="10597" xr:uid="{00000000-0005-0000-0000-00009D7E0000}"/>
    <cellStyle name="Note 12 30 10 2" xfId="22149" xr:uid="{00000000-0005-0000-0000-00009E7E0000}"/>
    <cellStyle name="Note 12 30 10 2 2" xfId="36492" xr:uid="{00000000-0005-0000-0000-00009F7E0000}"/>
    <cellStyle name="Note 12 30 10 3" xfId="36491" xr:uid="{00000000-0005-0000-0000-0000A07E0000}"/>
    <cellStyle name="Note 12 30 10 4" xfId="56951" xr:uid="{00000000-0005-0000-0000-0000A17E0000}"/>
    <cellStyle name="Note 12 30 11" xfId="11021" xr:uid="{00000000-0005-0000-0000-0000A27E0000}"/>
    <cellStyle name="Note 12 30 11 2" xfId="22523" xr:uid="{00000000-0005-0000-0000-0000A37E0000}"/>
    <cellStyle name="Note 12 30 11 2 2" xfId="36494" xr:uid="{00000000-0005-0000-0000-0000A47E0000}"/>
    <cellStyle name="Note 12 30 11 3" xfId="36493" xr:uid="{00000000-0005-0000-0000-0000A57E0000}"/>
    <cellStyle name="Note 12 30 11 4" xfId="56952" xr:uid="{00000000-0005-0000-0000-0000A67E0000}"/>
    <cellStyle name="Note 12 30 12" xfId="11445" xr:uid="{00000000-0005-0000-0000-0000A77E0000}"/>
    <cellStyle name="Note 12 30 12 2" xfId="22897" xr:uid="{00000000-0005-0000-0000-0000A87E0000}"/>
    <cellStyle name="Note 12 30 12 2 2" xfId="36496" xr:uid="{00000000-0005-0000-0000-0000A97E0000}"/>
    <cellStyle name="Note 12 30 12 3" xfId="36495" xr:uid="{00000000-0005-0000-0000-0000AA7E0000}"/>
    <cellStyle name="Note 12 30 12 4" xfId="56953" xr:uid="{00000000-0005-0000-0000-0000AB7E0000}"/>
    <cellStyle name="Note 12 30 13" xfId="11872" xr:uid="{00000000-0005-0000-0000-0000AC7E0000}"/>
    <cellStyle name="Note 12 30 13 2" xfId="23290" xr:uid="{00000000-0005-0000-0000-0000AD7E0000}"/>
    <cellStyle name="Note 12 30 13 2 2" xfId="36498" xr:uid="{00000000-0005-0000-0000-0000AE7E0000}"/>
    <cellStyle name="Note 12 30 13 3" xfId="36497" xr:uid="{00000000-0005-0000-0000-0000AF7E0000}"/>
    <cellStyle name="Note 12 30 13 4" xfId="56954" xr:uid="{00000000-0005-0000-0000-0000B07E0000}"/>
    <cellStyle name="Note 12 30 14" xfId="12243" xr:uid="{00000000-0005-0000-0000-0000B17E0000}"/>
    <cellStyle name="Note 12 30 14 2" xfId="23625" xr:uid="{00000000-0005-0000-0000-0000B27E0000}"/>
    <cellStyle name="Note 12 30 14 2 2" xfId="36500" xr:uid="{00000000-0005-0000-0000-0000B37E0000}"/>
    <cellStyle name="Note 12 30 14 3" xfId="36499" xr:uid="{00000000-0005-0000-0000-0000B47E0000}"/>
    <cellStyle name="Note 12 30 14 4" xfId="56955" xr:uid="{00000000-0005-0000-0000-0000B57E0000}"/>
    <cellStyle name="Note 12 30 15" xfId="12619" xr:uid="{00000000-0005-0000-0000-0000B67E0000}"/>
    <cellStyle name="Note 12 30 15 2" xfId="23958" xr:uid="{00000000-0005-0000-0000-0000B77E0000}"/>
    <cellStyle name="Note 12 30 15 2 2" xfId="36502" xr:uid="{00000000-0005-0000-0000-0000B87E0000}"/>
    <cellStyle name="Note 12 30 15 3" xfId="36501" xr:uid="{00000000-0005-0000-0000-0000B97E0000}"/>
    <cellStyle name="Note 12 30 15 4" xfId="56956" xr:uid="{00000000-0005-0000-0000-0000BA7E0000}"/>
    <cellStyle name="Note 12 30 16" xfId="13025" xr:uid="{00000000-0005-0000-0000-0000BB7E0000}"/>
    <cellStyle name="Note 12 30 16 2" xfId="24337" xr:uid="{00000000-0005-0000-0000-0000BC7E0000}"/>
    <cellStyle name="Note 12 30 16 2 2" xfId="36504" xr:uid="{00000000-0005-0000-0000-0000BD7E0000}"/>
    <cellStyle name="Note 12 30 16 3" xfId="36503" xr:uid="{00000000-0005-0000-0000-0000BE7E0000}"/>
    <cellStyle name="Note 12 30 16 4" xfId="56957" xr:uid="{00000000-0005-0000-0000-0000BF7E0000}"/>
    <cellStyle name="Note 12 30 17" xfId="13364" xr:uid="{00000000-0005-0000-0000-0000C07E0000}"/>
    <cellStyle name="Note 12 30 17 2" xfId="24647" xr:uid="{00000000-0005-0000-0000-0000C17E0000}"/>
    <cellStyle name="Note 12 30 17 2 2" xfId="36506" xr:uid="{00000000-0005-0000-0000-0000C27E0000}"/>
    <cellStyle name="Note 12 30 17 3" xfId="36505" xr:uid="{00000000-0005-0000-0000-0000C37E0000}"/>
    <cellStyle name="Note 12 30 17 4" xfId="56958" xr:uid="{00000000-0005-0000-0000-0000C47E0000}"/>
    <cellStyle name="Note 12 30 18" xfId="13699" xr:uid="{00000000-0005-0000-0000-0000C57E0000}"/>
    <cellStyle name="Note 12 30 18 2" xfId="24949" xr:uid="{00000000-0005-0000-0000-0000C67E0000}"/>
    <cellStyle name="Note 12 30 18 2 2" xfId="36508" xr:uid="{00000000-0005-0000-0000-0000C77E0000}"/>
    <cellStyle name="Note 12 30 18 3" xfId="36507" xr:uid="{00000000-0005-0000-0000-0000C87E0000}"/>
    <cellStyle name="Note 12 30 18 4" xfId="56959" xr:uid="{00000000-0005-0000-0000-0000C97E0000}"/>
    <cellStyle name="Note 12 30 19" xfId="14027" xr:uid="{00000000-0005-0000-0000-0000CA7E0000}"/>
    <cellStyle name="Note 12 30 19 2" xfId="25249" xr:uid="{00000000-0005-0000-0000-0000CB7E0000}"/>
    <cellStyle name="Note 12 30 19 2 2" xfId="36510" xr:uid="{00000000-0005-0000-0000-0000CC7E0000}"/>
    <cellStyle name="Note 12 30 19 3" xfId="36509" xr:uid="{00000000-0005-0000-0000-0000CD7E0000}"/>
    <cellStyle name="Note 12 30 19 4" xfId="56960" xr:uid="{00000000-0005-0000-0000-0000CE7E0000}"/>
    <cellStyle name="Note 12 30 2" xfId="7008" xr:uid="{00000000-0005-0000-0000-0000CF7E0000}"/>
    <cellStyle name="Note 12 30 2 2" xfId="19017" xr:uid="{00000000-0005-0000-0000-0000D07E0000}"/>
    <cellStyle name="Note 12 30 2 2 2" xfId="36512" xr:uid="{00000000-0005-0000-0000-0000D17E0000}"/>
    <cellStyle name="Note 12 30 2 3" xfId="36511" xr:uid="{00000000-0005-0000-0000-0000D27E0000}"/>
    <cellStyle name="Note 12 30 2 4" xfId="56961" xr:uid="{00000000-0005-0000-0000-0000D37E0000}"/>
    <cellStyle name="Note 12 30 20" xfId="14326" xr:uid="{00000000-0005-0000-0000-0000D47E0000}"/>
    <cellStyle name="Note 12 30 20 2" xfId="36513" xr:uid="{00000000-0005-0000-0000-0000D57E0000}"/>
    <cellStyle name="Note 12 30 20 3" xfId="56962" xr:uid="{00000000-0005-0000-0000-0000D67E0000}"/>
    <cellStyle name="Note 12 30 20 4" xfId="56963" xr:uid="{00000000-0005-0000-0000-0000D77E0000}"/>
    <cellStyle name="Note 12 30 21" xfId="36490" xr:uid="{00000000-0005-0000-0000-0000D87E0000}"/>
    <cellStyle name="Note 12 30 22" xfId="56964" xr:uid="{00000000-0005-0000-0000-0000D97E0000}"/>
    <cellStyle name="Note 12 30 3" xfId="7474" xr:uid="{00000000-0005-0000-0000-0000DA7E0000}"/>
    <cellStyle name="Note 12 30 3 2" xfId="19424" xr:uid="{00000000-0005-0000-0000-0000DB7E0000}"/>
    <cellStyle name="Note 12 30 3 2 2" xfId="36515" xr:uid="{00000000-0005-0000-0000-0000DC7E0000}"/>
    <cellStyle name="Note 12 30 3 3" xfId="36514" xr:uid="{00000000-0005-0000-0000-0000DD7E0000}"/>
    <cellStyle name="Note 12 30 3 4" xfId="56965" xr:uid="{00000000-0005-0000-0000-0000DE7E0000}"/>
    <cellStyle name="Note 12 30 4" xfId="7932" xr:uid="{00000000-0005-0000-0000-0000DF7E0000}"/>
    <cellStyle name="Note 12 30 4 2" xfId="19820" xr:uid="{00000000-0005-0000-0000-0000E07E0000}"/>
    <cellStyle name="Note 12 30 4 2 2" xfId="36517" xr:uid="{00000000-0005-0000-0000-0000E17E0000}"/>
    <cellStyle name="Note 12 30 4 3" xfId="36516" xr:uid="{00000000-0005-0000-0000-0000E27E0000}"/>
    <cellStyle name="Note 12 30 4 4" xfId="56966" xr:uid="{00000000-0005-0000-0000-0000E37E0000}"/>
    <cellStyle name="Note 12 30 5" xfId="8389" xr:uid="{00000000-0005-0000-0000-0000E47E0000}"/>
    <cellStyle name="Note 12 30 5 2" xfId="20211" xr:uid="{00000000-0005-0000-0000-0000E57E0000}"/>
    <cellStyle name="Note 12 30 5 2 2" xfId="36519" xr:uid="{00000000-0005-0000-0000-0000E67E0000}"/>
    <cellStyle name="Note 12 30 5 3" xfId="36518" xr:uid="{00000000-0005-0000-0000-0000E77E0000}"/>
    <cellStyle name="Note 12 30 5 4" xfId="56967" xr:uid="{00000000-0005-0000-0000-0000E87E0000}"/>
    <cellStyle name="Note 12 30 6" xfId="8848" xr:uid="{00000000-0005-0000-0000-0000E97E0000}"/>
    <cellStyle name="Note 12 30 6 2" xfId="20615" xr:uid="{00000000-0005-0000-0000-0000EA7E0000}"/>
    <cellStyle name="Note 12 30 6 2 2" xfId="36521" xr:uid="{00000000-0005-0000-0000-0000EB7E0000}"/>
    <cellStyle name="Note 12 30 6 3" xfId="36520" xr:uid="{00000000-0005-0000-0000-0000EC7E0000}"/>
    <cellStyle name="Note 12 30 6 4" xfId="56968" xr:uid="{00000000-0005-0000-0000-0000ED7E0000}"/>
    <cellStyle name="Note 12 30 7" xfId="9295" xr:uid="{00000000-0005-0000-0000-0000EE7E0000}"/>
    <cellStyle name="Note 12 30 7 2" xfId="21013" xr:uid="{00000000-0005-0000-0000-0000EF7E0000}"/>
    <cellStyle name="Note 12 30 7 2 2" xfId="36523" xr:uid="{00000000-0005-0000-0000-0000F07E0000}"/>
    <cellStyle name="Note 12 30 7 3" xfId="36522" xr:uid="{00000000-0005-0000-0000-0000F17E0000}"/>
    <cellStyle name="Note 12 30 7 4" xfId="56969" xr:uid="{00000000-0005-0000-0000-0000F27E0000}"/>
    <cellStyle name="Note 12 30 8" xfId="9736" xr:uid="{00000000-0005-0000-0000-0000F37E0000}"/>
    <cellStyle name="Note 12 30 8 2" xfId="21400" xr:uid="{00000000-0005-0000-0000-0000F47E0000}"/>
    <cellStyle name="Note 12 30 8 2 2" xfId="36525" xr:uid="{00000000-0005-0000-0000-0000F57E0000}"/>
    <cellStyle name="Note 12 30 8 3" xfId="36524" xr:uid="{00000000-0005-0000-0000-0000F67E0000}"/>
    <cellStyle name="Note 12 30 8 4" xfId="56970" xr:uid="{00000000-0005-0000-0000-0000F77E0000}"/>
    <cellStyle name="Note 12 30 9" xfId="10178" xr:uid="{00000000-0005-0000-0000-0000F87E0000}"/>
    <cellStyle name="Note 12 30 9 2" xfId="21787" xr:uid="{00000000-0005-0000-0000-0000F97E0000}"/>
    <cellStyle name="Note 12 30 9 2 2" xfId="36527" xr:uid="{00000000-0005-0000-0000-0000FA7E0000}"/>
    <cellStyle name="Note 12 30 9 3" xfId="36526" xr:uid="{00000000-0005-0000-0000-0000FB7E0000}"/>
    <cellStyle name="Note 12 30 9 4" xfId="56971" xr:uid="{00000000-0005-0000-0000-0000FC7E0000}"/>
    <cellStyle name="Note 12 31" xfId="4221" xr:uid="{00000000-0005-0000-0000-0000FD7E0000}"/>
    <cellStyle name="Note 12 31 10" xfId="10598" xr:uid="{00000000-0005-0000-0000-0000FE7E0000}"/>
    <cellStyle name="Note 12 31 10 2" xfId="22150" xr:uid="{00000000-0005-0000-0000-0000FF7E0000}"/>
    <cellStyle name="Note 12 31 10 2 2" xfId="36530" xr:uid="{00000000-0005-0000-0000-0000007F0000}"/>
    <cellStyle name="Note 12 31 10 3" xfId="36529" xr:uid="{00000000-0005-0000-0000-0000017F0000}"/>
    <cellStyle name="Note 12 31 10 4" xfId="56972" xr:uid="{00000000-0005-0000-0000-0000027F0000}"/>
    <cellStyle name="Note 12 31 11" xfId="11022" xr:uid="{00000000-0005-0000-0000-0000037F0000}"/>
    <cellStyle name="Note 12 31 11 2" xfId="22524" xr:uid="{00000000-0005-0000-0000-0000047F0000}"/>
    <cellStyle name="Note 12 31 11 2 2" xfId="36532" xr:uid="{00000000-0005-0000-0000-0000057F0000}"/>
    <cellStyle name="Note 12 31 11 3" xfId="36531" xr:uid="{00000000-0005-0000-0000-0000067F0000}"/>
    <cellStyle name="Note 12 31 11 4" xfId="56973" xr:uid="{00000000-0005-0000-0000-0000077F0000}"/>
    <cellStyle name="Note 12 31 12" xfId="11446" xr:uid="{00000000-0005-0000-0000-0000087F0000}"/>
    <cellStyle name="Note 12 31 12 2" xfId="22898" xr:uid="{00000000-0005-0000-0000-0000097F0000}"/>
    <cellStyle name="Note 12 31 12 2 2" xfId="36534" xr:uid="{00000000-0005-0000-0000-00000A7F0000}"/>
    <cellStyle name="Note 12 31 12 3" xfId="36533" xr:uid="{00000000-0005-0000-0000-00000B7F0000}"/>
    <cellStyle name="Note 12 31 12 4" xfId="56974" xr:uid="{00000000-0005-0000-0000-00000C7F0000}"/>
    <cellStyle name="Note 12 31 13" xfId="11873" xr:uid="{00000000-0005-0000-0000-00000D7F0000}"/>
    <cellStyle name="Note 12 31 13 2" xfId="23291" xr:uid="{00000000-0005-0000-0000-00000E7F0000}"/>
    <cellStyle name="Note 12 31 13 2 2" xfId="36536" xr:uid="{00000000-0005-0000-0000-00000F7F0000}"/>
    <cellStyle name="Note 12 31 13 3" xfId="36535" xr:uid="{00000000-0005-0000-0000-0000107F0000}"/>
    <cellStyle name="Note 12 31 13 4" xfId="56975" xr:uid="{00000000-0005-0000-0000-0000117F0000}"/>
    <cellStyle name="Note 12 31 14" xfId="12244" xr:uid="{00000000-0005-0000-0000-0000127F0000}"/>
    <cellStyle name="Note 12 31 14 2" xfId="23626" xr:uid="{00000000-0005-0000-0000-0000137F0000}"/>
    <cellStyle name="Note 12 31 14 2 2" xfId="36538" xr:uid="{00000000-0005-0000-0000-0000147F0000}"/>
    <cellStyle name="Note 12 31 14 3" xfId="36537" xr:uid="{00000000-0005-0000-0000-0000157F0000}"/>
    <cellStyle name="Note 12 31 14 4" xfId="56976" xr:uid="{00000000-0005-0000-0000-0000167F0000}"/>
    <cellStyle name="Note 12 31 15" xfId="12620" xr:uid="{00000000-0005-0000-0000-0000177F0000}"/>
    <cellStyle name="Note 12 31 15 2" xfId="23959" xr:uid="{00000000-0005-0000-0000-0000187F0000}"/>
    <cellStyle name="Note 12 31 15 2 2" xfId="36540" xr:uid="{00000000-0005-0000-0000-0000197F0000}"/>
    <cellStyle name="Note 12 31 15 3" xfId="36539" xr:uid="{00000000-0005-0000-0000-00001A7F0000}"/>
    <cellStyle name="Note 12 31 15 4" xfId="56977" xr:uid="{00000000-0005-0000-0000-00001B7F0000}"/>
    <cellStyle name="Note 12 31 16" xfId="13026" xr:uid="{00000000-0005-0000-0000-00001C7F0000}"/>
    <cellStyle name="Note 12 31 16 2" xfId="24338" xr:uid="{00000000-0005-0000-0000-00001D7F0000}"/>
    <cellStyle name="Note 12 31 16 2 2" xfId="36542" xr:uid="{00000000-0005-0000-0000-00001E7F0000}"/>
    <cellStyle name="Note 12 31 16 3" xfId="36541" xr:uid="{00000000-0005-0000-0000-00001F7F0000}"/>
    <cellStyle name="Note 12 31 16 4" xfId="56978" xr:uid="{00000000-0005-0000-0000-0000207F0000}"/>
    <cellStyle name="Note 12 31 17" xfId="13365" xr:uid="{00000000-0005-0000-0000-0000217F0000}"/>
    <cellStyle name="Note 12 31 17 2" xfId="24648" xr:uid="{00000000-0005-0000-0000-0000227F0000}"/>
    <cellStyle name="Note 12 31 17 2 2" xfId="36544" xr:uid="{00000000-0005-0000-0000-0000237F0000}"/>
    <cellStyle name="Note 12 31 17 3" xfId="36543" xr:uid="{00000000-0005-0000-0000-0000247F0000}"/>
    <cellStyle name="Note 12 31 17 4" xfId="56979" xr:uid="{00000000-0005-0000-0000-0000257F0000}"/>
    <cellStyle name="Note 12 31 18" xfId="13700" xr:uid="{00000000-0005-0000-0000-0000267F0000}"/>
    <cellStyle name="Note 12 31 18 2" xfId="24950" xr:uid="{00000000-0005-0000-0000-0000277F0000}"/>
    <cellStyle name="Note 12 31 18 2 2" xfId="36546" xr:uid="{00000000-0005-0000-0000-0000287F0000}"/>
    <cellStyle name="Note 12 31 18 3" xfId="36545" xr:uid="{00000000-0005-0000-0000-0000297F0000}"/>
    <cellStyle name="Note 12 31 18 4" xfId="56980" xr:uid="{00000000-0005-0000-0000-00002A7F0000}"/>
    <cellStyle name="Note 12 31 19" xfId="14028" xr:uid="{00000000-0005-0000-0000-00002B7F0000}"/>
    <cellStyle name="Note 12 31 19 2" xfId="25250" xr:uid="{00000000-0005-0000-0000-00002C7F0000}"/>
    <cellStyle name="Note 12 31 19 2 2" xfId="36548" xr:uid="{00000000-0005-0000-0000-00002D7F0000}"/>
    <cellStyle name="Note 12 31 19 3" xfId="36547" xr:uid="{00000000-0005-0000-0000-00002E7F0000}"/>
    <cellStyle name="Note 12 31 19 4" xfId="56981" xr:uid="{00000000-0005-0000-0000-00002F7F0000}"/>
    <cellStyle name="Note 12 31 2" xfId="7009" xr:uid="{00000000-0005-0000-0000-0000307F0000}"/>
    <cellStyle name="Note 12 31 2 2" xfId="19018" xr:uid="{00000000-0005-0000-0000-0000317F0000}"/>
    <cellStyle name="Note 12 31 2 2 2" xfId="36550" xr:uid="{00000000-0005-0000-0000-0000327F0000}"/>
    <cellStyle name="Note 12 31 2 3" xfId="36549" xr:uid="{00000000-0005-0000-0000-0000337F0000}"/>
    <cellStyle name="Note 12 31 2 4" xfId="56982" xr:uid="{00000000-0005-0000-0000-0000347F0000}"/>
    <cellStyle name="Note 12 31 20" xfId="14327" xr:uid="{00000000-0005-0000-0000-0000357F0000}"/>
    <cellStyle name="Note 12 31 20 2" xfId="36551" xr:uid="{00000000-0005-0000-0000-0000367F0000}"/>
    <cellStyle name="Note 12 31 20 3" xfId="56983" xr:uid="{00000000-0005-0000-0000-0000377F0000}"/>
    <cellStyle name="Note 12 31 20 4" xfId="56984" xr:uid="{00000000-0005-0000-0000-0000387F0000}"/>
    <cellStyle name="Note 12 31 21" xfId="36528" xr:uid="{00000000-0005-0000-0000-0000397F0000}"/>
    <cellStyle name="Note 12 31 22" xfId="56985" xr:uid="{00000000-0005-0000-0000-00003A7F0000}"/>
    <cellStyle name="Note 12 31 3" xfId="7475" xr:uid="{00000000-0005-0000-0000-00003B7F0000}"/>
    <cellStyle name="Note 12 31 3 2" xfId="19425" xr:uid="{00000000-0005-0000-0000-00003C7F0000}"/>
    <cellStyle name="Note 12 31 3 2 2" xfId="36553" xr:uid="{00000000-0005-0000-0000-00003D7F0000}"/>
    <cellStyle name="Note 12 31 3 3" xfId="36552" xr:uid="{00000000-0005-0000-0000-00003E7F0000}"/>
    <cellStyle name="Note 12 31 3 4" xfId="56986" xr:uid="{00000000-0005-0000-0000-00003F7F0000}"/>
    <cellStyle name="Note 12 31 4" xfId="7933" xr:uid="{00000000-0005-0000-0000-0000407F0000}"/>
    <cellStyle name="Note 12 31 4 2" xfId="19821" xr:uid="{00000000-0005-0000-0000-0000417F0000}"/>
    <cellStyle name="Note 12 31 4 2 2" xfId="36555" xr:uid="{00000000-0005-0000-0000-0000427F0000}"/>
    <cellStyle name="Note 12 31 4 3" xfId="36554" xr:uid="{00000000-0005-0000-0000-0000437F0000}"/>
    <cellStyle name="Note 12 31 4 4" xfId="56987" xr:uid="{00000000-0005-0000-0000-0000447F0000}"/>
    <cellStyle name="Note 12 31 5" xfId="8390" xr:uid="{00000000-0005-0000-0000-0000457F0000}"/>
    <cellStyle name="Note 12 31 5 2" xfId="20212" xr:uid="{00000000-0005-0000-0000-0000467F0000}"/>
    <cellStyle name="Note 12 31 5 2 2" xfId="36557" xr:uid="{00000000-0005-0000-0000-0000477F0000}"/>
    <cellStyle name="Note 12 31 5 3" xfId="36556" xr:uid="{00000000-0005-0000-0000-0000487F0000}"/>
    <cellStyle name="Note 12 31 5 4" xfId="56988" xr:uid="{00000000-0005-0000-0000-0000497F0000}"/>
    <cellStyle name="Note 12 31 6" xfId="8849" xr:uid="{00000000-0005-0000-0000-00004A7F0000}"/>
    <cellStyle name="Note 12 31 6 2" xfId="20616" xr:uid="{00000000-0005-0000-0000-00004B7F0000}"/>
    <cellStyle name="Note 12 31 6 2 2" xfId="36559" xr:uid="{00000000-0005-0000-0000-00004C7F0000}"/>
    <cellStyle name="Note 12 31 6 3" xfId="36558" xr:uid="{00000000-0005-0000-0000-00004D7F0000}"/>
    <cellStyle name="Note 12 31 6 4" xfId="56989" xr:uid="{00000000-0005-0000-0000-00004E7F0000}"/>
    <cellStyle name="Note 12 31 7" xfId="9296" xr:uid="{00000000-0005-0000-0000-00004F7F0000}"/>
    <cellStyle name="Note 12 31 7 2" xfId="21014" xr:uid="{00000000-0005-0000-0000-0000507F0000}"/>
    <cellStyle name="Note 12 31 7 2 2" xfId="36561" xr:uid="{00000000-0005-0000-0000-0000517F0000}"/>
    <cellStyle name="Note 12 31 7 3" xfId="36560" xr:uid="{00000000-0005-0000-0000-0000527F0000}"/>
    <cellStyle name="Note 12 31 7 4" xfId="56990" xr:uid="{00000000-0005-0000-0000-0000537F0000}"/>
    <cellStyle name="Note 12 31 8" xfId="9737" xr:uid="{00000000-0005-0000-0000-0000547F0000}"/>
    <cellStyle name="Note 12 31 8 2" xfId="21401" xr:uid="{00000000-0005-0000-0000-0000557F0000}"/>
    <cellStyle name="Note 12 31 8 2 2" xfId="36563" xr:uid="{00000000-0005-0000-0000-0000567F0000}"/>
    <cellStyle name="Note 12 31 8 3" xfId="36562" xr:uid="{00000000-0005-0000-0000-0000577F0000}"/>
    <cellStyle name="Note 12 31 8 4" xfId="56991" xr:uid="{00000000-0005-0000-0000-0000587F0000}"/>
    <cellStyle name="Note 12 31 9" xfId="10179" xr:uid="{00000000-0005-0000-0000-0000597F0000}"/>
    <cellStyle name="Note 12 31 9 2" xfId="21788" xr:uid="{00000000-0005-0000-0000-00005A7F0000}"/>
    <cellStyle name="Note 12 31 9 2 2" xfId="36565" xr:uid="{00000000-0005-0000-0000-00005B7F0000}"/>
    <cellStyle name="Note 12 31 9 3" xfId="36564" xr:uid="{00000000-0005-0000-0000-00005C7F0000}"/>
    <cellStyle name="Note 12 31 9 4" xfId="56992" xr:uid="{00000000-0005-0000-0000-00005D7F0000}"/>
    <cellStyle name="Note 12 32" xfId="4222" xr:uid="{00000000-0005-0000-0000-00005E7F0000}"/>
    <cellStyle name="Note 12 32 10" xfId="10599" xr:uid="{00000000-0005-0000-0000-00005F7F0000}"/>
    <cellStyle name="Note 12 32 10 2" xfId="22151" xr:uid="{00000000-0005-0000-0000-0000607F0000}"/>
    <cellStyle name="Note 12 32 10 2 2" xfId="36568" xr:uid="{00000000-0005-0000-0000-0000617F0000}"/>
    <cellStyle name="Note 12 32 10 3" xfId="36567" xr:uid="{00000000-0005-0000-0000-0000627F0000}"/>
    <cellStyle name="Note 12 32 10 4" xfId="56993" xr:uid="{00000000-0005-0000-0000-0000637F0000}"/>
    <cellStyle name="Note 12 32 11" xfId="11023" xr:uid="{00000000-0005-0000-0000-0000647F0000}"/>
    <cellStyle name="Note 12 32 11 2" xfId="22525" xr:uid="{00000000-0005-0000-0000-0000657F0000}"/>
    <cellStyle name="Note 12 32 11 2 2" xfId="36570" xr:uid="{00000000-0005-0000-0000-0000667F0000}"/>
    <cellStyle name="Note 12 32 11 3" xfId="36569" xr:uid="{00000000-0005-0000-0000-0000677F0000}"/>
    <cellStyle name="Note 12 32 11 4" xfId="56994" xr:uid="{00000000-0005-0000-0000-0000687F0000}"/>
    <cellStyle name="Note 12 32 12" xfId="11447" xr:uid="{00000000-0005-0000-0000-0000697F0000}"/>
    <cellStyle name="Note 12 32 12 2" xfId="22899" xr:uid="{00000000-0005-0000-0000-00006A7F0000}"/>
    <cellStyle name="Note 12 32 12 2 2" xfId="36572" xr:uid="{00000000-0005-0000-0000-00006B7F0000}"/>
    <cellStyle name="Note 12 32 12 3" xfId="36571" xr:uid="{00000000-0005-0000-0000-00006C7F0000}"/>
    <cellStyle name="Note 12 32 12 4" xfId="56995" xr:uid="{00000000-0005-0000-0000-00006D7F0000}"/>
    <cellStyle name="Note 12 32 13" xfId="11874" xr:uid="{00000000-0005-0000-0000-00006E7F0000}"/>
    <cellStyle name="Note 12 32 13 2" xfId="23292" xr:uid="{00000000-0005-0000-0000-00006F7F0000}"/>
    <cellStyle name="Note 12 32 13 2 2" xfId="36574" xr:uid="{00000000-0005-0000-0000-0000707F0000}"/>
    <cellStyle name="Note 12 32 13 3" xfId="36573" xr:uid="{00000000-0005-0000-0000-0000717F0000}"/>
    <cellStyle name="Note 12 32 13 4" xfId="56996" xr:uid="{00000000-0005-0000-0000-0000727F0000}"/>
    <cellStyle name="Note 12 32 14" xfId="12245" xr:uid="{00000000-0005-0000-0000-0000737F0000}"/>
    <cellStyle name="Note 12 32 14 2" xfId="23627" xr:uid="{00000000-0005-0000-0000-0000747F0000}"/>
    <cellStyle name="Note 12 32 14 2 2" xfId="36576" xr:uid="{00000000-0005-0000-0000-0000757F0000}"/>
    <cellStyle name="Note 12 32 14 3" xfId="36575" xr:uid="{00000000-0005-0000-0000-0000767F0000}"/>
    <cellStyle name="Note 12 32 14 4" xfId="56997" xr:uid="{00000000-0005-0000-0000-0000777F0000}"/>
    <cellStyle name="Note 12 32 15" xfId="12621" xr:uid="{00000000-0005-0000-0000-0000787F0000}"/>
    <cellStyle name="Note 12 32 15 2" xfId="23960" xr:uid="{00000000-0005-0000-0000-0000797F0000}"/>
    <cellStyle name="Note 12 32 15 2 2" xfId="36578" xr:uid="{00000000-0005-0000-0000-00007A7F0000}"/>
    <cellStyle name="Note 12 32 15 3" xfId="36577" xr:uid="{00000000-0005-0000-0000-00007B7F0000}"/>
    <cellStyle name="Note 12 32 15 4" xfId="56998" xr:uid="{00000000-0005-0000-0000-00007C7F0000}"/>
    <cellStyle name="Note 12 32 16" xfId="13027" xr:uid="{00000000-0005-0000-0000-00007D7F0000}"/>
    <cellStyle name="Note 12 32 16 2" xfId="24339" xr:uid="{00000000-0005-0000-0000-00007E7F0000}"/>
    <cellStyle name="Note 12 32 16 2 2" xfId="36580" xr:uid="{00000000-0005-0000-0000-00007F7F0000}"/>
    <cellStyle name="Note 12 32 16 3" xfId="36579" xr:uid="{00000000-0005-0000-0000-0000807F0000}"/>
    <cellStyle name="Note 12 32 16 4" xfId="56999" xr:uid="{00000000-0005-0000-0000-0000817F0000}"/>
    <cellStyle name="Note 12 32 17" xfId="13366" xr:uid="{00000000-0005-0000-0000-0000827F0000}"/>
    <cellStyle name="Note 12 32 17 2" xfId="24649" xr:uid="{00000000-0005-0000-0000-0000837F0000}"/>
    <cellStyle name="Note 12 32 17 2 2" xfId="36582" xr:uid="{00000000-0005-0000-0000-0000847F0000}"/>
    <cellStyle name="Note 12 32 17 3" xfId="36581" xr:uid="{00000000-0005-0000-0000-0000857F0000}"/>
    <cellStyle name="Note 12 32 17 4" xfId="57000" xr:uid="{00000000-0005-0000-0000-0000867F0000}"/>
    <cellStyle name="Note 12 32 18" xfId="13701" xr:uid="{00000000-0005-0000-0000-0000877F0000}"/>
    <cellStyle name="Note 12 32 18 2" xfId="24951" xr:uid="{00000000-0005-0000-0000-0000887F0000}"/>
    <cellStyle name="Note 12 32 18 2 2" xfId="36584" xr:uid="{00000000-0005-0000-0000-0000897F0000}"/>
    <cellStyle name="Note 12 32 18 3" xfId="36583" xr:uid="{00000000-0005-0000-0000-00008A7F0000}"/>
    <cellStyle name="Note 12 32 18 4" xfId="57001" xr:uid="{00000000-0005-0000-0000-00008B7F0000}"/>
    <cellStyle name="Note 12 32 19" xfId="14029" xr:uid="{00000000-0005-0000-0000-00008C7F0000}"/>
    <cellStyle name="Note 12 32 19 2" xfId="25251" xr:uid="{00000000-0005-0000-0000-00008D7F0000}"/>
    <cellStyle name="Note 12 32 19 2 2" xfId="36586" xr:uid="{00000000-0005-0000-0000-00008E7F0000}"/>
    <cellStyle name="Note 12 32 19 3" xfId="36585" xr:uid="{00000000-0005-0000-0000-00008F7F0000}"/>
    <cellStyle name="Note 12 32 19 4" xfId="57002" xr:uid="{00000000-0005-0000-0000-0000907F0000}"/>
    <cellStyle name="Note 12 32 2" xfId="7010" xr:uid="{00000000-0005-0000-0000-0000917F0000}"/>
    <cellStyle name="Note 12 32 2 2" xfId="19019" xr:uid="{00000000-0005-0000-0000-0000927F0000}"/>
    <cellStyle name="Note 12 32 2 2 2" xfId="36588" xr:uid="{00000000-0005-0000-0000-0000937F0000}"/>
    <cellStyle name="Note 12 32 2 3" xfId="36587" xr:uid="{00000000-0005-0000-0000-0000947F0000}"/>
    <cellStyle name="Note 12 32 2 4" xfId="57003" xr:uid="{00000000-0005-0000-0000-0000957F0000}"/>
    <cellStyle name="Note 12 32 20" xfId="14328" xr:uid="{00000000-0005-0000-0000-0000967F0000}"/>
    <cellStyle name="Note 12 32 20 2" xfId="36589" xr:uid="{00000000-0005-0000-0000-0000977F0000}"/>
    <cellStyle name="Note 12 32 20 3" xfId="57004" xr:uid="{00000000-0005-0000-0000-0000987F0000}"/>
    <cellStyle name="Note 12 32 20 4" xfId="57005" xr:uid="{00000000-0005-0000-0000-0000997F0000}"/>
    <cellStyle name="Note 12 32 21" xfId="36566" xr:uid="{00000000-0005-0000-0000-00009A7F0000}"/>
    <cellStyle name="Note 12 32 22" xfId="57006" xr:uid="{00000000-0005-0000-0000-00009B7F0000}"/>
    <cellStyle name="Note 12 32 3" xfId="7476" xr:uid="{00000000-0005-0000-0000-00009C7F0000}"/>
    <cellStyle name="Note 12 32 3 2" xfId="19426" xr:uid="{00000000-0005-0000-0000-00009D7F0000}"/>
    <cellStyle name="Note 12 32 3 2 2" xfId="36591" xr:uid="{00000000-0005-0000-0000-00009E7F0000}"/>
    <cellStyle name="Note 12 32 3 3" xfId="36590" xr:uid="{00000000-0005-0000-0000-00009F7F0000}"/>
    <cellStyle name="Note 12 32 3 4" xfId="57007" xr:uid="{00000000-0005-0000-0000-0000A07F0000}"/>
    <cellStyle name="Note 12 32 4" xfId="7934" xr:uid="{00000000-0005-0000-0000-0000A17F0000}"/>
    <cellStyle name="Note 12 32 4 2" xfId="19822" xr:uid="{00000000-0005-0000-0000-0000A27F0000}"/>
    <cellStyle name="Note 12 32 4 2 2" xfId="36593" xr:uid="{00000000-0005-0000-0000-0000A37F0000}"/>
    <cellStyle name="Note 12 32 4 3" xfId="36592" xr:uid="{00000000-0005-0000-0000-0000A47F0000}"/>
    <cellStyle name="Note 12 32 4 4" xfId="57008" xr:uid="{00000000-0005-0000-0000-0000A57F0000}"/>
    <cellStyle name="Note 12 32 5" xfId="8391" xr:uid="{00000000-0005-0000-0000-0000A67F0000}"/>
    <cellStyle name="Note 12 32 5 2" xfId="20213" xr:uid="{00000000-0005-0000-0000-0000A77F0000}"/>
    <cellStyle name="Note 12 32 5 2 2" xfId="36595" xr:uid="{00000000-0005-0000-0000-0000A87F0000}"/>
    <cellStyle name="Note 12 32 5 3" xfId="36594" xr:uid="{00000000-0005-0000-0000-0000A97F0000}"/>
    <cellStyle name="Note 12 32 5 4" xfId="57009" xr:uid="{00000000-0005-0000-0000-0000AA7F0000}"/>
    <cellStyle name="Note 12 32 6" xfId="8850" xr:uid="{00000000-0005-0000-0000-0000AB7F0000}"/>
    <cellStyle name="Note 12 32 6 2" xfId="20617" xr:uid="{00000000-0005-0000-0000-0000AC7F0000}"/>
    <cellStyle name="Note 12 32 6 2 2" xfId="36597" xr:uid="{00000000-0005-0000-0000-0000AD7F0000}"/>
    <cellStyle name="Note 12 32 6 3" xfId="36596" xr:uid="{00000000-0005-0000-0000-0000AE7F0000}"/>
    <cellStyle name="Note 12 32 6 4" xfId="57010" xr:uid="{00000000-0005-0000-0000-0000AF7F0000}"/>
    <cellStyle name="Note 12 32 7" xfId="9297" xr:uid="{00000000-0005-0000-0000-0000B07F0000}"/>
    <cellStyle name="Note 12 32 7 2" xfId="21015" xr:uid="{00000000-0005-0000-0000-0000B17F0000}"/>
    <cellStyle name="Note 12 32 7 2 2" xfId="36599" xr:uid="{00000000-0005-0000-0000-0000B27F0000}"/>
    <cellStyle name="Note 12 32 7 3" xfId="36598" xr:uid="{00000000-0005-0000-0000-0000B37F0000}"/>
    <cellStyle name="Note 12 32 7 4" xfId="57011" xr:uid="{00000000-0005-0000-0000-0000B47F0000}"/>
    <cellStyle name="Note 12 32 8" xfId="9738" xr:uid="{00000000-0005-0000-0000-0000B57F0000}"/>
    <cellStyle name="Note 12 32 8 2" xfId="21402" xr:uid="{00000000-0005-0000-0000-0000B67F0000}"/>
    <cellStyle name="Note 12 32 8 2 2" xfId="36601" xr:uid="{00000000-0005-0000-0000-0000B77F0000}"/>
    <cellStyle name="Note 12 32 8 3" xfId="36600" xr:uid="{00000000-0005-0000-0000-0000B87F0000}"/>
    <cellStyle name="Note 12 32 8 4" xfId="57012" xr:uid="{00000000-0005-0000-0000-0000B97F0000}"/>
    <cellStyle name="Note 12 32 9" xfId="10180" xr:uid="{00000000-0005-0000-0000-0000BA7F0000}"/>
    <cellStyle name="Note 12 32 9 2" xfId="21789" xr:uid="{00000000-0005-0000-0000-0000BB7F0000}"/>
    <cellStyle name="Note 12 32 9 2 2" xfId="36603" xr:uid="{00000000-0005-0000-0000-0000BC7F0000}"/>
    <cellStyle name="Note 12 32 9 3" xfId="36602" xr:uid="{00000000-0005-0000-0000-0000BD7F0000}"/>
    <cellStyle name="Note 12 32 9 4" xfId="57013" xr:uid="{00000000-0005-0000-0000-0000BE7F0000}"/>
    <cellStyle name="Note 12 33" xfId="4223" xr:uid="{00000000-0005-0000-0000-0000BF7F0000}"/>
    <cellStyle name="Note 12 33 10" xfId="10600" xr:uid="{00000000-0005-0000-0000-0000C07F0000}"/>
    <cellStyle name="Note 12 33 10 2" xfId="22152" xr:uid="{00000000-0005-0000-0000-0000C17F0000}"/>
    <cellStyle name="Note 12 33 10 2 2" xfId="36606" xr:uid="{00000000-0005-0000-0000-0000C27F0000}"/>
    <cellStyle name="Note 12 33 10 3" xfId="36605" xr:uid="{00000000-0005-0000-0000-0000C37F0000}"/>
    <cellStyle name="Note 12 33 10 4" xfId="57014" xr:uid="{00000000-0005-0000-0000-0000C47F0000}"/>
    <cellStyle name="Note 12 33 11" xfId="11024" xr:uid="{00000000-0005-0000-0000-0000C57F0000}"/>
    <cellStyle name="Note 12 33 11 2" xfId="22526" xr:uid="{00000000-0005-0000-0000-0000C67F0000}"/>
    <cellStyle name="Note 12 33 11 2 2" xfId="36608" xr:uid="{00000000-0005-0000-0000-0000C77F0000}"/>
    <cellStyle name="Note 12 33 11 3" xfId="36607" xr:uid="{00000000-0005-0000-0000-0000C87F0000}"/>
    <cellStyle name="Note 12 33 11 4" xfId="57015" xr:uid="{00000000-0005-0000-0000-0000C97F0000}"/>
    <cellStyle name="Note 12 33 12" xfId="11448" xr:uid="{00000000-0005-0000-0000-0000CA7F0000}"/>
    <cellStyle name="Note 12 33 12 2" xfId="22900" xr:uid="{00000000-0005-0000-0000-0000CB7F0000}"/>
    <cellStyle name="Note 12 33 12 2 2" xfId="36610" xr:uid="{00000000-0005-0000-0000-0000CC7F0000}"/>
    <cellStyle name="Note 12 33 12 3" xfId="36609" xr:uid="{00000000-0005-0000-0000-0000CD7F0000}"/>
    <cellStyle name="Note 12 33 12 4" xfId="57016" xr:uid="{00000000-0005-0000-0000-0000CE7F0000}"/>
    <cellStyle name="Note 12 33 13" xfId="11875" xr:uid="{00000000-0005-0000-0000-0000CF7F0000}"/>
    <cellStyle name="Note 12 33 13 2" xfId="23293" xr:uid="{00000000-0005-0000-0000-0000D07F0000}"/>
    <cellStyle name="Note 12 33 13 2 2" xfId="36612" xr:uid="{00000000-0005-0000-0000-0000D17F0000}"/>
    <cellStyle name="Note 12 33 13 3" xfId="36611" xr:uid="{00000000-0005-0000-0000-0000D27F0000}"/>
    <cellStyle name="Note 12 33 13 4" xfId="57017" xr:uid="{00000000-0005-0000-0000-0000D37F0000}"/>
    <cellStyle name="Note 12 33 14" xfId="12246" xr:uid="{00000000-0005-0000-0000-0000D47F0000}"/>
    <cellStyle name="Note 12 33 14 2" xfId="23628" xr:uid="{00000000-0005-0000-0000-0000D57F0000}"/>
    <cellStyle name="Note 12 33 14 2 2" xfId="36614" xr:uid="{00000000-0005-0000-0000-0000D67F0000}"/>
    <cellStyle name="Note 12 33 14 3" xfId="36613" xr:uid="{00000000-0005-0000-0000-0000D77F0000}"/>
    <cellStyle name="Note 12 33 14 4" xfId="57018" xr:uid="{00000000-0005-0000-0000-0000D87F0000}"/>
    <cellStyle name="Note 12 33 15" xfId="12622" xr:uid="{00000000-0005-0000-0000-0000D97F0000}"/>
    <cellStyle name="Note 12 33 15 2" xfId="23961" xr:uid="{00000000-0005-0000-0000-0000DA7F0000}"/>
    <cellStyle name="Note 12 33 15 2 2" xfId="36616" xr:uid="{00000000-0005-0000-0000-0000DB7F0000}"/>
    <cellStyle name="Note 12 33 15 3" xfId="36615" xr:uid="{00000000-0005-0000-0000-0000DC7F0000}"/>
    <cellStyle name="Note 12 33 15 4" xfId="57019" xr:uid="{00000000-0005-0000-0000-0000DD7F0000}"/>
    <cellStyle name="Note 12 33 16" xfId="13028" xr:uid="{00000000-0005-0000-0000-0000DE7F0000}"/>
    <cellStyle name="Note 12 33 16 2" xfId="24340" xr:uid="{00000000-0005-0000-0000-0000DF7F0000}"/>
    <cellStyle name="Note 12 33 16 2 2" xfId="36618" xr:uid="{00000000-0005-0000-0000-0000E07F0000}"/>
    <cellStyle name="Note 12 33 16 3" xfId="36617" xr:uid="{00000000-0005-0000-0000-0000E17F0000}"/>
    <cellStyle name="Note 12 33 16 4" xfId="57020" xr:uid="{00000000-0005-0000-0000-0000E27F0000}"/>
    <cellStyle name="Note 12 33 17" xfId="13367" xr:uid="{00000000-0005-0000-0000-0000E37F0000}"/>
    <cellStyle name="Note 12 33 17 2" xfId="24650" xr:uid="{00000000-0005-0000-0000-0000E47F0000}"/>
    <cellStyle name="Note 12 33 17 2 2" xfId="36620" xr:uid="{00000000-0005-0000-0000-0000E57F0000}"/>
    <cellStyle name="Note 12 33 17 3" xfId="36619" xr:uid="{00000000-0005-0000-0000-0000E67F0000}"/>
    <cellStyle name="Note 12 33 17 4" xfId="57021" xr:uid="{00000000-0005-0000-0000-0000E77F0000}"/>
    <cellStyle name="Note 12 33 18" xfId="13702" xr:uid="{00000000-0005-0000-0000-0000E87F0000}"/>
    <cellStyle name="Note 12 33 18 2" xfId="24952" xr:uid="{00000000-0005-0000-0000-0000E97F0000}"/>
    <cellStyle name="Note 12 33 18 2 2" xfId="36622" xr:uid="{00000000-0005-0000-0000-0000EA7F0000}"/>
    <cellStyle name="Note 12 33 18 3" xfId="36621" xr:uid="{00000000-0005-0000-0000-0000EB7F0000}"/>
    <cellStyle name="Note 12 33 18 4" xfId="57022" xr:uid="{00000000-0005-0000-0000-0000EC7F0000}"/>
    <cellStyle name="Note 12 33 19" xfId="14030" xr:uid="{00000000-0005-0000-0000-0000ED7F0000}"/>
    <cellStyle name="Note 12 33 19 2" xfId="25252" xr:uid="{00000000-0005-0000-0000-0000EE7F0000}"/>
    <cellStyle name="Note 12 33 19 2 2" xfId="36624" xr:uid="{00000000-0005-0000-0000-0000EF7F0000}"/>
    <cellStyle name="Note 12 33 19 3" xfId="36623" xr:uid="{00000000-0005-0000-0000-0000F07F0000}"/>
    <cellStyle name="Note 12 33 19 4" xfId="57023" xr:uid="{00000000-0005-0000-0000-0000F17F0000}"/>
    <cellStyle name="Note 12 33 2" xfId="7011" xr:uid="{00000000-0005-0000-0000-0000F27F0000}"/>
    <cellStyle name="Note 12 33 2 2" xfId="19020" xr:uid="{00000000-0005-0000-0000-0000F37F0000}"/>
    <cellStyle name="Note 12 33 2 2 2" xfId="36626" xr:uid="{00000000-0005-0000-0000-0000F47F0000}"/>
    <cellStyle name="Note 12 33 2 3" xfId="36625" xr:uid="{00000000-0005-0000-0000-0000F57F0000}"/>
    <cellStyle name="Note 12 33 2 4" xfId="57024" xr:uid="{00000000-0005-0000-0000-0000F67F0000}"/>
    <cellStyle name="Note 12 33 20" xfId="14329" xr:uid="{00000000-0005-0000-0000-0000F77F0000}"/>
    <cellStyle name="Note 12 33 20 2" xfId="36627" xr:uid="{00000000-0005-0000-0000-0000F87F0000}"/>
    <cellStyle name="Note 12 33 20 3" xfId="57025" xr:uid="{00000000-0005-0000-0000-0000F97F0000}"/>
    <cellStyle name="Note 12 33 20 4" xfId="57026" xr:uid="{00000000-0005-0000-0000-0000FA7F0000}"/>
    <cellStyle name="Note 12 33 21" xfId="36604" xr:uid="{00000000-0005-0000-0000-0000FB7F0000}"/>
    <cellStyle name="Note 12 33 22" xfId="57027" xr:uid="{00000000-0005-0000-0000-0000FC7F0000}"/>
    <cellStyle name="Note 12 33 3" xfId="7477" xr:uid="{00000000-0005-0000-0000-0000FD7F0000}"/>
    <cellStyle name="Note 12 33 3 2" xfId="19427" xr:uid="{00000000-0005-0000-0000-0000FE7F0000}"/>
    <cellStyle name="Note 12 33 3 2 2" xfId="36629" xr:uid="{00000000-0005-0000-0000-0000FF7F0000}"/>
    <cellStyle name="Note 12 33 3 3" xfId="36628" xr:uid="{00000000-0005-0000-0000-000000800000}"/>
    <cellStyle name="Note 12 33 3 4" xfId="57028" xr:uid="{00000000-0005-0000-0000-000001800000}"/>
    <cellStyle name="Note 12 33 4" xfId="7935" xr:uid="{00000000-0005-0000-0000-000002800000}"/>
    <cellStyle name="Note 12 33 4 2" xfId="19823" xr:uid="{00000000-0005-0000-0000-000003800000}"/>
    <cellStyle name="Note 12 33 4 2 2" xfId="36631" xr:uid="{00000000-0005-0000-0000-000004800000}"/>
    <cellStyle name="Note 12 33 4 3" xfId="36630" xr:uid="{00000000-0005-0000-0000-000005800000}"/>
    <cellStyle name="Note 12 33 4 4" xfId="57029" xr:uid="{00000000-0005-0000-0000-000006800000}"/>
    <cellStyle name="Note 12 33 5" xfId="8392" xr:uid="{00000000-0005-0000-0000-000007800000}"/>
    <cellStyle name="Note 12 33 5 2" xfId="20214" xr:uid="{00000000-0005-0000-0000-000008800000}"/>
    <cellStyle name="Note 12 33 5 2 2" xfId="36633" xr:uid="{00000000-0005-0000-0000-000009800000}"/>
    <cellStyle name="Note 12 33 5 3" xfId="36632" xr:uid="{00000000-0005-0000-0000-00000A800000}"/>
    <cellStyle name="Note 12 33 5 4" xfId="57030" xr:uid="{00000000-0005-0000-0000-00000B800000}"/>
    <cellStyle name="Note 12 33 6" xfId="8851" xr:uid="{00000000-0005-0000-0000-00000C800000}"/>
    <cellStyle name="Note 12 33 6 2" xfId="20618" xr:uid="{00000000-0005-0000-0000-00000D800000}"/>
    <cellStyle name="Note 12 33 6 2 2" xfId="36635" xr:uid="{00000000-0005-0000-0000-00000E800000}"/>
    <cellStyle name="Note 12 33 6 3" xfId="36634" xr:uid="{00000000-0005-0000-0000-00000F800000}"/>
    <cellStyle name="Note 12 33 6 4" xfId="57031" xr:uid="{00000000-0005-0000-0000-000010800000}"/>
    <cellStyle name="Note 12 33 7" xfId="9298" xr:uid="{00000000-0005-0000-0000-000011800000}"/>
    <cellStyle name="Note 12 33 7 2" xfId="21016" xr:uid="{00000000-0005-0000-0000-000012800000}"/>
    <cellStyle name="Note 12 33 7 2 2" xfId="36637" xr:uid="{00000000-0005-0000-0000-000013800000}"/>
    <cellStyle name="Note 12 33 7 3" xfId="36636" xr:uid="{00000000-0005-0000-0000-000014800000}"/>
    <cellStyle name="Note 12 33 7 4" xfId="57032" xr:uid="{00000000-0005-0000-0000-000015800000}"/>
    <cellStyle name="Note 12 33 8" xfId="9739" xr:uid="{00000000-0005-0000-0000-000016800000}"/>
    <cellStyle name="Note 12 33 8 2" xfId="21403" xr:uid="{00000000-0005-0000-0000-000017800000}"/>
    <cellStyle name="Note 12 33 8 2 2" xfId="36639" xr:uid="{00000000-0005-0000-0000-000018800000}"/>
    <cellStyle name="Note 12 33 8 3" xfId="36638" xr:uid="{00000000-0005-0000-0000-000019800000}"/>
    <cellStyle name="Note 12 33 8 4" xfId="57033" xr:uid="{00000000-0005-0000-0000-00001A800000}"/>
    <cellStyle name="Note 12 33 9" xfId="10181" xr:uid="{00000000-0005-0000-0000-00001B800000}"/>
    <cellStyle name="Note 12 33 9 2" xfId="21790" xr:uid="{00000000-0005-0000-0000-00001C800000}"/>
    <cellStyle name="Note 12 33 9 2 2" xfId="36641" xr:uid="{00000000-0005-0000-0000-00001D800000}"/>
    <cellStyle name="Note 12 33 9 3" xfId="36640" xr:uid="{00000000-0005-0000-0000-00001E800000}"/>
    <cellStyle name="Note 12 33 9 4" xfId="57034" xr:uid="{00000000-0005-0000-0000-00001F800000}"/>
    <cellStyle name="Note 12 34" xfId="4224" xr:uid="{00000000-0005-0000-0000-000020800000}"/>
    <cellStyle name="Note 12 34 10" xfId="10601" xr:uid="{00000000-0005-0000-0000-000021800000}"/>
    <cellStyle name="Note 12 34 10 2" xfId="22153" xr:uid="{00000000-0005-0000-0000-000022800000}"/>
    <cellStyle name="Note 12 34 10 2 2" xfId="36644" xr:uid="{00000000-0005-0000-0000-000023800000}"/>
    <cellStyle name="Note 12 34 10 3" xfId="36643" xr:uid="{00000000-0005-0000-0000-000024800000}"/>
    <cellStyle name="Note 12 34 10 4" xfId="57035" xr:uid="{00000000-0005-0000-0000-000025800000}"/>
    <cellStyle name="Note 12 34 11" xfId="11025" xr:uid="{00000000-0005-0000-0000-000026800000}"/>
    <cellStyle name="Note 12 34 11 2" xfId="22527" xr:uid="{00000000-0005-0000-0000-000027800000}"/>
    <cellStyle name="Note 12 34 11 2 2" xfId="36646" xr:uid="{00000000-0005-0000-0000-000028800000}"/>
    <cellStyle name="Note 12 34 11 3" xfId="36645" xr:uid="{00000000-0005-0000-0000-000029800000}"/>
    <cellStyle name="Note 12 34 11 4" xfId="57036" xr:uid="{00000000-0005-0000-0000-00002A800000}"/>
    <cellStyle name="Note 12 34 12" xfId="11449" xr:uid="{00000000-0005-0000-0000-00002B800000}"/>
    <cellStyle name="Note 12 34 12 2" xfId="22901" xr:uid="{00000000-0005-0000-0000-00002C800000}"/>
    <cellStyle name="Note 12 34 12 2 2" xfId="36648" xr:uid="{00000000-0005-0000-0000-00002D800000}"/>
    <cellStyle name="Note 12 34 12 3" xfId="36647" xr:uid="{00000000-0005-0000-0000-00002E800000}"/>
    <cellStyle name="Note 12 34 12 4" xfId="57037" xr:uid="{00000000-0005-0000-0000-00002F800000}"/>
    <cellStyle name="Note 12 34 13" xfId="11876" xr:uid="{00000000-0005-0000-0000-000030800000}"/>
    <cellStyle name="Note 12 34 13 2" xfId="23294" xr:uid="{00000000-0005-0000-0000-000031800000}"/>
    <cellStyle name="Note 12 34 13 2 2" xfId="36650" xr:uid="{00000000-0005-0000-0000-000032800000}"/>
    <cellStyle name="Note 12 34 13 3" xfId="36649" xr:uid="{00000000-0005-0000-0000-000033800000}"/>
    <cellStyle name="Note 12 34 13 4" xfId="57038" xr:uid="{00000000-0005-0000-0000-000034800000}"/>
    <cellStyle name="Note 12 34 14" xfId="12247" xr:uid="{00000000-0005-0000-0000-000035800000}"/>
    <cellStyle name="Note 12 34 14 2" xfId="23629" xr:uid="{00000000-0005-0000-0000-000036800000}"/>
    <cellStyle name="Note 12 34 14 2 2" xfId="36652" xr:uid="{00000000-0005-0000-0000-000037800000}"/>
    <cellStyle name="Note 12 34 14 3" xfId="36651" xr:uid="{00000000-0005-0000-0000-000038800000}"/>
    <cellStyle name="Note 12 34 14 4" xfId="57039" xr:uid="{00000000-0005-0000-0000-000039800000}"/>
    <cellStyle name="Note 12 34 15" xfId="12623" xr:uid="{00000000-0005-0000-0000-00003A800000}"/>
    <cellStyle name="Note 12 34 15 2" xfId="23962" xr:uid="{00000000-0005-0000-0000-00003B800000}"/>
    <cellStyle name="Note 12 34 15 2 2" xfId="36654" xr:uid="{00000000-0005-0000-0000-00003C800000}"/>
    <cellStyle name="Note 12 34 15 3" xfId="36653" xr:uid="{00000000-0005-0000-0000-00003D800000}"/>
    <cellStyle name="Note 12 34 15 4" xfId="57040" xr:uid="{00000000-0005-0000-0000-00003E800000}"/>
    <cellStyle name="Note 12 34 16" xfId="13029" xr:uid="{00000000-0005-0000-0000-00003F800000}"/>
    <cellStyle name="Note 12 34 16 2" xfId="24341" xr:uid="{00000000-0005-0000-0000-000040800000}"/>
    <cellStyle name="Note 12 34 16 2 2" xfId="36656" xr:uid="{00000000-0005-0000-0000-000041800000}"/>
    <cellStyle name="Note 12 34 16 3" xfId="36655" xr:uid="{00000000-0005-0000-0000-000042800000}"/>
    <cellStyle name="Note 12 34 16 4" xfId="57041" xr:uid="{00000000-0005-0000-0000-000043800000}"/>
    <cellStyle name="Note 12 34 17" xfId="13368" xr:uid="{00000000-0005-0000-0000-000044800000}"/>
    <cellStyle name="Note 12 34 17 2" xfId="24651" xr:uid="{00000000-0005-0000-0000-000045800000}"/>
    <cellStyle name="Note 12 34 17 2 2" xfId="36658" xr:uid="{00000000-0005-0000-0000-000046800000}"/>
    <cellStyle name="Note 12 34 17 3" xfId="36657" xr:uid="{00000000-0005-0000-0000-000047800000}"/>
    <cellStyle name="Note 12 34 17 4" xfId="57042" xr:uid="{00000000-0005-0000-0000-000048800000}"/>
    <cellStyle name="Note 12 34 18" xfId="13703" xr:uid="{00000000-0005-0000-0000-000049800000}"/>
    <cellStyle name="Note 12 34 18 2" xfId="24953" xr:uid="{00000000-0005-0000-0000-00004A800000}"/>
    <cellStyle name="Note 12 34 18 2 2" xfId="36660" xr:uid="{00000000-0005-0000-0000-00004B800000}"/>
    <cellStyle name="Note 12 34 18 3" xfId="36659" xr:uid="{00000000-0005-0000-0000-00004C800000}"/>
    <cellStyle name="Note 12 34 18 4" xfId="57043" xr:uid="{00000000-0005-0000-0000-00004D800000}"/>
    <cellStyle name="Note 12 34 19" xfId="14031" xr:uid="{00000000-0005-0000-0000-00004E800000}"/>
    <cellStyle name="Note 12 34 19 2" xfId="25253" xr:uid="{00000000-0005-0000-0000-00004F800000}"/>
    <cellStyle name="Note 12 34 19 2 2" xfId="36662" xr:uid="{00000000-0005-0000-0000-000050800000}"/>
    <cellStyle name="Note 12 34 19 3" xfId="36661" xr:uid="{00000000-0005-0000-0000-000051800000}"/>
    <cellStyle name="Note 12 34 19 4" xfId="57044" xr:uid="{00000000-0005-0000-0000-000052800000}"/>
    <cellStyle name="Note 12 34 2" xfId="7012" xr:uid="{00000000-0005-0000-0000-000053800000}"/>
    <cellStyle name="Note 12 34 2 2" xfId="19021" xr:uid="{00000000-0005-0000-0000-000054800000}"/>
    <cellStyle name="Note 12 34 2 2 2" xfId="36664" xr:uid="{00000000-0005-0000-0000-000055800000}"/>
    <cellStyle name="Note 12 34 2 3" xfId="36663" xr:uid="{00000000-0005-0000-0000-000056800000}"/>
    <cellStyle name="Note 12 34 2 4" xfId="57045" xr:uid="{00000000-0005-0000-0000-000057800000}"/>
    <cellStyle name="Note 12 34 20" xfId="14330" xr:uid="{00000000-0005-0000-0000-000058800000}"/>
    <cellStyle name="Note 12 34 20 2" xfId="36665" xr:uid="{00000000-0005-0000-0000-000059800000}"/>
    <cellStyle name="Note 12 34 20 3" xfId="57046" xr:uid="{00000000-0005-0000-0000-00005A800000}"/>
    <cellStyle name="Note 12 34 20 4" xfId="57047" xr:uid="{00000000-0005-0000-0000-00005B800000}"/>
    <cellStyle name="Note 12 34 21" xfId="36642" xr:uid="{00000000-0005-0000-0000-00005C800000}"/>
    <cellStyle name="Note 12 34 22" xfId="57048" xr:uid="{00000000-0005-0000-0000-00005D800000}"/>
    <cellStyle name="Note 12 34 3" xfId="7478" xr:uid="{00000000-0005-0000-0000-00005E800000}"/>
    <cellStyle name="Note 12 34 3 2" xfId="19428" xr:uid="{00000000-0005-0000-0000-00005F800000}"/>
    <cellStyle name="Note 12 34 3 2 2" xfId="36667" xr:uid="{00000000-0005-0000-0000-000060800000}"/>
    <cellStyle name="Note 12 34 3 3" xfId="36666" xr:uid="{00000000-0005-0000-0000-000061800000}"/>
    <cellStyle name="Note 12 34 3 4" xfId="57049" xr:uid="{00000000-0005-0000-0000-000062800000}"/>
    <cellStyle name="Note 12 34 4" xfId="7936" xr:uid="{00000000-0005-0000-0000-000063800000}"/>
    <cellStyle name="Note 12 34 4 2" xfId="19824" xr:uid="{00000000-0005-0000-0000-000064800000}"/>
    <cellStyle name="Note 12 34 4 2 2" xfId="36669" xr:uid="{00000000-0005-0000-0000-000065800000}"/>
    <cellStyle name="Note 12 34 4 3" xfId="36668" xr:uid="{00000000-0005-0000-0000-000066800000}"/>
    <cellStyle name="Note 12 34 4 4" xfId="57050" xr:uid="{00000000-0005-0000-0000-000067800000}"/>
    <cellStyle name="Note 12 34 5" xfId="8393" xr:uid="{00000000-0005-0000-0000-000068800000}"/>
    <cellStyle name="Note 12 34 5 2" xfId="20215" xr:uid="{00000000-0005-0000-0000-000069800000}"/>
    <cellStyle name="Note 12 34 5 2 2" xfId="36671" xr:uid="{00000000-0005-0000-0000-00006A800000}"/>
    <cellStyle name="Note 12 34 5 3" xfId="36670" xr:uid="{00000000-0005-0000-0000-00006B800000}"/>
    <cellStyle name="Note 12 34 5 4" xfId="57051" xr:uid="{00000000-0005-0000-0000-00006C800000}"/>
    <cellStyle name="Note 12 34 6" xfId="8852" xr:uid="{00000000-0005-0000-0000-00006D800000}"/>
    <cellStyle name="Note 12 34 6 2" xfId="20619" xr:uid="{00000000-0005-0000-0000-00006E800000}"/>
    <cellStyle name="Note 12 34 6 2 2" xfId="36673" xr:uid="{00000000-0005-0000-0000-00006F800000}"/>
    <cellStyle name="Note 12 34 6 3" xfId="36672" xr:uid="{00000000-0005-0000-0000-000070800000}"/>
    <cellStyle name="Note 12 34 6 4" xfId="57052" xr:uid="{00000000-0005-0000-0000-000071800000}"/>
    <cellStyle name="Note 12 34 7" xfId="9299" xr:uid="{00000000-0005-0000-0000-000072800000}"/>
    <cellStyle name="Note 12 34 7 2" xfId="21017" xr:uid="{00000000-0005-0000-0000-000073800000}"/>
    <cellStyle name="Note 12 34 7 2 2" xfId="36675" xr:uid="{00000000-0005-0000-0000-000074800000}"/>
    <cellStyle name="Note 12 34 7 3" xfId="36674" xr:uid="{00000000-0005-0000-0000-000075800000}"/>
    <cellStyle name="Note 12 34 7 4" xfId="57053" xr:uid="{00000000-0005-0000-0000-000076800000}"/>
    <cellStyle name="Note 12 34 8" xfId="9740" xr:uid="{00000000-0005-0000-0000-000077800000}"/>
    <cellStyle name="Note 12 34 8 2" xfId="21404" xr:uid="{00000000-0005-0000-0000-000078800000}"/>
    <cellStyle name="Note 12 34 8 2 2" xfId="36677" xr:uid="{00000000-0005-0000-0000-000079800000}"/>
    <cellStyle name="Note 12 34 8 3" xfId="36676" xr:uid="{00000000-0005-0000-0000-00007A800000}"/>
    <cellStyle name="Note 12 34 8 4" xfId="57054" xr:uid="{00000000-0005-0000-0000-00007B800000}"/>
    <cellStyle name="Note 12 34 9" xfId="10182" xr:uid="{00000000-0005-0000-0000-00007C800000}"/>
    <cellStyle name="Note 12 34 9 2" xfId="21791" xr:uid="{00000000-0005-0000-0000-00007D800000}"/>
    <cellStyle name="Note 12 34 9 2 2" xfId="36679" xr:uid="{00000000-0005-0000-0000-00007E800000}"/>
    <cellStyle name="Note 12 34 9 3" xfId="36678" xr:uid="{00000000-0005-0000-0000-00007F800000}"/>
    <cellStyle name="Note 12 34 9 4" xfId="57055" xr:uid="{00000000-0005-0000-0000-000080800000}"/>
    <cellStyle name="Note 12 35" xfId="4225" xr:uid="{00000000-0005-0000-0000-000081800000}"/>
    <cellStyle name="Note 12 35 10" xfId="10602" xr:uid="{00000000-0005-0000-0000-000082800000}"/>
    <cellStyle name="Note 12 35 10 2" xfId="22154" xr:uid="{00000000-0005-0000-0000-000083800000}"/>
    <cellStyle name="Note 12 35 10 2 2" xfId="36682" xr:uid="{00000000-0005-0000-0000-000084800000}"/>
    <cellStyle name="Note 12 35 10 3" xfId="36681" xr:uid="{00000000-0005-0000-0000-000085800000}"/>
    <cellStyle name="Note 12 35 10 4" xfId="57056" xr:uid="{00000000-0005-0000-0000-000086800000}"/>
    <cellStyle name="Note 12 35 11" xfId="11026" xr:uid="{00000000-0005-0000-0000-000087800000}"/>
    <cellStyle name="Note 12 35 11 2" xfId="22528" xr:uid="{00000000-0005-0000-0000-000088800000}"/>
    <cellStyle name="Note 12 35 11 2 2" xfId="36684" xr:uid="{00000000-0005-0000-0000-000089800000}"/>
    <cellStyle name="Note 12 35 11 3" xfId="36683" xr:uid="{00000000-0005-0000-0000-00008A800000}"/>
    <cellStyle name="Note 12 35 11 4" xfId="57057" xr:uid="{00000000-0005-0000-0000-00008B800000}"/>
    <cellStyle name="Note 12 35 12" xfId="11450" xr:uid="{00000000-0005-0000-0000-00008C800000}"/>
    <cellStyle name="Note 12 35 12 2" xfId="22902" xr:uid="{00000000-0005-0000-0000-00008D800000}"/>
    <cellStyle name="Note 12 35 12 2 2" xfId="36686" xr:uid="{00000000-0005-0000-0000-00008E800000}"/>
    <cellStyle name="Note 12 35 12 3" xfId="36685" xr:uid="{00000000-0005-0000-0000-00008F800000}"/>
    <cellStyle name="Note 12 35 12 4" xfId="57058" xr:uid="{00000000-0005-0000-0000-000090800000}"/>
    <cellStyle name="Note 12 35 13" xfId="11877" xr:uid="{00000000-0005-0000-0000-000091800000}"/>
    <cellStyle name="Note 12 35 13 2" xfId="23295" xr:uid="{00000000-0005-0000-0000-000092800000}"/>
    <cellStyle name="Note 12 35 13 2 2" xfId="36688" xr:uid="{00000000-0005-0000-0000-000093800000}"/>
    <cellStyle name="Note 12 35 13 3" xfId="36687" xr:uid="{00000000-0005-0000-0000-000094800000}"/>
    <cellStyle name="Note 12 35 13 4" xfId="57059" xr:uid="{00000000-0005-0000-0000-000095800000}"/>
    <cellStyle name="Note 12 35 14" xfId="12248" xr:uid="{00000000-0005-0000-0000-000096800000}"/>
    <cellStyle name="Note 12 35 14 2" xfId="23630" xr:uid="{00000000-0005-0000-0000-000097800000}"/>
    <cellStyle name="Note 12 35 14 2 2" xfId="36690" xr:uid="{00000000-0005-0000-0000-000098800000}"/>
    <cellStyle name="Note 12 35 14 3" xfId="36689" xr:uid="{00000000-0005-0000-0000-000099800000}"/>
    <cellStyle name="Note 12 35 14 4" xfId="57060" xr:uid="{00000000-0005-0000-0000-00009A800000}"/>
    <cellStyle name="Note 12 35 15" xfId="12624" xr:uid="{00000000-0005-0000-0000-00009B800000}"/>
    <cellStyle name="Note 12 35 15 2" xfId="23963" xr:uid="{00000000-0005-0000-0000-00009C800000}"/>
    <cellStyle name="Note 12 35 15 2 2" xfId="36692" xr:uid="{00000000-0005-0000-0000-00009D800000}"/>
    <cellStyle name="Note 12 35 15 3" xfId="36691" xr:uid="{00000000-0005-0000-0000-00009E800000}"/>
    <cellStyle name="Note 12 35 15 4" xfId="57061" xr:uid="{00000000-0005-0000-0000-00009F800000}"/>
    <cellStyle name="Note 12 35 16" xfId="13030" xr:uid="{00000000-0005-0000-0000-0000A0800000}"/>
    <cellStyle name="Note 12 35 16 2" xfId="24342" xr:uid="{00000000-0005-0000-0000-0000A1800000}"/>
    <cellStyle name="Note 12 35 16 2 2" xfId="36694" xr:uid="{00000000-0005-0000-0000-0000A2800000}"/>
    <cellStyle name="Note 12 35 16 3" xfId="36693" xr:uid="{00000000-0005-0000-0000-0000A3800000}"/>
    <cellStyle name="Note 12 35 16 4" xfId="57062" xr:uid="{00000000-0005-0000-0000-0000A4800000}"/>
    <cellStyle name="Note 12 35 17" xfId="13369" xr:uid="{00000000-0005-0000-0000-0000A5800000}"/>
    <cellStyle name="Note 12 35 17 2" xfId="24652" xr:uid="{00000000-0005-0000-0000-0000A6800000}"/>
    <cellStyle name="Note 12 35 17 2 2" xfId="36696" xr:uid="{00000000-0005-0000-0000-0000A7800000}"/>
    <cellStyle name="Note 12 35 17 3" xfId="36695" xr:uid="{00000000-0005-0000-0000-0000A8800000}"/>
    <cellStyle name="Note 12 35 17 4" xfId="57063" xr:uid="{00000000-0005-0000-0000-0000A9800000}"/>
    <cellStyle name="Note 12 35 18" xfId="13704" xr:uid="{00000000-0005-0000-0000-0000AA800000}"/>
    <cellStyle name="Note 12 35 18 2" xfId="24954" xr:uid="{00000000-0005-0000-0000-0000AB800000}"/>
    <cellStyle name="Note 12 35 18 2 2" xfId="36698" xr:uid="{00000000-0005-0000-0000-0000AC800000}"/>
    <cellStyle name="Note 12 35 18 3" xfId="36697" xr:uid="{00000000-0005-0000-0000-0000AD800000}"/>
    <cellStyle name="Note 12 35 18 4" xfId="57064" xr:uid="{00000000-0005-0000-0000-0000AE800000}"/>
    <cellStyle name="Note 12 35 19" xfId="14032" xr:uid="{00000000-0005-0000-0000-0000AF800000}"/>
    <cellStyle name="Note 12 35 19 2" xfId="25254" xr:uid="{00000000-0005-0000-0000-0000B0800000}"/>
    <cellStyle name="Note 12 35 19 2 2" xfId="36700" xr:uid="{00000000-0005-0000-0000-0000B1800000}"/>
    <cellStyle name="Note 12 35 19 3" xfId="36699" xr:uid="{00000000-0005-0000-0000-0000B2800000}"/>
    <cellStyle name="Note 12 35 19 4" xfId="57065" xr:uid="{00000000-0005-0000-0000-0000B3800000}"/>
    <cellStyle name="Note 12 35 2" xfId="7013" xr:uid="{00000000-0005-0000-0000-0000B4800000}"/>
    <cellStyle name="Note 12 35 2 2" xfId="19022" xr:uid="{00000000-0005-0000-0000-0000B5800000}"/>
    <cellStyle name="Note 12 35 2 2 2" xfId="36702" xr:uid="{00000000-0005-0000-0000-0000B6800000}"/>
    <cellStyle name="Note 12 35 2 3" xfId="36701" xr:uid="{00000000-0005-0000-0000-0000B7800000}"/>
    <cellStyle name="Note 12 35 2 4" xfId="57066" xr:uid="{00000000-0005-0000-0000-0000B8800000}"/>
    <cellStyle name="Note 12 35 20" xfId="14331" xr:uid="{00000000-0005-0000-0000-0000B9800000}"/>
    <cellStyle name="Note 12 35 20 2" xfId="36703" xr:uid="{00000000-0005-0000-0000-0000BA800000}"/>
    <cellStyle name="Note 12 35 20 3" xfId="57067" xr:uid="{00000000-0005-0000-0000-0000BB800000}"/>
    <cellStyle name="Note 12 35 20 4" xfId="57068" xr:uid="{00000000-0005-0000-0000-0000BC800000}"/>
    <cellStyle name="Note 12 35 21" xfId="36680" xr:uid="{00000000-0005-0000-0000-0000BD800000}"/>
    <cellStyle name="Note 12 35 22" xfId="57069" xr:uid="{00000000-0005-0000-0000-0000BE800000}"/>
    <cellStyle name="Note 12 35 3" xfId="7479" xr:uid="{00000000-0005-0000-0000-0000BF800000}"/>
    <cellStyle name="Note 12 35 3 2" xfId="19429" xr:uid="{00000000-0005-0000-0000-0000C0800000}"/>
    <cellStyle name="Note 12 35 3 2 2" xfId="36705" xr:uid="{00000000-0005-0000-0000-0000C1800000}"/>
    <cellStyle name="Note 12 35 3 3" xfId="36704" xr:uid="{00000000-0005-0000-0000-0000C2800000}"/>
    <cellStyle name="Note 12 35 3 4" xfId="57070" xr:uid="{00000000-0005-0000-0000-0000C3800000}"/>
    <cellStyle name="Note 12 35 4" xfId="7937" xr:uid="{00000000-0005-0000-0000-0000C4800000}"/>
    <cellStyle name="Note 12 35 4 2" xfId="19825" xr:uid="{00000000-0005-0000-0000-0000C5800000}"/>
    <cellStyle name="Note 12 35 4 2 2" xfId="36707" xr:uid="{00000000-0005-0000-0000-0000C6800000}"/>
    <cellStyle name="Note 12 35 4 3" xfId="36706" xr:uid="{00000000-0005-0000-0000-0000C7800000}"/>
    <cellStyle name="Note 12 35 4 4" xfId="57071" xr:uid="{00000000-0005-0000-0000-0000C8800000}"/>
    <cellStyle name="Note 12 35 5" xfId="8394" xr:uid="{00000000-0005-0000-0000-0000C9800000}"/>
    <cellStyle name="Note 12 35 5 2" xfId="20216" xr:uid="{00000000-0005-0000-0000-0000CA800000}"/>
    <cellStyle name="Note 12 35 5 2 2" xfId="36709" xr:uid="{00000000-0005-0000-0000-0000CB800000}"/>
    <cellStyle name="Note 12 35 5 3" xfId="36708" xr:uid="{00000000-0005-0000-0000-0000CC800000}"/>
    <cellStyle name="Note 12 35 5 4" xfId="57072" xr:uid="{00000000-0005-0000-0000-0000CD800000}"/>
    <cellStyle name="Note 12 35 6" xfId="8853" xr:uid="{00000000-0005-0000-0000-0000CE800000}"/>
    <cellStyle name="Note 12 35 6 2" xfId="20620" xr:uid="{00000000-0005-0000-0000-0000CF800000}"/>
    <cellStyle name="Note 12 35 6 2 2" xfId="36711" xr:uid="{00000000-0005-0000-0000-0000D0800000}"/>
    <cellStyle name="Note 12 35 6 3" xfId="36710" xr:uid="{00000000-0005-0000-0000-0000D1800000}"/>
    <cellStyle name="Note 12 35 6 4" xfId="57073" xr:uid="{00000000-0005-0000-0000-0000D2800000}"/>
    <cellStyle name="Note 12 35 7" xfId="9300" xr:uid="{00000000-0005-0000-0000-0000D3800000}"/>
    <cellStyle name="Note 12 35 7 2" xfId="21018" xr:uid="{00000000-0005-0000-0000-0000D4800000}"/>
    <cellStyle name="Note 12 35 7 2 2" xfId="36713" xr:uid="{00000000-0005-0000-0000-0000D5800000}"/>
    <cellStyle name="Note 12 35 7 3" xfId="36712" xr:uid="{00000000-0005-0000-0000-0000D6800000}"/>
    <cellStyle name="Note 12 35 7 4" xfId="57074" xr:uid="{00000000-0005-0000-0000-0000D7800000}"/>
    <cellStyle name="Note 12 35 8" xfId="9741" xr:uid="{00000000-0005-0000-0000-0000D8800000}"/>
    <cellStyle name="Note 12 35 8 2" xfId="21405" xr:uid="{00000000-0005-0000-0000-0000D9800000}"/>
    <cellStyle name="Note 12 35 8 2 2" xfId="36715" xr:uid="{00000000-0005-0000-0000-0000DA800000}"/>
    <cellStyle name="Note 12 35 8 3" xfId="36714" xr:uid="{00000000-0005-0000-0000-0000DB800000}"/>
    <cellStyle name="Note 12 35 8 4" xfId="57075" xr:uid="{00000000-0005-0000-0000-0000DC800000}"/>
    <cellStyle name="Note 12 35 9" xfId="10183" xr:uid="{00000000-0005-0000-0000-0000DD800000}"/>
    <cellStyle name="Note 12 35 9 2" xfId="21792" xr:uid="{00000000-0005-0000-0000-0000DE800000}"/>
    <cellStyle name="Note 12 35 9 2 2" xfId="36717" xr:uid="{00000000-0005-0000-0000-0000DF800000}"/>
    <cellStyle name="Note 12 35 9 3" xfId="36716" xr:uid="{00000000-0005-0000-0000-0000E0800000}"/>
    <cellStyle name="Note 12 35 9 4" xfId="57076" xr:uid="{00000000-0005-0000-0000-0000E1800000}"/>
    <cellStyle name="Note 12 36" xfId="4226" xr:uid="{00000000-0005-0000-0000-0000E2800000}"/>
    <cellStyle name="Note 12 36 10" xfId="10603" xr:uid="{00000000-0005-0000-0000-0000E3800000}"/>
    <cellStyle name="Note 12 36 10 2" xfId="22155" xr:uid="{00000000-0005-0000-0000-0000E4800000}"/>
    <cellStyle name="Note 12 36 10 2 2" xfId="36720" xr:uid="{00000000-0005-0000-0000-0000E5800000}"/>
    <cellStyle name="Note 12 36 10 3" xfId="36719" xr:uid="{00000000-0005-0000-0000-0000E6800000}"/>
    <cellStyle name="Note 12 36 10 4" xfId="57077" xr:uid="{00000000-0005-0000-0000-0000E7800000}"/>
    <cellStyle name="Note 12 36 11" xfId="11027" xr:uid="{00000000-0005-0000-0000-0000E8800000}"/>
    <cellStyle name="Note 12 36 11 2" xfId="22529" xr:uid="{00000000-0005-0000-0000-0000E9800000}"/>
    <cellStyle name="Note 12 36 11 2 2" xfId="36722" xr:uid="{00000000-0005-0000-0000-0000EA800000}"/>
    <cellStyle name="Note 12 36 11 3" xfId="36721" xr:uid="{00000000-0005-0000-0000-0000EB800000}"/>
    <cellStyle name="Note 12 36 11 4" xfId="57078" xr:uid="{00000000-0005-0000-0000-0000EC800000}"/>
    <cellStyle name="Note 12 36 12" xfId="11451" xr:uid="{00000000-0005-0000-0000-0000ED800000}"/>
    <cellStyle name="Note 12 36 12 2" xfId="22903" xr:uid="{00000000-0005-0000-0000-0000EE800000}"/>
    <cellStyle name="Note 12 36 12 2 2" xfId="36724" xr:uid="{00000000-0005-0000-0000-0000EF800000}"/>
    <cellStyle name="Note 12 36 12 3" xfId="36723" xr:uid="{00000000-0005-0000-0000-0000F0800000}"/>
    <cellStyle name="Note 12 36 12 4" xfId="57079" xr:uid="{00000000-0005-0000-0000-0000F1800000}"/>
    <cellStyle name="Note 12 36 13" xfId="11878" xr:uid="{00000000-0005-0000-0000-0000F2800000}"/>
    <cellStyle name="Note 12 36 13 2" xfId="23296" xr:uid="{00000000-0005-0000-0000-0000F3800000}"/>
    <cellStyle name="Note 12 36 13 2 2" xfId="36726" xr:uid="{00000000-0005-0000-0000-0000F4800000}"/>
    <cellStyle name="Note 12 36 13 3" xfId="36725" xr:uid="{00000000-0005-0000-0000-0000F5800000}"/>
    <cellStyle name="Note 12 36 13 4" xfId="57080" xr:uid="{00000000-0005-0000-0000-0000F6800000}"/>
    <cellStyle name="Note 12 36 14" xfId="12249" xr:uid="{00000000-0005-0000-0000-0000F7800000}"/>
    <cellStyle name="Note 12 36 14 2" xfId="23631" xr:uid="{00000000-0005-0000-0000-0000F8800000}"/>
    <cellStyle name="Note 12 36 14 2 2" xfId="36728" xr:uid="{00000000-0005-0000-0000-0000F9800000}"/>
    <cellStyle name="Note 12 36 14 3" xfId="36727" xr:uid="{00000000-0005-0000-0000-0000FA800000}"/>
    <cellStyle name="Note 12 36 14 4" xfId="57081" xr:uid="{00000000-0005-0000-0000-0000FB800000}"/>
    <cellStyle name="Note 12 36 15" xfId="12625" xr:uid="{00000000-0005-0000-0000-0000FC800000}"/>
    <cellStyle name="Note 12 36 15 2" xfId="23964" xr:uid="{00000000-0005-0000-0000-0000FD800000}"/>
    <cellStyle name="Note 12 36 15 2 2" xfId="36730" xr:uid="{00000000-0005-0000-0000-0000FE800000}"/>
    <cellStyle name="Note 12 36 15 3" xfId="36729" xr:uid="{00000000-0005-0000-0000-0000FF800000}"/>
    <cellStyle name="Note 12 36 15 4" xfId="57082" xr:uid="{00000000-0005-0000-0000-000000810000}"/>
    <cellStyle name="Note 12 36 16" xfId="13031" xr:uid="{00000000-0005-0000-0000-000001810000}"/>
    <cellStyle name="Note 12 36 16 2" xfId="24343" xr:uid="{00000000-0005-0000-0000-000002810000}"/>
    <cellStyle name="Note 12 36 16 2 2" xfId="36732" xr:uid="{00000000-0005-0000-0000-000003810000}"/>
    <cellStyle name="Note 12 36 16 3" xfId="36731" xr:uid="{00000000-0005-0000-0000-000004810000}"/>
    <cellStyle name="Note 12 36 16 4" xfId="57083" xr:uid="{00000000-0005-0000-0000-000005810000}"/>
    <cellStyle name="Note 12 36 17" xfId="13370" xr:uid="{00000000-0005-0000-0000-000006810000}"/>
    <cellStyle name="Note 12 36 17 2" xfId="24653" xr:uid="{00000000-0005-0000-0000-000007810000}"/>
    <cellStyle name="Note 12 36 17 2 2" xfId="36734" xr:uid="{00000000-0005-0000-0000-000008810000}"/>
    <cellStyle name="Note 12 36 17 3" xfId="36733" xr:uid="{00000000-0005-0000-0000-000009810000}"/>
    <cellStyle name="Note 12 36 17 4" xfId="57084" xr:uid="{00000000-0005-0000-0000-00000A810000}"/>
    <cellStyle name="Note 12 36 18" xfId="13705" xr:uid="{00000000-0005-0000-0000-00000B810000}"/>
    <cellStyle name="Note 12 36 18 2" xfId="24955" xr:uid="{00000000-0005-0000-0000-00000C810000}"/>
    <cellStyle name="Note 12 36 18 2 2" xfId="36736" xr:uid="{00000000-0005-0000-0000-00000D810000}"/>
    <cellStyle name="Note 12 36 18 3" xfId="36735" xr:uid="{00000000-0005-0000-0000-00000E810000}"/>
    <cellStyle name="Note 12 36 18 4" xfId="57085" xr:uid="{00000000-0005-0000-0000-00000F810000}"/>
    <cellStyle name="Note 12 36 19" xfId="14033" xr:uid="{00000000-0005-0000-0000-000010810000}"/>
    <cellStyle name="Note 12 36 19 2" xfId="25255" xr:uid="{00000000-0005-0000-0000-000011810000}"/>
    <cellStyle name="Note 12 36 19 2 2" xfId="36738" xr:uid="{00000000-0005-0000-0000-000012810000}"/>
    <cellStyle name="Note 12 36 19 3" xfId="36737" xr:uid="{00000000-0005-0000-0000-000013810000}"/>
    <cellStyle name="Note 12 36 19 4" xfId="57086" xr:uid="{00000000-0005-0000-0000-000014810000}"/>
    <cellStyle name="Note 12 36 2" xfId="7014" xr:uid="{00000000-0005-0000-0000-000015810000}"/>
    <cellStyle name="Note 12 36 2 2" xfId="19023" xr:uid="{00000000-0005-0000-0000-000016810000}"/>
    <cellStyle name="Note 12 36 2 2 2" xfId="36740" xr:uid="{00000000-0005-0000-0000-000017810000}"/>
    <cellStyle name="Note 12 36 2 3" xfId="36739" xr:uid="{00000000-0005-0000-0000-000018810000}"/>
    <cellStyle name="Note 12 36 2 4" xfId="57087" xr:uid="{00000000-0005-0000-0000-000019810000}"/>
    <cellStyle name="Note 12 36 20" xfId="14332" xr:uid="{00000000-0005-0000-0000-00001A810000}"/>
    <cellStyle name="Note 12 36 20 2" xfId="36741" xr:uid="{00000000-0005-0000-0000-00001B810000}"/>
    <cellStyle name="Note 12 36 20 3" xfId="57088" xr:uid="{00000000-0005-0000-0000-00001C810000}"/>
    <cellStyle name="Note 12 36 20 4" xfId="57089" xr:uid="{00000000-0005-0000-0000-00001D810000}"/>
    <cellStyle name="Note 12 36 21" xfId="36718" xr:uid="{00000000-0005-0000-0000-00001E810000}"/>
    <cellStyle name="Note 12 36 22" xfId="57090" xr:uid="{00000000-0005-0000-0000-00001F810000}"/>
    <cellStyle name="Note 12 36 3" xfId="7480" xr:uid="{00000000-0005-0000-0000-000020810000}"/>
    <cellStyle name="Note 12 36 3 2" xfId="19430" xr:uid="{00000000-0005-0000-0000-000021810000}"/>
    <cellStyle name="Note 12 36 3 2 2" xfId="36743" xr:uid="{00000000-0005-0000-0000-000022810000}"/>
    <cellStyle name="Note 12 36 3 3" xfId="36742" xr:uid="{00000000-0005-0000-0000-000023810000}"/>
    <cellStyle name="Note 12 36 3 4" xfId="57091" xr:uid="{00000000-0005-0000-0000-000024810000}"/>
    <cellStyle name="Note 12 36 4" xfId="7938" xr:uid="{00000000-0005-0000-0000-000025810000}"/>
    <cellStyle name="Note 12 36 4 2" xfId="19826" xr:uid="{00000000-0005-0000-0000-000026810000}"/>
    <cellStyle name="Note 12 36 4 2 2" xfId="36745" xr:uid="{00000000-0005-0000-0000-000027810000}"/>
    <cellStyle name="Note 12 36 4 3" xfId="36744" xr:uid="{00000000-0005-0000-0000-000028810000}"/>
    <cellStyle name="Note 12 36 4 4" xfId="57092" xr:uid="{00000000-0005-0000-0000-000029810000}"/>
    <cellStyle name="Note 12 36 5" xfId="8395" xr:uid="{00000000-0005-0000-0000-00002A810000}"/>
    <cellStyle name="Note 12 36 5 2" xfId="20217" xr:uid="{00000000-0005-0000-0000-00002B810000}"/>
    <cellStyle name="Note 12 36 5 2 2" xfId="36747" xr:uid="{00000000-0005-0000-0000-00002C810000}"/>
    <cellStyle name="Note 12 36 5 3" xfId="36746" xr:uid="{00000000-0005-0000-0000-00002D810000}"/>
    <cellStyle name="Note 12 36 5 4" xfId="57093" xr:uid="{00000000-0005-0000-0000-00002E810000}"/>
    <cellStyle name="Note 12 36 6" xfId="8854" xr:uid="{00000000-0005-0000-0000-00002F810000}"/>
    <cellStyle name="Note 12 36 6 2" xfId="20621" xr:uid="{00000000-0005-0000-0000-000030810000}"/>
    <cellStyle name="Note 12 36 6 2 2" xfId="36749" xr:uid="{00000000-0005-0000-0000-000031810000}"/>
    <cellStyle name="Note 12 36 6 3" xfId="36748" xr:uid="{00000000-0005-0000-0000-000032810000}"/>
    <cellStyle name="Note 12 36 6 4" xfId="57094" xr:uid="{00000000-0005-0000-0000-000033810000}"/>
    <cellStyle name="Note 12 36 7" xfId="9301" xr:uid="{00000000-0005-0000-0000-000034810000}"/>
    <cellStyle name="Note 12 36 7 2" xfId="21019" xr:uid="{00000000-0005-0000-0000-000035810000}"/>
    <cellStyle name="Note 12 36 7 2 2" xfId="36751" xr:uid="{00000000-0005-0000-0000-000036810000}"/>
    <cellStyle name="Note 12 36 7 3" xfId="36750" xr:uid="{00000000-0005-0000-0000-000037810000}"/>
    <cellStyle name="Note 12 36 7 4" xfId="57095" xr:uid="{00000000-0005-0000-0000-000038810000}"/>
    <cellStyle name="Note 12 36 8" xfId="9742" xr:uid="{00000000-0005-0000-0000-000039810000}"/>
    <cellStyle name="Note 12 36 8 2" xfId="21406" xr:uid="{00000000-0005-0000-0000-00003A810000}"/>
    <cellStyle name="Note 12 36 8 2 2" xfId="36753" xr:uid="{00000000-0005-0000-0000-00003B810000}"/>
    <cellStyle name="Note 12 36 8 3" xfId="36752" xr:uid="{00000000-0005-0000-0000-00003C810000}"/>
    <cellStyle name="Note 12 36 8 4" xfId="57096" xr:uid="{00000000-0005-0000-0000-00003D810000}"/>
    <cellStyle name="Note 12 36 9" xfId="10184" xr:uid="{00000000-0005-0000-0000-00003E810000}"/>
    <cellStyle name="Note 12 36 9 2" xfId="21793" xr:uid="{00000000-0005-0000-0000-00003F810000}"/>
    <cellStyle name="Note 12 36 9 2 2" xfId="36755" xr:uid="{00000000-0005-0000-0000-000040810000}"/>
    <cellStyle name="Note 12 36 9 3" xfId="36754" xr:uid="{00000000-0005-0000-0000-000041810000}"/>
    <cellStyle name="Note 12 36 9 4" xfId="57097" xr:uid="{00000000-0005-0000-0000-000042810000}"/>
    <cellStyle name="Note 12 37" xfId="4227" xr:uid="{00000000-0005-0000-0000-000043810000}"/>
    <cellStyle name="Note 12 37 10" xfId="10604" xr:uid="{00000000-0005-0000-0000-000044810000}"/>
    <cellStyle name="Note 12 37 10 2" xfId="22156" xr:uid="{00000000-0005-0000-0000-000045810000}"/>
    <cellStyle name="Note 12 37 10 2 2" xfId="36758" xr:uid="{00000000-0005-0000-0000-000046810000}"/>
    <cellStyle name="Note 12 37 10 3" xfId="36757" xr:uid="{00000000-0005-0000-0000-000047810000}"/>
    <cellStyle name="Note 12 37 10 4" xfId="57098" xr:uid="{00000000-0005-0000-0000-000048810000}"/>
    <cellStyle name="Note 12 37 11" xfId="11028" xr:uid="{00000000-0005-0000-0000-000049810000}"/>
    <cellStyle name="Note 12 37 11 2" xfId="22530" xr:uid="{00000000-0005-0000-0000-00004A810000}"/>
    <cellStyle name="Note 12 37 11 2 2" xfId="36760" xr:uid="{00000000-0005-0000-0000-00004B810000}"/>
    <cellStyle name="Note 12 37 11 3" xfId="36759" xr:uid="{00000000-0005-0000-0000-00004C810000}"/>
    <cellStyle name="Note 12 37 11 4" xfId="57099" xr:uid="{00000000-0005-0000-0000-00004D810000}"/>
    <cellStyle name="Note 12 37 12" xfId="11452" xr:uid="{00000000-0005-0000-0000-00004E810000}"/>
    <cellStyle name="Note 12 37 12 2" xfId="22904" xr:uid="{00000000-0005-0000-0000-00004F810000}"/>
    <cellStyle name="Note 12 37 12 2 2" xfId="36762" xr:uid="{00000000-0005-0000-0000-000050810000}"/>
    <cellStyle name="Note 12 37 12 3" xfId="36761" xr:uid="{00000000-0005-0000-0000-000051810000}"/>
    <cellStyle name="Note 12 37 12 4" xfId="57100" xr:uid="{00000000-0005-0000-0000-000052810000}"/>
    <cellStyle name="Note 12 37 13" xfId="11879" xr:uid="{00000000-0005-0000-0000-000053810000}"/>
    <cellStyle name="Note 12 37 13 2" xfId="23297" xr:uid="{00000000-0005-0000-0000-000054810000}"/>
    <cellStyle name="Note 12 37 13 2 2" xfId="36764" xr:uid="{00000000-0005-0000-0000-000055810000}"/>
    <cellStyle name="Note 12 37 13 3" xfId="36763" xr:uid="{00000000-0005-0000-0000-000056810000}"/>
    <cellStyle name="Note 12 37 13 4" xfId="57101" xr:uid="{00000000-0005-0000-0000-000057810000}"/>
    <cellStyle name="Note 12 37 14" xfId="12250" xr:uid="{00000000-0005-0000-0000-000058810000}"/>
    <cellStyle name="Note 12 37 14 2" xfId="23632" xr:uid="{00000000-0005-0000-0000-000059810000}"/>
    <cellStyle name="Note 12 37 14 2 2" xfId="36766" xr:uid="{00000000-0005-0000-0000-00005A810000}"/>
    <cellStyle name="Note 12 37 14 3" xfId="36765" xr:uid="{00000000-0005-0000-0000-00005B810000}"/>
    <cellStyle name="Note 12 37 14 4" xfId="57102" xr:uid="{00000000-0005-0000-0000-00005C810000}"/>
    <cellStyle name="Note 12 37 15" xfId="12626" xr:uid="{00000000-0005-0000-0000-00005D810000}"/>
    <cellStyle name="Note 12 37 15 2" xfId="23965" xr:uid="{00000000-0005-0000-0000-00005E810000}"/>
    <cellStyle name="Note 12 37 15 2 2" xfId="36768" xr:uid="{00000000-0005-0000-0000-00005F810000}"/>
    <cellStyle name="Note 12 37 15 3" xfId="36767" xr:uid="{00000000-0005-0000-0000-000060810000}"/>
    <cellStyle name="Note 12 37 15 4" xfId="57103" xr:uid="{00000000-0005-0000-0000-000061810000}"/>
    <cellStyle name="Note 12 37 16" xfId="13032" xr:uid="{00000000-0005-0000-0000-000062810000}"/>
    <cellStyle name="Note 12 37 16 2" xfId="24344" xr:uid="{00000000-0005-0000-0000-000063810000}"/>
    <cellStyle name="Note 12 37 16 2 2" xfId="36770" xr:uid="{00000000-0005-0000-0000-000064810000}"/>
    <cellStyle name="Note 12 37 16 3" xfId="36769" xr:uid="{00000000-0005-0000-0000-000065810000}"/>
    <cellStyle name="Note 12 37 16 4" xfId="57104" xr:uid="{00000000-0005-0000-0000-000066810000}"/>
    <cellStyle name="Note 12 37 17" xfId="13371" xr:uid="{00000000-0005-0000-0000-000067810000}"/>
    <cellStyle name="Note 12 37 17 2" xfId="24654" xr:uid="{00000000-0005-0000-0000-000068810000}"/>
    <cellStyle name="Note 12 37 17 2 2" xfId="36772" xr:uid="{00000000-0005-0000-0000-000069810000}"/>
    <cellStyle name="Note 12 37 17 3" xfId="36771" xr:uid="{00000000-0005-0000-0000-00006A810000}"/>
    <cellStyle name="Note 12 37 17 4" xfId="57105" xr:uid="{00000000-0005-0000-0000-00006B810000}"/>
    <cellStyle name="Note 12 37 18" xfId="13706" xr:uid="{00000000-0005-0000-0000-00006C810000}"/>
    <cellStyle name="Note 12 37 18 2" xfId="24956" xr:uid="{00000000-0005-0000-0000-00006D810000}"/>
    <cellStyle name="Note 12 37 18 2 2" xfId="36774" xr:uid="{00000000-0005-0000-0000-00006E810000}"/>
    <cellStyle name="Note 12 37 18 3" xfId="36773" xr:uid="{00000000-0005-0000-0000-00006F810000}"/>
    <cellStyle name="Note 12 37 18 4" xfId="57106" xr:uid="{00000000-0005-0000-0000-000070810000}"/>
    <cellStyle name="Note 12 37 19" xfId="14034" xr:uid="{00000000-0005-0000-0000-000071810000}"/>
    <cellStyle name="Note 12 37 19 2" xfId="25256" xr:uid="{00000000-0005-0000-0000-000072810000}"/>
    <cellStyle name="Note 12 37 19 2 2" xfId="36776" xr:uid="{00000000-0005-0000-0000-000073810000}"/>
    <cellStyle name="Note 12 37 19 3" xfId="36775" xr:uid="{00000000-0005-0000-0000-000074810000}"/>
    <cellStyle name="Note 12 37 19 4" xfId="57107" xr:uid="{00000000-0005-0000-0000-000075810000}"/>
    <cellStyle name="Note 12 37 2" xfId="7015" xr:uid="{00000000-0005-0000-0000-000076810000}"/>
    <cellStyle name="Note 12 37 2 2" xfId="19024" xr:uid="{00000000-0005-0000-0000-000077810000}"/>
    <cellStyle name="Note 12 37 2 2 2" xfId="36778" xr:uid="{00000000-0005-0000-0000-000078810000}"/>
    <cellStyle name="Note 12 37 2 3" xfId="36777" xr:uid="{00000000-0005-0000-0000-000079810000}"/>
    <cellStyle name="Note 12 37 2 4" xfId="57108" xr:uid="{00000000-0005-0000-0000-00007A810000}"/>
    <cellStyle name="Note 12 37 20" xfId="14333" xr:uid="{00000000-0005-0000-0000-00007B810000}"/>
    <cellStyle name="Note 12 37 20 2" xfId="36779" xr:uid="{00000000-0005-0000-0000-00007C810000}"/>
    <cellStyle name="Note 12 37 20 3" xfId="57109" xr:uid="{00000000-0005-0000-0000-00007D810000}"/>
    <cellStyle name="Note 12 37 20 4" xfId="57110" xr:uid="{00000000-0005-0000-0000-00007E810000}"/>
    <cellStyle name="Note 12 37 21" xfId="36756" xr:uid="{00000000-0005-0000-0000-00007F810000}"/>
    <cellStyle name="Note 12 37 22" xfId="57111" xr:uid="{00000000-0005-0000-0000-000080810000}"/>
    <cellStyle name="Note 12 37 3" xfId="7481" xr:uid="{00000000-0005-0000-0000-000081810000}"/>
    <cellStyle name="Note 12 37 3 2" xfId="19431" xr:uid="{00000000-0005-0000-0000-000082810000}"/>
    <cellStyle name="Note 12 37 3 2 2" xfId="36781" xr:uid="{00000000-0005-0000-0000-000083810000}"/>
    <cellStyle name="Note 12 37 3 3" xfId="36780" xr:uid="{00000000-0005-0000-0000-000084810000}"/>
    <cellStyle name="Note 12 37 3 4" xfId="57112" xr:uid="{00000000-0005-0000-0000-000085810000}"/>
    <cellStyle name="Note 12 37 4" xfId="7939" xr:uid="{00000000-0005-0000-0000-000086810000}"/>
    <cellStyle name="Note 12 37 4 2" xfId="19827" xr:uid="{00000000-0005-0000-0000-000087810000}"/>
    <cellStyle name="Note 12 37 4 2 2" xfId="36783" xr:uid="{00000000-0005-0000-0000-000088810000}"/>
    <cellStyle name="Note 12 37 4 3" xfId="36782" xr:uid="{00000000-0005-0000-0000-000089810000}"/>
    <cellStyle name="Note 12 37 4 4" xfId="57113" xr:uid="{00000000-0005-0000-0000-00008A810000}"/>
    <cellStyle name="Note 12 37 5" xfId="8396" xr:uid="{00000000-0005-0000-0000-00008B810000}"/>
    <cellStyle name="Note 12 37 5 2" xfId="20218" xr:uid="{00000000-0005-0000-0000-00008C810000}"/>
    <cellStyle name="Note 12 37 5 2 2" xfId="36785" xr:uid="{00000000-0005-0000-0000-00008D810000}"/>
    <cellStyle name="Note 12 37 5 3" xfId="36784" xr:uid="{00000000-0005-0000-0000-00008E810000}"/>
    <cellStyle name="Note 12 37 5 4" xfId="57114" xr:uid="{00000000-0005-0000-0000-00008F810000}"/>
    <cellStyle name="Note 12 37 6" xfId="8855" xr:uid="{00000000-0005-0000-0000-000090810000}"/>
    <cellStyle name="Note 12 37 6 2" xfId="20622" xr:uid="{00000000-0005-0000-0000-000091810000}"/>
    <cellStyle name="Note 12 37 6 2 2" xfId="36787" xr:uid="{00000000-0005-0000-0000-000092810000}"/>
    <cellStyle name="Note 12 37 6 3" xfId="36786" xr:uid="{00000000-0005-0000-0000-000093810000}"/>
    <cellStyle name="Note 12 37 6 4" xfId="57115" xr:uid="{00000000-0005-0000-0000-000094810000}"/>
    <cellStyle name="Note 12 37 7" xfId="9302" xr:uid="{00000000-0005-0000-0000-000095810000}"/>
    <cellStyle name="Note 12 37 7 2" xfId="21020" xr:uid="{00000000-0005-0000-0000-000096810000}"/>
    <cellStyle name="Note 12 37 7 2 2" xfId="36789" xr:uid="{00000000-0005-0000-0000-000097810000}"/>
    <cellStyle name="Note 12 37 7 3" xfId="36788" xr:uid="{00000000-0005-0000-0000-000098810000}"/>
    <cellStyle name="Note 12 37 7 4" xfId="57116" xr:uid="{00000000-0005-0000-0000-000099810000}"/>
    <cellStyle name="Note 12 37 8" xfId="9743" xr:uid="{00000000-0005-0000-0000-00009A810000}"/>
    <cellStyle name="Note 12 37 8 2" xfId="21407" xr:uid="{00000000-0005-0000-0000-00009B810000}"/>
    <cellStyle name="Note 12 37 8 2 2" xfId="36791" xr:uid="{00000000-0005-0000-0000-00009C810000}"/>
    <cellStyle name="Note 12 37 8 3" xfId="36790" xr:uid="{00000000-0005-0000-0000-00009D810000}"/>
    <cellStyle name="Note 12 37 8 4" xfId="57117" xr:uid="{00000000-0005-0000-0000-00009E810000}"/>
    <cellStyle name="Note 12 37 9" xfId="10185" xr:uid="{00000000-0005-0000-0000-00009F810000}"/>
    <cellStyle name="Note 12 37 9 2" xfId="21794" xr:uid="{00000000-0005-0000-0000-0000A0810000}"/>
    <cellStyle name="Note 12 37 9 2 2" xfId="36793" xr:uid="{00000000-0005-0000-0000-0000A1810000}"/>
    <cellStyle name="Note 12 37 9 3" xfId="36792" xr:uid="{00000000-0005-0000-0000-0000A2810000}"/>
    <cellStyle name="Note 12 37 9 4" xfId="57118" xr:uid="{00000000-0005-0000-0000-0000A3810000}"/>
    <cellStyle name="Note 12 38" xfId="4228" xr:uid="{00000000-0005-0000-0000-0000A4810000}"/>
    <cellStyle name="Note 12 38 10" xfId="10605" xr:uid="{00000000-0005-0000-0000-0000A5810000}"/>
    <cellStyle name="Note 12 38 10 2" xfId="22157" xr:uid="{00000000-0005-0000-0000-0000A6810000}"/>
    <cellStyle name="Note 12 38 10 2 2" xfId="36796" xr:uid="{00000000-0005-0000-0000-0000A7810000}"/>
    <cellStyle name="Note 12 38 10 3" xfId="36795" xr:uid="{00000000-0005-0000-0000-0000A8810000}"/>
    <cellStyle name="Note 12 38 10 4" xfId="57119" xr:uid="{00000000-0005-0000-0000-0000A9810000}"/>
    <cellStyle name="Note 12 38 11" xfId="11029" xr:uid="{00000000-0005-0000-0000-0000AA810000}"/>
    <cellStyle name="Note 12 38 11 2" xfId="22531" xr:uid="{00000000-0005-0000-0000-0000AB810000}"/>
    <cellStyle name="Note 12 38 11 2 2" xfId="36798" xr:uid="{00000000-0005-0000-0000-0000AC810000}"/>
    <cellStyle name="Note 12 38 11 3" xfId="36797" xr:uid="{00000000-0005-0000-0000-0000AD810000}"/>
    <cellStyle name="Note 12 38 11 4" xfId="57120" xr:uid="{00000000-0005-0000-0000-0000AE810000}"/>
    <cellStyle name="Note 12 38 12" xfId="11453" xr:uid="{00000000-0005-0000-0000-0000AF810000}"/>
    <cellStyle name="Note 12 38 12 2" xfId="22905" xr:uid="{00000000-0005-0000-0000-0000B0810000}"/>
    <cellStyle name="Note 12 38 12 2 2" xfId="36800" xr:uid="{00000000-0005-0000-0000-0000B1810000}"/>
    <cellStyle name="Note 12 38 12 3" xfId="36799" xr:uid="{00000000-0005-0000-0000-0000B2810000}"/>
    <cellStyle name="Note 12 38 12 4" xfId="57121" xr:uid="{00000000-0005-0000-0000-0000B3810000}"/>
    <cellStyle name="Note 12 38 13" xfId="11880" xr:uid="{00000000-0005-0000-0000-0000B4810000}"/>
    <cellStyle name="Note 12 38 13 2" xfId="23298" xr:uid="{00000000-0005-0000-0000-0000B5810000}"/>
    <cellStyle name="Note 12 38 13 2 2" xfId="36802" xr:uid="{00000000-0005-0000-0000-0000B6810000}"/>
    <cellStyle name="Note 12 38 13 3" xfId="36801" xr:uid="{00000000-0005-0000-0000-0000B7810000}"/>
    <cellStyle name="Note 12 38 13 4" xfId="57122" xr:uid="{00000000-0005-0000-0000-0000B8810000}"/>
    <cellStyle name="Note 12 38 14" xfId="12251" xr:uid="{00000000-0005-0000-0000-0000B9810000}"/>
    <cellStyle name="Note 12 38 14 2" xfId="23633" xr:uid="{00000000-0005-0000-0000-0000BA810000}"/>
    <cellStyle name="Note 12 38 14 2 2" xfId="36804" xr:uid="{00000000-0005-0000-0000-0000BB810000}"/>
    <cellStyle name="Note 12 38 14 3" xfId="36803" xr:uid="{00000000-0005-0000-0000-0000BC810000}"/>
    <cellStyle name="Note 12 38 14 4" xfId="57123" xr:uid="{00000000-0005-0000-0000-0000BD810000}"/>
    <cellStyle name="Note 12 38 15" xfId="12627" xr:uid="{00000000-0005-0000-0000-0000BE810000}"/>
    <cellStyle name="Note 12 38 15 2" xfId="23966" xr:uid="{00000000-0005-0000-0000-0000BF810000}"/>
    <cellStyle name="Note 12 38 15 2 2" xfId="36806" xr:uid="{00000000-0005-0000-0000-0000C0810000}"/>
    <cellStyle name="Note 12 38 15 3" xfId="36805" xr:uid="{00000000-0005-0000-0000-0000C1810000}"/>
    <cellStyle name="Note 12 38 15 4" xfId="57124" xr:uid="{00000000-0005-0000-0000-0000C2810000}"/>
    <cellStyle name="Note 12 38 16" xfId="13033" xr:uid="{00000000-0005-0000-0000-0000C3810000}"/>
    <cellStyle name="Note 12 38 16 2" xfId="24345" xr:uid="{00000000-0005-0000-0000-0000C4810000}"/>
    <cellStyle name="Note 12 38 16 2 2" xfId="36808" xr:uid="{00000000-0005-0000-0000-0000C5810000}"/>
    <cellStyle name="Note 12 38 16 3" xfId="36807" xr:uid="{00000000-0005-0000-0000-0000C6810000}"/>
    <cellStyle name="Note 12 38 16 4" xfId="57125" xr:uid="{00000000-0005-0000-0000-0000C7810000}"/>
    <cellStyle name="Note 12 38 17" xfId="13372" xr:uid="{00000000-0005-0000-0000-0000C8810000}"/>
    <cellStyle name="Note 12 38 17 2" xfId="24655" xr:uid="{00000000-0005-0000-0000-0000C9810000}"/>
    <cellStyle name="Note 12 38 17 2 2" xfId="36810" xr:uid="{00000000-0005-0000-0000-0000CA810000}"/>
    <cellStyle name="Note 12 38 17 3" xfId="36809" xr:uid="{00000000-0005-0000-0000-0000CB810000}"/>
    <cellStyle name="Note 12 38 17 4" xfId="57126" xr:uid="{00000000-0005-0000-0000-0000CC810000}"/>
    <cellStyle name="Note 12 38 18" xfId="13707" xr:uid="{00000000-0005-0000-0000-0000CD810000}"/>
    <cellStyle name="Note 12 38 18 2" xfId="24957" xr:uid="{00000000-0005-0000-0000-0000CE810000}"/>
    <cellStyle name="Note 12 38 18 2 2" xfId="36812" xr:uid="{00000000-0005-0000-0000-0000CF810000}"/>
    <cellStyle name="Note 12 38 18 3" xfId="36811" xr:uid="{00000000-0005-0000-0000-0000D0810000}"/>
    <cellStyle name="Note 12 38 18 4" xfId="57127" xr:uid="{00000000-0005-0000-0000-0000D1810000}"/>
    <cellStyle name="Note 12 38 19" xfId="14035" xr:uid="{00000000-0005-0000-0000-0000D2810000}"/>
    <cellStyle name="Note 12 38 19 2" xfId="25257" xr:uid="{00000000-0005-0000-0000-0000D3810000}"/>
    <cellStyle name="Note 12 38 19 2 2" xfId="36814" xr:uid="{00000000-0005-0000-0000-0000D4810000}"/>
    <cellStyle name="Note 12 38 19 3" xfId="36813" xr:uid="{00000000-0005-0000-0000-0000D5810000}"/>
    <cellStyle name="Note 12 38 19 4" xfId="57128" xr:uid="{00000000-0005-0000-0000-0000D6810000}"/>
    <cellStyle name="Note 12 38 2" xfId="7016" xr:uid="{00000000-0005-0000-0000-0000D7810000}"/>
    <cellStyle name="Note 12 38 2 2" xfId="19025" xr:uid="{00000000-0005-0000-0000-0000D8810000}"/>
    <cellStyle name="Note 12 38 2 2 2" xfId="36816" xr:uid="{00000000-0005-0000-0000-0000D9810000}"/>
    <cellStyle name="Note 12 38 2 3" xfId="36815" xr:uid="{00000000-0005-0000-0000-0000DA810000}"/>
    <cellStyle name="Note 12 38 2 4" xfId="57129" xr:uid="{00000000-0005-0000-0000-0000DB810000}"/>
    <cellStyle name="Note 12 38 20" xfId="14334" xr:uid="{00000000-0005-0000-0000-0000DC810000}"/>
    <cellStyle name="Note 12 38 20 2" xfId="36817" xr:uid="{00000000-0005-0000-0000-0000DD810000}"/>
    <cellStyle name="Note 12 38 20 3" xfId="57130" xr:uid="{00000000-0005-0000-0000-0000DE810000}"/>
    <cellStyle name="Note 12 38 20 4" xfId="57131" xr:uid="{00000000-0005-0000-0000-0000DF810000}"/>
    <cellStyle name="Note 12 38 21" xfId="36794" xr:uid="{00000000-0005-0000-0000-0000E0810000}"/>
    <cellStyle name="Note 12 38 22" xfId="57132" xr:uid="{00000000-0005-0000-0000-0000E1810000}"/>
    <cellStyle name="Note 12 38 3" xfId="7482" xr:uid="{00000000-0005-0000-0000-0000E2810000}"/>
    <cellStyle name="Note 12 38 3 2" xfId="19432" xr:uid="{00000000-0005-0000-0000-0000E3810000}"/>
    <cellStyle name="Note 12 38 3 2 2" xfId="36819" xr:uid="{00000000-0005-0000-0000-0000E4810000}"/>
    <cellStyle name="Note 12 38 3 3" xfId="36818" xr:uid="{00000000-0005-0000-0000-0000E5810000}"/>
    <cellStyle name="Note 12 38 3 4" xfId="57133" xr:uid="{00000000-0005-0000-0000-0000E6810000}"/>
    <cellStyle name="Note 12 38 4" xfId="7940" xr:uid="{00000000-0005-0000-0000-0000E7810000}"/>
    <cellStyle name="Note 12 38 4 2" xfId="19828" xr:uid="{00000000-0005-0000-0000-0000E8810000}"/>
    <cellStyle name="Note 12 38 4 2 2" xfId="36821" xr:uid="{00000000-0005-0000-0000-0000E9810000}"/>
    <cellStyle name="Note 12 38 4 3" xfId="36820" xr:uid="{00000000-0005-0000-0000-0000EA810000}"/>
    <cellStyle name="Note 12 38 4 4" xfId="57134" xr:uid="{00000000-0005-0000-0000-0000EB810000}"/>
    <cellStyle name="Note 12 38 5" xfId="8397" xr:uid="{00000000-0005-0000-0000-0000EC810000}"/>
    <cellStyle name="Note 12 38 5 2" xfId="20219" xr:uid="{00000000-0005-0000-0000-0000ED810000}"/>
    <cellStyle name="Note 12 38 5 2 2" xfId="36823" xr:uid="{00000000-0005-0000-0000-0000EE810000}"/>
    <cellStyle name="Note 12 38 5 3" xfId="36822" xr:uid="{00000000-0005-0000-0000-0000EF810000}"/>
    <cellStyle name="Note 12 38 5 4" xfId="57135" xr:uid="{00000000-0005-0000-0000-0000F0810000}"/>
    <cellStyle name="Note 12 38 6" xfId="8856" xr:uid="{00000000-0005-0000-0000-0000F1810000}"/>
    <cellStyle name="Note 12 38 6 2" xfId="20623" xr:uid="{00000000-0005-0000-0000-0000F2810000}"/>
    <cellStyle name="Note 12 38 6 2 2" xfId="36825" xr:uid="{00000000-0005-0000-0000-0000F3810000}"/>
    <cellStyle name="Note 12 38 6 3" xfId="36824" xr:uid="{00000000-0005-0000-0000-0000F4810000}"/>
    <cellStyle name="Note 12 38 6 4" xfId="57136" xr:uid="{00000000-0005-0000-0000-0000F5810000}"/>
    <cellStyle name="Note 12 38 7" xfId="9303" xr:uid="{00000000-0005-0000-0000-0000F6810000}"/>
    <cellStyle name="Note 12 38 7 2" xfId="21021" xr:uid="{00000000-0005-0000-0000-0000F7810000}"/>
    <cellStyle name="Note 12 38 7 2 2" xfId="36827" xr:uid="{00000000-0005-0000-0000-0000F8810000}"/>
    <cellStyle name="Note 12 38 7 3" xfId="36826" xr:uid="{00000000-0005-0000-0000-0000F9810000}"/>
    <cellStyle name="Note 12 38 7 4" xfId="57137" xr:uid="{00000000-0005-0000-0000-0000FA810000}"/>
    <cellStyle name="Note 12 38 8" xfId="9744" xr:uid="{00000000-0005-0000-0000-0000FB810000}"/>
    <cellStyle name="Note 12 38 8 2" xfId="21408" xr:uid="{00000000-0005-0000-0000-0000FC810000}"/>
    <cellStyle name="Note 12 38 8 2 2" xfId="36829" xr:uid="{00000000-0005-0000-0000-0000FD810000}"/>
    <cellStyle name="Note 12 38 8 3" xfId="36828" xr:uid="{00000000-0005-0000-0000-0000FE810000}"/>
    <cellStyle name="Note 12 38 8 4" xfId="57138" xr:uid="{00000000-0005-0000-0000-0000FF810000}"/>
    <cellStyle name="Note 12 38 9" xfId="10186" xr:uid="{00000000-0005-0000-0000-000000820000}"/>
    <cellStyle name="Note 12 38 9 2" xfId="21795" xr:uid="{00000000-0005-0000-0000-000001820000}"/>
    <cellStyle name="Note 12 38 9 2 2" xfId="36831" xr:uid="{00000000-0005-0000-0000-000002820000}"/>
    <cellStyle name="Note 12 38 9 3" xfId="36830" xr:uid="{00000000-0005-0000-0000-000003820000}"/>
    <cellStyle name="Note 12 38 9 4" xfId="57139" xr:uid="{00000000-0005-0000-0000-000004820000}"/>
    <cellStyle name="Note 12 39" xfId="4229" xr:uid="{00000000-0005-0000-0000-000005820000}"/>
    <cellStyle name="Note 12 39 10" xfId="10606" xr:uid="{00000000-0005-0000-0000-000006820000}"/>
    <cellStyle name="Note 12 39 10 2" xfId="22158" xr:uid="{00000000-0005-0000-0000-000007820000}"/>
    <cellStyle name="Note 12 39 10 2 2" xfId="36834" xr:uid="{00000000-0005-0000-0000-000008820000}"/>
    <cellStyle name="Note 12 39 10 3" xfId="36833" xr:uid="{00000000-0005-0000-0000-000009820000}"/>
    <cellStyle name="Note 12 39 10 4" xfId="57140" xr:uid="{00000000-0005-0000-0000-00000A820000}"/>
    <cellStyle name="Note 12 39 11" xfId="11030" xr:uid="{00000000-0005-0000-0000-00000B820000}"/>
    <cellStyle name="Note 12 39 11 2" xfId="22532" xr:uid="{00000000-0005-0000-0000-00000C820000}"/>
    <cellStyle name="Note 12 39 11 2 2" xfId="36836" xr:uid="{00000000-0005-0000-0000-00000D820000}"/>
    <cellStyle name="Note 12 39 11 3" xfId="36835" xr:uid="{00000000-0005-0000-0000-00000E820000}"/>
    <cellStyle name="Note 12 39 11 4" xfId="57141" xr:uid="{00000000-0005-0000-0000-00000F820000}"/>
    <cellStyle name="Note 12 39 12" xfId="11454" xr:uid="{00000000-0005-0000-0000-000010820000}"/>
    <cellStyle name="Note 12 39 12 2" xfId="22906" xr:uid="{00000000-0005-0000-0000-000011820000}"/>
    <cellStyle name="Note 12 39 12 2 2" xfId="36838" xr:uid="{00000000-0005-0000-0000-000012820000}"/>
    <cellStyle name="Note 12 39 12 3" xfId="36837" xr:uid="{00000000-0005-0000-0000-000013820000}"/>
    <cellStyle name="Note 12 39 12 4" xfId="57142" xr:uid="{00000000-0005-0000-0000-000014820000}"/>
    <cellStyle name="Note 12 39 13" xfId="11881" xr:uid="{00000000-0005-0000-0000-000015820000}"/>
    <cellStyle name="Note 12 39 13 2" xfId="23299" xr:uid="{00000000-0005-0000-0000-000016820000}"/>
    <cellStyle name="Note 12 39 13 2 2" xfId="36840" xr:uid="{00000000-0005-0000-0000-000017820000}"/>
    <cellStyle name="Note 12 39 13 3" xfId="36839" xr:uid="{00000000-0005-0000-0000-000018820000}"/>
    <cellStyle name="Note 12 39 13 4" xfId="57143" xr:uid="{00000000-0005-0000-0000-000019820000}"/>
    <cellStyle name="Note 12 39 14" xfId="12252" xr:uid="{00000000-0005-0000-0000-00001A820000}"/>
    <cellStyle name="Note 12 39 14 2" xfId="23634" xr:uid="{00000000-0005-0000-0000-00001B820000}"/>
    <cellStyle name="Note 12 39 14 2 2" xfId="36842" xr:uid="{00000000-0005-0000-0000-00001C820000}"/>
    <cellStyle name="Note 12 39 14 3" xfId="36841" xr:uid="{00000000-0005-0000-0000-00001D820000}"/>
    <cellStyle name="Note 12 39 14 4" xfId="57144" xr:uid="{00000000-0005-0000-0000-00001E820000}"/>
    <cellStyle name="Note 12 39 15" xfId="12628" xr:uid="{00000000-0005-0000-0000-00001F820000}"/>
    <cellStyle name="Note 12 39 15 2" xfId="23967" xr:uid="{00000000-0005-0000-0000-000020820000}"/>
    <cellStyle name="Note 12 39 15 2 2" xfId="36844" xr:uid="{00000000-0005-0000-0000-000021820000}"/>
    <cellStyle name="Note 12 39 15 3" xfId="36843" xr:uid="{00000000-0005-0000-0000-000022820000}"/>
    <cellStyle name="Note 12 39 15 4" xfId="57145" xr:uid="{00000000-0005-0000-0000-000023820000}"/>
    <cellStyle name="Note 12 39 16" xfId="13034" xr:uid="{00000000-0005-0000-0000-000024820000}"/>
    <cellStyle name="Note 12 39 16 2" xfId="24346" xr:uid="{00000000-0005-0000-0000-000025820000}"/>
    <cellStyle name="Note 12 39 16 2 2" xfId="36846" xr:uid="{00000000-0005-0000-0000-000026820000}"/>
    <cellStyle name="Note 12 39 16 3" xfId="36845" xr:uid="{00000000-0005-0000-0000-000027820000}"/>
    <cellStyle name="Note 12 39 16 4" xfId="57146" xr:uid="{00000000-0005-0000-0000-000028820000}"/>
    <cellStyle name="Note 12 39 17" xfId="13373" xr:uid="{00000000-0005-0000-0000-000029820000}"/>
    <cellStyle name="Note 12 39 17 2" xfId="24656" xr:uid="{00000000-0005-0000-0000-00002A820000}"/>
    <cellStyle name="Note 12 39 17 2 2" xfId="36848" xr:uid="{00000000-0005-0000-0000-00002B820000}"/>
    <cellStyle name="Note 12 39 17 3" xfId="36847" xr:uid="{00000000-0005-0000-0000-00002C820000}"/>
    <cellStyle name="Note 12 39 17 4" xfId="57147" xr:uid="{00000000-0005-0000-0000-00002D820000}"/>
    <cellStyle name="Note 12 39 18" xfId="13708" xr:uid="{00000000-0005-0000-0000-00002E820000}"/>
    <cellStyle name="Note 12 39 18 2" xfId="24958" xr:uid="{00000000-0005-0000-0000-00002F820000}"/>
    <cellStyle name="Note 12 39 18 2 2" xfId="36850" xr:uid="{00000000-0005-0000-0000-000030820000}"/>
    <cellStyle name="Note 12 39 18 3" xfId="36849" xr:uid="{00000000-0005-0000-0000-000031820000}"/>
    <cellStyle name="Note 12 39 18 4" xfId="57148" xr:uid="{00000000-0005-0000-0000-000032820000}"/>
    <cellStyle name="Note 12 39 19" xfId="14036" xr:uid="{00000000-0005-0000-0000-000033820000}"/>
    <cellStyle name="Note 12 39 19 2" xfId="25258" xr:uid="{00000000-0005-0000-0000-000034820000}"/>
    <cellStyle name="Note 12 39 19 2 2" xfId="36852" xr:uid="{00000000-0005-0000-0000-000035820000}"/>
    <cellStyle name="Note 12 39 19 3" xfId="36851" xr:uid="{00000000-0005-0000-0000-000036820000}"/>
    <cellStyle name="Note 12 39 19 4" xfId="57149" xr:uid="{00000000-0005-0000-0000-000037820000}"/>
    <cellStyle name="Note 12 39 2" xfId="7017" xr:uid="{00000000-0005-0000-0000-000038820000}"/>
    <cellStyle name="Note 12 39 2 2" xfId="19026" xr:uid="{00000000-0005-0000-0000-000039820000}"/>
    <cellStyle name="Note 12 39 2 2 2" xfId="36854" xr:uid="{00000000-0005-0000-0000-00003A820000}"/>
    <cellStyle name="Note 12 39 2 3" xfId="36853" xr:uid="{00000000-0005-0000-0000-00003B820000}"/>
    <cellStyle name="Note 12 39 2 4" xfId="57150" xr:uid="{00000000-0005-0000-0000-00003C820000}"/>
    <cellStyle name="Note 12 39 20" xfId="14335" xr:uid="{00000000-0005-0000-0000-00003D820000}"/>
    <cellStyle name="Note 12 39 20 2" xfId="36855" xr:uid="{00000000-0005-0000-0000-00003E820000}"/>
    <cellStyle name="Note 12 39 20 3" xfId="57151" xr:uid="{00000000-0005-0000-0000-00003F820000}"/>
    <cellStyle name="Note 12 39 20 4" xfId="57152" xr:uid="{00000000-0005-0000-0000-000040820000}"/>
    <cellStyle name="Note 12 39 21" xfId="36832" xr:uid="{00000000-0005-0000-0000-000041820000}"/>
    <cellStyle name="Note 12 39 22" xfId="57153" xr:uid="{00000000-0005-0000-0000-000042820000}"/>
    <cellStyle name="Note 12 39 3" xfId="7483" xr:uid="{00000000-0005-0000-0000-000043820000}"/>
    <cellStyle name="Note 12 39 3 2" xfId="19433" xr:uid="{00000000-0005-0000-0000-000044820000}"/>
    <cellStyle name="Note 12 39 3 2 2" xfId="36857" xr:uid="{00000000-0005-0000-0000-000045820000}"/>
    <cellStyle name="Note 12 39 3 3" xfId="36856" xr:uid="{00000000-0005-0000-0000-000046820000}"/>
    <cellStyle name="Note 12 39 3 4" xfId="57154" xr:uid="{00000000-0005-0000-0000-000047820000}"/>
    <cellStyle name="Note 12 39 4" xfId="7941" xr:uid="{00000000-0005-0000-0000-000048820000}"/>
    <cellStyle name="Note 12 39 4 2" xfId="19829" xr:uid="{00000000-0005-0000-0000-000049820000}"/>
    <cellStyle name="Note 12 39 4 2 2" xfId="36859" xr:uid="{00000000-0005-0000-0000-00004A820000}"/>
    <cellStyle name="Note 12 39 4 3" xfId="36858" xr:uid="{00000000-0005-0000-0000-00004B820000}"/>
    <cellStyle name="Note 12 39 4 4" xfId="57155" xr:uid="{00000000-0005-0000-0000-00004C820000}"/>
    <cellStyle name="Note 12 39 5" xfId="8398" xr:uid="{00000000-0005-0000-0000-00004D820000}"/>
    <cellStyle name="Note 12 39 5 2" xfId="20220" xr:uid="{00000000-0005-0000-0000-00004E820000}"/>
    <cellStyle name="Note 12 39 5 2 2" xfId="36861" xr:uid="{00000000-0005-0000-0000-00004F820000}"/>
    <cellStyle name="Note 12 39 5 3" xfId="36860" xr:uid="{00000000-0005-0000-0000-000050820000}"/>
    <cellStyle name="Note 12 39 5 4" xfId="57156" xr:uid="{00000000-0005-0000-0000-000051820000}"/>
    <cellStyle name="Note 12 39 6" xfId="8857" xr:uid="{00000000-0005-0000-0000-000052820000}"/>
    <cellStyle name="Note 12 39 6 2" xfId="20624" xr:uid="{00000000-0005-0000-0000-000053820000}"/>
    <cellStyle name="Note 12 39 6 2 2" xfId="36863" xr:uid="{00000000-0005-0000-0000-000054820000}"/>
    <cellStyle name="Note 12 39 6 3" xfId="36862" xr:uid="{00000000-0005-0000-0000-000055820000}"/>
    <cellStyle name="Note 12 39 6 4" xfId="57157" xr:uid="{00000000-0005-0000-0000-000056820000}"/>
    <cellStyle name="Note 12 39 7" xfId="9304" xr:uid="{00000000-0005-0000-0000-000057820000}"/>
    <cellStyle name="Note 12 39 7 2" xfId="21022" xr:uid="{00000000-0005-0000-0000-000058820000}"/>
    <cellStyle name="Note 12 39 7 2 2" xfId="36865" xr:uid="{00000000-0005-0000-0000-000059820000}"/>
    <cellStyle name="Note 12 39 7 3" xfId="36864" xr:uid="{00000000-0005-0000-0000-00005A820000}"/>
    <cellStyle name="Note 12 39 7 4" xfId="57158" xr:uid="{00000000-0005-0000-0000-00005B820000}"/>
    <cellStyle name="Note 12 39 8" xfId="9745" xr:uid="{00000000-0005-0000-0000-00005C820000}"/>
    <cellStyle name="Note 12 39 8 2" xfId="21409" xr:uid="{00000000-0005-0000-0000-00005D820000}"/>
    <cellStyle name="Note 12 39 8 2 2" xfId="36867" xr:uid="{00000000-0005-0000-0000-00005E820000}"/>
    <cellStyle name="Note 12 39 8 3" xfId="36866" xr:uid="{00000000-0005-0000-0000-00005F820000}"/>
    <cellStyle name="Note 12 39 8 4" xfId="57159" xr:uid="{00000000-0005-0000-0000-000060820000}"/>
    <cellStyle name="Note 12 39 9" xfId="10187" xr:uid="{00000000-0005-0000-0000-000061820000}"/>
    <cellStyle name="Note 12 39 9 2" xfId="21796" xr:uid="{00000000-0005-0000-0000-000062820000}"/>
    <cellStyle name="Note 12 39 9 2 2" xfId="36869" xr:uid="{00000000-0005-0000-0000-000063820000}"/>
    <cellStyle name="Note 12 39 9 3" xfId="36868" xr:uid="{00000000-0005-0000-0000-000064820000}"/>
    <cellStyle name="Note 12 39 9 4" xfId="57160" xr:uid="{00000000-0005-0000-0000-000065820000}"/>
    <cellStyle name="Note 12 4" xfId="4230" xr:uid="{00000000-0005-0000-0000-000066820000}"/>
    <cellStyle name="Note 12 4 10" xfId="10607" xr:uid="{00000000-0005-0000-0000-000067820000}"/>
    <cellStyle name="Note 12 4 10 2" xfId="22159" xr:uid="{00000000-0005-0000-0000-000068820000}"/>
    <cellStyle name="Note 12 4 10 2 2" xfId="36872" xr:uid="{00000000-0005-0000-0000-000069820000}"/>
    <cellStyle name="Note 12 4 10 3" xfId="36871" xr:uid="{00000000-0005-0000-0000-00006A820000}"/>
    <cellStyle name="Note 12 4 10 4" xfId="57161" xr:uid="{00000000-0005-0000-0000-00006B820000}"/>
    <cellStyle name="Note 12 4 11" xfId="11031" xr:uid="{00000000-0005-0000-0000-00006C820000}"/>
    <cellStyle name="Note 12 4 11 2" xfId="22533" xr:uid="{00000000-0005-0000-0000-00006D820000}"/>
    <cellStyle name="Note 12 4 11 2 2" xfId="36874" xr:uid="{00000000-0005-0000-0000-00006E820000}"/>
    <cellStyle name="Note 12 4 11 3" xfId="36873" xr:uid="{00000000-0005-0000-0000-00006F820000}"/>
    <cellStyle name="Note 12 4 11 4" xfId="57162" xr:uid="{00000000-0005-0000-0000-000070820000}"/>
    <cellStyle name="Note 12 4 12" xfId="11455" xr:uid="{00000000-0005-0000-0000-000071820000}"/>
    <cellStyle name="Note 12 4 12 2" xfId="22907" xr:uid="{00000000-0005-0000-0000-000072820000}"/>
    <cellStyle name="Note 12 4 12 2 2" xfId="36876" xr:uid="{00000000-0005-0000-0000-000073820000}"/>
    <cellStyle name="Note 12 4 12 3" xfId="36875" xr:uid="{00000000-0005-0000-0000-000074820000}"/>
    <cellStyle name="Note 12 4 12 4" xfId="57163" xr:uid="{00000000-0005-0000-0000-000075820000}"/>
    <cellStyle name="Note 12 4 13" xfId="11882" xr:uid="{00000000-0005-0000-0000-000076820000}"/>
    <cellStyle name="Note 12 4 13 2" xfId="23300" xr:uid="{00000000-0005-0000-0000-000077820000}"/>
    <cellStyle name="Note 12 4 13 2 2" xfId="36878" xr:uid="{00000000-0005-0000-0000-000078820000}"/>
    <cellStyle name="Note 12 4 13 3" xfId="36877" xr:uid="{00000000-0005-0000-0000-000079820000}"/>
    <cellStyle name="Note 12 4 13 4" xfId="57164" xr:uid="{00000000-0005-0000-0000-00007A820000}"/>
    <cellStyle name="Note 12 4 14" xfId="12253" xr:uid="{00000000-0005-0000-0000-00007B820000}"/>
    <cellStyle name="Note 12 4 14 2" xfId="23635" xr:uid="{00000000-0005-0000-0000-00007C820000}"/>
    <cellStyle name="Note 12 4 14 2 2" xfId="36880" xr:uid="{00000000-0005-0000-0000-00007D820000}"/>
    <cellStyle name="Note 12 4 14 3" xfId="36879" xr:uid="{00000000-0005-0000-0000-00007E820000}"/>
    <cellStyle name="Note 12 4 14 4" xfId="57165" xr:uid="{00000000-0005-0000-0000-00007F820000}"/>
    <cellStyle name="Note 12 4 15" xfId="12629" xr:uid="{00000000-0005-0000-0000-000080820000}"/>
    <cellStyle name="Note 12 4 15 2" xfId="23968" xr:uid="{00000000-0005-0000-0000-000081820000}"/>
    <cellStyle name="Note 12 4 15 2 2" xfId="36882" xr:uid="{00000000-0005-0000-0000-000082820000}"/>
    <cellStyle name="Note 12 4 15 3" xfId="36881" xr:uid="{00000000-0005-0000-0000-000083820000}"/>
    <cellStyle name="Note 12 4 15 4" xfId="57166" xr:uid="{00000000-0005-0000-0000-000084820000}"/>
    <cellStyle name="Note 12 4 16" xfId="13035" xr:uid="{00000000-0005-0000-0000-000085820000}"/>
    <cellStyle name="Note 12 4 16 2" xfId="24347" xr:uid="{00000000-0005-0000-0000-000086820000}"/>
    <cellStyle name="Note 12 4 16 2 2" xfId="36884" xr:uid="{00000000-0005-0000-0000-000087820000}"/>
    <cellStyle name="Note 12 4 16 3" xfId="36883" xr:uid="{00000000-0005-0000-0000-000088820000}"/>
    <cellStyle name="Note 12 4 16 4" xfId="57167" xr:uid="{00000000-0005-0000-0000-000089820000}"/>
    <cellStyle name="Note 12 4 17" xfId="13374" xr:uid="{00000000-0005-0000-0000-00008A820000}"/>
    <cellStyle name="Note 12 4 17 2" xfId="24657" xr:uid="{00000000-0005-0000-0000-00008B820000}"/>
    <cellStyle name="Note 12 4 17 2 2" xfId="36886" xr:uid="{00000000-0005-0000-0000-00008C820000}"/>
    <cellStyle name="Note 12 4 17 3" xfId="36885" xr:uid="{00000000-0005-0000-0000-00008D820000}"/>
    <cellStyle name="Note 12 4 17 4" xfId="57168" xr:uid="{00000000-0005-0000-0000-00008E820000}"/>
    <cellStyle name="Note 12 4 18" xfId="13709" xr:uid="{00000000-0005-0000-0000-00008F820000}"/>
    <cellStyle name="Note 12 4 18 2" xfId="24959" xr:uid="{00000000-0005-0000-0000-000090820000}"/>
    <cellStyle name="Note 12 4 18 2 2" xfId="36888" xr:uid="{00000000-0005-0000-0000-000091820000}"/>
    <cellStyle name="Note 12 4 18 3" xfId="36887" xr:uid="{00000000-0005-0000-0000-000092820000}"/>
    <cellStyle name="Note 12 4 18 4" xfId="57169" xr:uid="{00000000-0005-0000-0000-000093820000}"/>
    <cellStyle name="Note 12 4 19" xfId="14037" xr:uid="{00000000-0005-0000-0000-000094820000}"/>
    <cellStyle name="Note 12 4 19 2" xfId="25259" xr:uid="{00000000-0005-0000-0000-000095820000}"/>
    <cellStyle name="Note 12 4 19 2 2" xfId="36890" xr:uid="{00000000-0005-0000-0000-000096820000}"/>
    <cellStyle name="Note 12 4 19 3" xfId="36889" xr:uid="{00000000-0005-0000-0000-000097820000}"/>
    <cellStyle name="Note 12 4 19 4" xfId="57170" xr:uid="{00000000-0005-0000-0000-000098820000}"/>
    <cellStyle name="Note 12 4 2" xfId="7018" xr:uid="{00000000-0005-0000-0000-000099820000}"/>
    <cellStyle name="Note 12 4 2 2" xfId="19027" xr:uid="{00000000-0005-0000-0000-00009A820000}"/>
    <cellStyle name="Note 12 4 2 2 2" xfId="36892" xr:uid="{00000000-0005-0000-0000-00009B820000}"/>
    <cellStyle name="Note 12 4 2 3" xfId="36891" xr:uid="{00000000-0005-0000-0000-00009C820000}"/>
    <cellStyle name="Note 12 4 2 4" xfId="57171" xr:uid="{00000000-0005-0000-0000-00009D820000}"/>
    <cellStyle name="Note 12 4 20" xfId="14336" xr:uid="{00000000-0005-0000-0000-00009E820000}"/>
    <cellStyle name="Note 12 4 20 2" xfId="36893" xr:uid="{00000000-0005-0000-0000-00009F820000}"/>
    <cellStyle name="Note 12 4 20 3" xfId="57172" xr:uid="{00000000-0005-0000-0000-0000A0820000}"/>
    <cellStyle name="Note 12 4 20 4" xfId="57173" xr:uid="{00000000-0005-0000-0000-0000A1820000}"/>
    <cellStyle name="Note 12 4 21" xfId="36870" xr:uid="{00000000-0005-0000-0000-0000A2820000}"/>
    <cellStyle name="Note 12 4 22" xfId="57174" xr:uid="{00000000-0005-0000-0000-0000A3820000}"/>
    <cellStyle name="Note 12 4 3" xfId="7484" xr:uid="{00000000-0005-0000-0000-0000A4820000}"/>
    <cellStyle name="Note 12 4 3 2" xfId="19434" xr:uid="{00000000-0005-0000-0000-0000A5820000}"/>
    <cellStyle name="Note 12 4 3 2 2" xfId="36895" xr:uid="{00000000-0005-0000-0000-0000A6820000}"/>
    <cellStyle name="Note 12 4 3 3" xfId="36894" xr:uid="{00000000-0005-0000-0000-0000A7820000}"/>
    <cellStyle name="Note 12 4 3 4" xfId="57175" xr:uid="{00000000-0005-0000-0000-0000A8820000}"/>
    <cellStyle name="Note 12 4 4" xfId="7942" xr:uid="{00000000-0005-0000-0000-0000A9820000}"/>
    <cellStyle name="Note 12 4 4 2" xfId="19830" xr:uid="{00000000-0005-0000-0000-0000AA820000}"/>
    <cellStyle name="Note 12 4 4 2 2" xfId="36897" xr:uid="{00000000-0005-0000-0000-0000AB820000}"/>
    <cellStyle name="Note 12 4 4 3" xfId="36896" xr:uid="{00000000-0005-0000-0000-0000AC820000}"/>
    <cellStyle name="Note 12 4 4 4" xfId="57176" xr:uid="{00000000-0005-0000-0000-0000AD820000}"/>
    <cellStyle name="Note 12 4 5" xfId="8399" xr:uid="{00000000-0005-0000-0000-0000AE820000}"/>
    <cellStyle name="Note 12 4 5 2" xfId="20221" xr:uid="{00000000-0005-0000-0000-0000AF820000}"/>
    <cellStyle name="Note 12 4 5 2 2" xfId="36899" xr:uid="{00000000-0005-0000-0000-0000B0820000}"/>
    <cellStyle name="Note 12 4 5 3" xfId="36898" xr:uid="{00000000-0005-0000-0000-0000B1820000}"/>
    <cellStyle name="Note 12 4 5 4" xfId="57177" xr:uid="{00000000-0005-0000-0000-0000B2820000}"/>
    <cellStyle name="Note 12 4 6" xfId="8858" xr:uid="{00000000-0005-0000-0000-0000B3820000}"/>
    <cellStyle name="Note 12 4 6 2" xfId="20625" xr:uid="{00000000-0005-0000-0000-0000B4820000}"/>
    <cellStyle name="Note 12 4 6 2 2" xfId="36901" xr:uid="{00000000-0005-0000-0000-0000B5820000}"/>
    <cellStyle name="Note 12 4 6 3" xfId="36900" xr:uid="{00000000-0005-0000-0000-0000B6820000}"/>
    <cellStyle name="Note 12 4 6 4" xfId="57178" xr:uid="{00000000-0005-0000-0000-0000B7820000}"/>
    <cellStyle name="Note 12 4 7" xfId="9305" xr:uid="{00000000-0005-0000-0000-0000B8820000}"/>
    <cellStyle name="Note 12 4 7 2" xfId="21023" xr:uid="{00000000-0005-0000-0000-0000B9820000}"/>
    <cellStyle name="Note 12 4 7 2 2" xfId="36903" xr:uid="{00000000-0005-0000-0000-0000BA820000}"/>
    <cellStyle name="Note 12 4 7 3" xfId="36902" xr:uid="{00000000-0005-0000-0000-0000BB820000}"/>
    <cellStyle name="Note 12 4 7 4" xfId="57179" xr:uid="{00000000-0005-0000-0000-0000BC820000}"/>
    <cellStyle name="Note 12 4 8" xfId="9746" xr:uid="{00000000-0005-0000-0000-0000BD820000}"/>
    <cellStyle name="Note 12 4 8 2" xfId="21410" xr:uid="{00000000-0005-0000-0000-0000BE820000}"/>
    <cellStyle name="Note 12 4 8 2 2" xfId="36905" xr:uid="{00000000-0005-0000-0000-0000BF820000}"/>
    <cellStyle name="Note 12 4 8 3" xfId="36904" xr:uid="{00000000-0005-0000-0000-0000C0820000}"/>
    <cellStyle name="Note 12 4 8 4" xfId="57180" xr:uid="{00000000-0005-0000-0000-0000C1820000}"/>
    <cellStyle name="Note 12 4 9" xfId="10188" xr:uid="{00000000-0005-0000-0000-0000C2820000}"/>
    <cellStyle name="Note 12 4 9 2" xfId="21797" xr:uid="{00000000-0005-0000-0000-0000C3820000}"/>
    <cellStyle name="Note 12 4 9 2 2" xfId="36907" xr:uid="{00000000-0005-0000-0000-0000C4820000}"/>
    <cellStyle name="Note 12 4 9 3" xfId="36906" xr:uid="{00000000-0005-0000-0000-0000C5820000}"/>
    <cellStyle name="Note 12 4 9 4" xfId="57181" xr:uid="{00000000-0005-0000-0000-0000C6820000}"/>
    <cellStyle name="Note 12 40" xfId="4231" xr:uid="{00000000-0005-0000-0000-0000C7820000}"/>
    <cellStyle name="Note 12 40 2" xfId="36908" xr:uid="{00000000-0005-0000-0000-0000C8820000}"/>
    <cellStyle name="Note 12 41" xfId="4232" xr:uid="{00000000-0005-0000-0000-0000C9820000}"/>
    <cellStyle name="Note 12 41 2" xfId="36909" xr:uid="{00000000-0005-0000-0000-0000CA820000}"/>
    <cellStyle name="Note 12 42" xfId="4233" xr:uid="{00000000-0005-0000-0000-0000CB820000}"/>
    <cellStyle name="Note 12 42 2" xfId="36910" xr:uid="{00000000-0005-0000-0000-0000CC820000}"/>
    <cellStyle name="Note 12 43" xfId="4234" xr:uid="{00000000-0005-0000-0000-0000CD820000}"/>
    <cellStyle name="Note 12 43 2" xfId="36911" xr:uid="{00000000-0005-0000-0000-0000CE820000}"/>
    <cellStyle name="Note 12 44" xfId="6939" xr:uid="{00000000-0005-0000-0000-0000CF820000}"/>
    <cellStyle name="Note 12 44 2" xfId="18948" xr:uid="{00000000-0005-0000-0000-0000D0820000}"/>
    <cellStyle name="Note 12 44 2 2" xfId="36913" xr:uid="{00000000-0005-0000-0000-0000D1820000}"/>
    <cellStyle name="Note 12 44 3" xfId="36912" xr:uid="{00000000-0005-0000-0000-0000D2820000}"/>
    <cellStyle name="Note 12 44 4" xfId="57182" xr:uid="{00000000-0005-0000-0000-0000D3820000}"/>
    <cellStyle name="Note 12 45" xfId="4984" xr:uid="{00000000-0005-0000-0000-0000D4820000}"/>
    <cellStyle name="Note 12 45 2" xfId="17597" xr:uid="{00000000-0005-0000-0000-0000D5820000}"/>
    <cellStyle name="Note 12 45 2 2" xfId="36915" xr:uid="{00000000-0005-0000-0000-0000D6820000}"/>
    <cellStyle name="Note 12 45 3" xfId="36914" xr:uid="{00000000-0005-0000-0000-0000D7820000}"/>
    <cellStyle name="Note 12 45 4" xfId="57183" xr:uid="{00000000-0005-0000-0000-0000D8820000}"/>
    <cellStyle name="Note 12 46" xfId="6755" xr:uid="{00000000-0005-0000-0000-0000D9820000}"/>
    <cellStyle name="Note 12 46 2" xfId="18800" xr:uid="{00000000-0005-0000-0000-0000DA820000}"/>
    <cellStyle name="Note 12 46 2 2" xfId="36917" xr:uid="{00000000-0005-0000-0000-0000DB820000}"/>
    <cellStyle name="Note 12 46 3" xfId="36916" xr:uid="{00000000-0005-0000-0000-0000DC820000}"/>
    <cellStyle name="Note 12 46 4" xfId="57184" xr:uid="{00000000-0005-0000-0000-0000DD820000}"/>
    <cellStyle name="Note 12 47" xfId="4683" xr:uid="{00000000-0005-0000-0000-0000DE820000}"/>
    <cellStyle name="Note 12 47 2" xfId="17379" xr:uid="{00000000-0005-0000-0000-0000DF820000}"/>
    <cellStyle name="Note 12 47 2 2" xfId="36919" xr:uid="{00000000-0005-0000-0000-0000E0820000}"/>
    <cellStyle name="Note 12 47 3" xfId="36918" xr:uid="{00000000-0005-0000-0000-0000E1820000}"/>
    <cellStyle name="Note 12 47 4" xfId="57185" xr:uid="{00000000-0005-0000-0000-0000E2820000}"/>
    <cellStyle name="Note 12 48" xfId="6621" xr:uid="{00000000-0005-0000-0000-0000E3820000}"/>
    <cellStyle name="Note 12 48 2" xfId="18685" xr:uid="{00000000-0005-0000-0000-0000E4820000}"/>
    <cellStyle name="Note 12 48 2 2" xfId="36921" xr:uid="{00000000-0005-0000-0000-0000E5820000}"/>
    <cellStyle name="Note 12 48 3" xfId="36920" xr:uid="{00000000-0005-0000-0000-0000E6820000}"/>
    <cellStyle name="Note 12 48 4" xfId="57186" xr:uid="{00000000-0005-0000-0000-0000E7820000}"/>
    <cellStyle name="Note 12 49" xfId="7840" xr:uid="{00000000-0005-0000-0000-0000E8820000}"/>
    <cellStyle name="Note 12 49 2" xfId="19750" xr:uid="{00000000-0005-0000-0000-0000E9820000}"/>
    <cellStyle name="Note 12 49 2 2" xfId="36923" xr:uid="{00000000-0005-0000-0000-0000EA820000}"/>
    <cellStyle name="Note 12 49 3" xfId="36922" xr:uid="{00000000-0005-0000-0000-0000EB820000}"/>
    <cellStyle name="Note 12 49 4" xfId="57187" xr:uid="{00000000-0005-0000-0000-0000EC820000}"/>
    <cellStyle name="Note 12 5" xfId="4235" xr:uid="{00000000-0005-0000-0000-0000ED820000}"/>
    <cellStyle name="Note 12 5 10" xfId="10612" xr:uid="{00000000-0005-0000-0000-0000EE820000}"/>
    <cellStyle name="Note 12 5 10 2" xfId="22164" xr:uid="{00000000-0005-0000-0000-0000EF820000}"/>
    <cellStyle name="Note 12 5 10 2 2" xfId="36926" xr:uid="{00000000-0005-0000-0000-0000F0820000}"/>
    <cellStyle name="Note 12 5 10 3" xfId="36925" xr:uid="{00000000-0005-0000-0000-0000F1820000}"/>
    <cellStyle name="Note 12 5 10 4" xfId="57188" xr:uid="{00000000-0005-0000-0000-0000F2820000}"/>
    <cellStyle name="Note 12 5 11" xfId="11034" xr:uid="{00000000-0005-0000-0000-0000F3820000}"/>
    <cellStyle name="Note 12 5 11 2" xfId="22536" xr:uid="{00000000-0005-0000-0000-0000F4820000}"/>
    <cellStyle name="Note 12 5 11 2 2" xfId="36928" xr:uid="{00000000-0005-0000-0000-0000F5820000}"/>
    <cellStyle name="Note 12 5 11 3" xfId="36927" xr:uid="{00000000-0005-0000-0000-0000F6820000}"/>
    <cellStyle name="Note 12 5 11 4" xfId="57189" xr:uid="{00000000-0005-0000-0000-0000F7820000}"/>
    <cellStyle name="Note 12 5 12" xfId="11460" xr:uid="{00000000-0005-0000-0000-0000F8820000}"/>
    <cellStyle name="Note 12 5 12 2" xfId="22908" xr:uid="{00000000-0005-0000-0000-0000F9820000}"/>
    <cellStyle name="Note 12 5 12 2 2" xfId="36930" xr:uid="{00000000-0005-0000-0000-0000FA820000}"/>
    <cellStyle name="Note 12 5 12 3" xfId="36929" xr:uid="{00000000-0005-0000-0000-0000FB820000}"/>
    <cellStyle name="Note 12 5 12 4" xfId="57190" xr:uid="{00000000-0005-0000-0000-0000FC820000}"/>
    <cellStyle name="Note 12 5 13" xfId="11883" xr:uid="{00000000-0005-0000-0000-0000FD820000}"/>
    <cellStyle name="Note 12 5 13 2" xfId="23301" xr:uid="{00000000-0005-0000-0000-0000FE820000}"/>
    <cellStyle name="Note 12 5 13 2 2" xfId="36932" xr:uid="{00000000-0005-0000-0000-0000FF820000}"/>
    <cellStyle name="Note 12 5 13 3" xfId="36931" xr:uid="{00000000-0005-0000-0000-000000830000}"/>
    <cellStyle name="Note 12 5 13 4" xfId="57191" xr:uid="{00000000-0005-0000-0000-000001830000}"/>
    <cellStyle name="Note 12 5 14" xfId="12257" xr:uid="{00000000-0005-0000-0000-000002830000}"/>
    <cellStyle name="Note 12 5 14 2" xfId="23637" xr:uid="{00000000-0005-0000-0000-000003830000}"/>
    <cellStyle name="Note 12 5 14 2 2" xfId="36934" xr:uid="{00000000-0005-0000-0000-000004830000}"/>
    <cellStyle name="Note 12 5 14 3" xfId="36933" xr:uid="{00000000-0005-0000-0000-000005830000}"/>
    <cellStyle name="Note 12 5 14 4" xfId="57192" xr:uid="{00000000-0005-0000-0000-000006830000}"/>
    <cellStyle name="Note 12 5 15" xfId="12632" xr:uid="{00000000-0005-0000-0000-000007830000}"/>
    <cellStyle name="Note 12 5 15 2" xfId="23969" xr:uid="{00000000-0005-0000-0000-000008830000}"/>
    <cellStyle name="Note 12 5 15 2 2" xfId="36936" xr:uid="{00000000-0005-0000-0000-000009830000}"/>
    <cellStyle name="Note 12 5 15 3" xfId="36935" xr:uid="{00000000-0005-0000-0000-00000A830000}"/>
    <cellStyle name="Note 12 5 15 4" xfId="57193" xr:uid="{00000000-0005-0000-0000-00000B830000}"/>
    <cellStyle name="Note 12 5 16" xfId="13036" xr:uid="{00000000-0005-0000-0000-00000C830000}"/>
    <cellStyle name="Note 12 5 16 2" xfId="24348" xr:uid="{00000000-0005-0000-0000-00000D830000}"/>
    <cellStyle name="Note 12 5 16 2 2" xfId="36938" xr:uid="{00000000-0005-0000-0000-00000E830000}"/>
    <cellStyle name="Note 12 5 16 3" xfId="36937" xr:uid="{00000000-0005-0000-0000-00000F830000}"/>
    <cellStyle name="Note 12 5 16 4" xfId="57194" xr:uid="{00000000-0005-0000-0000-000010830000}"/>
    <cellStyle name="Note 12 5 17" xfId="13375" xr:uid="{00000000-0005-0000-0000-000011830000}"/>
    <cellStyle name="Note 12 5 17 2" xfId="24658" xr:uid="{00000000-0005-0000-0000-000012830000}"/>
    <cellStyle name="Note 12 5 17 2 2" xfId="36940" xr:uid="{00000000-0005-0000-0000-000013830000}"/>
    <cellStyle name="Note 12 5 17 3" xfId="36939" xr:uid="{00000000-0005-0000-0000-000014830000}"/>
    <cellStyle name="Note 12 5 17 4" xfId="57195" xr:uid="{00000000-0005-0000-0000-000015830000}"/>
    <cellStyle name="Note 12 5 18" xfId="13711" xr:uid="{00000000-0005-0000-0000-000016830000}"/>
    <cellStyle name="Note 12 5 18 2" xfId="24961" xr:uid="{00000000-0005-0000-0000-000017830000}"/>
    <cellStyle name="Note 12 5 18 2 2" xfId="36942" xr:uid="{00000000-0005-0000-0000-000018830000}"/>
    <cellStyle name="Note 12 5 18 3" xfId="36941" xr:uid="{00000000-0005-0000-0000-000019830000}"/>
    <cellStyle name="Note 12 5 18 4" xfId="57196" xr:uid="{00000000-0005-0000-0000-00001A830000}"/>
    <cellStyle name="Note 12 5 19" xfId="14038" xr:uid="{00000000-0005-0000-0000-00001B830000}"/>
    <cellStyle name="Note 12 5 19 2" xfId="25260" xr:uid="{00000000-0005-0000-0000-00001C830000}"/>
    <cellStyle name="Note 12 5 19 2 2" xfId="36944" xr:uid="{00000000-0005-0000-0000-00001D830000}"/>
    <cellStyle name="Note 12 5 19 3" xfId="36943" xr:uid="{00000000-0005-0000-0000-00001E830000}"/>
    <cellStyle name="Note 12 5 19 4" xfId="57197" xr:uid="{00000000-0005-0000-0000-00001F830000}"/>
    <cellStyle name="Note 12 5 2" xfId="7022" xr:uid="{00000000-0005-0000-0000-000020830000}"/>
    <cellStyle name="Note 12 5 2 2" xfId="19030" xr:uid="{00000000-0005-0000-0000-000021830000}"/>
    <cellStyle name="Note 12 5 2 2 2" xfId="36946" xr:uid="{00000000-0005-0000-0000-000022830000}"/>
    <cellStyle name="Note 12 5 2 3" xfId="36945" xr:uid="{00000000-0005-0000-0000-000023830000}"/>
    <cellStyle name="Note 12 5 2 4" xfId="57198" xr:uid="{00000000-0005-0000-0000-000024830000}"/>
    <cellStyle name="Note 12 5 20" xfId="14337" xr:uid="{00000000-0005-0000-0000-000025830000}"/>
    <cellStyle name="Note 12 5 20 2" xfId="36947" xr:uid="{00000000-0005-0000-0000-000026830000}"/>
    <cellStyle name="Note 12 5 20 3" xfId="57199" xr:uid="{00000000-0005-0000-0000-000027830000}"/>
    <cellStyle name="Note 12 5 20 4" xfId="57200" xr:uid="{00000000-0005-0000-0000-000028830000}"/>
    <cellStyle name="Note 12 5 21" xfId="36924" xr:uid="{00000000-0005-0000-0000-000029830000}"/>
    <cellStyle name="Note 12 5 22" xfId="57201" xr:uid="{00000000-0005-0000-0000-00002A830000}"/>
    <cellStyle name="Note 12 5 3" xfId="7489" xr:uid="{00000000-0005-0000-0000-00002B830000}"/>
    <cellStyle name="Note 12 5 3 2" xfId="19439" xr:uid="{00000000-0005-0000-0000-00002C830000}"/>
    <cellStyle name="Note 12 5 3 2 2" xfId="36949" xr:uid="{00000000-0005-0000-0000-00002D830000}"/>
    <cellStyle name="Note 12 5 3 3" xfId="36948" xr:uid="{00000000-0005-0000-0000-00002E830000}"/>
    <cellStyle name="Note 12 5 3 4" xfId="57202" xr:uid="{00000000-0005-0000-0000-00002F830000}"/>
    <cellStyle name="Note 12 5 4" xfId="7946" xr:uid="{00000000-0005-0000-0000-000030830000}"/>
    <cellStyle name="Note 12 5 4 2" xfId="19833" xr:uid="{00000000-0005-0000-0000-000031830000}"/>
    <cellStyle name="Note 12 5 4 2 2" xfId="36951" xr:uid="{00000000-0005-0000-0000-000032830000}"/>
    <cellStyle name="Note 12 5 4 3" xfId="36950" xr:uid="{00000000-0005-0000-0000-000033830000}"/>
    <cellStyle name="Note 12 5 4 4" xfId="57203" xr:uid="{00000000-0005-0000-0000-000034830000}"/>
    <cellStyle name="Note 12 5 5" xfId="8403" xr:uid="{00000000-0005-0000-0000-000035830000}"/>
    <cellStyle name="Note 12 5 5 2" xfId="20225" xr:uid="{00000000-0005-0000-0000-000036830000}"/>
    <cellStyle name="Note 12 5 5 2 2" xfId="36953" xr:uid="{00000000-0005-0000-0000-000037830000}"/>
    <cellStyle name="Note 12 5 5 3" xfId="36952" xr:uid="{00000000-0005-0000-0000-000038830000}"/>
    <cellStyle name="Note 12 5 5 4" xfId="57204" xr:uid="{00000000-0005-0000-0000-000039830000}"/>
    <cellStyle name="Note 12 5 6" xfId="8863" xr:uid="{00000000-0005-0000-0000-00003A830000}"/>
    <cellStyle name="Note 12 5 6 2" xfId="20630" xr:uid="{00000000-0005-0000-0000-00003B830000}"/>
    <cellStyle name="Note 12 5 6 2 2" xfId="36955" xr:uid="{00000000-0005-0000-0000-00003C830000}"/>
    <cellStyle name="Note 12 5 6 3" xfId="36954" xr:uid="{00000000-0005-0000-0000-00003D830000}"/>
    <cellStyle name="Note 12 5 6 4" xfId="57205" xr:uid="{00000000-0005-0000-0000-00003E830000}"/>
    <cellStyle name="Note 12 5 7" xfId="9310" xr:uid="{00000000-0005-0000-0000-00003F830000}"/>
    <cellStyle name="Note 12 5 7 2" xfId="21028" xr:uid="{00000000-0005-0000-0000-000040830000}"/>
    <cellStyle name="Note 12 5 7 2 2" xfId="36957" xr:uid="{00000000-0005-0000-0000-000041830000}"/>
    <cellStyle name="Note 12 5 7 3" xfId="36956" xr:uid="{00000000-0005-0000-0000-000042830000}"/>
    <cellStyle name="Note 12 5 7 4" xfId="57206" xr:uid="{00000000-0005-0000-0000-000043830000}"/>
    <cellStyle name="Note 12 5 8" xfId="9750" xr:uid="{00000000-0005-0000-0000-000044830000}"/>
    <cellStyle name="Note 12 5 8 2" xfId="21414" xr:uid="{00000000-0005-0000-0000-000045830000}"/>
    <cellStyle name="Note 12 5 8 2 2" xfId="36959" xr:uid="{00000000-0005-0000-0000-000046830000}"/>
    <cellStyle name="Note 12 5 8 3" xfId="36958" xr:uid="{00000000-0005-0000-0000-000047830000}"/>
    <cellStyle name="Note 12 5 8 4" xfId="57207" xr:uid="{00000000-0005-0000-0000-000048830000}"/>
    <cellStyle name="Note 12 5 9" xfId="10192" xr:uid="{00000000-0005-0000-0000-000049830000}"/>
    <cellStyle name="Note 12 5 9 2" xfId="21800" xr:uid="{00000000-0005-0000-0000-00004A830000}"/>
    <cellStyle name="Note 12 5 9 2 2" xfId="36961" xr:uid="{00000000-0005-0000-0000-00004B830000}"/>
    <cellStyle name="Note 12 5 9 3" xfId="36960" xr:uid="{00000000-0005-0000-0000-00004C830000}"/>
    <cellStyle name="Note 12 5 9 4" xfId="57208" xr:uid="{00000000-0005-0000-0000-00004D830000}"/>
    <cellStyle name="Note 12 50" xfId="8762" xr:uid="{00000000-0005-0000-0000-00004E830000}"/>
    <cellStyle name="Note 12 50 2" xfId="20547" xr:uid="{00000000-0005-0000-0000-00004F830000}"/>
    <cellStyle name="Note 12 50 2 2" xfId="36963" xr:uid="{00000000-0005-0000-0000-000050830000}"/>
    <cellStyle name="Note 12 50 3" xfId="36962" xr:uid="{00000000-0005-0000-0000-000051830000}"/>
    <cellStyle name="Note 12 50 4" xfId="57209" xr:uid="{00000000-0005-0000-0000-000052830000}"/>
    <cellStyle name="Note 12 51" xfId="5409" xr:uid="{00000000-0005-0000-0000-000053830000}"/>
    <cellStyle name="Note 12 51 2" xfId="17952" xr:uid="{00000000-0005-0000-0000-000054830000}"/>
    <cellStyle name="Note 12 51 2 2" xfId="36965" xr:uid="{00000000-0005-0000-0000-000055830000}"/>
    <cellStyle name="Note 12 51 3" xfId="36964" xr:uid="{00000000-0005-0000-0000-000056830000}"/>
    <cellStyle name="Note 12 51 4" xfId="57210" xr:uid="{00000000-0005-0000-0000-000057830000}"/>
    <cellStyle name="Note 12 52" xfId="5086" xr:uid="{00000000-0005-0000-0000-000058830000}"/>
    <cellStyle name="Note 12 52 2" xfId="17674" xr:uid="{00000000-0005-0000-0000-000059830000}"/>
    <cellStyle name="Note 12 52 2 2" xfId="36967" xr:uid="{00000000-0005-0000-0000-00005A830000}"/>
    <cellStyle name="Note 12 52 3" xfId="36966" xr:uid="{00000000-0005-0000-0000-00005B830000}"/>
    <cellStyle name="Note 12 52 4" xfId="57211" xr:uid="{00000000-0005-0000-0000-00005C830000}"/>
    <cellStyle name="Note 12 53" xfId="6429" xr:uid="{00000000-0005-0000-0000-00005D830000}"/>
    <cellStyle name="Note 12 53 2" xfId="18514" xr:uid="{00000000-0005-0000-0000-00005E830000}"/>
    <cellStyle name="Note 12 53 2 2" xfId="36969" xr:uid="{00000000-0005-0000-0000-00005F830000}"/>
    <cellStyle name="Note 12 53 3" xfId="36968" xr:uid="{00000000-0005-0000-0000-000060830000}"/>
    <cellStyle name="Note 12 53 4" xfId="57212" xr:uid="{00000000-0005-0000-0000-000061830000}"/>
    <cellStyle name="Note 12 54" xfId="5411" xr:uid="{00000000-0005-0000-0000-000062830000}"/>
    <cellStyle name="Note 12 54 2" xfId="17954" xr:uid="{00000000-0005-0000-0000-000063830000}"/>
    <cellStyle name="Note 12 54 2 2" xfId="36971" xr:uid="{00000000-0005-0000-0000-000064830000}"/>
    <cellStyle name="Note 12 54 3" xfId="36970" xr:uid="{00000000-0005-0000-0000-000065830000}"/>
    <cellStyle name="Note 12 54 4" xfId="57213" xr:uid="{00000000-0005-0000-0000-000066830000}"/>
    <cellStyle name="Note 12 55" xfId="11803" xr:uid="{00000000-0005-0000-0000-000067830000}"/>
    <cellStyle name="Note 12 55 2" xfId="23221" xr:uid="{00000000-0005-0000-0000-000068830000}"/>
    <cellStyle name="Note 12 55 2 2" xfId="36973" xr:uid="{00000000-0005-0000-0000-000069830000}"/>
    <cellStyle name="Note 12 55 3" xfId="36972" xr:uid="{00000000-0005-0000-0000-00006A830000}"/>
    <cellStyle name="Note 12 55 4" xfId="57214" xr:uid="{00000000-0005-0000-0000-00006B830000}"/>
    <cellStyle name="Note 12 56" xfId="7656" xr:uid="{00000000-0005-0000-0000-00006C830000}"/>
    <cellStyle name="Note 12 56 2" xfId="19602" xr:uid="{00000000-0005-0000-0000-00006D830000}"/>
    <cellStyle name="Note 12 56 2 2" xfId="36975" xr:uid="{00000000-0005-0000-0000-00006E830000}"/>
    <cellStyle name="Note 12 56 3" xfId="36974" xr:uid="{00000000-0005-0000-0000-00006F830000}"/>
    <cellStyle name="Note 12 56 4" xfId="57215" xr:uid="{00000000-0005-0000-0000-000070830000}"/>
    <cellStyle name="Note 12 57" xfId="10106" xr:uid="{00000000-0005-0000-0000-000071830000}"/>
    <cellStyle name="Note 12 57 2" xfId="21730" xr:uid="{00000000-0005-0000-0000-000072830000}"/>
    <cellStyle name="Note 12 57 2 2" xfId="36977" xr:uid="{00000000-0005-0000-0000-000073830000}"/>
    <cellStyle name="Note 12 57 3" xfId="36976" xr:uid="{00000000-0005-0000-0000-000074830000}"/>
    <cellStyle name="Note 12 57 4" xfId="57216" xr:uid="{00000000-0005-0000-0000-000075830000}"/>
    <cellStyle name="Note 12 58" xfId="12956" xr:uid="{00000000-0005-0000-0000-000076830000}"/>
    <cellStyle name="Note 12 58 2" xfId="24268" xr:uid="{00000000-0005-0000-0000-000077830000}"/>
    <cellStyle name="Note 12 58 2 2" xfId="36979" xr:uid="{00000000-0005-0000-0000-000078830000}"/>
    <cellStyle name="Note 12 58 3" xfId="36978" xr:uid="{00000000-0005-0000-0000-000079830000}"/>
    <cellStyle name="Note 12 58 4" xfId="57217" xr:uid="{00000000-0005-0000-0000-00007A830000}"/>
    <cellStyle name="Note 12 59" xfId="10203" xr:uid="{00000000-0005-0000-0000-00007B830000}"/>
    <cellStyle name="Note 12 59 2" xfId="21811" xr:uid="{00000000-0005-0000-0000-00007C830000}"/>
    <cellStyle name="Note 12 59 2 2" xfId="36981" xr:uid="{00000000-0005-0000-0000-00007D830000}"/>
    <cellStyle name="Note 12 59 3" xfId="36980" xr:uid="{00000000-0005-0000-0000-00007E830000}"/>
    <cellStyle name="Note 12 59 4" xfId="57218" xr:uid="{00000000-0005-0000-0000-00007F830000}"/>
    <cellStyle name="Note 12 6" xfId="4236" xr:uid="{00000000-0005-0000-0000-000080830000}"/>
    <cellStyle name="Note 12 6 10" xfId="10613" xr:uid="{00000000-0005-0000-0000-000081830000}"/>
    <cellStyle name="Note 12 6 10 2" xfId="22165" xr:uid="{00000000-0005-0000-0000-000082830000}"/>
    <cellStyle name="Note 12 6 10 2 2" xfId="36984" xr:uid="{00000000-0005-0000-0000-000083830000}"/>
    <cellStyle name="Note 12 6 10 3" xfId="36983" xr:uid="{00000000-0005-0000-0000-000084830000}"/>
    <cellStyle name="Note 12 6 10 4" xfId="57219" xr:uid="{00000000-0005-0000-0000-000085830000}"/>
    <cellStyle name="Note 12 6 11" xfId="11035" xr:uid="{00000000-0005-0000-0000-000086830000}"/>
    <cellStyle name="Note 12 6 11 2" xfId="22537" xr:uid="{00000000-0005-0000-0000-000087830000}"/>
    <cellStyle name="Note 12 6 11 2 2" xfId="36986" xr:uid="{00000000-0005-0000-0000-000088830000}"/>
    <cellStyle name="Note 12 6 11 3" xfId="36985" xr:uid="{00000000-0005-0000-0000-000089830000}"/>
    <cellStyle name="Note 12 6 11 4" xfId="57220" xr:uid="{00000000-0005-0000-0000-00008A830000}"/>
    <cellStyle name="Note 12 6 12" xfId="11461" xr:uid="{00000000-0005-0000-0000-00008B830000}"/>
    <cellStyle name="Note 12 6 12 2" xfId="22909" xr:uid="{00000000-0005-0000-0000-00008C830000}"/>
    <cellStyle name="Note 12 6 12 2 2" xfId="36988" xr:uid="{00000000-0005-0000-0000-00008D830000}"/>
    <cellStyle name="Note 12 6 12 3" xfId="36987" xr:uid="{00000000-0005-0000-0000-00008E830000}"/>
    <cellStyle name="Note 12 6 12 4" xfId="57221" xr:uid="{00000000-0005-0000-0000-00008F830000}"/>
    <cellStyle name="Note 12 6 13" xfId="11884" xr:uid="{00000000-0005-0000-0000-000090830000}"/>
    <cellStyle name="Note 12 6 13 2" xfId="23302" xr:uid="{00000000-0005-0000-0000-000091830000}"/>
    <cellStyle name="Note 12 6 13 2 2" xfId="36990" xr:uid="{00000000-0005-0000-0000-000092830000}"/>
    <cellStyle name="Note 12 6 13 3" xfId="36989" xr:uid="{00000000-0005-0000-0000-000093830000}"/>
    <cellStyle name="Note 12 6 13 4" xfId="57222" xr:uid="{00000000-0005-0000-0000-000094830000}"/>
    <cellStyle name="Note 12 6 14" xfId="12258" xr:uid="{00000000-0005-0000-0000-000095830000}"/>
    <cellStyle name="Note 12 6 14 2" xfId="23638" xr:uid="{00000000-0005-0000-0000-000096830000}"/>
    <cellStyle name="Note 12 6 14 2 2" xfId="36992" xr:uid="{00000000-0005-0000-0000-000097830000}"/>
    <cellStyle name="Note 12 6 14 3" xfId="36991" xr:uid="{00000000-0005-0000-0000-000098830000}"/>
    <cellStyle name="Note 12 6 14 4" xfId="57223" xr:uid="{00000000-0005-0000-0000-000099830000}"/>
    <cellStyle name="Note 12 6 15" xfId="12633" xr:uid="{00000000-0005-0000-0000-00009A830000}"/>
    <cellStyle name="Note 12 6 15 2" xfId="23970" xr:uid="{00000000-0005-0000-0000-00009B830000}"/>
    <cellStyle name="Note 12 6 15 2 2" xfId="36994" xr:uid="{00000000-0005-0000-0000-00009C830000}"/>
    <cellStyle name="Note 12 6 15 3" xfId="36993" xr:uid="{00000000-0005-0000-0000-00009D830000}"/>
    <cellStyle name="Note 12 6 15 4" xfId="57224" xr:uid="{00000000-0005-0000-0000-00009E830000}"/>
    <cellStyle name="Note 12 6 16" xfId="13037" xr:uid="{00000000-0005-0000-0000-00009F830000}"/>
    <cellStyle name="Note 12 6 16 2" xfId="24349" xr:uid="{00000000-0005-0000-0000-0000A0830000}"/>
    <cellStyle name="Note 12 6 16 2 2" xfId="36996" xr:uid="{00000000-0005-0000-0000-0000A1830000}"/>
    <cellStyle name="Note 12 6 16 3" xfId="36995" xr:uid="{00000000-0005-0000-0000-0000A2830000}"/>
    <cellStyle name="Note 12 6 16 4" xfId="57225" xr:uid="{00000000-0005-0000-0000-0000A3830000}"/>
    <cellStyle name="Note 12 6 17" xfId="13376" xr:uid="{00000000-0005-0000-0000-0000A4830000}"/>
    <cellStyle name="Note 12 6 17 2" xfId="24659" xr:uid="{00000000-0005-0000-0000-0000A5830000}"/>
    <cellStyle name="Note 12 6 17 2 2" xfId="36998" xr:uid="{00000000-0005-0000-0000-0000A6830000}"/>
    <cellStyle name="Note 12 6 17 3" xfId="36997" xr:uid="{00000000-0005-0000-0000-0000A7830000}"/>
    <cellStyle name="Note 12 6 17 4" xfId="57226" xr:uid="{00000000-0005-0000-0000-0000A8830000}"/>
    <cellStyle name="Note 12 6 18" xfId="13712" xr:uid="{00000000-0005-0000-0000-0000A9830000}"/>
    <cellStyle name="Note 12 6 18 2" xfId="24962" xr:uid="{00000000-0005-0000-0000-0000AA830000}"/>
    <cellStyle name="Note 12 6 18 2 2" xfId="37000" xr:uid="{00000000-0005-0000-0000-0000AB830000}"/>
    <cellStyle name="Note 12 6 18 3" xfId="36999" xr:uid="{00000000-0005-0000-0000-0000AC830000}"/>
    <cellStyle name="Note 12 6 18 4" xfId="57227" xr:uid="{00000000-0005-0000-0000-0000AD830000}"/>
    <cellStyle name="Note 12 6 19" xfId="14039" xr:uid="{00000000-0005-0000-0000-0000AE830000}"/>
    <cellStyle name="Note 12 6 19 2" xfId="25261" xr:uid="{00000000-0005-0000-0000-0000AF830000}"/>
    <cellStyle name="Note 12 6 19 2 2" xfId="37002" xr:uid="{00000000-0005-0000-0000-0000B0830000}"/>
    <cellStyle name="Note 12 6 19 3" xfId="37001" xr:uid="{00000000-0005-0000-0000-0000B1830000}"/>
    <cellStyle name="Note 12 6 19 4" xfId="57228" xr:uid="{00000000-0005-0000-0000-0000B2830000}"/>
    <cellStyle name="Note 12 6 2" xfId="7023" xr:uid="{00000000-0005-0000-0000-0000B3830000}"/>
    <cellStyle name="Note 12 6 2 2" xfId="19031" xr:uid="{00000000-0005-0000-0000-0000B4830000}"/>
    <cellStyle name="Note 12 6 2 2 2" xfId="37004" xr:uid="{00000000-0005-0000-0000-0000B5830000}"/>
    <cellStyle name="Note 12 6 2 3" xfId="37003" xr:uid="{00000000-0005-0000-0000-0000B6830000}"/>
    <cellStyle name="Note 12 6 2 4" xfId="57229" xr:uid="{00000000-0005-0000-0000-0000B7830000}"/>
    <cellStyle name="Note 12 6 20" xfId="14338" xr:uid="{00000000-0005-0000-0000-0000B8830000}"/>
    <cellStyle name="Note 12 6 20 2" xfId="37005" xr:uid="{00000000-0005-0000-0000-0000B9830000}"/>
    <cellStyle name="Note 12 6 20 3" xfId="57230" xr:uid="{00000000-0005-0000-0000-0000BA830000}"/>
    <cellStyle name="Note 12 6 20 4" xfId="57231" xr:uid="{00000000-0005-0000-0000-0000BB830000}"/>
    <cellStyle name="Note 12 6 21" xfId="36982" xr:uid="{00000000-0005-0000-0000-0000BC830000}"/>
    <cellStyle name="Note 12 6 22" xfId="57232" xr:uid="{00000000-0005-0000-0000-0000BD830000}"/>
    <cellStyle name="Note 12 6 3" xfId="7490" xr:uid="{00000000-0005-0000-0000-0000BE830000}"/>
    <cellStyle name="Note 12 6 3 2" xfId="19440" xr:uid="{00000000-0005-0000-0000-0000BF830000}"/>
    <cellStyle name="Note 12 6 3 2 2" xfId="37007" xr:uid="{00000000-0005-0000-0000-0000C0830000}"/>
    <cellStyle name="Note 12 6 3 3" xfId="37006" xr:uid="{00000000-0005-0000-0000-0000C1830000}"/>
    <cellStyle name="Note 12 6 3 4" xfId="57233" xr:uid="{00000000-0005-0000-0000-0000C2830000}"/>
    <cellStyle name="Note 12 6 4" xfId="7947" xr:uid="{00000000-0005-0000-0000-0000C3830000}"/>
    <cellStyle name="Note 12 6 4 2" xfId="19834" xr:uid="{00000000-0005-0000-0000-0000C4830000}"/>
    <cellStyle name="Note 12 6 4 2 2" xfId="37009" xr:uid="{00000000-0005-0000-0000-0000C5830000}"/>
    <cellStyle name="Note 12 6 4 3" xfId="37008" xr:uid="{00000000-0005-0000-0000-0000C6830000}"/>
    <cellStyle name="Note 12 6 4 4" xfId="57234" xr:uid="{00000000-0005-0000-0000-0000C7830000}"/>
    <cellStyle name="Note 12 6 5" xfId="8404" xr:uid="{00000000-0005-0000-0000-0000C8830000}"/>
    <cellStyle name="Note 12 6 5 2" xfId="20226" xr:uid="{00000000-0005-0000-0000-0000C9830000}"/>
    <cellStyle name="Note 12 6 5 2 2" xfId="37011" xr:uid="{00000000-0005-0000-0000-0000CA830000}"/>
    <cellStyle name="Note 12 6 5 3" xfId="37010" xr:uid="{00000000-0005-0000-0000-0000CB830000}"/>
    <cellStyle name="Note 12 6 5 4" xfId="57235" xr:uid="{00000000-0005-0000-0000-0000CC830000}"/>
    <cellStyle name="Note 12 6 6" xfId="8864" xr:uid="{00000000-0005-0000-0000-0000CD830000}"/>
    <cellStyle name="Note 12 6 6 2" xfId="20631" xr:uid="{00000000-0005-0000-0000-0000CE830000}"/>
    <cellStyle name="Note 12 6 6 2 2" xfId="37013" xr:uid="{00000000-0005-0000-0000-0000CF830000}"/>
    <cellStyle name="Note 12 6 6 3" xfId="37012" xr:uid="{00000000-0005-0000-0000-0000D0830000}"/>
    <cellStyle name="Note 12 6 6 4" xfId="57236" xr:uid="{00000000-0005-0000-0000-0000D1830000}"/>
    <cellStyle name="Note 12 6 7" xfId="9311" xr:uid="{00000000-0005-0000-0000-0000D2830000}"/>
    <cellStyle name="Note 12 6 7 2" xfId="21029" xr:uid="{00000000-0005-0000-0000-0000D3830000}"/>
    <cellStyle name="Note 12 6 7 2 2" xfId="37015" xr:uid="{00000000-0005-0000-0000-0000D4830000}"/>
    <cellStyle name="Note 12 6 7 3" xfId="37014" xr:uid="{00000000-0005-0000-0000-0000D5830000}"/>
    <cellStyle name="Note 12 6 7 4" xfId="57237" xr:uid="{00000000-0005-0000-0000-0000D6830000}"/>
    <cellStyle name="Note 12 6 8" xfId="9751" xr:uid="{00000000-0005-0000-0000-0000D7830000}"/>
    <cellStyle name="Note 12 6 8 2" xfId="21415" xr:uid="{00000000-0005-0000-0000-0000D8830000}"/>
    <cellStyle name="Note 12 6 8 2 2" xfId="37017" xr:uid="{00000000-0005-0000-0000-0000D9830000}"/>
    <cellStyle name="Note 12 6 8 3" xfId="37016" xr:uid="{00000000-0005-0000-0000-0000DA830000}"/>
    <cellStyle name="Note 12 6 8 4" xfId="57238" xr:uid="{00000000-0005-0000-0000-0000DB830000}"/>
    <cellStyle name="Note 12 6 9" xfId="10193" xr:uid="{00000000-0005-0000-0000-0000DC830000}"/>
    <cellStyle name="Note 12 6 9 2" xfId="21801" xr:uid="{00000000-0005-0000-0000-0000DD830000}"/>
    <cellStyle name="Note 12 6 9 2 2" xfId="37019" xr:uid="{00000000-0005-0000-0000-0000DE830000}"/>
    <cellStyle name="Note 12 6 9 3" xfId="37018" xr:uid="{00000000-0005-0000-0000-0000DF830000}"/>
    <cellStyle name="Note 12 6 9 4" xfId="57239" xr:uid="{00000000-0005-0000-0000-0000E0830000}"/>
    <cellStyle name="Note 12 60" xfId="6153" xr:uid="{00000000-0005-0000-0000-0000E1830000}"/>
    <cellStyle name="Note 12 60 2" xfId="18271" xr:uid="{00000000-0005-0000-0000-0000E2830000}"/>
    <cellStyle name="Note 12 60 2 2" xfId="37021" xr:uid="{00000000-0005-0000-0000-0000E3830000}"/>
    <cellStyle name="Note 12 60 3" xfId="37020" xr:uid="{00000000-0005-0000-0000-0000E4830000}"/>
    <cellStyle name="Note 12 60 4" xfId="57240" xr:uid="{00000000-0005-0000-0000-0000E5830000}"/>
    <cellStyle name="Note 12 61" xfId="6670" xr:uid="{00000000-0005-0000-0000-0000E6830000}"/>
    <cellStyle name="Note 12 61 2" xfId="18728" xr:uid="{00000000-0005-0000-0000-0000E7830000}"/>
    <cellStyle name="Note 12 61 2 2" xfId="37023" xr:uid="{00000000-0005-0000-0000-0000E8830000}"/>
    <cellStyle name="Note 12 61 3" xfId="37022" xr:uid="{00000000-0005-0000-0000-0000E9830000}"/>
    <cellStyle name="Note 12 61 4" xfId="57241" xr:uid="{00000000-0005-0000-0000-0000EA830000}"/>
    <cellStyle name="Note 12 62" xfId="10350" xr:uid="{00000000-0005-0000-0000-0000EB830000}"/>
    <cellStyle name="Note 12 62 2" xfId="37024" xr:uid="{00000000-0005-0000-0000-0000EC830000}"/>
    <cellStyle name="Note 12 62 3" xfId="57242" xr:uid="{00000000-0005-0000-0000-0000ED830000}"/>
    <cellStyle name="Note 12 62 4" xfId="57243" xr:uid="{00000000-0005-0000-0000-0000EE830000}"/>
    <cellStyle name="Note 12 63" xfId="33905" xr:uid="{00000000-0005-0000-0000-0000EF830000}"/>
    <cellStyle name="Note 12 64" xfId="4151" xr:uid="{00000000-0005-0000-0000-0000F0830000}"/>
    <cellStyle name="Note 12 7" xfId="4237" xr:uid="{00000000-0005-0000-0000-0000F1830000}"/>
    <cellStyle name="Note 12 7 10" xfId="10614" xr:uid="{00000000-0005-0000-0000-0000F2830000}"/>
    <cellStyle name="Note 12 7 10 2" xfId="22166" xr:uid="{00000000-0005-0000-0000-0000F3830000}"/>
    <cellStyle name="Note 12 7 10 2 2" xfId="37027" xr:uid="{00000000-0005-0000-0000-0000F4830000}"/>
    <cellStyle name="Note 12 7 10 3" xfId="37026" xr:uid="{00000000-0005-0000-0000-0000F5830000}"/>
    <cellStyle name="Note 12 7 10 4" xfId="57244" xr:uid="{00000000-0005-0000-0000-0000F6830000}"/>
    <cellStyle name="Note 12 7 11" xfId="11036" xr:uid="{00000000-0005-0000-0000-0000F7830000}"/>
    <cellStyle name="Note 12 7 11 2" xfId="22538" xr:uid="{00000000-0005-0000-0000-0000F8830000}"/>
    <cellStyle name="Note 12 7 11 2 2" xfId="37029" xr:uid="{00000000-0005-0000-0000-0000F9830000}"/>
    <cellStyle name="Note 12 7 11 3" xfId="37028" xr:uid="{00000000-0005-0000-0000-0000FA830000}"/>
    <cellStyle name="Note 12 7 11 4" xfId="57245" xr:uid="{00000000-0005-0000-0000-0000FB830000}"/>
    <cellStyle name="Note 12 7 12" xfId="11462" xr:uid="{00000000-0005-0000-0000-0000FC830000}"/>
    <cellStyle name="Note 12 7 12 2" xfId="22910" xr:uid="{00000000-0005-0000-0000-0000FD830000}"/>
    <cellStyle name="Note 12 7 12 2 2" xfId="37031" xr:uid="{00000000-0005-0000-0000-0000FE830000}"/>
    <cellStyle name="Note 12 7 12 3" xfId="37030" xr:uid="{00000000-0005-0000-0000-0000FF830000}"/>
    <cellStyle name="Note 12 7 12 4" xfId="57246" xr:uid="{00000000-0005-0000-0000-000000840000}"/>
    <cellStyle name="Note 12 7 13" xfId="11885" xr:uid="{00000000-0005-0000-0000-000001840000}"/>
    <cellStyle name="Note 12 7 13 2" xfId="23303" xr:uid="{00000000-0005-0000-0000-000002840000}"/>
    <cellStyle name="Note 12 7 13 2 2" xfId="37033" xr:uid="{00000000-0005-0000-0000-000003840000}"/>
    <cellStyle name="Note 12 7 13 3" xfId="37032" xr:uid="{00000000-0005-0000-0000-000004840000}"/>
    <cellStyle name="Note 12 7 13 4" xfId="57247" xr:uid="{00000000-0005-0000-0000-000005840000}"/>
    <cellStyle name="Note 12 7 14" xfId="12259" xr:uid="{00000000-0005-0000-0000-000006840000}"/>
    <cellStyle name="Note 12 7 14 2" xfId="23639" xr:uid="{00000000-0005-0000-0000-000007840000}"/>
    <cellStyle name="Note 12 7 14 2 2" xfId="37035" xr:uid="{00000000-0005-0000-0000-000008840000}"/>
    <cellStyle name="Note 12 7 14 3" xfId="37034" xr:uid="{00000000-0005-0000-0000-000009840000}"/>
    <cellStyle name="Note 12 7 14 4" xfId="57248" xr:uid="{00000000-0005-0000-0000-00000A840000}"/>
    <cellStyle name="Note 12 7 15" xfId="12634" xr:uid="{00000000-0005-0000-0000-00000B840000}"/>
    <cellStyle name="Note 12 7 15 2" xfId="23971" xr:uid="{00000000-0005-0000-0000-00000C840000}"/>
    <cellStyle name="Note 12 7 15 2 2" xfId="37037" xr:uid="{00000000-0005-0000-0000-00000D840000}"/>
    <cellStyle name="Note 12 7 15 3" xfId="37036" xr:uid="{00000000-0005-0000-0000-00000E840000}"/>
    <cellStyle name="Note 12 7 15 4" xfId="57249" xr:uid="{00000000-0005-0000-0000-00000F840000}"/>
    <cellStyle name="Note 12 7 16" xfId="13038" xr:uid="{00000000-0005-0000-0000-000010840000}"/>
    <cellStyle name="Note 12 7 16 2" xfId="24350" xr:uid="{00000000-0005-0000-0000-000011840000}"/>
    <cellStyle name="Note 12 7 16 2 2" xfId="37039" xr:uid="{00000000-0005-0000-0000-000012840000}"/>
    <cellStyle name="Note 12 7 16 3" xfId="37038" xr:uid="{00000000-0005-0000-0000-000013840000}"/>
    <cellStyle name="Note 12 7 16 4" xfId="57250" xr:uid="{00000000-0005-0000-0000-000014840000}"/>
    <cellStyle name="Note 12 7 17" xfId="13377" xr:uid="{00000000-0005-0000-0000-000015840000}"/>
    <cellStyle name="Note 12 7 17 2" xfId="24660" xr:uid="{00000000-0005-0000-0000-000016840000}"/>
    <cellStyle name="Note 12 7 17 2 2" xfId="37041" xr:uid="{00000000-0005-0000-0000-000017840000}"/>
    <cellStyle name="Note 12 7 17 3" xfId="37040" xr:uid="{00000000-0005-0000-0000-000018840000}"/>
    <cellStyle name="Note 12 7 17 4" xfId="57251" xr:uid="{00000000-0005-0000-0000-000019840000}"/>
    <cellStyle name="Note 12 7 18" xfId="13713" xr:uid="{00000000-0005-0000-0000-00001A840000}"/>
    <cellStyle name="Note 12 7 18 2" xfId="24963" xr:uid="{00000000-0005-0000-0000-00001B840000}"/>
    <cellStyle name="Note 12 7 18 2 2" xfId="37043" xr:uid="{00000000-0005-0000-0000-00001C840000}"/>
    <cellStyle name="Note 12 7 18 3" xfId="37042" xr:uid="{00000000-0005-0000-0000-00001D840000}"/>
    <cellStyle name="Note 12 7 18 4" xfId="57252" xr:uid="{00000000-0005-0000-0000-00001E840000}"/>
    <cellStyle name="Note 12 7 19" xfId="14040" xr:uid="{00000000-0005-0000-0000-00001F840000}"/>
    <cellStyle name="Note 12 7 19 2" xfId="25262" xr:uid="{00000000-0005-0000-0000-000020840000}"/>
    <cellStyle name="Note 12 7 19 2 2" xfId="37045" xr:uid="{00000000-0005-0000-0000-000021840000}"/>
    <cellStyle name="Note 12 7 19 3" xfId="37044" xr:uid="{00000000-0005-0000-0000-000022840000}"/>
    <cellStyle name="Note 12 7 19 4" xfId="57253" xr:uid="{00000000-0005-0000-0000-000023840000}"/>
    <cellStyle name="Note 12 7 2" xfId="7024" xr:uid="{00000000-0005-0000-0000-000024840000}"/>
    <cellStyle name="Note 12 7 2 2" xfId="19032" xr:uid="{00000000-0005-0000-0000-000025840000}"/>
    <cellStyle name="Note 12 7 2 2 2" xfId="37047" xr:uid="{00000000-0005-0000-0000-000026840000}"/>
    <cellStyle name="Note 12 7 2 3" xfId="37046" xr:uid="{00000000-0005-0000-0000-000027840000}"/>
    <cellStyle name="Note 12 7 2 4" xfId="57254" xr:uid="{00000000-0005-0000-0000-000028840000}"/>
    <cellStyle name="Note 12 7 20" xfId="14339" xr:uid="{00000000-0005-0000-0000-000029840000}"/>
    <cellStyle name="Note 12 7 20 2" xfId="37048" xr:uid="{00000000-0005-0000-0000-00002A840000}"/>
    <cellStyle name="Note 12 7 20 3" xfId="57255" xr:uid="{00000000-0005-0000-0000-00002B840000}"/>
    <cellStyle name="Note 12 7 20 4" xfId="57256" xr:uid="{00000000-0005-0000-0000-00002C840000}"/>
    <cellStyle name="Note 12 7 21" xfId="37025" xr:uid="{00000000-0005-0000-0000-00002D840000}"/>
    <cellStyle name="Note 12 7 22" xfId="57257" xr:uid="{00000000-0005-0000-0000-00002E840000}"/>
    <cellStyle name="Note 12 7 3" xfId="7491" xr:uid="{00000000-0005-0000-0000-00002F840000}"/>
    <cellStyle name="Note 12 7 3 2" xfId="19441" xr:uid="{00000000-0005-0000-0000-000030840000}"/>
    <cellStyle name="Note 12 7 3 2 2" xfId="37050" xr:uid="{00000000-0005-0000-0000-000031840000}"/>
    <cellStyle name="Note 12 7 3 3" xfId="37049" xr:uid="{00000000-0005-0000-0000-000032840000}"/>
    <cellStyle name="Note 12 7 3 4" xfId="57258" xr:uid="{00000000-0005-0000-0000-000033840000}"/>
    <cellStyle name="Note 12 7 4" xfId="7948" xr:uid="{00000000-0005-0000-0000-000034840000}"/>
    <cellStyle name="Note 12 7 4 2" xfId="19835" xr:uid="{00000000-0005-0000-0000-000035840000}"/>
    <cellStyle name="Note 12 7 4 2 2" xfId="37052" xr:uid="{00000000-0005-0000-0000-000036840000}"/>
    <cellStyle name="Note 12 7 4 3" xfId="37051" xr:uid="{00000000-0005-0000-0000-000037840000}"/>
    <cellStyle name="Note 12 7 4 4" xfId="57259" xr:uid="{00000000-0005-0000-0000-000038840000}"/>
    <cellStyle name="Note 12 7 5" xfId="8405" xr:uid="{00000000-0005-0000-0000-000039840000}"/>
    <cellStyle name="Note 12 7 5 2" xfId="20227" xr:uid="{00000000-0005-0000-0000-00003A840000}"/>
    <cellStyle name="Note 12 7 5 2 2" xfId="37054" xr:uid="{00000000-0005-0000-0000-00003B840000}"/>
    <cellStyle name="Note 12 7 5 3" xfId="37053" xr:uid="{00000000-0005-0000-0000-00003C840000}"/>
    <cellStyle name="Note 12 7 5 4" xfId="57260" xr:uid="{00000000-0005-0000-0000-00003D840000}"/>
    <cellStyle name="Note 12 7 6" xfId="8865" xr:uid="{00000000-0005-0000-0000-00003E840000}"/>
    <cellStyle name="Note 12 7 6 2" xfId="20632" xr:uid="{00000000-0005-0000-0000-00003F840000}"/>
    <cellStyle name="Note 12 7 6 2 2" xfId="37056" xr:uid="{00000000-0005-0000-0000-000040840000}"/>
    <cellStyle name="Note 12 7 6 3" xfId="37055" xr:uid="{00000000-0005-0000-0000-000041840000}"/>
    <cellStyle name="Note 12 7 6 4" xfId="57261" xr:uid="{00000000-0005-0000-0000-000042840000}"/>
    <cellStyle name="Note 12 7 7" xfId="9312" xr:uid="{00000000-0005-0000-0000-000043840000}"/>
    <cellStyle name="Note 12 7 7 2" xfId="21030" xr:uid="{00000000-0005-0000-0000-000044840000}"/>
    <cellStyle name="Note 12 7 7 2 2" xfId="37058" xr:uid="{00000000-0005-0000-0000-000045840000}"/>
    <cellStyle name="Note 12 7 7 3" xfId="37057" xr:uid="{00000000-0005-0000-0000-000046840000}"/>
    <cellStyle name="Note 12 7 7 4" xfId="57262" xr:uid="{00000000-0005-0000-0000-000047840000}"/>
    <cellStyle name="Note 12 7 8" xfId="9752" xr:uid="{00000000-0005-0000-0000-000048840000}"/>
    <cellStyle name="Note 12 7 8 2" xfId="21416" xr:uid="{00000000-0005-0000-0000-000049840000}"/>
    <cellStyle name="Note 12 7 8 2 2" xfId="37060" xr:uid="{00000000-0005-0000-0000-00004A840000}"/>
    <cellStyle name="Note 12 7 8 3" xfId="37059" xr:uid="{00000000-0005-0000-0000-00004B840000}"/>
    <cellStyle name="Note 12 7 8 4" xfId="57263" xr:uid="{00000000-0005-0000-0000-00004C840000}"/>
    <cellStyle name="Note 12 7 9" xfId="10194" xr:uid="{00000000-0005-0000-0000-00004D840000}"/>
    <cellStyle name="Note 12 7 9 2" xfId="21802" xr:uid="{00000000-0005-0000-0000-00004E840000}"/>
    <cellStyle name="Note 12 7 9 2 2" xfId="37062" xr:uid="{00000000-0005-0000-0000-00004F840000}"/>
    <cellStyle name="Note 12 7 9 3" xfId="37061" xr:uid="{00000000-0005-0000-0000-000050840000}"/>
    <cellStyle name="Note 12 7 9 4" xfId="57264" xr:uid="{00000000-0005-0000-0000-000051840000}"/>
    <cellStyle name="Note 12 8" xfId="4238" xr:uid="{00000000-0005-0000-0000-000052840000}"/>
    <cellStyle name="Note 12 8 10" xfId="10615" xr:uid="{00000000-0005-0000-0000-000053840000}"/>
    <cellStyle name="Note 12 8 10 2" xfId="22167" xr:uid="{00000000-0005-0000-0000-000054840000}"/>
    <cellStyle name="Note 12 8 10 2 2" xfId="37065" xr:uid="{00000000-0005-0000-0000-000055840000}"/>
    <cellStyle name="Note 12 8 10 3" xfId="37064" xr:uid="{00000000-0005-0000-0000-000056840000}"/>
    <cellStyle name="Note 12 8 10 4" xfId="57265" xr:uid="{00000000-0005-0000-0000-000057840000}"/>
    <cellStyle name="Note 12 8 11" xfId="11037" xr:uid="{00000000-0005-0000-0000-000058840000}"/>
    <cellStyle name="Note 12 8 11 2" xfId="22539" xr:uid="{00000000-0005-0000-0000-000059840000}"/>
    <cellStyle name="Note 12 8 11 2 2" xfId="37067" xr:uid="{00000000-0005-0000-0000-00005A840000}"/>
    <cellStyle name="Note 12 8 11 3" xfId="37066" xr:uid="{00000000-0005-0000-0000-00005B840000}"/>
    <cellStyle name="Note 12 8 11 4" xfId="57266" xr:uid="{00000000-0005-0000-0000-00005C840000}"/>
    <cellStyle name="Note 12 8 12" xfId="11463" xr:uid="{00000000-0005-0000-0000-00005D840000}"/>
    <cellStyle name="Note 12 8 12 2" xfId="22911" xr:uid="{00000000-0005-0000-0000-00005E840000}"/>
    <cellStyle name="Note 12 8 12 2 2" xfId="37069" xr:uid="{00000000-0005-0000-0000-00005F840000}"/>
    <cellStyle name="Note 12 8 12 3" xfId="37068" xr:uid="{00000000-0005-0000-0000-000060840000}"/>
    <cellStyle name="Note 12 8 12 4" xfId="57267" xr:uid="{00000000-0005-0000-0000-000061840000}"/>
    <cellStyle name="Note 12 8 13" xfId="11886" xr:uid="{00000000-0005-0000-0000-000062840000}"/>
    <cellStyle name="Note 12 8 13 2" xfId="23304" xr:uid="{00000000-0005-0000-0000-000063840000}"/>
    <cellStyle name="Note 12 8 13 2 2" xfId="37071" xr:uid="{00000000-0005-0000-0000-000064840000}"/>
    <cellStyle name="Note 12 8 13 3" xfId="37070" xr:uid="{00000000-0005-0000-0000-000065840000}"/>
    <cellStyle name="Note 12 8 13 4" xfId="57268" xr:uid="{00000000-0005-0000-0000-000066840000}"/>
    <cellStyle name="Note 12 8 14" xfId="12260" xr:uid="{00000000-0005-0000-0000-000067840000}"/>
    <cellStyle name="Note 12 8 14 2" xfId="23640" xr:uid="{00000000-0005-0000-0000-000068840000}"/>
    <cellStyle name="Note 12 8 14 2 2" xfId="37073" xr:uid="{00000000-0005-0000-0000-000069840000}"/>
    <cellStyle name="Note 12 8 14 3" xfId="37072" xr:uid="{00000000-0005-0000-0000-00006A840000}"/>
    <cellStyle name="Note 12 8 14 4" xfId="57269" xr:uid="{00000000-0005-0000-0000-00006B840000}"/>
    <cellStyle name="Note 12 8 15" xfId="12635" xr:uid="{00000000-0005-0000-0000-00006C840000}"/>
    <cellStyle name="Note 12 8 15 2" xfId="23972" xr:uid="{00000000-0005-0000-0000-00006D840000}"/>
    <cellStyle name="Note 12 8 15 2 2" xfId="37075" xr:uid="{00000000-0005-0000-0000-00006E840000}"/>
    <cellStyle name="Note 12 8 15 3" xfId="37074" xr:uid="{00000000-0005-0000-0000-00006F840000}"/>
    <cellStyle name="Note 12 8 15 4" xfId="57270" xr:uid="{00000000-0005-0000-0000-000070840000}"/>
    <cellStyle name="Note 12 8 16" xfId="13039" xr:uid="{00000000-0005-0000-0000-000071840000}"/>
    <cellStyle name="Note 12 8 16 2" xfId="24351" xr:uid="{00000000-0005-0000-0000-000072840000}"/>
    <cellStyle name="Note 12 8 16 2 2" xfId="37077" xr:uid="{00000000-0005-0000-0000-000073840000}"/>
    <cellStyle name="Note 12 8 16 3" xfId="37076" xr:uid="{00000000-0005-0000-0000-000074840000}"/>
    <cellStyle name="Note 12 8 16 4" xfId="57271" xr:uid="{00000000-0005-0000-0000-000075840000}"/>
    <cellStyle name="Note 12 8 17" xfId="13378" xr:uid="{00000000-0005-0000-0000-000076840000}"/>
    <cellStyle name="Note 12 8 17 2" xfId="24661" xr:uid="{00000000-0005-0000-0000-000077840000}"/>
    <cellStyle name="Note 12 8 17 2 2" xfId="37079" xr:uid="{00000000-0005-0000-0000-000078840000}"/>
    <cellStyle name="Note 12 8 17 3" xfId="37078" xr:uid="{00000000-0005-0000-0000-000079840000}"/>
    <cellStyle name="Note 12 8 17 4" xfId="57272" xr:uid="{00000000-0005-0000-0000-00007A840000}"/>
    <cellStyle name="Note 12 8 18" xfId="13714" xr:uid="{00000000-0005-0000-0000-00007B840000}"/>
    <cellStyle name="Note 12 8 18 2" xfId="24964" xr:uid="{00000000-0005-0000-0000-00007C840000}"/>
    <cellStyle name="Note 12 8 18 2 2" xfId="37081" xr:uid="{00000000-0005-0000-0000-00007D840000}"/>
    <cellStyle name="Note 12 8 18 3" xfId="37080" xr:uid="{00000000-0005-0000-0000-00007E840000}"/>
    <cellStyle name="Note 12 8 18 4" xfId="57273" xr:uid="{00000000-0005-0000-0000-00007F840000}"/>
    <cellStyle name="Note 12 8 19" xfId="14041" xr:uid="{00000000-0005-0000-0000-000080840000}"/>
    <cellStyle name="Note 12 8 19 2" xfId="25263" xr:uid="{00000000-0005-0000-0000-000081840000}"/>
    <cellStyle name="Note 12 8 19 2 2" xfId="37083" xr:uid="{00000000-0005-0000-0000-000082840000}"/>
    <cellStyle name="Note 12 8 19 3" xfId="37082" xr:uid="{00000000-0005-0000-0000-000083840000}"/>
    <cellStyle name="Note 12 8 19 4" xfId="57274" xr:uid="{00000000-0005-0000-0000-000084840000}"/>
    <cellStyle name="Note 12 8 2" xfId="7025" xr:uid="{00000000-0005-0000-0000-000085840000}"/>
    <cellStyle name="Note 12 8 2 2" xfId="19033" xr:uid="{00000000-0005-0000-0000-000086840000}"/>
    <cellStyle name="Note 12 8 2 2 2" xfId="37085" xr:uid="{00000000-0005-0000-0000-000087840000}"/>
    <cellStyle name="Note 12 8 2 3" xfId="37084" xr:uid="{00000000-0005-0000-0000-000088840000}"/>
    <cellStyle name="Note 12 8 2 4" xfId="57275" xr:uid="{00000000-0005-0000-0000-000089840000}"/>
    <cellStyle name="Note 12 8 20" xfId="14340" xr:uid="{00000000-0005-0000-0000-00008A840000}"/>
    <cellStyle name="Note 12 8 20 2" xfId="37086" xr:uid="{00000000-0005-0000-0000-00008B840000}"/>
    <cellStyle name="Note 12 8 20 3" xfId="57276" xr:uid="{00000000-0005-0000-0000-00008C840000}"/>
    <cellStyle name="Note 12 8 20 4" xfId="57277" xr:uid="{00000000-0005-0000-0000-00008D840000}"/>
    <cellStyle name="Note 12 8 21" xfId="37063" xr:uid="{00000000-0005-0000-0000-00008E840000}"/>
    <cellStyle name="Note 12 8 22" xfId="57278" xr:uid="{00000000-0005-0000-0000-00008F840000}"/>
    <cellStyle name="Note 12 8 3" xfId="7492" xr:uid="{00000000-0005-0000-0000-000090840000}"/>
    <cellStyle name="Note 12 8 3 2" xfId="19442" xr:uid="{00000000-0005-0000-0000-000091840000}"/>
    <cellStyle name="Note 12 8 3 2 2" xfId="37088" xr:uid="{00000000-0005-0000-0000-000092840000}"/>
    <cellStyle name="Note 12 8 3 3" xfId="37087" xr:uid="{00000000-0005-0000-0000-000093840000}"/>
    <cellStyle name="Note 12 8 3 4" xfId="57279" xr:uid="{00000000-0005-0000-0000-000094840000}"/>
    <cellStyle name="Note 12 8 4" xfId="7949" xr:uid="{00000000-0005-0000-0000-000095840000}"/>
    <cellStyle name="Note 12 8 4 2" xfId="19836" xr:uid="{00000000-0005-0000-0000-000096840000}"/>
    <cellStyle name="Note 12 8 4 2 2" xfId="37090" xr:uid="{00000000-0005-0000-0000-000097840000}"/>
    <cellStyle name="Note 12 8 4 3" xfId="37089" xr:uid="{00000000-0005-0000-0000-000098840000}"/>
    <cellStyle name="Note 12 8 4 4" xfId="57280" xr:uid="{00000000-0005-0000-0000-000099840000}"/>
    <cellStyle name="Note 12 8 5" xfId="8406" xr:uid="{00000000-0005-0000-0000-00009A840000}"/>
    <cellStyle name="Note 12 8 5 2" xfId="20228" xr:uid="{00000000-0005-0000-0000-00009B840000}"/>
    <cellStyle name="Note 12 8 5 2 2" xfId="37092" xr:uid="{00000000-0005-0000-0000-00009C840000}"/>
    <cellStyle name="Note 12 8 5 3" xfId="37091" xr:uid="{00000000-0005-0000-0000-00009D840000}"/>
    <cellStyle name="Note 12 8 5 4" xfId="57281" xr:uid="{00000000-0005-0000-0000-00009E840000}"/>
    <cellStyle name="Note 12 8 6" xfId="8866" xr:uid="{00000000-0005-0000-0000-00009F840000}"/>
    <cellStyle name="Note 12 8 6 2" xfId="20633" xr:uid="{00000000-0005-0000-0000-0000A0840000}"/>
    <cellStyle name="Note 12 8 6 2 2" xfId="37094" xr:uid="{00000000-0005-0000-0000-0000A1840000}"/>
    <cellStyle name="Note 12 8 6 3" xfId="37093" xr:uid="{00000000-0005-0000-0000-0000A2840000}"/>
    <cellStyle name="Note 12 8 6 4" xfId="57282" xr:uid="{00000000-0005-0000-0000-0000A3840000}"/>
    <cellStyle name="Note 12 8 7" xfId="9313" xr:uid="{00000000-0005-0000-0000-0000A4840000}"/>
    <cellStyle name="Note 12 8 7 2" xfId="21031" xr:uid="{00000000-0005-0000-0000-0000A5840000}"/>
    <cellStyle name="Note 12 8 7 2 2" xfId="37096" xr:uid="{00000000-0005-0000-0000-0000A6840000}"/>
    <cellStyle name="Note 12 8 7 3" xfId="37095" xr:uid="{00000000-0005-0000-0000-0000A7840000}"/>
    <cellStyle name="Note 12 8 7 4" xfId="57283" xr:uid="{00000000-0005-0000-0000-0000A8840000}"/>
    <cellStyle name="Note 12 8 8" xfId="9753" xr:uid="{00000000-0005-0000-0000-0000A9840000}"/>
    <cellStyle name="Note 12 8 8 2" xfId="21417" xr:uid="{00000000-0005-0000-0000-0000AA840000}"/>
    <cellStyle name="Note 12 8 8 2 2" xfId="37098" xr:uid="{00000000-0005-0000-0000-0000AB840000}"/>
    <cellStyle name="Note 12 8 8 3" xfId="37097" xr:uid="{00000000-0005-0000-0000-0000AC840000}"/>
    <cellStyle name="Note 12 8 8 4" xfId="57284" xr:uid="{00000000-0005-0000-0000-0000AD840000}"/>
    <cellStyle name="Note 12 8 9" xfId="10195" xr:uid="{00000000-0005-0000-0000-0000AE840000}"/>
    <cellStyle name="Note 12 8 9 2" xfId="21803" xr:uid="{00000000-0005-0000-0000-0000AF840000}"/>
    <cellStyle name="Note 12 8 9 2 2" xfId="37100" xr:uid="{00000000-0005-0000-0000-0000B0840000}"/>
    <cellStyle name="Note 12 8 9 3" xfId="37099" xr:uid="{00000000-0005-0000-0000-0000B1840000}"/>
    <cellStyle name="Note 12 8 9 4" xfId="57285" xr:uid="{00000000-0005-0000-0000-0000B2840000}"/>
    <cellStyle name="Note 12 9" xfId="4239" xr:uid="{00000000-0005-0000-0000-0000B3840000}"/>
    <cellStyle name="Note 12 9 10" xfId="10616" xr:uid="{00000000-0005-0000-0000-0000B4840000}"/>
    <cellStyle name="Note 12 9 10 2" xfId="22168" xr:uid="{00000000-0005-0000-0000-0000B5840000}"/>
    <cellStyle name="Note 12 9 10 2 2" xfId="37103" xr:uid="{00000000-0005-0000-0000-0000B6840000}"/>
    <cellStyle name="Note 12 9 10 3" xfId="37102" xr:uid="{00000000-0005-0000-0000-0000B7840000}"/>
    <cellStyle name="Note 12 9 10 4" xfId="57286" xr:uid="{00000000-0005-0000-0000-0000B8840000}"/>
    <cellStyle name="Note 12 9 11" xfId="11038" xr:uid="{00000000-0005-0000-0000-0000B9840000}"/>
    <cellStyle name="Note 12 9 11 2" xfId="22540" xr:uid="{00000000-0005-0000-0000-0000BA840000}"/>
    <cellStyle name="Note 12 9 11 2 2" xfId="37105" xr:uid="{00000000-0005-0000-0000-0000BB840000}"/>
    <cellStyle name="Note 12 9 11 3" xfId="37104" xr:uid="{00000000-0005-0000-0000-0000BC840000}"/>
    <cellStyle name="Note 12 9 11 4" xfId="57287" xr:uid="{00000000-0005-0000-0000-0000BD840000}"/>
    <cellStyle name="Note 12 9 12" xfId="11464" xr:uid="{00000000-0005-0000-0000-0000BE840000}"/>
    <cellStyle name="Note 12 9 12 2" xfId="22912" xr:uid="{00000000-0005-0000-0000-0000BF840000}"/>
    <cellStyle name="Note 12 9 12 2 2" xfId="37107" xr:uid="{00000000-0005-0000-0000-0000C0840000}"/>
    <cellStyle name="Note 12 9 12 3" xfId="37106" xr:uid="{00000000-0005-0000-0000-0000C1840000}"/>
    <cellStyle name="Note 12 9 12 4" xfId="57288" xr:uid="{00000000-0005-0000-0000-0000C2840000}"/>
    <cellStyle name="Note 12 9 13" xfId="11887" xr:uid="{00000000-0005-0000-0000-0000C3840000}"/>
    <cellStyle name="Note 12 9 13 2" xfId="23305" xr:uid="{00000000-0005-0000-0000-0000C4840000}"/>
    <cellStyle name="Note 12 9 13 2 2" xfId="37109" xr:uid="{00000000-0005-0000-0000-0000C5840000}"/>
    <cellStyle name="Note 12 9 13 3" xfId="37108" xr:uid="{00000000-0005-0000-0000-0000C6840000}"/>
    <cellStyle name="Note 12 9 13 4" xfId="57289" xr:uid="{00000000-0005-0000-0000-0000C7840000}"/>
    <cellStyle name="Note 12 9 14" xfId="12261" xr:uid="{00000000-0005-0000-0000-0000C8840000}"/>
    <cellStyle name="Note 12 9 14 2" xfId="23641" xr:uid="{00000000-0005-0000-0000-0000C9840000}"/>
    <cellStyle name="Note 12 9 14 2 2" xfId="37111" xr:uid="{00000000-0005-0000-0000-0000CA840000}"/>
    <cellStyle name="Note 12 9 14 3" xfId="37110" xr:uid="{00000000-0005-0000-0000-0000CB840000}"/>
    <cellStyle name="Note 12 9 14 4" xfId="57290" xr:uid="{00000000-0005-0000-0000-0000CC840000}"/>
    <cellStyle name="Note 12 9 15" xfId="12636" xr:uid="{00000000-0005-0000-0000-0000CD840000}"/>
    <cellStyle name="Note 12 9 15 2" xfId="23973" xr:uid="{00000000-0005-0000-0000-0000CE840000}"/>
    <cellStyle name="Note 12 9 15 2 2" xfId="37113" xr:uid="{00000000-0005-0000-0000-0000CF840000}"/>
    <cellStyle name="Note 12 9 15 3" xfId="37112" xr:uid="{00000000-0005-0000-0000-0000D0840000}"/>
    <cellStyle name="Note 12 9 15 4" xfId="57291" xr:uid="{00000000-0005-0000-0000-0000D1840000}"/>
    <cellStyle name="Note 12 9 16" xfId="13040" xr:uid="{00000000-0005-0000-0000-0000D2840000}"/>
    <cellStyle name="Note 12 9 16 2" xfId="24352" xr:uid="{00000000-0005-0000-0000-0000D3840000}"/>
    <cellStyle name="Note 12 9 16 2 2" xfId="37115" xr:uid="{00000000-0005-0000-0000-0000D4840000}"/>
    <cellStyle name="Note 12 9 16 3" xfId="37114" xr:uid="{00000000-0005-0000-0000-0000D5840000}"/>
    <cellStyle name="Note 12 9 16 4" xfId="57292" xr:uid="{00000000-0005-0000-0000-0000D6840000}"/>
    <cellStyle name="Note 12 9 17" xfId="13379" xr:uid="{00000000-0005-0000-0000-0000D7840000}"/>
    <cellStyle name="Note 12 9 17 2" xfId="24662" xr:uid="{00000000-0005-0000-0000-0000D8840000}"/>
    <cellStyle name="Note 12 9 17 2 2" xfId="37117" xr:uid="{00000000-0005-0000-0000-0000D9840000}"/>
    <cellStyle name="Note 12 9 17 3" xfId="37116" xr:uid="{00000000-0005-0000-0000-0000DA840000}"/>
    <cellStyle name="Note 12 9 17 4" xfId="57293" xr:uid="{00000000-0005-0000-0000-0000DB840000}"/>
    <cellStyle name="Note 12 9 18" xfId="13715" xr:uid="{00000000-0005-0000-0000-0000DC840000}"/>
    <cellStyle name="Note 12 9 18 2" xfId="24965" xr:uid="{00000000-0005-0000-0000-0000DD840000}"/>
    <cellStyle name="Note 12 9 18 2 2" xfId="37119" xr:uid="{00000000-0005-0000-0000-0000DE840000}"/>
    <cellStyle name="Note 12 9 18 3" xfId="37118" xr:uid="{00000000-0005-0000-0000-0000DF840000}"/>
    <cellStyle name="Note 12 9 18 4" xfId="57294" xr:uid="{00000000-0005-0000-0000-0000E0840000}"/>
    <cellStyle name="Note 12 9 19" xfId="14042" xr:uid="{00000000-0005-0000-0000-0000E1840000}"/>
    <cellStyle name="Note 12 9 19 2" xfId="25264" xr:uid="{00000000-0005-0000-0000-0000E2840000}"/>
    <cellStyle name="Note 12 9 19 2 2" xfId="37121" xr:uid="{00000000-0005-0000-0000-0000E3840000}"/>
    <cellStyle name="Note 12 9 19 3" xfId="37120" xr:uid="{00000000-0005-0000-0000-0000E4840000}"/>
    <cellStyle name="Note 12 9 19 4" xfId="57295" xr:uid="{00000000-0005-0000-0000-0000E5840000}"/>
    <cellStyle name="Note 12 9 2" xfId="7026" xr:uid="{00000000-0005-0000-0000-0000E6840000}"/>
    <cellStyle name="Note 12 9 2 2" xfId="19034" xr:uid="{00000000-0005-0000-0000-0000E7840000}"/>
    <cellStyle name="Note 12 9 2 2 2" xfId="37123" xr:uid="{00000000-0005-0000-0000-0000E8840000}"/>
    <cellStyle name="Note 12 9 2 3" xfId="37122" xr:uid="{00000000-0005-0000-0000-0000E9840000}"/>
    <cellStyle name="Note 12 9 2 4" xfId="57296" xr:uid="{00000000-0005-0000-0000-0000EA840000}"/>
    <cellStyle name="Note 12 9 20" xfId="14341" xr:uid="{00000000-0005-0000-0000-0000EB840000}"/>
    <cellStyle name="Note 12 9 20 2" xfId="37124" xr:uid="{00000000-0005-0000-0000-0000EC840000}"/>
    <cellStyle name="Note 12 9 20 3" xfId="57297" xr:uid="{00000000-0005-0000-0000-0000ED840000}"/>
    <cellStyle name="Note 12 9 20 4" xfId="57298" xr:uid="{00000000-0005-0000-0000-0000EE840000}"/>
    <cellStyle name="Note 12 9 21" xfId="37101" xr:uid="{00000000-0005-0000-0000-0000EF840000}"/>
    <cellStyle name="Note 12 9 22" xfId="57299" xr:uid="{00000000-0005-0000-0000-0000F0840000}"/>
    <cellStyle name="Note 12 9 3" xfId="7493" xr:uid="{00000000-0005-0000-0000-0000F1840000}"/>
    <cellStyle name="Note 12 9 3 2" xfId="19443" xr:uid="{00000000-0005-0000-0000-0000F2840000}"/>
    <cellStyle name="Note 12 9 3 2 2" xfId="37126" xr:uid="{00000000-0005-0000-0000-0000F3840000}"/>
    <cellStyle name="Note 12 9 3 3" xfId="37125" xr:uid="{00000000-0005-0000-0000-0000F4840000}"/>
    <cellStyle name="Note 12 9 3 4" xfId="57300" xr:uid="{00000000-0005-0000-0000-0000F5840000}"/>
    <cellStyle name="Note 12 9 4" xfId="7950" xr:uid="{00000000-0005-0000-0000-0000F6840000}"/>
    <cellStyle name="Note 12 9 4 2" xfId="19837" xr:uid="{00000000-0005-0000-0000-0000F7840000}"/>
    <cellStyle name="Note 12 9 4 2 2" xfId="37128" xr:uid="{00000000-0005-0000-0000-0000F8840000}"/>
    <cellStyle name="Note 12 9 4 3" xfId="37127" xr:uid="{00000000-0005-0000-0000-0000F9840000}"/>
    <cellStyle name="Note 12 9 4 4" xfId="57301" xr:uid="{00000000-0005-0000-0000-0000FA840000}"/>
    <cellStyle name="Note 12 9 5" xfId="8407" xr:uid="{00000000-0005-0000-0000-0000FB840000}"/>
    <cellStyle name="Note 12 9 5 2" xfId="20229" xr:uid="{00000000-0005-0000-0000-0000FC840000}"/>
    <cellStyle name="Note 12 9 5 2 2" xfId="37130" xr:uid="{00000000-0005-0000-0000-0000FD840000}"/>
    <cellStyle name="Note 12 9 5 3" xfId="37129" xr:uid="{00000000-0005-0000-0000-0000FE840000}"/>
    <cellStyle name="Note 12 9 5 4" xfId="57302" xr:uid="{00000000-0005-0000-0000-0000FF840000}"/>
    <cellStyle name="Note 12 9 6" xfId="8867" xr:uid="{00000000-0005-0000-0000-000000850000}"/>
    <cellStyle name="Note 12 9 6 2" xfId="20634" xr:uid="{00000000-0005-0000-0000-000001850000}"/>
    <cellStyle name="Note 12 9 6 2 2" xfId="37132" xr:uid="{00000000-0005-0000-0000-000002850000}"/>
    <cellStyle name="Note 12 9 6 3" xfId="37131" xr:uid="{00000000-0005-0000-0000-000003850000}"/>
    <cellStyle name="Note 12 9 6 4" xfId="57303" xr:uid="{00000000-0005-0000-0000-000004850000}"/>
    <cellStyle name="Note 12 9 7" xfId="9314" xr:uid="{00000000-0005-0000-0000-000005850000}"/>
    <cellStyle name="Note 12 9 7 2" xfId="21032" xr:uid="{00000000-0005-0000-0000-000006850000}"/>
    <cellStyle name="Note 12 9 7 2 2" xfId="37134" xr:uid="{00000000-0005-0000-0000-000007850000}"/>
    <cellStyle name="Note 12 9 7 3" xfId="37133" xr:uid="{00000000-0005-0000-0000-000008850000}"/>
    <cellStyle name="Note 12 9 7 4" xfId="57304" xr:uid="{00000000-0005-0000-0000-000009850000}"/>
    <cellStyle name="Note 12 9 8" xfId="9754" xr:uid="{00000000-0005-0000-0000-00000A850000}"/>
    <cellStyle name="Note 12 9 8 2" xfId="21418" xr:uid="{00000000-0005-0000-0000-00000B850000}"/>
    <cellStyle name="Note 12 9 8 2 2" xfId="37136" xr:uid="{00000000-0005-0000-0000-00000C850000}"/>
    <cellStyle name="Note 12 9 8 3" xfId="37135" xr:uid="{00000000-0005-0000-0000-00000D850000}"/>
    <cellStyle name="Note 12 9 8 4" xfId="57305" xr:uid="{00000000-0005-0000-0000-00000E850000}"/>
    <cellStyle name="Note 12 9 9" xfId="10196" xr:uid="{00000000-0005-0000-0000-00000F850000}"/>
    <cellStyle name="Note 12 9 9 2" xfId="21804" xr:uid="{00000000-0005-0000-0000-000010850000}"/>
    <cellStyle name="Note 12 9 9 2 2" xfId="37138" xr:uid="{00000000-0005-0000-0000-000011850000}"/>
    <cellStyle name="Note 12 9 9 3" xfId="37137" xr:uid="{00000000-0005-0000-0000-000012850000}"/>
    <cellStyle name="Note 12 9 9 4" xfId="57306" xr:uid="{00000000-0005-0000-0000-000013850000}"/>
    <cellStyle name="Note 13" xfId="4240" xr:uid="{00000000-0005-0000-0000-000014850000}"/>
    <cellStyle name="Note 13 10" xfId="8868" xr:uid="{00000000-0005-0000-0000-000015850000}"/>
    <cellStyle name="Note 13 10 2" xfId="20635" xr:uid="{00000000-0005-0000-0000-000016850000}"/>
    <cellStyle name="Note 13 10 2 2" xfId="37141" xr:uid="{00000000-0005-0000-0000-000017850000}"/>
    <cellStyle name="Note 13 10 3" xfId="37140" xr:uid="{00000000-0005-0000-0000-000018850000}"/>
    <cellStyle name="Note 13 10 4" xfId="57307" xr:uid="{00000000-0005-0000-0000-000019850000}"/>
    <cellStyle name="Note 13 11" xfId="9315" xr:uid="{00000000-0005-0000-0000-00001A850000}"/>
    <cellStyle name="Note 13 11 2" xfId="21033" xr:uid="{00000000-0005-0000-0000-00001B850000}"/>
    <cellStyle name="Note 13 11 2 2" xfId="37143" xr:uid="{00000000-0005-0000-0000-00001C850000}"/>
    <cellStyle name="Note 13 11 3" xfId="37142" xr:uid="{00000000-0005-0000-0000-00001D850000}"/>
    <cellStyle name="Note 13 11 4" xfId="57308" xr:uid="{00000000-0005-0000-0000-00001E850000}"/>
    <cellStyle name="Note 13 12" xfId="9755" xr:uid="{00000000-0005-0000-0000-00001F850000}"/>
    <cellStyle name="Note 13 12 2" xfId="21419" xr:uid="{00000000-0005-0000-0000-000020850000}"/>
    <cellStyle name="Note 13 12 2 2" xfId="37145" xr:uid="{00000000-0005-0000-0000-000021850000}"/>
    <cellStyle name="Note 13 12 3" xfId="37144" xr:uid="{00000000-0005-0000-0000-000022850000}"/>
    <cellStyle name="Note 13 12 4" xfId="57309" xr:uid="{00000000-0005-0000-0000-000023850000}"/>
    <cellStyle name="Note 13 13" xfId="10197" xr:uid="{00000000-0005-0000-0000-000024850000}"/>
    <cellStyle name="Note 13 13 2" xfId="21805" xr:uid="{00000000-0005-0000-0000-000025850000}"/>
    <cellStyle name="Note 13 13 2 2" xfId="37147" xr:uid="{00000000-0005-0000-0000-000026850000}"/>
    <cellStyle name="Note 13 13 3" xfId="37146" xr:uid="{00000000-0005-0000-0000-000027850000}"/>
    <cellStyle name="Note 13 13 4" xfId="57310" xr:uid="{00000000-0005-0000-0000-000028850000}"/>
    <cellStyle name="Note 13 14" xfId="10617" xr:uid="{00000000-0005-0000-0000-000029850000}"/>
    <cellStyle name="Note 13 14 2" xfId="22169" xr:uid="{00000000-0005-0000-0000-00002A850000}"/>
    <cellStyle name="Note 13 14 2 2" xfId="37149" xr:uid="{00000000-0005-0000-0000-00002B850000}"/>
    <cellStyle name="Note 13 14 3" xfId="37148" xr:uid="{00000000-0005-0000-0000-00002C850000}"/>
    <cellStyle name="Note 13 14 4" xfId="57311" xr:uid="{00000000-0005-0000-0000-00002D850000}"/>
    <cellStyle name="Note 13 15" xfId="11039" xr:uid="{00000000-0005-0000-0000-00002E850000}"/>
    <cellStyle name="Note 13 15 2" xfId="22541" xr:uid="{00000000-0005-0000-0000-00002F850000}"/>
    <cellStyle name="Note 13 15 2 2" xfId="37151" xr:uid="{00000000-0005-0000-0000-000030850000}"/>
    <cellStyle name="Note 13 15 3" xfId="37150" xr:uid="{00000000-0005-0000-0000-000031850000}"/>
    <cellStyle name="Note 13 15 4" xfId="57312" xr:uid="{00000000-0005-0000-0000-000032850000}"/>
    <cellStyle name="Note 13 16" xfId="11465" xr:uid="{00000000-0005-0000-0000-000033850000}"/>
    <cellStyle name="Note 13 16 2" xfId="22913" xr:uid="{00000000-0005-0000-0000-000034850000}"/>
    <cellStyle name="Note 13 16 2 2" xfId="37153" xr:uid="{00000000-0005-0000-0000-000035850000}"/>
    <cellStyle name="Note 13 16 3" xfId="37152" xr:uid="{00000000-0005-0000-0000-000036850000}"/>
    <cellStyle name="Note 13 16 4" xfId="57313" xr:uid="{00000000-0005-0000-0000-000037850000}"/>
    <cellStyle name="Note 13 17" xfId="11888" xr:uid="{00000000-0005-0000-0000-000038850000}"/>
    <cellStyle name="Note 13 17 2" xfId="23306" xr:uid="{00000000-0005-0000-0000-000039850000}"/>
    <cellStyle name="Note 13 17 2 2" xfId="37155" xr:uid="{00000000-0005-0000-0000-00003A850000}"/>
    <cellStyle name="Note 13 17 3" xfId="37154" xr:uid="{00000000-0005-0000-0000-00003B850000}"/>
    <cellStyle name="Note 13 17 4" xfId="57314" xr:uid="{00000000-0005-0000-0000-00003C850000}"/>
    <cellStyle name="Note 13 18" xfId="12262" xr:uid="{00000000-0005-0000-0000-00003D850000}"/>
    <cellStyle name="Note 13 18 2" xfId="23642" xr:uid="{00000000-0005-0000-0000-00003E850000}"/>
    <cellStyle name="Note 13 18 2 2" xfId="37157" xr:uid="{00000000-0005-0000-0000-00003F850000}"/>
    <cellStyle name="Note 13 18 3" xfId="37156" xr:uid="{00000000-0005-0000-0000-000040850000}"/>
    <cellStyle name="Note 13 18 4" xfId="57315" xr:uid="{00000000-0005-0000-0000-000041850000}"/>
    <cellStyle name="Note 13 19" xfId="12637" xr:uid="{00000000-0005-0000-0000-000042850000}"/>
    <cellStyle name="Note 13 19 2" xfId="23974" xr:uid="{00000000-0005-0000-0000-000043850000}"/>
    <cellStyle name="Note 13 19 2 2" xfId="37159" xr:uid="{00000000-0005-0000-0000-000044850000}"/>
    <cellStyle name="Note 13 19 3" xfId="37158" xr:uid="{00000000-0005-0000-0000-000045850000}"/>
    <cellStyle name="Note 13 19 4" xfId="57316" xr:uid="{00000000-0005-0000-0000-000046850000}"/>
    <cellStyle name="Note 13 2" xfId="4241" xr:uid="{00000000-0005-0000-0000-000047850000}"/>
    <cellStyle name="Note 13 2 2" xfId="37160" xr:uid="{00000000-0005-0000-0000-000048850000}"/>
    <cellStyle name="Note 13 20" xfId="13041" xr:uid="{00000000-0005-0000-0000-000049850000}"/>
    <cellStyle name="Note 13 20 2" xfId="24353" xr:uid="{00000000-0005-0000-0000-00004A850000}"/>
    <cellStyle name="Note 13 20 2 2" xfId="37162" xr:uid="{00000000-0005-0000-0000-00004B850000}"/>
    <cellStyle name="Note 13 20 3" xfId="37161" xr:uid="{00000000-0005-0000-0000-00004C850000}"/>
    <cellStyle name="Note 13 20 4" xfId="57317" xr:uid="{00000000-0005-0000-0000-00004D850000}"/>
    <cellStyle name="Note 13 21" xfId="13380" xr:uid="{00000000-0005-0000-0000-00004E850000}"/>
    <cellStyle name="Note 13 21 2" xfId="24663" xr:uid="{00000000-0005-0000-0000-00004F850000}"/>
    <cellStyle name="Note 13 21 2 2" xfId="37164" xr:uid="{00000000-0005-0000-0000-000050850000}"/>
    <cellStyle name="Note 13 21 3" xfId="37163" xr:uid="{00000000-0005-0000-0000-000051850000}"/>
    <cellStyle name="Note 13 21 4" xfId="57318" xr:uid="{00000000-0005-0000-0000-000052850000}"/>
    <cellStyle name="Note 13 22" xfId="13716" xr:uid="{00000000-0005-0000-0000-000053850000}"/>
    <cellStyle name="Note 13 22 2" xfId="24966" xr:uid="{00000000-0005-0000-0000-000054850000}"/>
    <cellStyle name="Note 13 22 2 2" xfId="37166" xr:uid="{00000000-0005-0000-0000-000055850000}"/>
    <cellStyle name="Note 13 22 3" xfId="37165" xr:uid="{00000000-0005-0000-0000-000056850000}"/>
    <cellStyle name="Note 13 22 4" xfId="57319" xr:uid="{00000000-0005-0000-0000-000057850000}"/>
    <cellStyle name="Note 13 23" xfId="14043" xr:uid="{00000000-0005-0000-0000-000058850000}"/>
    <cellStyle name="Note 13 23 2" xfId="25265" xr:uid="{00000000-0005-0000-0000-000059850000}"/>
    <cellStyle name="Note 13 23 2 2" xfId="37168" xr:uid="{00000000-0005-0000-0000-00005A850000}"/>
    <cellStyle name="Note 13 23 3" xfId="37167" xr:uid="{00000000-0005-0000-0000-00005B850000}"/>
    <cellStyle name="Note 13 23 4" xfId="57320" xr:uid="{00000000-0005-0000-0000-00005C850000}"/>
    <cellStyle name="Note 13 24" xfId="14342" xr:uid="{00000000-0005-0000-0000-00005D850000}"/>
    <cellStyle name="Note 13 24 2" xfId="37169" xr:uid="{00000000-0005-0000-0000-00005E850000}"/>
    <cellStyle name="Note 13 24 3" xfId="57321" xr:uid="{00000000-0005-0000-0000-00005F850000}"/>
    <cellStyle name="Note 13 24 4" xfId="57322" xr:uid="{00000000-0005-0000-0000-000060850000}"/>
    <cellStyle name="Note 13 25" xfId="37139" xr:uid="{00000000-0005-0000-0000-000061850000}"/>
    <cellStyle name="Note 13 26" xfId="57323" xr:uid="{00000000-0005-0000-0000-000062850000}"/>
    <cellStyle name="Note 13 3" xfId="4242" xr:uid="{00000000-0005-0000-0000-000063850000}"/>
    <cellStyle name="Note 13 3 2" xfId="37170" xr:uid="{00000000-0005-0000-0000-000064850000}"/>
    <cellStyle name="Note 13 4" xfId="4243" xr:uid="{00000000-0005-0000-0000-000065850000}"/>
    <cellStyle name="Note 13 4 2" xfId="37171" xr:uid="{00000000-0005-0000-0000-000066850000}"/>
    <cellStyle name="Note 13 5" xfId="4244" xr:uid="{00000000-0005-0000-0000-000067850000}"/>
    <cellStyle name="Note 13 5 2" xfId="37172" xr:uid="{00000000-0005-0000-0000-000068850000}"/>
    <cellStyle name="Note 13 6" xfId="7027" xr:uid="{00000000-0005-0000-0000-000069850000}"/>
    <cellStyle name="Note 13 6 2" xfId="19035" xr:uid="{00000000-0005-0000-0000-00006A850000}"/>
    <cellStyle name="Note 13 6 2 2" xfId="37174" xr:uid="{00000000-0005-0000-0000-00006B850000}"/>
    <cellStyle name="Note 13 6 3" xfId="37173" xr:uid="{00000000-0005-0000-0000-00006C850000}"/>
    <cellStyle name="Note 13 6 4" xfId="57324" xr:uid="{00000000-0005-0000-0000-00006D850000}"/>
    <cellStyle name="Note 13 7" xfId="7494" xr:uid="{00000000-0005-0000-0000-00006E850000}"/>
    <cellStyle name="Note 13 7 2" xfId="19444" xr:uid="{00000000-0005-0000-0000-00006F850000}"/>
    <cellStyle name="Note 13 7 2 2" xfId="37176" xr:uid="{00000000-0005-0000-0000-000070850000}"/>
    <cellStyle name="Note 13 7 3" xfId="37175" xr:uid="{00000000-0005-0000-0000-000071850000}"/>
    <cellStyle name="Note 13 7 4" xfId="57325" xr:uid="{00000000-0005-0000-0000-000072850000}"/>
    <cellStyle name="Note 13 8" xfId="7951" xr:uid="{00000000-0005-0000-0000-000073850000}"/>
    <cellStyle name="Note 13 8 2" xfId="19838" xr:uid="{00000000-0005-0000-0000-000074850000}"/>
    <cellStyle name="Note 13 8 2 2" xfId="37178" xr:uid="{00000000-0005-0000-0000-000075850000}"/>
    <cellStyle name="Note 13 8 3" xfId="37177" xr:uid="{00000000-0005-0000-0000-000076850000}"/>
    <cellStyle name="Note 13 8 4" xfId="57326" xr:uid="{00000000-0005-0000-0000-000077850000}"/>
    <cellStyle name="Note 13 9" xfId="8408" xr:uid="{00000000-0005-0000-0000-000078850000}"/>
    <cellStyle name="Note 13 9 2" xfId="20230" xr:uid="{00000000-0005-0000-0000-000079850000}"/>
    <cellStyle name="Note 13 9 2 2" xfId="37180" xr:uid="{00000000-0005-0000-0000-00007A850000}"/>
    <cellStyle name="Note 13 9 3" xfId="37179" xr:uid="{00000000-0005-0000-0000-00007B850000}"/>
    <cellStyle name="Note 13 9 4" xfId="57327" xr:uid="{00000000-0005-0000-0000-00007C850000}"/>
    <cellStyle name="Note 14" xfId="4245" xr:uid="{00000000-0005-0000-0000-00007D850000}"/>
    <cellStyle name="Note 14 10" xfId="8872" xr:uid="{00000000-0005-0000-0000-00007E850000}"/>
    <cellStyle name="Note 14 10 2" xfId="20639" xr:uid="{00000000-0005-0000-0000-00007F850000}"/>
    <cellStyle name="Note 14 10 2 2" xfId="37183" xr:uid="{00000000-0005-0000-0000-000080850000}"/>
    <cellStyle name="Note 14 10 3" xfId="37182" xr:uid="{00000000-0005-0000-0000-000081850000}"/>
    <cellStyle name="Note 14 10 4" xfId="57328" xr:uid="{00000000-0005-0000-0000-000082850000}"/>
    <cellStyle name="Note 14 11" xfId="9319" xr:uid="{00000000-0005-0000-0000-000083850000}"/>
    <cellStyle name="Note 14 11 2" xfId="21037" xr:uid="{00000000-0005-0000-0000-000084850000}"/>
    <cellStyle name="Note 14 11 2 2" xfId="37185" xr:uid="{00000000-0005-0000-0000-000085850000}"/>
    <cellStyle name="Note 14 11 3" xfId="37184" xr:uid="{00000000-0005-0000-0000-000086850000}"/>
    <cellStyle name="Note 14 11 4" xfId="57329" xr:uid="{00000000-0005-0000-0000-000087850000}"/>
    <cellStyle name="Note 14 12" xfId="9759" xr:uid="{00000000-0005-0000-0000-000088850000}"/>
    <cellStyle name="Note 14 12 2" xfId="21423" xr:uid="{00000000-0005-0000-0000-000089850000}"/>
    <cellStyle name="Note 14 12 2 2" xfId="37187" xr:uid="{00000000-0005-0000-0000-00008A850000}"/>
    <cellStyle name="Note 14 12 3" xfId="37186" xr:uid="{00000000-0005-0000-0000-00008B850000}"/>
    <cellStyle name="Note 14 12 4" xfId="57330" xr:uid="{00000000-0005-0000-0000-00008C850000}"/>
    <cellStyle name="Note 14 13" xfId="10201" xr:uid="{00000000-0005-0000-0000-00008D850000}"/>
    <cellStyle name="Note 14 13 2" xfId="21809" xr:uid="{00000000-0005-0000-0000-00008E850000}"/>
    <cellStyle name="Note 14 13 2 2" xfId="37189" xr:uid="{00000000-0005-0000-0000-00008F850000}"/>
    <cellStyle name="Note 14 13 3" xfId="37188" xr:uid="{00000000-0005-0000-0000-000090850000}"/>
    <cellStyle name="Note 14 13 4" xfId="57331" xr:uid="{00000000-0005-0000-0000-000091850000}"/>
    <cellStyle name="Note 14 14" xfId="10621" xr:uid="{00000000-0005-0000-0000-000092850000}"/>
    <cellStyle name="Note 14 14 2" xfId="22172" xr:uid="{00000000-0005-0000-0000-000093850000}"/>
    <cellStyle name="Note 14 14 2 2" xfId="37191" xr:uid="{00000000-0005-0000-0000-000094850000}"/>
    <cellStyle name="Note 14 14 3" xfId="37190" xr:uid="{00000000-0005-0000-0000-000095850000}"/>
    <cellStyle name="Note 14 14 4" xfId="57332" xr:uid="{00000000-0005-0000-0000-000096850000}"/>
    <cellStyle name="Note 14 15" xfId="11043" xr:uid="{00000000-0005-0000-0000-000097850000}"/>
    <cellStyle name="Note 14 15 2" xfId="22543" xr:uid="{00000000-0005-0000-0000-000098850000}"/>
    <cellStyle name="Note 14 15 2 2" xfId="37193" xr:uid="{00000000-0005-0000-0000-000099850000}"/>
    <cellStyle name="Note 14 15 3" xfId="37192" xr:uid="{00000000-0005-0000-0000-00009A850000}"/>
    <cellStyle name="Note 14 15 4" xfId="57333" xr:uid="{00000000-0005-0000-0000-00009B850000}"/>
    <cellStyle name="Note 14 16" xfId="11466" xr:uid="{00000000-0005-0000-0000-00009C850000}"/>
    <cellStyle name="Note 14 16 2" xfId="22914" xr:uid="{00000000-0005-0000-0000-00009D850000}"/>
    <cellStyle name="Note 14 16 2 2" xfId="37195" xr:uid="{00000000-0005-0000-0000-00009E850000}"/>
    <cellStyle name="Note 14 16 3" xfId="37194" xr:uid="{00000000-0005-0000-0000-00009F850000}"/>
    <cellStyle name="Note 14 16 4" xfId="57334" xr:uid="{00000000-0005-0000-0000-0000A0850000}"/>
    <cellStyle name="Note 14 17" xfId="11890" xr:uid="{00000000-0005-0000-0000-0000A1850000}"/>
    <cellStyle name="Note 14 17 2" xfId="23307" xr:uid="{00000000-0005-0000-0000-0000A2850000}"/>
    <cellStyle name="Note 14 17 2 2" xfId="37197" xr:uid="{00000000-0005-0000-0000-0000A3850000}"/>
    <cellStyle name="Note 14 17 3" xfId="37196" xr:uid="{00000000-0005-0000-0000-0000A4850000}"/>
    <cellStyle name="Note 14 17 4" xfId="57335" xr:uid="{00000000-0005-0000-0000-0000A5850000}"/>
    <cellStyle name="Note 14 18" xfId="12265" xr:uid="{00000000-0005-0000-0000-0000A6850000}"/>
    <cellStyle name="Note 14 18 2" xfId="23644" xr:uid="{00000000-0005-0000-0000-0000A7850000}"/>
    <cellStyle name="Note 14 18 2 2" xfId="37199" xr:uid="{00000000-0005-0000-0000-0000A8850000}"/>
    <cellStyle name="Note 14 18 3" xfId="37198" xr:uid="{00000000-0005-0000-0000-0000A9850000}"/>
    <cellStyle name="Note 14 18 4" xfId="57336" xr:uid="{00000000-0005-0000-0000-0000AA850000}"/>
    <cellStyle name="Note 14 19" xfId="12638" xr:uid="{00000000-0005-0000-0000-0000AB850000}"/>
    <cellStyle name="Note 14 19 2" xfId="23975" xr:uid="{00000000-0005-0000-0000-0000AC850000}"/>
    <cellStyle name="Note 14 19 2 2" xfId="37201" xr:uid="{00000000-0005-0000-0000-0000AD850000}"/>
    <cellStyle name="Note 14 19 3" xfId="37200" xr:uid="{00000000-0005-0000-0000-0000AE850000}"/>
    <cellStyle name="Note 14 19 4" xfId="57337" xr:uid="{00000000-0005-0000-0000-0000AF850000}"/>
    <cellStyle name="Note 14 2" xfId="4246" xr:uid="{00000000-0005-0000-0000-0000B0850000}"/>
    <cellStyle name="Note 14 2 2" xfId="37202" xr:uid="{00000000-0005-0000-0000-0000B1850000}"/>
    <cellStyle name="Note 14 20" xfId="13042" xr:uid="{00000000-0005-0000-0000-0000B2850000}"/>
    <cellStyle name="Note 14 20 2" xfId="24354" xr:uid="{00000000-0005-0000-0000-0000B3850000}"/>
    <cellStyle name="Note 14 20 2 2" xfId="37204" xr:uid="{00000000-0005-0000-0000-0000B4850000}"/>
    <cellStyle name="Note 14 20 3" xfId="37203" xr:uid="{00000000-0005-0000-0000-0000B5850000}"/>
    <cellStyle name="Note 14 20 4" xfId="57338" xr:uid="{00000000-0005-0000-0000-0000B6850000}"/>
    <cellStyle name="Note 14 21" xfId="13381" xr:uid="{00000000-0005-0000-0000-0000B7850000}"/>
    <cellStyle name="Note 14 21 2" xfId="24664" xr:uid="{00000000-0005-0000-0000-0000B8850000}"/>
    <cellStyle name="Note 14 21 2 2" xfId="37206" xr:uid="{00000000-0005-0000-0000-0000B9850000}"/>
    <cellStyle name="Note 14 21 3" xfId="37205" xr:uid="{00000000-0005-0000-0000-0000BA850000}"/>
    <cellStyle name="Note 14 21 4" xfId="57339" xr:uid="{00000000-0005-0000-0000-0000BB850000}"/>
    <cellStyle name="Note 14 22" xfId="13721" xr:uid="{00000000-0005-0000-0000-0000BC850000}"/>
    <cellStyle name="Note 14 22 2" xfId="24971" xr:uid="{00000000-0005-0000-0000-0000BD850000}"/>
    <cellStyle name="Note 14 22 2 2" xfId="37208" xr:uid="{00000000-0005-0000-0000-0000BE850000}"/>
    <cellStyle name="Note 14 22 3" xfId="37207" xr:uid="{00000000-0005-0000-0000-0000BF850000}"/>
    <cellStyle name="Note 14 22 4" xfId="57340" xr:uid="{00000000-0005-0000-0000-0000C0850000}"/>
    <cellStyle name="Note 14 23" xfId="14044" xr:uid="{00000000-0005-0000-0000-0000C1850000}"/>
    <cellStyle name="Note 14 23 2" xfId="25266" xr:uid="{00000000-0005-0000-0000-0000C2850000}"/>
    <cellStyle name="Note 14 23 2 2" xfId="37210" xr:uid="{00000000-0005-0000-0000-0000C3850000}"/>
    <cellStyle name="Note 14 23 3" xfId="37209" xr:uid="{00000000-0005-0000-0000-0000C4850000}"/>
    <cellStyle name="Note 14 23 4" xfId="57341" xr:uid="{00000000-0005-0000-0000-0000C5850000}"/>
    <cellStyle name="Note 14 24" xfId="14343" xr:uid="{00000000-0005-0000-0000-0000C6850000}"/>
    <cellStyle name="Note 14 24 2" xfId="37211" xr:uid="{00000000-0005-0000-0000-0000C7850000}"/>
    <cellStyle name="Note 14 24 3" xfId="57342" xr:uid="{00000000-0005-0000-0000-0000C8850000}"/>
    <cellStyle name="Note 14 24 4" xfId="57343" xr:uid="{00000000-0005-0000-0000-0000C9850000}"/>
    <cellStyle name="Note 14 25" xfId="37181" xr:uid="{00000000-0005-0000-0000-0000CA850000}"/>
    <cellStyle name="Note 14 26" xfId="57344" xr:uid="{00000000-0005-0000-0000-0000CB850000}"/>
    <cellStyle name="Note 14 3" xfId="4247" xr:uid="{00000000-0005-0000-0000-0000CC850000}"/>
    <cellStyle name="Note 14 3 2" xfId="37212" xr:uid="{00000000-0005-0000-0000-0000CD850000}"/>
    <cellStyle name="Note 14 4" xfId="4248" xr:uid="{00000000-0005-0000-0000-0000CE850000}"/>
    <cellStyle name="Note 14 4 2" xfId="37213" xr:uid="{00000000-0005-0000-0000-0000CF850000}"/>
    <cellStyle name="Note 14 5" xfId="4249" xr:uid="{00000000-0005-0000-0000-0000D0850000}"/>
    <cellStyle name="Note 14 5 2" xfId="37214" xr:uid="{00000000-0005-0000-0000-0000D1850000}"/>
    <cellStyle name="Note 14 6" xfId="7032" xr:uid="{00000000-0005-0000-0000-0000D2850000}"/>
    <cellStyle name="Note 14 6 2" xfId="19039" xr:uid="{00000000-0005-0000-0000-0000D3850000}"/>
    <cellStyle name="Note 14 6 2 2" xfId="37216" xr:uid="{00000000-0005-0000-0000-0000D4850000}"/>
    <cellStyle name="Note 14 6 3" xfId="37215" xr:uid="{00000000-0005-0000-0000-0000D5850000}"/>
    <cellStyle name="Note 14 6 4" xfId="57345" xr:uid="{00000000-0005-0000-0000-0000D6850000}"/>
    <cellStyle name="Note 14 7" xfId="7498" xr:uid="{00000000-0005-0000-0000-0000D7850000}"/>
    <cellStyle name="Note 14 7 2" xfId="19446" xr:uid="{00000000-0005-0000-0000-0000D8850000}"/>
    <cellStyle name="Note 14 7 2 2" xfId="37218" xr:uid="{00000000-0005-0000-0000-0000D9850000}"/>
    <cellStyle name="Note 14 7 3" xfId="37217" xr:uid="{00000000-0005-0000-0000-0000DA850000}"/>
    <cellStyle name="Note 14 7 4" xfId="57346" xr:uid="{00000000-0005-0000-0000-0000DB850000}"/>
    <cellStyle name="Note 14 8" xfId="7955" xr:uid="{00000000-0005-0000-0000-0000DC850000}"/>
    <cellStyle name="Note 14 8 2" xfId="19841" xr:uid="{00000000-0005-0000-0000-0000DD850000}"/>
    <cellStyle name="Note 14 8 2 2" xfId="37220" xr:uid="{00000000-0005-0000-0000-0000DE850000}"/>
    <cellStyle name="Note 14 8 3" xfId="37219" xr:uid="{00000000-0005-0000-0000-0000DF850000}"/>
    <cellStyle name="Note 14 8 4" xfId="57347" xr:uid="{00000000-0005-0000-0000-0000E0850000}"/>
    <cellStyle name="Note 14 9" xfId="8413" xr:uid="{00000000-0005-0000-0000-0000E1850000}"/>
    <cellStyle name="Note 14 9 2" xfId="20235" xr:uid="{00000000-0005-0000-0000-0000E2850000}"/>
    <cellStyle name="Note 14 9 2 2" xfId="37222" xr:uid="{00000000-0005-0000-0000-0000E3850000}"/>
    <cellStyle name="Note 14 9 3" xfId="37221" xr:uid="{00000000-0005-0000-0000-0000E4850000}"/>
    <cellStyle name="Note 14 9 4" xfId="57348" xr:uid="{00000000-0005-0000-0000-0000E5850000}"/>
    <cellStyle name="Note 15" xfId="4250" xr:uid="{00000000-0005-0000-0000-0000E6850000}"/>
    <cellStyle name="Note 15 10" xfId="10624" xr:uid="{00000000-0005-0000-0000-0000E7850000}"/>
    <cellStyle name="Note 15 10 2" xfId="22175" xr:uid="{00000000-0005-0000-0000-0000E8850000}"/>
    <cellStyle name="Note 15 10 2 2" xfId="37225" xr:uid="{00000000-0005-0000-0000-0000E9850000}"/>
    <cellStyle name="Note 15 10 3" xfId="37224" xr:uid="{00000000-0005-0000-0000-0000EA850000}"/>
    <cellStyle name="Note 15 10 4" xfId="57349" xr:uid="{00000000-0005-0000-0000-0000EB850000}"/>
    <cellStyle name="Note 15 11" xfId="11048" xr:uid="{00000000-0005-0000-0000-0000EC850000}"/>
    <cellStyle name="Note 15 11 2" xfId="22548" xr:uid="{00000000-0005-0000-0000-0000ED850000}"/>
    <cellStyle name="Note 15 11 2 2" xfId="37227" xr:uid="{00000000-0005-0000-0000-0000EE850000}"/>
    <cellStyle name="Note 15 11 3" xfId="37226" xr:uid="{00000000-0005-0000-0000-0000EF850000}"/>
    <cellStyle name="Note 15 11 4" xfId="57350" xr:uid="{00000000-0005-0000-0000-0000F0850000}"/>
    <cellStyle name="Note 15 12" xfId="11467" xr:uid="{00000000-0005-0000-0000-0000F1850000}"/>
    <cellStyle name="Note 15 12 2" xfId="22915" xr:uid="{00000000-0005-0000-0000-0000F2850000}"/>
    <cellStyle name="Note 15 12 2 2" xfId="37229" xr:uid="{00000000-0005-0000-0000-0000F3850000}"/>
    <cellStyle name="Note 15 12 3" xfId="37228" xr:uid="{00000000-0005-0000-0000-0000F4850000}"/>
    <cellStyle name="Note 15 12 4" xfId="57351" xr:uid="{00000000-0005-0000-0000-0000F5850000}"/>
    <cellStyle name="Note 15 13" xfId="11892" xr:uid="{00000000-0005-0000-0000-0000F6850000}"/>
    <cellStyle name="Note 15 13 2" xfId="23309" xr:uid="{00000000-0005-0000-0000-0000F7850000}"/>
    <cellStyle name="Note 15 13 2 2" xfId="37231" xr:uid="{00000000-0005-0000-0000-0000F8850000}"/>
    <cellStyle name="Note 15 13 3" xfId="37230" xr:uid="{00000000-0005-0000-0000-0000F9850000}"/>
    <cellStyle name="Note 15 13 4" xfId="57352" xr:uid="{00000000-0005-0000-0000-0000FA850000}"/>
    <cellStyle name="Note 15 14" xfId="12269" xr:uid="{00000000-0005-0000-0000-0000FB850000}"/>
    <cellStyle name="Note 15 14 2" xfId="23648" xr:uid="{00000000-0005-0000-0000-0000FC850000}"/>
    <cellStyle name="Note 15 14 2 2" xfId="37233" xr:uid="{00000000-0005-0000-0000-0000FD850000}"/>
    <cellStyle name="Note 15 14 3" xfId="37232" xr:uid="{00000000-0005-0000-0000-0000FE850000}"/>
    <cellStyle name="Note 15 14 4" xfId="57353" xr:uid="{00000000-0005-0000-0000-0000FF850000}"/>
    <cellStyle name="Note 15 15" xfId="12639" xr:uid="{00000000-0005-0000-0000-000000860000}"/>
    <cellStyle name="Note 15 15 2" xfId="23976" xr:uid="{00000000-0005-0000-0000-000001860000}"/>
    <cellStyle name="Note 15 15 2 2" xfId="37235" xr:uid="{00000000-0005-0000-0000-000002860000}"/>
    <cellStyle name="Note 15 15 3" xfId="37234" xr:uid="{00000000-0005-0000-0000-000003860000}"/>
    <cellStyle name="Note 15 15 4" xfId="57354" xr:uid="{00000000-0005-0000-0000-000004860000}"/>
    <cellStyle name="Note 15 16" xfId="13045" xr:uid="{00000000-0005-0000-0000-000005860000}"/>
    <cellStyle name="Note 15 16 2" xfId="24356" xr:uid="{00000000-0005-0000-0000-000006860000}"/>
    <cellStyle name="Note 15 16 2 2" xfId="37237" xr:uid="{00000000-0005-0000-0000-000007860000}"/>
    <cellStyle name="Note 15 16 3" xfId="37236" xr:uid="{00000000-0005-0000-0000-000008860000}"/>
    <cellStyle name="Note 15 16 4" xfId="57355" xr:uid="{00000000-0005-0000-0000-000009860000}"/>
    <cellStyle name="Note 15 17" xfId="13383" xr:uid="{00000000-0005-0000-0000-00000A860000}"/>
    <cellStyle name="Note 15 17 2" xfId="24666" xr:uid="{00000000-0005-0000-0000-00000B860000}"/>
    <cellStyle name="Note 15 17 2 2" xfId="37239" xr:uid="{00000000-0005-0000-0000-00000C860000}"/>
    <cellStyle name="Note 15 17 3" xfId="37238" xr:uid="{00000000-0005-0000-0000-00000D860000}"/>
    <cellStyle name="Note 15 17 4" xfId="57356" xr:uid="{00000000-0005-0000-0000-00000E860000}"/>
    <cellStyle name="Note 15 18" xfId="13722" xr:uid="{00000000-0005-0000-0000-00000F860000}"/>
    <cellStyle name="Note 15 18 2" xfId="24972" xr:uid="{00000000-0005-0000-0000-000010860000}"/>
    <cellStyle name="Note 15 18 2 2" xfId="37241" xr:uid="{00000000-0005-0000-0000-000011860000}"/>
    <cellStyle name="Note 15 18 3" xfId="37240" xr:uid="{00000000-0005-0000-0000-000012860000}"/>
    <cellStyle name="Note 15 18 4" xfId="57357" xr:uid="{00000000-0005-0000-0000-000013860000}"/>
    <cellStyle name="Note 15 19" xfId="14046" xr:uid="{00000000-0005-0000-0000-000014860000}"/>
    <cellStyle name="Note 15 19 2" xfId="25268" xr:uid="{00000000-0005-0000-0000-000015860000}"/>
    <cellStyle name="Note 15 19 2 2" xfId="37243" xr:uid="{00000000-0005-0000-0000-000016860000}"/>
    <cellStyle name="Note 15 19 3" xfId="37242" xr:uid="{00000000-0005-0000-0000-000017860000}"/>
    <cellStyle name="Note 15 19 4" xfId="57358" xr:uid="{00000000-0005-0000-0000-000018860000}"/>
    <cellStyle name="Note 15 2" xfId="7036" xr:uid="{00000000-0005-0000-0000-000019860000}"/>
    <cellStyle name="Note 15 2 2" xfId="19043" xr:uid="{00000000-0005-0000-0000-00001A860000}"/>
    <cellStyle name="Note 15 2 2 2" xfId="37245" xr:uid="{00000000-0005-0000-0000-00001B860000}"/>
    <cellStyle name="Note 15 2 3" xfId="37244" xr:uid="{00000000-0005-0000-0000-00001C860000}"/>
    <cellStyle name="Note 15 2 4" xfId="57359" xr:uid="{00000000-0005-0000-0000-00001D860000}"/>
    <cellStyle name="Note 15 20" xfId="14344" xr:uid="{00000000-0005-0000-0000-00001E860000}"/>
    <cellStyle name="Note 15 20 2" xfId="37246" xr:uid="{00000000-0005-0000-0000-00001F860000}"/>
    <cellStyle name="Note 15 20 3" xfId="57360" xr:uid="{00000000-0005-0000-0000-000020860000}"/>
    <cellStyle name="Note 15 20 4" xfId="57361" xr:uid="{00000000-0005-0000-0000-000021860000}"/>
    <cellStyle name="Note 15 21" xfId="37223" xr:uid="{00000000-0005-0000-0000-000022860000}"/>
    <cellStyle name="Note 15 22" xfId="57362" xr:uid="{00000000-0005-0000-0000-000023860000}"/>
    <cellStyle name="Note 15 3" xfId="7502" xr:uid="{00000000-0005-0000-0000-000024860000}"/>
    <cellStyle name="Note 15 3 2" xfId="19450" xr:uid="{00000000-0005-0000-0000-000025860000}"/>
    <cellStyle name="Note 15 3 2 2" xfId="37248" xr:uid="{00000000-0005-0000-0000-000026860000}"/>
    <cellStyle name="Note 15 3 3" xfId="37247" xr:uid="{00000000-0005-0000-0000-000027860000}"/>
    <cellStyle name="Note 15 3 4" xfId="57363" xr:uid="{00000000-0005-0000-0000-000028860000}"/>
    <cellStyle name="Note 15 4" xfId="7960" xr:uid="{00000000-0005-0000-0000-000029860000}"/>
    <cellStyle name="Note 15 4 2" xfId="19846" xr:uid="{00000000-0005-0000-0000-00002A860000}"/>
    <cellStyle name="Note 15 4 2 2" xfId="37250" xr:uid="{00000000-0005-0000-0000-00002B860000}"/>
    <cellStyle name="Note 15 4 3" xfId="37249" xr:uid="{00000000-0005-0000-0000-00002C860000}"/>
    <cellStyle name="Note 15 4 4" xfId="57364" xr:uid="{00000000-0005-0000-0000-00002D860000}"/>
    <cellStyle name="Note 15 5" xfId="8418" xr:uid="{00000000-0005-0000-0000-00002E860000}"/>
    <cellStyle name="Note 15 5 2" xfId="20240" xr:uid="{00000000-0005-0000-0000-00002F860000}"/>
    <cellStyle name="Note 15 5 2 2" xfId="37252" xr:uid="{00000000-0005-0000-0000-000030860000}"/>
    <cellStyle name="Note 15 5 3" xfId="37251" xr:uid="{00000000-0005-0000-0000-000031860000}"/>
    <cellStyle name="Note 15 5 4" xfId="57365" xr:uid="{00000000-0005-0000-0000-000032860000}"/>
    <cellStyle name="Note 15 6" xfId="8876" xr:uid="{00000000-0005-0000-0000-000033860000}"/>
    <cellStyle name="Note 15 6 2" xfId="20643" xr:uid="{00000000-0005-0000-0000-000034860000}"/>
    <cellStyle name="Note 15 6 2 2" xfId="37254" xr:uid="{00000000-0005-0000-0000-000035860000}"/>
    <cellStyle name="Note 15 6 3" xfId="37253" xr:uid="{00000000-0005-0000-0000-000036860000}"/>
    <cellStyle name="Note 15 6 4" xfId="57366" xr:uid="{00000000-0005-0000-0000-000037860000}"/>
    <cellStyle name="Note 15 7" xfId="9324" xr:uid="{00000000-0005-0000-0000-000038860000}"/>
    <cellStyle name="Note 15 7 2" xfId="21042" xr:uid="{00000000-0005-0000-0000-000039860000}"/>
    <cellStyle name="Note 15 7 2 2" xfId="37256" xr:uid="{00000000-0005-0000-0000-00003A860000}"/>
    <cellStyle name="Note 15 7 3" xfId="37255" xr:uid="{00000000-0005-0000-0000-00003B860000}"/>
    <cellStyle name="Note 15 7 4" xfId="57367" xr:uid="{00000000-0005-0000-0000-00003C860000}"/>
    <cellStyle name="Note 15 8" xfId="9764" xr:uid="{00000000-0005-0000-0000-00003D860000}"/>
    <cellStyle name="Note 15 8 2" xfId="21428" xr:uid="{00000000-0005-0000-0000-00003E860000}"/>
    <cellStyle name="Note 15 8 2 2" xfId="37258" xr:uid="{00000000-0005-0000-0000-00003F860000}"/>
    <cellStyle name="Note 15 8 3" xfId="37257" xr:uid="{00000000-0005-0000-0000-000040860000}"/>
    <cellStyle name="Note 15 8 4" xfId="57368" xr:uid="{00000000-0005-0000-0000-000041860000}"/>
    <cellStyle name="Note 15 9" xfId="10206" xr:uid="{00000000-0005-0000-0000-000042860000}"/>
    <cellStyle name="Note 15 9 2" xfId="21813" xr:uid="{00000000-0005-0000-0000-000043860000}"/>
    <cellStyle name="Note 15 9 2 2" xfId="37260" xr:uid="{00000000-0005-0000-0000-000044860000}"/>
    <cellStyle name="Note 15 9 3" xfId="37259" xr:uid="{00000000-0005-0000-0000-000045860000}"/>
    <cellStyle name="Note 15 9 4" xfId="57369" xr:uid="{00000000-0005-0000-0000-000046860000}"/>
    <cellStyle name="Note 16" xfId="4251" xr:uid="{00000000-0005-0000-0000-000047860000}"/>
    <cellStyle name="Note 16 2" xfId="37261" xr:uid="{00000000-0005-0000-0000-000048860000}"/>
    <cellStyle name="Note 17" xfId="4252" xr:uid="{00000000-0005-0000-0000-000049860000}"/>
    <cellStyle name="Note 17 2" xfId="37262" xr:uid="{00000000-0005-0000-0000-00004A860000}"/>
    <cellStyle name="Note 18" xfId="4253" xr:uid="{00000000-0005-0000-0000-00004B860000}"/>
    <cellStyle name="Note 18 2" xfId="37263" xr:uid="{00000000-0005-0000-0000-00004C860000}"/>
    <cellStyle name="Note 19" xfId="4254" xr:uid="{00000000-0005-0000-0000-00004D860000}"/>
    <cellStyle name="Note 19 2" xfId="37264" xr:uid="{00000000-0005-0000-0000-00004E860000}"/>
    <cellStyle name="Note 2" xfId="39" xr:uid="{00000000-0005-0000-0000-00004F860000}"/>
    <cellStyle name="Note 2 10" xfId="1043" xr:uid="{00000000-0005-0000-0000-000050860000}"/>
    <cellStyle name="Note 2 10 10" xfId="10212" xr:uid="{00000000-0005-0000-0000-000051860000}"/>
    <cellStyle name="Note 2 10 10 2" xfId="21819" xr:uid="{00000000-0005-0000-0000-000052860000}"/>
    <cellStyle name="Note 2 10 10 2 2" xfId="37268" xr:uid="{00000000-0005-0000-0000-000053860000}"/>
    <cellStyle name="Note 2 10 10 3" xfId="37267" xr:uid="{00000000-0005-0000-0000-000054860000}"/>
    <cellStyle name="Note 2 10 10 4" xfId="57370" xr:uid="{00000000-0005-0000-0000-000055860000}"/>
    <cellStyle name="Note 2 10 11" xfId="10629" xr:uid="{00000000-0005-0000-0000-000056860000}"/>
    <cellStyle name="Note 2 10 11 2" xfId="22180" xr:uid="{00000000-0005-0000-0000-000057860000}"/>
    <cellStyle name="Note 2 10 11 2 2" xfId="37270" xr:uid="{00000000-0005-0000-0000-000058860000}"/>
    <cellStyle name="Note 2 10 11 3" xfId="37269" xr:uid="{00000000-0005-0000-0000-000059860000}"/>
    <cellStyle name="Note 2 10 11 4" xfId="57371" xr:uid="{00000000-0005-0000-0000-00005A860000}"/>
    <cellStyle name="Note 2 10 12" xfId="11053" xr:uid="{00000000-0005-0000-0000-00005B860000}"/>
    <cellStyle name="Note 2 10 12 2" xfId="22553" xr:uid="{00000000-0005-0000-0000-00005C860000}"/>
    <cellStyle name="Note 2 10 12 2 2" xfId="37272" xr:uid="{00000000-0005-0000-0000-00005D860000}"/>
    <cellStyle name="Note 2 10 12 3" xfId="37271" xr:uid="{00000000-0005-0000-0000-00005E860000}"/>
    <cellStyle name="Note 2 10 12 4" xfId="57372" xr:uid="{00000000-0005-0000-0000-00005F860000}"/>
    <cellStyle name="Note 2 10 13" xfId="11472" xr:uid="{00000000-0005-0000-0000-000060860000}"/>
    <cellStyle name="Note 2 10 13 2" xfId="22917" xr:uid="{00000000-0005-0000-0000-000061860000}"/>
    <cellStyle name="Note 2 10 13 2 2" xfId="37274" xr:uid="{00000000-0005-0000-0000-000062860000}"/>
    <cellStyle name="Note 2 10 13 3" xfId="37273" xr:uid="{00000000-0005-0000-0000-000063860000}"/>
    <cellStyle name="Note 2 10 13 4" xfId="57373" xr:uid="{00000000-0005-0000-0000-000064860000}"/>
    <cellStyle name="Note 2 10 14" xfId="11898" xr:uid="{00000000-0005-0000-0000-000065860000}"/>
    <cellStyle name="Note 2 10 14 2" xfId="23315" xr:uid="{00000000-0005-0000-0000-000066860000}"/>
    <cellStyle name="Note 2 10 14 2 2" xfId="37276" xr:uid="{00000000-0005-0000-0000-000067860000}"/>
    <cellStyle name="Note 2 10 14 3" xfId="37275" xr:uid="{00000000-0005-0000-0000-000068860000}"/>
    <cellStyle name="Note 2 10 14 4" xfId="57374" xr:uid="{00000000-0005-0000-0000-000069860000}"/>
    <cellStyle name="Note 2 10 15" xfId="12275" xr:uid="{00000000-0005-0000-0000-00006A860000}"/>
    <cellStyle name="Note 2 10 15 2" xfId="23654" xr:uid="{00000000-0005-0000-0000-00006B860000}"/>
    <cellStyle name="Note 2 10 15 2 2" xfId="37278" xr:uid="{00000000-0005-0000-0000-00006C860000}"/>
    <cellStyle name="Note 2 10 15 3" xfId="37277" xr:uid="{00000000-0005-0000-0000-00006D860000}"/>
    <cellStyle name="Note 2 10 15 4" xfId="57375" xr:uid="{00000000-0005-0000-0000-00006E860000}"/>
    <cellStyle name="Note 2 10 16" xfId="12641" xr:uid="{00000000-0005-0000-0000-00006F860000}"/>
    <cellStyle name="Note 2 10 16 2" xfId="23978" xr:uid="{00000000-0005-0000-0000-000070860000}"/>
    <cellStyle name="Note 2 10 16 2 2" xfId="37280" xr:uid="{00000000-0005-0000-0000-000071860000}"/>
    <cellStyle name="Note 2 10 16 3" xfId="37279" xr:uid="{00000000-0005-0000-0000-000072860000}"/>
    <cellStyle name="Note 2 10 16 4" xfId="57376" xr:uid="{00000000-0005-0000-0000-000073860000}"/>
    <cellStyle name="Note 2 10 17" xfId="13051" xr:uid="{00000000-0005-0000-0000-000074860000}"/>
    <cellStyle name="Note 2 10 17 2" xfId="24362" xr:uid="{00000000-0005-0000-0000-000075860000}"/>
    <cellStyle name="Note 2 10 17 2 2" xfId="37282" xr:uid="{00000000-0005-0000-0000-000076860000}"/>
    <cellStyle name="Note 2 10 17 3" xfId="37281" xr:uid="{00000000-0005-0000-0000-000077860000}"/>
    <cellStyle name="Note 2 10 17 4" xfId="57377" xr:uid="{00000000-0005-0000-0000-000078860000}"/>
    <cellStyle name="Note 2 10 18" xfId="13389" xr:uid="{00000000-0005-0000-0000-000079860000}"/>
    <cellStyle name="Note 2 10 18 2" xfId="24672" xr:uid="{00000000-0005-0000-0000-00007A860000}"/>
    <cellStyle name="Note 2 10 18 2 2" xfId="37284" xr:uid="{00000000-0005-0000-0000-00007B860000}"/>
    <cellStyle name="Note 2 10 18 3" xfId="37283" xr:uid="{00000000-0005-0000-0000-00007C860000}"/>
    <cellStyle name="Note 2 10 18 4" xfId="57378" xr:uid="{00000000-0005-0000-0000-00007D860000}"/>
    <cellStyle name="Note 2 10 19" xfId="13724" xr:uid="{00000000-0005-0000-0000-00007E860000}"/>
    <cellStyle name="Note 2 10 19 2" xfId="24974" xr:uid="{00000000-0005-0000-0000-00007F860000}"/>
    <cellStyle name="Note 2 10 19 2 2" xfId="37286" xr:uid="{00000000-0005-0000-0000-000080860000}"/>
    <cellStyle name="Note 2 10 19 3" xfId="37285" xr:uid="{00000000-0005-0000-0000-000081860000}"/>
    <cellStyle name="Note 2 10 19 4" xfId="57379" xr:uid="{00000000-0005-0000-0000-000082860000}"/>
    <cellStyle name="Note 2 10 2" xfId="4257" xr:uid="{00000000-0005-0000-0000-000083860000}"/>
    <cellStyle name="Note 2 10 2 10" xfId="10630" xr:uid="{00000000-0005-0000-0000-000084860000}"/>
    <cellStyle name="Note 2 10 2 10 2" xfId="22181" xr:uid="{00000000-0005-0000-0000-000085860000}"/>
    <cellStyle name="Note 2 10 2 10 2 2" xfId="37289" xr:uid="{00000000-0005-0000-0000-000086860000}"/>
    <cellStyle name="Note 2 10 2 10 3" xfId="37288" xr:uid="{00000000-0005-0000-0000-000087860000}"/>
    <cellStyle name="Note 2 10 2 10 4" xfId="57380" xr:uid="{00000000-0005-0000-0000-000088860000}"/>
    <cellStyle name="Note 2 10 2 11" xfId="11054" xr:uid="{00000000-0005-0000-0000-000089860000}"/>
    <cellStyle name="Note 2 10 2 11 2" xfId="22554" xr:uid="{00000000-0005-0000-0000-00008A860000}"/>
    <cellStyle name="Note 2 10 2 11 2 2" xfId="37291" xr:uid="{00000000-0005-0000-0000-00008B860000}"/>
    <cellStyle name="Note 2 10 2 11 3" xfId="37290" xr:uid="{00000000-0005-0000-0000-00008C860000}"/>
    <cellStyle name="Note 2 10 2 11 4" xfId="57381" xr:uid="{00000000-0005-0000-0000-00008D860000}"/>
    <cellStyle name="Note 2 10 2 12" xfId="11473" xr:uid="{00000000-0005-0000-0000-00008E860000}"/>
    <cellStyle name="Note 2 10 2 12 2" xfId="22918" xr:uid="{00000000-0005-0000-0000-00008F860000}"/>
    <cellStyle name="Note 2 10 2 12 2 2" xfId="37293" xr:uid="{00000000-0005-0000-0000-000090860000}"/>
    <cellStyle name="Note 2 10 2 12 3" xfId="37292" xr:uid="{00000000-0005-0000-0000-000091860000}"/>
    <cellStyle name="Note 2 10 2 12 4" xfId="57382" xr:uid="{00000000-0005-0000-0000-000092860000}"/>
    <cellStyle name="Note 2 10 2 13" xfId="11899" xr:uid="{00000000-0005-0000-0000-000093860000}"/>
    <cellStyle name="Note 2 10 2 13 2" xfId="23316" xr:uid="{00000000-0005-0000-0000-000094860000}"/>
    <cellStyle name="Note 2 10 2 13 2 2" xfId="37295" xr:uid="{00000000-0005-0000-0000-000095860000}"/>
    <cellStyle name="Note 2 10 2 13 3" xfId="37294" xr:uid="{00000000-0005-0000-0000-000096860000}"/>
    <cellStyle name="Note 2 10 2 13 4" xfId="57383" xr:uid="{00000000-0005-0000-0000-000097860000}"/>
    <cellStyle name="Note 2 10 2 14" xfId="12276" xr:uid="{00000000-0005-0000-0000-000098860000}"/>
    <cellStyle name="Note 2 10 2 14 2" xfId="23655" xr:uid="{00000000-0005-0000-0000-000099860000}"/>
    <cellStyle name="Note 2 10 2 14 2 2" xfId="37297" xr:uid="{00000000-0005-0000-0000-00009A860000}"/>
    <cellStyle name="Note 2 10 2 14 3" xfId="37296" xr:uid="{00000000-0005-0000-0000-00009B860000}"/>
    <cellStyle name="Note 2 10 2 14 4" xfId="57384" xr:uid="{00000000-0005-0000-0000-00009C860000}"/>
    <cellStyle name="Note 2 10 2 15" xfId="12642" xr:uid="{00000000-0005-0000-0000-00009D860000}"/>
    <cellStyle name="Note 2 10 2 15 2" xfId="23979" xr:uid="{00000000-0005-0000-0000-00009E860000}"/>
    <cellStyle name="Note 2 10 2 15 2 2" xfId="37299" xr:uid="{00000000-0005-0000-0000-00009F860000}"/>
    <cellStyle name="Note 2 10 2 15 3" xfId="37298" xr:uid="{00000000-0005-0000-0000-0000A0860000}"/>
    <cellStyle name="Note 2 10 2 15 4" xfId="57385" xr:uid="{00000000-0005-0000-0000-0000A1860000}"/>
    <cellStyle name="Note 2 10 2 16" xfId="13052" xr:uid="{00000000-0005-0000-0000-0000A2860000}"/>
    <cellStyle name="Note 2 10 2 16 2" xfId="24363" xr:uid="{00000000-0005-0000-0000-0000A3860000}"/>
    <cellStyle name="Note 2 10 2 16 2 2" xfId="37301" xr:uid="{00000000-0005-0000-0000-0000A4860000}"/>
    <cellStyle name="Note 2 10 2 16 3" xfId="37300" xr:uid="{00000000-0005-0000-0000-0000A5860000}"/>
    <cellStyle name="Note 2 10 2 16 4" xfId="57386" xr:uid="{00000000-0005-0000-0000-0000A6860000}"/>
    <cellStyle name="Note 2 10 2 17" xfId="13390" xr:uid="{00000000-0005-0000-0000-0000A7860000}"/>
    <cellStyle name="Note 2 10 2 17 2" xfId="24673" xr:uid="{00000000-0005-0000-0000-0000A8860000}"/>
    <cellStyle name="Note 2 10 2 17 2 2" xfId="37303" xr:uid="{00000000-0005-0000-0000-0000A9860000}"/>
    <cellStyle name="Note 2 10 2 17 3" xfId="37302" xr:uid="{00000000-0005-0000-0000-0000AA860000}"/>
    <cellStyle name="Note 2 10 2 17 4" xfId="57387" xr:uid="{00000000-0005-0000-0000-0000AB860000}"/>
    <cellStyle name="Note 2 10 2 18" xfId="13725" xr:uid="{00000000-0005-0000-0000-0000AC860000}"/>
    <cellStyle name="Note 2 10 2 18 2" xfId="24975" xr:uid="{00000000-0005-0000-0000-0000AD860000}"/>
    <cellStyle name="Note 2 10 2 18 2 2" xfId="37305" xr:uid="{00000000-0005-0000-0000-0000AE860000}"/>
    <cellStyle name="Note 2 10 2 18 3" xfId="37304" xr:uid="{00000000-0005-0000-0000-0000AF860000}"/>
    <cellStyle name="Note 2 10 2 18 4" xfId="57388" xr:uid="{00000000-0005-0000-0000-0000B0860000}"/>
    <cellStyle name="Note 2 10 2 19" xfId="14053" xr:uid="{00000000-0005-0000-0000-0000B1860000}"/>
    <cellStyle name="Note 2 10 2 19 2" xfId="25275" xr:uid="{00000000-0005-0000-0000-0000B2860000}"/>
    <cellStyle name="Note 2 10 2 19 2 2" xfId="37307" xr:uid="{00000000-0005-0000-0000-0000B3860000}"/>
    <cellStyle name="Note 2 10 2 19 3" xfId="37306" xr:uid="{00000000-0005-0000-0000-0000B4860000}"/>
    <cellStyle name="Note 2 10 2 19 4" xfId="57389" xr:uid="{00000000-0005-0000-0000-0000B5860000}"/>
    <cellStyle name="Note 2 10 2 2" xfId="7043" xr:uid="{00000000-0005-0000-0000-0000B6860000}"/>
    <cellStyle name="Note 2 10 2 2 2" xfId="19050" xr:uid="{00000000-0005-0000-0000-0000B7860000}"/>
    <cellStyle name="Note 2 10 2 2 2 2" xfId="37309" xr:uid="{00000000-0005-0000-0000-0000B8860000}"/>
    <cellStyle name="Note 2 10 2 2 3" xfId="37308" xr:uid="{00000000-0005-0000-0000-0000B9860000}"/>
    <cellStyle name="Note 2 10 2 2 4" xfId="57390" xr:uid="{00000000-0005-0000-0000-0000BA860000}"/>
    <cellStyle name="Note 2 10 2 20" xfId="14347" xr:uid="{00000000-0005-0000-0000-0000BB860000}"/>
    <cellStyle name="Note 2 10 2 20 2" xfId="37310" xr:uid="{00000000-0005-0000-0000-0000BC860000}"/>
    <cellStyle name="Note 2 10 2 20 3" xfId="57391" xr:uid="{00000000-0005-0000-0000-0000BD860000}"/>
    <cellStyle name="Note 2 10 2 20 4" xfId="57392" xr:uid="{00000000-0005-0000-0000-0000BE860000}"/>
    <cellStyle name="Note 2 10 2 21" xfId="37287" xr:uid="{00000000-0005-0000-0000-0000BF860000}"/>
    <cellStyle name="Note 2 10 2 22" xfId="57393" xr:uid="{00000000-0005-0000-0000-0000C0860000}"/>
    <cellStyle name="Note 2 10 2 3" xfId="7509" xr:uid="{00000000-0005-0000-0000-0000C1860000}"/>
    <cellStyle name="Note 2 10 2 3 2" xfId="19457" xr:uid="{00000000-0005-0000-0000-0000C2860000}"/>
    <cellStyle name="Note 2 10 2 3 2 2" xfId="37312" xr:uid="{00000000-0005-0000-0000-0000C3860000}"/>
    <cellStyle name="Note 2 10 2 3 3" xfId="37311" xr:uid="{00000000-0005-0000-0000-0000C4860000}"/>
    <cellStyle name="Note 2 10 2 3 4" xfId="57394" xr:uid="{00000000-0005-0000-0000-0000C5860000}"/>
    <cellStyle name="Note 2 10 2 4" xfId="7966" xr:uid="{00000000-0005-0000-0000-0000C6860000}"/>
    <cellStyle name="Note 2 10 2 4 2" xfId="19853" xr:uid="{00000000-0005-0000-0000-0000C7860000}"/>
    <cellStyle name="Note 2 10 2 4 2 2" xfId="37314" xr:uid="{00000000-0005-0000-0000-0000C8860000}"/>
    <cellStyle name="Note 2 10 2 4 3" xfId="37313" xr:uid="{00000000-0005-0000-0000-0000C9860000}"/>
    <cellStyle name="Note 2 10 2 4 4" xfId="57395" xr:uid="{00000000-0005-0000-0000-0000CA860000}"/>
    <cellStyle name="Note 2 10 2 5" xfId="8425" xr:uid="{00000000-0005-0000-0000-0000CB860000}"/>
    <cellStyle name="Note 2 10 2 5 2" xfId="20246" xr:uid="{00000000-0005-0000-0000-0000CC860000}"/>
    <cellStyle name="Note 2 10 2 5 2 2" xfId="37316" xr:uid="{00000000-0005-0000-0000-0000CD860000}"/>
    <cellStyle name="Note 2 10 2 5 3" xfId="37315" xr:uid="{00000000-0005-0000-0000-0000CE860000}"/>
    <cellStyle name="Note 2 10 2 5 4" xfId="57396" xr:uid="{00000000-0005-0000-0000-0000CF860000}"/>
    <cellStyle name="Note 2 10 2 6" xfId="8882" xr:uid="{00000000-0005-0000-0000-0000D0860000}"/>
    <cellStyle name="Note 2 10 2 6 2" xfId="20649" xr:uid="{00000000-0005-0000-0000-0000D1860000}"/>
    <cellStyle name="Note 2 10 2 6 2 2" xfId="37318" xr:uid="{00000000-0005-0000-0000-0000D2860000}"/>
    <cellStyle name="Note 2 10 2 6 3" xfId="37317" xr:uid="{00000000-0005-0000-0000-0000D3860000}"/>
    <cellStyle name="Note 2 10 2 6 4" xfId="57397" xr:uid="{00000000-0005-0000-0000-0000D4860000}"/>
    <cellStyle name="Note 2 10 2 7" xfId="9331" xr:uid="{00000000-0005-0000-0000-0000D5860000}"/>
    <cellStyle name="Note 2 10 2 7 2" xfId="21049" xr:uid="{00000000-0005-0000-0000-0000D6860000}"/>
    <cellStyle name="Note 2 10 2 7 2 2" xfId="37320" xr:uid="{00000000-0005-0000-0000-0000D7860000}"/>
    <cellStyle name="Note 2 10 2 7 3" xfId="37319" xr:uid="{00000000-0005-0000-0000-0000D8860000}"/>
    <cellStyle name="Note 2 10 2 7 4" xfId="57398" xr:uid="{00000000-0005-0000-0000-0000D9860000}"/>
    <cellStyle name="Note 2 10 2 8" xfId="9771" xr:uid="{00000000-0005-0000-0000-0000DA860000}"/>
    <cellStyle name="Note 2 10 2 8 2" xfId="21435" xr:uid="{00000000-0005-0000-0000-0000DB860000}"/>
    <cellStyle name="Note 2 10 2 8 2 2" xfId="37322" xr:uid="{00000000-0005-0000-0000-0000DC860000}"/>
    <cellStyle name="Note 2 10 2 8 3" xfId="37321" xr:uid="{00000000-0005-0000-0000-0000DD860000}"/>
    <cellStyle name="Note 2 10 2 8 4" xfId="57399" xr:uid="{00000000-0005-0000-0000-0000DE860000}"/>
    <cellStyle name="Note 2 10 2 9" xfId="10213" xr:uid="{00000000-0005-0000-0000-0000DF860000}"/>
    <cellStyle name="Note 2 10 2 9 2" xfId="21820" xr:uid="{00000000-0005-0000-0000-0000E0860000}"/>
    <cellStyle name="Note 2 10 2 9 2 2" xfId="37324" xr:uid="{00000000-0005-0000-0000-0000E1860000}"/>
    <cellStyle name="Note 2 10 2 9 3" xfId="37323" xr:uid="{00000000-0005-0000-0000-0000E2860000}"/>
    <cellStyle name="Note 2 10 2 9 4" xfId="57400" xr:uid="{00000000-0005-0000-0000-0000E3860000}"/>
    <cellStyle name="Note 2 10 20" xfId="14052" xr:uid="{00000000-0005-0000-0000-0000E4860000}"/>
    <cellStyle name="Note 2 10 20 2" xfId="25274" xr:uid="{00000000-0005-0000-0000-0000E5860000}"/>
    <cellStyle name="Note 2 10 20 2 2" xfId="37326" xr:uid="{00000000-0005-0000-0000-0000E6860000}"/>
    <cellStyle name="Note 2 10 20 3" xfId="37325" xr:uid="{00000000-0005-0000-0000-0000E7860000}"/>
    <cellStyle name="Note 2 10 20 4" xfId="57401" xr:uid="{00000000-0005-0000-0000-0000E8860000}"/>
    <cellStyle name="Note 2 10 21" xfId="14346" xr:uid="{00000000-0005-0000-0000-0000E9860000}"/>
    <cellStyle name="Note 2 10 21 2" xfId="37327" xr:uid="{00000000-0005-0000-0000-0000EA860000}"/>
    <cellStyle name="Note 2 10 21 3" xfId="57402" xr:uid="{00000000-0005-0000-0000-0000EB860000}"/>
    <cellStyle name="Note 2 10 21 4" xfId="57403" xr:uid="{00000000-0005-0000-0000-0000EC860000}"/>
    <cellStyle name="Note 2 10 22" xfId="37266" xr:uid="{00000000-0005-0000-0000-0000ED860000}"/>
    <cellStyle name="Note 2 10 23" xfId="4256" xr:uid="{00000000-0005-0000-0000-0000EE860000}"/>
    <cellStyle name="Note 2 10 3" xfId="7042" xr:uid="{00000000-0005-0000-0000-0000EF860000}"/>
    <cellStyle name="Note 2 10 3 2" xfId="19049" xr:uid="{00000000-0005-0000-0000-0000F0860000}"/>
    <cellStyle name="Note 2 10 3 2 2" xfId="37329" xr:uid="{00000000-0005-0000-0000-0000F1860000}"/>
    <cellStyle name="Note 2 10 3 3" xfId="37328" xr:uid="{00000000-0005-0000-0000-0000F2860000}"/>
    <cellStyle name="Note 2 10 3 4" xfId="57404" xr:uid="{00000000-0005-0000-0000-0000F3860000}"/>
    <cellStyle name="Note 2 10 4" xfId="7508" xr:uid="{00000000-0005-0000-0000-0000F4860000}"/>
    <cellStyle name="Note 2 10 4 2" xfId="19456" xr:uid="{00000000-0005-0000-0000-0000F5860000}"/>
    <cellStyle name="Note 2 10 4 2 2" xfId="37331" xr:uid="{00000000-0005-0000-0000-0000F6860000}"/>
    <cellStyle name="Note 2 10 4 3" xfId="37330" xr:uid="{00000000-0005-0000-0000-0000F7860000}"/>
    <cellStyle name="Note 2 10 4 4" xfId="57405" xr:uid="{00000000-0005-0000-0000-0000F8860000}"/>
    <cellStyle name="Note 2 10 5" xfId="7965" xr:uid="{00000000-0005-0000-0000-0000F9860000}"/>
    <cellStyle name="Note 2 10 5 2" xfId="19852" xr:uid="{00000000-0005-0000-0000-0000FA860000}"/>
    <cellStyle name="Note 2 10 5 2 2" xfId="37333" xr:uid="{00000000-0005-0000-0000-0000FB860000}"/>
    <cellStyle name="Note 2 10 5 3" xfId="37332" xr:uid="{00000000-0005-0000-0000-0000FC860000}"/>
    <cellStyle name="Note 2 10 5 4" xfId="57406" xr:uid="{00000000-0005-0000-0000-0000FD860000}"/>
    <cellStyle name="Note 2 10 6" xfId="8424" xr:uid="{00000000-0005-0000-0000-0000FE860000}"/>
    <cellStyle name="Note 2 10 6 2" xfId="20245" xr:uid="{00000000-0005-0000-0000-0000FF860000}"/>
    <cellStyle name="Note 2 10 6 2 2" xfId="37335" xr:uid="{00000000-0005-0000-0000-000000870000}"/>
    <cellStyle name="Note 2 10 6 3" xfId="37334" xr:uid="{00000000-0005-0000-0000-000001870000}"/>
    <cellStyle name="Note 2 10 6 4" xfId="57407" xr:uid="{00000000-0005-0000-0000-000002870000}"/>
    <cellStyle name="Note 2 10 7" xfId="8881" xr:uid="{00000000-0005-0000-0000-000003870000}"/>
    <cellStyle name="Note 2 10 7 2" xfId="20648" xr:uid="{00000000-0005-0000-0000-000004870000}"/>
    <cellStyle name="Note 2 10 7 2 2" xfId="37337" xr:uid="{00000000-0005-0000-0000-000005870000}"/>
    <cellStyle name="Note 2 10 7 3" xfId="37336" xr:uid="{00000000-0005-0000-0000-000006870000}"/>
    <cellStyle name="Note 2 10 7 4" xfId="57408" xr:uid="{00000000-0005-0000-0000-000007870000}"/>
    <cellStyle name="Note 2 10 8" xfId="9330" xr:uid="{00000000-0005-0000-0000-000008870000}"/>
    <cellStyle name="Note 2 10 8 2" xfId="21048" xr:uid="{00000000-0005-0000-0000-000009870000}"/>
    <cellStyle name="Note 2 10 8 2 2" xfId="37339" xr:uid="{00000000-0005-0000-0000-00000A870000}"/>
    <cellStyle name="Note 2 10 8 3" xfId="37338" xr:uid="{00000000-0005-0000-0000-00000B870000}"/>
    <cellStyle name="Note 2 10 8 4" xfId="57409" xr:uid="{00000000-0005-0000-0000-00000C870000}"/>
    <cellStyle name="Note 2 10 9" xfId="9770" xr:uid="{00000000-0005-0000-0000-00000D870000}"/>
    <cellStyle name="Note 2 10 9 2" xfId="21434" xr:uid="{00000000-0005-0000-0000-00000E870000}"/>
    <cellStyle name="Note 2 10 9 2 2" xfId="37341" xr:uid="{00000000-0005-0000-0000-00000F870000}"/>
    <cellStyle name="Note 2 10 9 3" xfId="37340" xr:uid="{00000000-0005-0000-0000-000010870000}"/>
    <cellStyle name="Note 2 10 9 4" xfId="57410" xr:uid="{00000000-0005-0000-0000-000011870000}"/>
    <cellStyle name="Note 2 11" xfId="1127" xr:uid="{00000000-0005-0000-0000-000012870000}"/>
    <cellStyle name="Note 2 11 10" xfId="10214" xr:uid="{00000000-0005-0000-0000-000013870000}"/>
    <cellStyle name="Note 2 11 10 2" xfId="21821" xr:uid="{00000000-0005-0000-0000-000014870000}"/>
    <cellStyle name="Note 2 11 10 2 2" xfId="37344" xr:uid="{00000000-0005-0000-0000-000015870000}"/>
    <cellStyle name="Note 2 11 10 3" xfId="37343" xr:uid="{00000000-0005-0000-0000-000016870000}"/>
    <cellStyle name="Note 2 11 10 4" xfId="57411" xr:uid="{00000000-0005-0000-0000-000017870000}"/>
    <cellStyle name="Note 2 11 11" xfId="10631" xr:uid="{00000000-0005-0000-0000-000018870000}"/>
    <cellStyle name="Note 2 11 11 2" xfId="22182" xr:uid="{00000000-0005-0000-0000-000019870000}"/>
    <cellStyle name="Note 2 11 11 2 2" xfId="37346" xr:uid="{00000000-0005-0000-0000-00001A870000}"/>
    <cellStyle name="Note 2 11 11 3" xfId="37345" xr:uid="{00000000-0005-0000-0000-00001B870000}"/>
    <cellStyle name="Note 2 11 11 4" xfId="57412" xr:uid="{00000000-0005-0000-0000-00001C870000}"/>
    <cellStyle name="Note 2 11 12" xfId="11055" xr:uid="{00000000-0005-0000-0000-00001D870000}"/>
    <cellStyle name="Note 2 11 12 2" xfId="22555" xr:uid="{00000000-0005-0000-0000-00001E870000}"/>
    <cellStyle name="Note 2 11 12 2 2" xfId="37348" xr:uid="{00000000-0005-0000-0000-00001F870000}"/>
    <cellStyle name="Note 2 11 12 3" xfId="37347" xr:uid="{00000000-0005-0000-0000-000020870000}"/>
    <cellStyle name="Note 2 11 12 4" xfId="57413" xr:uid="{00000000-0005-0000-0000-000021870000}"/>
    <cellStyle name="Note 2 11 13" xfId="11474" xr:uid="{00000000-0005-0000-0000-000022870000}"/>
    <cellStyle name="Note 2 11 13 2" xfId="22919" xr:uid="{00000000-0005-0000-0000-000023870000}"/>
    <cellStyle name="Note 2 11 13 2 2" xfId="37350" xr:uid="{00000000-0005-0000-0000-000024870000}"/>
    <cellStyle name="Note 2 11 13 3" xfId="37349" xr:uid="{00000000-0005-0000-0000-000025870000}"/>
    <cellStyle name="Note 2 11 13 4" xfId="57414" xr:uid="{00000000-0005-0000-0000-000026870000}"/>
    <cellStyle name="Note 2 11 14" xfId="11900" xr:uid="{00000000-0005-0000-0000-000027870000}"/>
    <cellStyle name="Note 2 11 14 2" xfId="23317" xr:uid="{00000000-0005-0000-0000-000028870000}"/>
    <cellStyle name="Note 2 11 14 2 2" xfId="37352" xr:uid="{00000000-0005-0000-0000-000029870000}"/>
    <cellStyle name="Note 2 11 14 3" xfId="37351" xr:uid="{00000000-0005-0000-0000-00002A870000}"/>
    <cellStyle name="Note 2 11 14 4" xfId="57415" xr:uid="{00000000-0005-0000-0000-00002B870000}"/>
    <cellStyle name="Note 2 11 15" xfId="12277" xr:uid="{00000000-0005-0000-0000-00002C870000}"/>
    <cellStyle name="Note 2 11 15 2" xfId="23656" xr:uid="{00000000-0005-0000-0000-00002D870000}"/>
    <cellStyle name="Note 2 11 15 2 2" xfId="37354" xr:uid="{00000000-0005-0000-0000-00002E870000}"/>
    <cellStyle name="Note 2 11 15 3" xfId="37353" xr:uid="{00000000-0005-0000-0000-00002F870000}"/>
    <cellStyle name="Note 2 11 15 4" xfId="57416" xr:uid="{00000000-0005-0000-0000-000030870000}"/>
    <cellStyle name="Note 2 11 16" xfId="12643" xr:uid="{00000000-0005-0000-0000-000031870000}"/>
    <cellStyle name="Note 2 11 16 2" xfId="23980" xr:uid="{00000000-0005-0000-0000-000032870000}"/>
    <cellStyle name="Note 2 11 16 2 2" xfId="37356" xr:uid="{00000000-0005-0000-0000-000033870000}"/>
    <cellStyle name="Note 2 11 16 3" xfId="37355" xr:uid="{00000000-0005-0000-0000-000034870000}"/>
    <cellStyle name="Note 2 11 16 4" xfId="57417" xr:uid="{00000000-0005-0000-0000-000035870000}"/>
    <cellStyle name="Note 2 11 17" xfId="13053" xr:uid="{00000000-0005-0000-0000-000036870000}"/>
    <cellStyle name="Note 2 11 17 2" xfId="24364" xr:uid="{00000000-0005-0000-0000-000037870000}"/>
    <cellStyle name="Note 2 11 17 2 2" xfId="37358" xr:uid="{00000000-0005-0000-0000-000038870000}"/>
    <cellStyle name="Note 2 11 17 3" xfId="37357" xr:uid="{00000000-0005-0000-0000-000039870000}"/>
    <cellStyle name="Note 2 11 17 4" xfId="57418" xr:uid="{00000000-0005-0000-0000-00003A870000}"/>
    <cellStyle name="Note 2 11 18" xfId="13391" xr:uid="{00000000-0005-0000-0000-00003B870000}"/>
    <cellStyle name="Note 2 11 18 2" xfId="24674" xr:uid="{00000000-0005-0000-0000-00003C870000}"/>
    <cellStyle name="Note 2 11 18 2 2" xfId="37360" xr:uid="{00000000-0005-0000-0000-00003D870000}"/>
    <cellStyle name="Note 2 11 18 3" xfId="37359" xr:uid="{00000000-0005-0000-0000-00003E870000}"/>
    <cellStyle name="Note 2 11 18 4" xfId="57419" xr:uid="{00000000-0005-0000-0000-00003F870000}"/>
    <cellStyle name="Note 2 11 19" xfId="13726" xr:uid="{00000000-0005-0000-0000-000040870000}"/>
    <cellStyle name="Note 2 11 19 2" xfId="24976" xr:uid="{00000000-0005-0000-0000-000041870000}"/>
    <cellStyle name="Note 2 11 19 2 2" xfId="37362" xr:uid="{00000000-0005-0000-0000-000042870000}"/>
    <cellStyle name="Note 2 11 19 3" xfId="37361" xr:uid="{00000000-0005-0000-0000-000043870000}"/>
    <cellStyle name="Note 2 11 19 4" xfId="57420" xr:uid="{00000000-0005-0000-0000-000044870000}"/>
    <cellStyle name="Note 2 11 2" xfId="4259" xr:uid="{00000000-0005-0000-0000-000045870000}"/>
    <cellStyle name="Note 2 11 2 10" xfId="10632" xr:uid="{00000000-0005-0000-0000-000046870000}"/>
    <cellStyle name="Note 2 11 2 10 2" xfId="22183" xr:uid="{00000000-0005-0000-0000-000047870000}"/>
    <cellStyle name="Note 2 11 2 10 2 2" xfId="37365" xr:uid="{00000000-0005-0000-0000-000048870000}"/>
    <cellStyle name="Note 2 11 2 10 3" xfId="37364" xr:uid="{00000000-0005-0000-0000-000049870000}"/>
    <cellStyle name="Note 2 11 2 10 4" xfId="57421" xr:uid="{00000000-0005-0000-0000-00004A870000}"/>
    <cellStyle name="Note 2 11 2 11" xfId="11056" xr:uid="{00000000-0005-0000-0000-00004B870000}"/>
    <cellStyle name="Note 2 11 2 11 2" xfId="22556" xr:uid="{00000000-0005-0000-0000-00004C870000}"/>
    <cellStyle name="Note 2 11 2 11 2 2" xfId="37367" xr:uid="{00000000-0005-0000-0000-00004D870000}"/>
    <cellStyle name="Note 2 11 2 11 3" xfId="37366" xr:uid="{00000000-0005-0000-0000-00004E870000}"/>
    <cellStyle name="Note 2 11 2 11 4" xfId="57422" xr:uid="{00000000-0005-0000-0000-00004F870000}"/>
    <cellStyle name="Note 2 11 2 12" xfId="11475" xr:uid="{00000000-0005-0000-0000-000050870000}"/>
    <cellStyle name="Note 2 11 2 12 2" xfId="22920" xr:uid="{00000000-0005-0000-0000-000051870000}"/>
    <cellStyle name="Note 2 11 2 12 2 2" xfId="37369" xr:uid="{00000000-0005-0000-0000-000052870000}"/>
    <cellStyle name="Note 2 11 2 12 3" xfId="37368" xr:uid="{00000000-0005-0000-0000-000053870000}"/>
    <cellStyle name="Note 2 11 2 12 4" xfId="57423" xr:uid="{00000000-0005-0000-0000-000054870000}"/>
    <cellStyle name="Note 2 11 2 13" xfId="11901" xr:uid="{00000000-0005-0000-0000-000055870000}"/>
    <cellStyle name="Note 2 11 2 13 2" xfId="23318" xr:uid="{00000000-0005-0000-0000-000056870000}"/>
    <cellStyle name="Note 2 11 2 13 2 2" xfId="37371" xr:uid="{00000000-0005-0000-0000-000057870000}"/>
    <cellStyle name="Note 2 11 2 13 3" xfId="37370" xr:uid="{00000000-0005-0000-0000-000058870000}"/>
    <cellStyle name="Note 2 11 2 13 4" xfId="57424" xr:uid="{00000000-0005-0000-0000-000059870000}"/>
    <cellStyle name="Note 2 11 2 14" xfId="12278" xr:uid="{00000000-0005-0000-0000-00005A870000}"/>
    <cellStyle name="Note 2 11 2 14 2" xfId="23657" xr:uid="{00000000-0005-0000-0000-00005B870000}"/>
    <cellStyle name="Note 2 11 2 14 2 2" xfId="37373" xr:uid="{00000000-0005-0000-0000-00005C870000}"/>
    <cellStyle name="Note 2 11 2 14 3" xfId="37372" xr:uid="{00000000-0005-0000-0000-00005D870000}"/>
    <cellStyle name="Note 2 11 2 14 4" xfId="57425" xr:uid="{00000000-0005-0000-0000-00005E870000}"/>
    <cellStyle name="Note 2 11 2 15" xfId="12644" xr:uid="{00000000-0005-0000-0000-00005F870000}"/>
    <cellStyle name="Note 2 11 2 15 2" xfId="23981" xr:uid="{00000000-0005-0000-0000-000060870000}"/>
    <cellStyle name="Note 2 11 2 15 2 2" xfId="37375" xr:uid="{00000000-0005-0000-0000-000061870000}"/>
    <cellStyle name="Note 2 11 2 15 3" xfId="37374" xr:uid="{00000000-0005-0000-0000-000062870000}"/>
    <cellStyle name="Note 2 11 2 15 4" xfId="57426" xr:uid="{00000000-0005-0000-0000-000063870000}"/>
    <cellStyle name="Note 2 11 2 16" xfId="13054" xr:uid="{00000000-0005-0000-0000-000064870000}"/>
    <cellStyle name="Note 2 11 2 16 2" xfId="24365" xr:uid="{00000000-0005-0000-0000-000065870000}"/>
    <cellStyle name="Note 2 11 2 16 2 2" xfId="37377" xr:uid="{00000000-0005-0000-0000-000066870000}"/>
    <cellStyle name="Note 2 11 2 16 3" xfId="37376" xr:uid="{00000000-0005-0000-0000-000067870000}"/>
    <cellStyle name="Note 2 11 2 16 4" xfId="57427" xr:uid="{00000000-0005-0000-0000-000068870000}"/>
    <cellStyle name="Note 2 11 2 17" xfId="13392" xr:uid="{00000000-0005-0000-0000-000069870000}"/>
    <cellStyle name="Note 2 11 2 17 2" xfId="24675" xr:uid="{00000000-0005-0000-0000-00006A870000}"/>
    <cellStyle name="Note 2 11 2 17 2 2" xfId="37379" xr:uid="{00000000-0005-0000-0000-00006B870000}"/>
    <cellStyle name="Note 2 11 2 17 3" xfId="37378" xr:uid="{00000000-0005-0000-0000-00006C870000}"/>
    <cellStyle name="Note 2 11 2 17 4" xfId="57428" xr:uid="{00000000-0005-0000-0000-00006D870000}"/>
    <cellStyle name="Note 2 11 2 18" xfId="13727" xr:uid="{00000000-0005-0000-0000-00006E870000}"/>
    <cellStyle name="Note 2 11 2 18 2" xfId="24977" xr:uid="{00000000-0005-0000-0000-00006F870000}"/>
    <cellStyle name="Note 2 11 2 18 2 2" xfId="37381" xr:uid="{00000000-0005-0000-0000-000070870000}"/>
    <cellStyle name="Note 2 11 2 18 3" xfId="37380" xr:uid="{00000000-0005-0000-0000-000071870000}"/>
    <cellStyle name="Note 2 11 2 18 4" xfId="57429" xr:uid="{00000000-0005-0000-0000-000072870000}"/>
    <cellStyle name="Note 2 11 2 19" xfId="14055" xr:uid="{00000000-0005-0000-0000-000073870000}"/>
    <cellStyle name="Note 2 11 2 19 2" xfId="25277" xr:uid="{00000000-0005-0000-0000-000074870000}"/>
    <cellStyle name="Note 2 11 2 19 2 2" xfId="37383" xr:uid="{00000000-0005-0000-0000-000075870000}"/>
    <cellStyle name="Note 2 11 2 19 3" xfId="37382" xr:uid="{00000000-0005-0000-0000-000076870000}"/>
    <cellStyle name="Note 2 11 2 19 4" xfId="57430" xr:uid="{00000000-0005-0000-0000-000077870000}"/>
    <cellStyle name="Note 2 11 2 2" xfId="7045" xr:uid="{00000000-0005-0000-0000-000078870000}"/>
    <cellStyle name="Note 2 11 2 2 2" xfId="19052" xr:uid="{00000000-0005-0000-0000-000079870000}"/>
    <cellStyle name="Note 2 11 2 2 2 2" xfId="37385" xr:uid="{00000000-0005-0000-0000-00007A870000}"/>
    <cellStyle name="Note 2 11 2 2 3" xfId="37384" xr:uid="{00000000-0005-0000-0000-00007B870000}"/>
    <cellStyle name="Note 2 11 2 2 4" xfId="57431" xr:uid="{00000000-0005-0000-0000-00007C870000}"/>
    <cellStyle name="Note 2 11 2 20" xfId="14349" xr:uid="{00000000-0005-0000-0000-00007D870000}"/>
    <cellStyle name="Note 2 11 2 20 2" xfId="37386" xr:uid="{00000000-0005-0000-0000-00007E870000}"/>
    <cellStyle name="Note 2 11 2 20 3" xfId="57432" xr:uid="{00000000-0005-0000-0000-00007F870000}"/>
    <cellStyle name="Note 2 11 2 20 4" xfId="57433" xr:uid="{00000000-0005-0000-0000-000080870000}"/>
    <cellStyle name="Note 2 11 2 21" xfId="37363" xr:uid="{00000000-0005-0000-0000-000081870000}"/>
    <cellStyle name="Note 2 11 2 22" xfId="57434" xr:uid="{00000000-0005-0000-0000-000082870000}"/>
    <cellStyle name="Note 2 11 2 3" xfId="7511" xr:uid="{00000000-0005-0000-0000-000083870000}"/>
    <cellStyle name="Note 2 11 2 3 2" xfId="19459" xr:uid="{00000000-0005-0000-0000-000084870000}"/>
    <cellStyle name="Note 2 11 2 3 2 2" xfId="37388" xr:uid="{00000000-0005-0000-0000-000085870000}"/>
    <cellStyle name="Note 2 11 2 3 3" xfId="37387" xr:uid="{00000000-0005-0000-0000-000086870000}"/>
    <cellStyle name="Note 2 11 2 3 4" xfId="57435" xr:uid="{00000000-0005-0000-0000-000087870000}"/>
    <cellStyle name="Note 2 11 2 4" xfId="7968" xr:uid="{00000000-0005-0000-0000-000088870000}"/>
    <cellStyle name="Note 2 11 2 4 2" xfId="19855" xr:uid="{00000000-0005-0000-0000-000089870000}"/>
    <cellStyle name="Note 2 11 2 4 2 2" xfId="37390" xr:uid="{00000000-0005-0000-0000-00008A870000}"/>
    <cellStyle name="Note 2 11 2 4 3" xfId="37389" xr:uid="{00000000-0005-0000-0000-00008B870000}"/>
    <cellStyle name="Note 2 11 2 4 4" xfId="57436" xr:uid="{00000000-0005-0000-0000-00008C870000}"/>
    <cellStyle name="Note 2 11 2 5" xfId="8427" xr:uid="{00000000-0005-0000-0000-00008D870000}"/>
    <cellStyle name="Note 2 11 2 5 2" xfId="20248" xr:uid="{00000000-0005-0000-0000-00008E870000}"/>
    <cellStyle name="Note 2 11 2 5 2 2" xfId="37392" xr:uid="{00000000-0005-0000-0000-00008F870000}"/>
    <cellStyle name="Note 2 11 2 5 3" xfId="37391" xr:uid="{00000000-0005-0000-0000-000090870000}"/>
    <cellStyle name="Note 2 11 2 5 4" xfId="57437" xr:uid="{00000000-0005-0000-0000-000091870000}"/>
    <cellStyle name="Note 2 11 2 6" xfId="8884" xr:uid="{00000000-0005-0000-0000-000092870000}"/>
    <cellStyle name="Note 2 11 2 6 2" xfId="20651" xr:uid="{00000000-0005-0000-0000-000093870000}"/>
    <cellStyle name="Note 2 11 2 6 2 2" xfId="37394" xr:uid="{00000000-0005-0000-0000-000094870000}"/>
    <cellStyle name="Note 2 11 2 6 3" xfId="37393" xr:uid="{00000000-0005-0000-0000-000095870000}"/>
    <cellStyle name="Note 2 11 2 6 4" xfId="57438" xr:uid="{00000000-0005-0000-0000-000096870000}"/>
    <cellStyle name="Note 2 11 2 7" xfId="9333" xr:uid="{00000000-0005-0000-0000-000097870000}"/>
    <cellStyle name="Note 2 11 2 7 2" xfId="21051" xr:uid="{00000000-0005-0000-0000-000098870000}"/>
    <cellStyle name="Note 2 11 2 7 2 2" xfId="37396" xr:uid="{00000000-0005-0000-0000-000099870000}"/>
    <cellStyle name="Note 2 11 2 7 3" xfId="37395" xr:uid="{00000000-0005-0000-0000-00009A870000}"/>
    <cellStyle name="Note 2 11 2 7 4" xfId="57439" xr:uid="{00000000-0005-0000-0000-00009B870000}"/>
    <cellStyle name="Note 2 11 2 8" xfId="9773" xr:uid="{00000000-0005-0000-0000-00009C870000}"/>
    <cellStyle name="Note 2 11 2 8 2" xfId="21437" xr:uid="{00000000-0005-0000-0000-00009D870000}"/>
    <cellStyle name="Note 2 11 2 8 2 2" xfId="37398" xr:uid="{00000000-0005-0000-0000-00009E870000}"/>
    <cellStyle name="Note 2 11 2 8 3" xfId="37397" xr:uid="{00000000-0005-0000-0000-00009F870000}"/>
    <cellStyle name="Note 2 11 2 8 4" xfId="57440" xr:uid="{00000000-0005-0000-0000-0000A0870000}"/>
    <cellStyle name="Note 2 11 2 9" xfId="10215" xr:uid="{00000000-0005-0000-0000-0000A1870000}"/>
    <cellStyle name="Note 2 11 2 9 2" xfId="21822" xr:uid="{00000000-0005-0000-0000-0000A2870000}"/>
    <cellStyle name="Note 2 11 2 9 2 2" xfId="37400" xr:uid="{00000000-0005-0000-0000-0000A3870000}"/>
    <cellStyle name="Note 2 11 2 9 3" xfId="37399" xr:uid="{00000000-0005-0000-0000-0000A4870000}"/>
    <cellStyle name="Note 2 11 2 9 4" xfId="57441" xr:uid="{00000000-0005-0000-0000-0000A5870000}"/>
    <cellStyle name="Note 2 11 20" xfId="14054" xr:uid="{00000000-0005-0000-0000-0000A6870000}"/>
    <cellStyle name="Note 2 11 20 2" xfId="25276" xr:uid="{00000000-0005-0000-0000-0000A7870000}"/>
    <cellStyle name="Note 2 11 20 2 2" xfId="37402" xr:uid="{00000000-0005-0000-0000-0000A8870000}"/>
    <cellStyle name="Note 2 11 20 3" xfId="37401" xr:uid="{00000000-0005-0000-0000-0000A9870000}"/>
    <cellStyle name="Note 2 11 20 4" xfId="57442" xr:uid="{00000000-0005-0000-0000-0000AA870000}"/>
    <cellStyle name="Note 2 11 21" xfId="14348" xr:uid="{00000000-0005-0000-0000-0000AB870000}"/>
    <cellStyle name="Note 2 11 21 2" xfId="37403" xr:uid="{00000000-0005-0000-0000-0000AC870000}"/>
    <cellStyle name="Note 2 11 21 3" xfId="57443" xr:uid="{00000000-0005-0000-0000-0000AD870000}"/>
    <cellStyle name="Note 2 11 21 4" xfId="57444" xr:uid="{00000000-0005-0000-0000-0000AE870000}"/>
    <cellStyle name="Note 2 11 22" xfId="37342" xr:uid="{00000000-0005-0000-0000-0000AF870000}"/>
    <cellStyle name="Note 2 11 23" xfId="4258" xr:uid="{00000000-0005-0000-0000-0000B0870000}"/>
    <cellStyle name="Note 2 11 3" xfId="7044" xr:uid="{00000000-0005-0000-0000-0000B1870000}"/>
    <cellStyle name="Note 2 11 3 2" xfId="19051" xr:uid="{00000000-0005-0000-0000-0000B2870000}"/>
    <cellStyle name="Note 2 11 3 2 2" xfId="37405" xr:uid="{00000000-0005-0000-0000-0000B3870000}"/>
    <cellStyle name="Note 2 11 3 3" xfId="37404" xr:uid="{00000000-0005-0000-0000-0000B4870000}"/>
    <cellStyle name="Note 2 11 3 4" xfId="57445" xr:uid="{00000000-0005-0000-0000-0000B5870000}"/>
    <cellStyle name="Note 2 11 4" xfId="7510" xr:uid="{00000000-0005-0000-0000-0000B6870000}"/>
    <cellStyle name="Note 2 11 4 2" xfId="19458" xr:uid="{00000000-0005-0000-0000-0000B7870000}"/>
    <cellStyle name="Note 2 11 4 2 2" xfId="37407" xr:uid="{00000000-0005-0000-0000-0000B8870000}"/>
    <cellStyle name="Note 2 11 4 3" xfId="37406" xr:uid="{00000000-0005-0000-0000-0000B9870000}"/>
    <cellStyle name="Note 2 11 4 4" xfId="57446" xr:uid="{00000000-0005-0000-0000-0000BA870000}"/>
    <cellStyle name="Note 2 11 5" xfId="7967" xr:uid="{00000000-0005-0000-0000-0000BB870000}"/>
    <cellStyle name="Note 2 11 5 2" xfId="19854" xr:uid="{00000000-0005-0000-0000-0000BC870000}"/>
    <cellStyle name="Note 2 11 5 2 2" xfId="37409" xr:uid="{00000000-0005-0000-0000-0000BD870000}"/>
    <cellStyle name="Note 2 11 5 3" xfId="37408" xr:uid="{00000000-0005-0000-0000-0000BE870000}"/>
    <cellStyle name="Note 2 11 5 4" xfId="57447" xr:uid="{00000000-0005-0000-0000-0000BF870000}"/>
    <cellStyle name="Note 2 11 6" xfId="8426" xr:uid="{00000000-0005-0000-0000-0000C0870000}"/>
    <cellStyle name="Note 2 11 6 2" xfId="20247" xr:uid="{00000000-0005-0000-0000-0000C1870000}"/>
    <cellStyle name="Note 2 11 6 2 2" xfId="37411" xr:uid="{00000000-0005-0000-0000-0000C2870000}"/>
    <cellStyle name="Note 2 11 6 3" xfId="37410" xr:uid="{00000000-0005-0000-0000-0000C3870000}"/>
    <cellStyle name="Note 2 11 6 4" xfId="57448" xr:uid="{00000000-0005-0000-0000-0000C4870000}"/>
    <cellStyle name="Note 2 11 7" xfId="8883" xr:uid="{00000000-0005-0000-0000-0000C5870000}"/>
    <cellStyle name="Note 2 11 7 2" xfId="20650" xr:uid="{00000000-0005-0000-0000-0000C6870000}"/>
    <cellStyle name="Note 2 11 7 2 2" xfId="37413" xr:uid="{00000000-0005-0000-0000-0000C7870000}"/>
    <cellStyle name="Note 2 11 7 3" xfId="37412" xr:uid="{00000000-0005-0000-0000-0000C8870000}"/>
    <cellStyle name="Note 2 11 7 4" xfId="57449" xr:uid="{00000000-0005-0000-0000-0000C9870000}"/>
    <cellStyle name="Note 2 11 8" xfId="9332" xr:uid="{00000000-0005-0000-0000-0000CA870000}"/>
    <cellStyle name="Note 2 11 8 2" xfId="21050" xr:uid="{00000000-0005-0000-0000-0000CB870000}"/>
    <cellStyle name="Note 2 11 8 2 2" xfId="37415" xr:uid="{00000000-0005-0000-0000-0000CC870000}"/>
    <cellStyle name="Note 2 11 8 3" xfId="37414" xr:uid="{00000000-0005-0000-0000-0000CD870000}"/>
    <cellStyle name="Note 2 11 8 4" xfId="57450" xr:uid="{00000000-0005-0000-0000-0000CE870000}"/>
    <cellStyle name="Note 2 11 9" xfId="9772" xr:uid="{00000000-0005-0000-0000-0000CF870000}"/>
    <cellStyle name="Note 2 11 9 2" xfId="21436" xr:uid="{00000000-0005-0000-0000-0000D0870000}"/>
    <cellStyle name="Note 2 11 9 2 2" xfId="37417" xr:uid="{00000000-0005-0000-0000-0000D1870000}"/>
    <cellStyle name="Note 2 11 9 3" xfId="37416" xr:uid="{00000000-0005-0000-0000-0000D2870000}"/>
    <cellStyle name="Note 2 11 9 4" xfId="57451" xr:uid="{00000000-0005-0000-0000-0000D3870000}"/>
    <cellStyle name="Note 2 12" xfId="1247" xr:uid="{00000000-0005-0000-0000-0000D4870000}"/>
    <cellStyle name="Note 2 12 10" xfId="10633" xr:uid="{00000000-0005-0000-0000-0000D5870000}"/>
    <cellStyle name="Note 2 12 10 2" xfId="22184" xr:uid="{00000000-0005-0000-0000-0000D6870000}"/>
    <cellStyle name="Note 2 12 10 2 2" xfId="37420" xr:uid="{00000000-0005-0000-0000-0000D7870000}"/>
    <cellStyle name="Note 2 12 10 3" xfId="37419" xr:uid="{00000000-0005-0000-0000-0000D8870000}"/>
    <cellStyle name="Note 2 12 10 4" xfId="57452" xr:uid="{00000000-0005-0000-0000-0000D9870000}"/>
    <cellStyle name="Note 2 12 11" xfId="11057" xr:uid="{00000000-0005-0000-0000-0000DA870000}"/>
    <cellStyle name="Note 2 12 11 2" xfId="22557" xr:uid="{00000000-0005-0000-0000-0000DB870000}"/>
    <cellStyle name="Note 2 12 11 2 2" xfId="37422" xr:uid="{00000000-0005-0000-0000-0000DC870000}"/>
    <cellStyle name="Note 2 12 11 3" xfId="37421" xr:uid="{00000000-0005-0000-0000-0000DD870000}"/>
    <cellStyle name="Note 2 12 11 4" xfId="57453" xr:uid="{00000000-0005-0000-0000-0000DE870000}"/>
    <cellStyle name="Note 2 12 12" xfId="11476" xr:uid="{00000000-0005-0000-0000-0000DF870000}"/>
    <cellStyle name="Note 2 12 12 2" xfId="22921" xr:uid="{00000000-0005-0000-0000-0000E0870000}"/>
    <cellStyle name="Note 2 12 12 2 2" xfId="37424" xr:uid="{00000000-0005-0000-0000-0000E1870000}"/>
    <cellStyle name="Note 2 12 12 3" xfId="37423" xr:uid="{00000000-0005-0000-0000-0000E2870000}"/>
    <cellStyle name="Note 2 12 12 4" xfId="57454" xr:uid="{00000000-0005-0000-0000-0000E3870000}"/>
    <cellStyle name="Note 2 12 13" xfId="11902" xr:uid="{00000000-0005-0000-0000-0000E4870000}"/>
    <cellStyle name="Note 2 12 13 2" xfId="23319" xr:uid="{00000000-0005-0000-0000-0000E5870000}"/>
    <cellStyle name="Note 2 12 13 2 2" xfId="37426" xr:uid="{00000000-0005-0000-0000-0000E6870000}"/>
    <cellStyle name="Note 2 12 13 3" xfId="37425" xr:uid="{00000000-0005-0000-0000-0000E7870000}"/>
    <cellStyle name="Note 2 12 13 4" xfId="57455" xr:uid="{00000000-0005-0000-0000-0000E8870000}"/>
    <cellStyle name="Note 2 12 14" xfId="12279" xr:uid="{00000000-0005-0000-0000-0000E9870000}"/>
    <cellStyle name="Note 2 12 14 2" xfId="23658" xr:uid="{00000000-0005-0000-0000-0000EA870000}"/>
    <cellStyle name="Note 2 12 14 2 2" xfId="37428" xr:uid="{00000000-0005-0000-0000-0000EB870000}"/>
    <cellStyle name="Note 2 12 14 3" xfId="37427" xr:uid="{00000000-0005-0000-0000-0000EC870000}"/>
    <cellStyle name="Note 2 12 14 4" xfId="57456" xr:uid="{00000000-0005-0000-0000-0000ED870000}"/>
    <cellStyle name="Note 2 12 15" xfId="12645" xr:uid="{00000000-0005-0000-0000-0000EE870000}"/>
    <cellStyle name="Note 2 12 15 2" xfId="23982" xr:uid="{00000000-0005-0000-0000-0000EF870000}"/>
    <cellStyle name="Note 2 12 15 2 2" xfId="37430" xr:uid="{00000000-0005-0000-0000-0000F0870000}"/>
    <cellStyle name="Note 2 12 15 3" xfId="37429" xr:uid="{00000000-0005-0000-0000-0000F1870000}"/>
    <cellStyle name="Note 2 12 15 4" xfId="57457" xr:uid="{00000000-0005-0000-0000-0000F2870000}"/>
    <cellStyle name="Note 2 12 16" xfId="13055" xr:uid="{00000000-0005-0000-0000-0000F3870000}"/>
    <cellStyle name="Note 2 12 16 2" xfId="24366" xr:uid="{00000000-0005-0000-0000-0000F4870000}"/>
    <cellStyle name="Note 2 12 16 2 2" xfId="37432" xr:uid="{00000000-0005-0000-0000-0000F5870000}"/>
    <cellStyle name="Note 2 12 16 3" xfId="37431" xr:uid="{00000000-0005-0000-0000-0000F6870000}"/>
    <cellStyle name="Note 2 12 16 4" xfId="57458" xr:uid="{00000000-0005-0000-0000-0000F7870000}"/>
    <cellStyle name="Note 2 12 17" xfId="13393" xr:uid="{00000000-0005-0000-0000-0000F8870000}"/>
    <cellStyle name="Note 2 12 17 2" xfId="24676" xr:uid="{00000000-0005-0000-0000-0000F9870000}"/>
    <cellStyle name="Note 2 12 17 2 2" xfId="37434" xr:uid="{00000000-0005-0000-0000-0000FA870000}"/>
    <cellStyle name="Note 2 12 17 3" xfId="37433" xr:uid="{00000000-0005-0000-0000-0000FB870000}"/>
    <cellStyle name="Note 2 12 17 4" xfId="57459" xr:uid="{00000000-0005-0000-0000-0000FC870000}"/>
    <cellStyle name="Note 2 12 18" xfId="13728" xr:uid="{00000000-0005-0000-0000-0000FD870000}"/>
    <cellStyle name="Note 2 12 18 2" xfId="24978" xr:uid="{00000000-0005-0000-0000-0000FE870000}"/>
    <cellStyle name="Note 2 12 18 2 2" xfId="37436" xr:uid="{00000000-0005-0000-0000-0000FF870000}"/>
    <cellStyle name="Note 2 12 18 3" xfId="37435" xr:uid="{00000000-0005-0000-0000-000000880000}"/>
    <cellStyle name="Note 2 12 18 4" xfId="57460" xr:uid="{00000000-0005-0000-0000-000001880000}"/>
    <cellStyle name="Note 2 12 19" xfId="14056" xr:uid="{00000000-0005-0000-0000-000002880000}"/>
    <cellStyle name="Note 2 12 19 2" xfId="25278" xr:uid="{00000000-0005-0000-0000-000003880000}"/>
    <cellStyle name="Note 2 12 19 2 2" xfId="37438" xr:uid="{00000000-0005-0000-0000-000004880000}"/>
    <cellStyle name="Note 2 12 19 3" xfId="37437" xr:uid="{00000000-0005-0000-0000-000005880000}"/>
    <cellStyle name="Note 2 12 19 4" xfId="57461" xr:uid="{00000000-0005-0000-0000-000006880000}"/>
    <cellStyle name="Note 2 12 2" xfId="7046" xr:uid="{00000000-0005-0000-0000-000007880000}"/>
    <cellStyle name="Note 2 12 2 2" xfId="19053" xr:uid="{00000000-0005-0000-0000-000008880000}"/>
    <cellStyle name="Note 2 12 2 2 2" xfId="37440" xr:uid="{00000000-0005-0000-0000-000009880000}"/>
    <cellStyle name="Note 2 12 2 3" xfId="37439" xr:uid="{00000000-0005-0000-0000-00000A880000}"/>
    <cellStyle name="Note 2 12 2 4" xfId="57462" xr:uid="{00000000-0005-0000-0000-00000B880000}"/>
    <cellStyle name="Note 2 12 20" xfId="14350" xr:uid="{00000000-0005-0000-0000-00000C880000}"/>
    <cellStyle name="Note 2 12 20 2" xfId="37441" xr:uid="{00000000-0005-0000-0000-00000D880000}"/>
    <cellStyle name="Note 2 12 20 3" xfId="57463" xr:uid="{00000000-0005-0000-0000-00000E880000}"/>
    <cellStyle name="Note 2 12 20 4" xfId="57464" xr:uid="{00000000-0005-0000-0000-00000F880000}"/>
    <cellStyle name="Note 2 12 21" xfId="37418" xr:uid="{00000000-0005-0000-0000-000010880000}"/>
    <cellStyle name="Note 2 12 22" xfId="4260" xr:uid="{00000000-0005-0000-0000-000011880000}"/>
    <cellStyle name="Note 2 12 3" xfId="7512" xr:uid="{00000000-0005-0000-0000-000012880000}"/>
    <cellStyle name="Note 2 12 3 2" xfId="19460" xr:uid="{00000000-0005-0000-0000-000013880000}"/>
    <cellStyle name="Note 2 12 3 2 2" xfId="37443" xr:uid="{00000000-0005-0000-0000-000014880000}"/>
    <cellStyle name="Note 2 12 3 3" xfId="37442" xr:uid="{00000000-0005-0000-0000-000015880000}"/>
    <cellStyle name="Note 2 12 3 4" xfId="57465" xr:uid="{00000000-0005-0000-0000-000016880000}"/>
    <cellStyle name="Note 2 12 4" xfId="7969" xr:uid="{00000000-0005-0000-0000-000017880000}"/>
    <cellStyle name="Note 2 12 4 2" xfId="19856" xr:uid="{00000000-0005-0000-0000-000018880000}"/>
    <cellStyle name="Note 2 12 4 2 2" xfId="37445" xr:uid="{00000000-0005-0000-0000-000019880000}"/>
    <cellStyle name="Note 2 12 4 3" xfId="37444" xr:uid="{00000000-0005-0000-0000-00001A880000}"/>
    <cellStyle name="Note 2 12 4 4" xfId="57466" xr:uid="{00000000-0005-0000-0000-00001B880000}"/>
    <cellStyle name="Note 2 12 5" xfId="8428" xr:uid="{00000000-0005-0000-0000-00001C880000}"/>
    <cellStyle name="Note 2 12 5 2" xfId="20249" xr:uid="{00000000-0005-0000-0000-00001D880000}"/>
    <cellStyle name="Note 2 12 5 2 2" xfId="37447" xr:uid="{00000000-0005-0000-0000-00001E880000}"/>
    <cellStyle name="Note 2 12 5 3" xfId="37446" xr:uid="{00000000-0005-0000-0000-00001F880000}"/>
    <cellStyle name="Note 2 12 5 4" xfId="57467" xr:uid="{00000000-0005-0000-0000-000020880000}"/>
    <cellStyle name="Note 2 12 6" xfId="8885" xr:uid="{00000000-0005-0000-0000-000021880000}"/>
    <cellStyle name="Note 2 12 6 2" xfId="20652" xr:uid="{00000000-0005-0000-0000-000022880000}"/>
    <cellStyle name="Note 2 12 6 2 2" xfId="37449" xr:uid="{00000000-0005-0000-0000-000023880000}"/>
    <cellStyle name="Note 2 12 6 3" xfId="37448" xr:uid="{00000000-0005-0000-0000-000024880000}"/>
    <cellStyle name="Note 2 12 6 4" xfId="57468" xr:uid="{00000000-0005-0000-0000-000025880000}"/>
    <cellStyle name="Note 2 12 7" xfId="9334" xr:uid="{00000000-0005-0000-0000-000026880000}"/>
    <cellStyle name="Note 2 12 7 2" xfId="21052" xr:uid="{00000000-0005-0000-0000-000027880000}"/>
    <cellStyle name="Note 2 12 7 2 2" xfId="37451" xr:uid="{00000000-0005-0000-0000-000028880000}"/>
    <cellStyle name="Note 2 12 7 3" xfId="37450" xr:uid="{00000000-0005-0000-0000-000029880000}"/>
    <cellStyle name="Note 2 12 7 4" xfId="57469" xr:uid="{00000000-0005-0000-0000-00002A880000}"/>
    <cellStyle name="Note 2 12 8" xfId="9774" xr:uid="{00000000-0005-0000-0000-00002B880000}"/>
    <cellStyle name="Note 2 12 8 2" xfId="21438" xr:uid="{00000000-0005-0000-0000-00002C880000}"/>
    <cellStyle name="Note 2 12 8 2 2" xfId="37453" xr:uid="{00000000-0005-0000-0000-00002D880000}"/>
    <cellStyle name="Note 2 12 8 3" xfId="37452" xr:uid="{00000000-0005-0000-0000-00002E880000}"/>
    <cellStyle name="Note 2 12 8 4" xfId="57470" xr:uid="{00000000-0005-0000-0000-00002F880000}"/>
    <cellStyle name="Note 2 12 9" xfId="10216" xr:uid="{00000000-0005-0000-0000-000030880000}"/>
    <cellStyle name="Note 2 12 9 2" xfId="21823" xr:uid="{00000000-0005-0000-0000-000031880000}"/>
    <cellStyle name="Note 2 12 9 2 2" xfId="37455" xr:uid="{00000000-0005-0000-0000-000032880000}"/>
    <cellStyle name="Note 2 12 9 3" xfId="37454" xr:uid="{00000000-0005-0000-0000-000033880000}"/>
    <cellStyle name="Note 2 12 9 4" xfId="57471" xr:uid="{00000000-0005-0000-0000-000034880000}"/>
    <cellStyle name="Note 2 13" xfId="4261" xr:uid="{00000000-0005-0000-0000-000035880000}"/>
    <cellStyle name="Note 2 13 10" xfId="10634" xr:uid="{00000000-0005-0000-0000-000036880000}"/>
    <cellStyle name="Note 2 13 10 2" xfId="22185" xr:uid="{00000000-0005-0000-0000-000037880000}"/>
    <cellStyle name="Note 2 13 10 2 2" xfId="37458" xr:uid="{00000000-0005-0000-0000-000038880000}"/>
    <cellStyle name="Note 2 13 10 3" xfId="37457" xr:uid="{00000000-0005-0000-0000-000039880000}"/>
    <cellStyle name="Note 2 13 10 4" xfId="57472" xr:uid="{00000000-0005-0000-0000-00003A880000}"/>
    <cellStyle name="Note 2 13 11" xfId="11058" xr:uid="{00000000-0005-0000-0000-00003B880000}"/>
    <cellStyle name="Note 2 13 11 2" xfId="22558" xr:uid="{00000000-0005-0000-0000-00003C880000}"/>
    <cellStyle name="Note 2 13 11 2 2" xfId="37460" xr:uid="{00000000-0005-0000-0000-00003D880000}"/>
    <cellStyle name="Note 2 13 11 3" xfId="37459" xr:uid="{00000000-0005-0000-0000-00003E880000}"/>
    <cellStyle name="Note 2 13 11 4" xfId="57473" xr:uid="{00000000-0005-0000-0000-00003F880000}"/>
    <cellStyle name="Note 2 13 12" xfId="11477" xr:uid="{00000000-0005-0000-0000-000040880000}"/>
    <cellStyle name="Note 2 13 12 2" xfId="22922" xr:uid="{00000000-0005-0000-0000-000041880000}"/>
    <cellStyle name="Note 2 13 12 2 2" xfId="37462" xr:uid="{00000000-0005-0000-0000-000042880000}"/>
    <cellStyle name="Note 2 13 12 3" xfId="37461" xr:uid="{00000000-0005-0000-0000-000043880000}"/>
    <cellStyle name="Note 2 13 12 4" xfId="57474" xr:uid="{00000000-0005-0000-0000-000044880000}"/>
    <cellStyle name="Note 2 13 13" xfId="11903" xr:uid="{00000000-0005-0000-0000-000045880000}"/>
    <cellStyle name="Note 2 13 13 2" xfId="23320" xr:uid="{00000000-0005-0000-0000-000046880000}"/>
    <cellStyle name="Note 2 13 13 2 2" xfId="37464" xr:uid="{00000000-0005-0000-0000-000047880000}"/>
    <cellStyle name="Note 2 13 13 3" xfId="37463" xr:uid="{00000000-0005-0000-0000-000048880000}"/>
    <cellStyle name="Note 2 13 13 4" xfId="57475" xr:uid="{00000000-0005-0000-0000-000049880000}"/>
    <cellStyle name="Note 2 13 14" xfId="12280" xr:uid="{00000000-0005-0000-0000-00004A880000}"/>
    <cellStyle name="Note 2 13 14 2" xfId="23659" xr:uid="{00000000-0005-0000-0000-00004B880000}"/>
    <cellStyle name="Note 2 13 14 2 2" xfId="37466" xr:uid="{00000000-0005-0000-0000-00004C880000}"/>
    <cellStyle name="Note 2 13 14 3" xfId="37465" xr:uid="{00000000-0005-0000-0000-00004D880000}"/>
    <cellStyle name="Note 2 13 14 4" xfId="57476" xr:uid="{00000000-0005-0000-0000-00004E880000}"/>
    <cellStyle name="Note 2 13 15" xfId="12646" xr:uid="{00000000-0005-0000-0000-00004F880000}"/>
    <cellStyle name="Note 2 13 15 2" xfId="23983" xr:uid="{00000000-0005-0000-0000-000050880000}"/>
    <cellStyle name="Note 2 13 15 2 2" xfId="37468" xr:uid="{00000000-0005-0000-0000-000051880000}"/>
    <cellStyle name="Note 2 13 15 3" xfId="37467" xr:uid="{00000000-0005-0000-0000-000052880000}"/>
    <cellStyle name="Note 2 13 15 4" xfId="57477" xr:uid="{00000000-0005-0000-0000-000053880000}"/>
    <cellStyle name="Note 2 13 16" xfId="13056" xr:uid="{00000000-0005-0000-0000-000054880000}"/>
    <cellStyle name="Note 2 13 16 2" xfId="24367" xr:uid="{00000000-0005-0000-0000-000055880000}"/>
    <cellStyle name="Note 2 13 16 2 2" xfId="37470" xr:uid="{00000000-0005-0000-0000-000056880000}"/>
    <cellStyle name="Note 2 13 16 3" xfId="37469" xr:uid="{00000000-0005-0000-0000-000057880000}"/>
    <cellStyle name="Note 2 13 16 4" xfId="57478" xr:uid="{00000000-0005-0000-0000-000058880000}"/>
    <cellStyle name="Note 2 13 17" xfId="13394" xr:uid="{00000000-0005-0000-0000-000059880000}"/>
    <cellStyle name="Note 2 13 17 2" xfId="24677" xr:uid="{00000000-0005-0000-0000-00005A880000}"/>
    <cellStyle name="Note 2 13 17 2 2" xfId="37472" xr:uid="{00000000-0005-0000-0000-00005B880000}"/>
    <cellStyle name="Note 2 13 17 3" xfId="37471" xr:uid="{00000000-0005-0000-0000-00005C880000}"/>
    <cellStyle name="Note 2 13 17 4" xfId="57479" xr:uid="{00000000-0005-0000-0000-00005D880000}"/>
    <cellStyle name="Note 2 13 18" xfId="13729" xr:uid="{00000000-0005-0000-0000-00005E880000}"/>
    <cellStyle name="Note 2 13 18 2" xfId="24979" xr:uid="{00000000-0005-0000-0000-00005F880000}"/>
    <cellStyle name="Note 2 13 18 2 2" xfId="37474" xr:uid="{00000000-0005-0000-0000-000060880000}"/>
    <cellStyle name="Note 2 13 18 3" xfId="37473" xr:uid="{00000000-0005-0000-0000-000061880000}"/>
    <cellStyle name="Note 2 13 18 4" xfId="57480" xr:uid="{00000000-0005-0000-0000-000062880000}"/>
    <cellStyle name="Note 2 13 19" xfId="14057" xr:uid="{00000000-0005-0000-0000-000063880000}"/>
    <cellStyle name="Note 2 13 19 2" xfId="25279" xr:uid="{00000000-0005-0000-0000-000064880000}"/>
    <cellStyle name="Note 2 13 19 2 2" xfId="37476" xr:uid="{00000000-0005-0000-0000-000065880000}"/>
    <cellStyle name="Note 2 13 19 3" xfId="37475" xr:uid="{00000000-0005-0000-0000-000066880000}"/>
    <cellStyle name="Note 2 13 19 4" xfId="57481" xr:uid="{00000000-0005-0000-0000-000067880000}"/>
    <cellStyle name="Note 2 13 2" xfId="7047" xr:uid="{00000000-0005-0000-0000-000068880000}"/>
    <cellStyle name="Note 2 13 2 2" xfId="19054" xr:uid="{00000000-0005-0000-0000-000069880000}"/>
    <cellStyle name="Note 2 13 2 2 2" xfId="37478" xr:uid="{00000000-0005-0000-0000-00006A880000}"/>
    <cellStyle name="Note 2 13 2 3" xfId="37477" xr:uid="{00000000-0005-0000-0000-00006B880000}"/>
    <cellStyle name="Note 2 13 2 4" xfId="57482" xr:uid="{00000000-0005-0000-0000-00006C880000}"/>
    <cellStyle name="Note 2 13 20" xfId="14351" xr:uid="{00000000-0005-0000-0000-00006D880000}"/>
    <cellStyle name="Note 2 13 20 2" xfId="37479" xr:uid="{00000000-0005-0000-0000-00006E880000}"/>
    <cellStyle name="Note 2 13 20 3" xfId="57483" xr:uid="{00000000-0005-0000-0000-00006F880000}"/>
    <cellStyle name="Note 2 13 20 4" xfId="57484" xr:uid="{00000000-0005-0000-0000-000070880000}"/>
    <cellStyle name="Note 2 13 21" xfId="37456" xr:uid="{00000000-0005-0000-0000-000071880000}"/>
    <cellStyle name="Note 2 13 22" xfId="57485" xr:uid="{00000000-0005-0000-0000-000072880000}"/>
    <cellStyle name="Note 2 13 3" xfId="7513" xr:uid="{00000000-0005-0000-0000-000073880000}"/>
    <cellStyle name="Note 2 13 3 2" xfId="19461" xr:uid="{00000000-0005-0000-0000-000074880000}"/>
    <cellStyle name="Note 2 13 3 2 2" xfId="37481" xr:uid="{00000000-0005-0000-0000-000075880000}"/>
    <cellStyle name="Note 2 13 3 3" xfId="37480" xr:uid="{00000000-0005-0000-0000-000076880000}"/>
    <cellStyle name="Note 2 13 3 4" xfId="57486" xr:uid="{00000000-0005-0000-0000-000077880000}"/>
    <cellStyle name="Note 2 13 4" xfId="7970" xr:uid="{00000000-0005-0000-0000-000078880000}"/>
    <cellStyle name="Note 2 13 4 2" xfId="19857" xr:uid="{00000000-0005-0000-0000-000079880000}"/>
    <cellStyle name="Note 2 13 4 2 2" xfId="37483" xr:uid="{00000000-0005-0000-0000-00007A880000}"/>
    <cellStyle name="Note 2 13 4 3" xfId="37482" xr:uid="{00000000-0005-0000-0000-00007B880000}"/>
    <cellStyle name="Note 2 13 4 4" xfId="57487" xr:uid="{00000000-0005-0000-0000-00007C880000}"/>
    <cellStyle name="Note 2 13 5" xfId="8429" xr:uid="{00000000-0005-0000-0000-00007D880000}"/>
    <cellStyle name="Note 2 13 5 2" xfId="20250" xr:uid="{00000000-0005-0000-0000-00007E880000}"/>
    <cellStyle name="Note 2 13 5 2 2" xfId="37485" xr:uid="{00000000-0005-0000-0000-00007F880000}"/>
    <cellStyle name="Note 2 13 5 3" xfId="37484" xr:uid="{00000000-0005-0000-0000-000080880000}"/>
    <cellStyle name="Note 2 13 5 4" xfId="57488" xr:uid="{00000000-0005-0000-0000-000081880000}"/>
    <cellStyle name="Note 2 13 6" xfId="8886" xr:uid="{00000000-0005-0000-0000-000082880000}"/>
    <cellStyle name="Note 2 13 6 2" xfId="20653" xr:uid="{00000000-0005-0000-0000-000083880000}"/>
    <cellStyle name="Note 2 13 6 2 2" xfId="37487" xr:uid="{00000000-0005-0000-0000-000084880000}"/>
    <cellStyle name="Note 2 13 6 3" xfId="37486" xr:uid="{00000000-0005-0000-0000-000085880000}"/>
    <cellStyle name="Note 2 13 6 4" xfId="57489" xr:uid="{00000000-0005-0000-0000-000086880000}"/>
    <cellStyle name="Note 2 13 7" xfId="9335" xr:uid="{00000000-0005-0000-0000-000087880000}"/>
    <cellStyle name="Note 2 13 7 2" xfId="21053" xr:uid="{00000000-0005-0000-0000-000088880000}"/>
    <cellStyle name="Note 2 13 7 2 2" xfId="37489" xr:uid="{00000000-0005-0000-0000-000089880000}"/>
    <cellStyle name="Note 2 13 7 3" xfId="37488" xr:uid="{00000000-0005-0000-0000-00008A880000}"/>
    <cellStyle name="Note 2 13 7 4" xfId="57490" xr:uid="{00000000-0005-0000-0000-00008B880000}"/>
    <cellStyle name="Note 2 13 8" xfId="9775" xr:uid="{00000000-0005-0000-0000-00008C880000}"/>
    <cellStyle name="Note 2 13 8 2" xfId="21439" xr:uid="{00000000-0005-0000-0000-00008D880000}"/>
    <cellStyle name="Note 2 13 8 2 2" xfId="37491" xr:uid="{00000000-0005-0000-0000-00008E880000}"/>
    <cellStyle name="Note 2 13 8 3" xfId="37490" xr:uid="{00000000-0005-0000-0000-00008F880000}"/>
    <cellStyle name="Note 2 13 8 4" xfId="57491" xr:uid="{00000000-0005-0000-0000-000090880000}"/>
    <cellStyle name="Note 2 13 9" xfId="10217" xr:uid="{00000000-0005-0000-0000-000091880000}"/>
    <cellStyle name="Note 2 13 9 2" xfId="21824" xr:uid="{00000000-0005-0000-0000-000092880000}"/>
    <cellStyle name="Note 2 13 9 2 2" xfId="37493" xr:uid="{00000000-0005-0000-0000-000093880000}"/>
    <cellStyle name="Note 2 13 9 3" xfId="37492" xr:uid="{00000000-0005-0000-0000-000094880000}"/>
    <cellStyle name="Note 2 13 9 4" xfId="57492" xr:uid="{00000000-0005-0000-0000-000095880000}"/>
    <cellStyle name="Note 2 14" xfId="4262" xr:uid="{00000000-0005-0000-0000-000096880000}"/>
    <cellStyle name="Note 2 14 10" xfId="10635" xr:uid="{00000000-0005-0000-0000-000097880000}"/>
    <cellStyle name="Note 2 14 10 2" xfId="22186" xr:uid="{00000000-0005-0000-0000-000098880000}"/>
    <cellStyle name="Note 2 14 10 2 2" xfId="37496" xr:uid="{00000000-0005-0000-0000-000099880000}"/>
    <cellStyle name="Note 2 14 10 3" xfId="37495" xr:uid="{00000000-0005-0000-0000-00009A880000}"/>
    <cellStyle name="Note 2 14 10 4" xfId="57493" xr:uid="{00000000-0005-0000-0000-00009B880000}"/>
    <cellStyle name="Note 2 14 11" xfId="11059" xr:uid="{00000000-0005-0000-0000-00009C880000}"/>
    <cellStyle name="Note 2 14 11 2" xfId="22559" xr:uid="{00000000-0005-0000-0000-00009D880000}"/>
    <cellStyle name="Note 2 14 11 2 2" xfId="37498" xr:uid="{00000000-0005-0000-0000-00009E880000}"/>
    <cellStyle name="Note 2 14 11 3" xfId="37497" xr:uid="{00000000-0005-0000-0000-00009F880000}"/>
    <cellStyle name="Note 2 14 11 4" xfId="57494" xr:uid="{00000000-0005-0000-0000-0000A0880000}"/>
    <cellStyle name="Note 2 14 12" xfId="11478" xr:uid="{00000000-0005-0000-0000-0000A1880000}"/>
    <cellStyle name="Note 2 14 12 2" xfId="22923" xr:uid="{00000000-0005-0000-0000-0000A2880000}"/>
    <cellStyle name="Note 2 14 12 2 2" xfId="37500" xr:uid="{00000000-0005-0000-0000-0000A3880000}"/>
    <cellStyle name="Note 2 14 12 3" xfId="37499" xr:uid="{00000000-0005-0000-0000-0000A4880000}"/>
    <cellStyle name="Note 2 14 12 4" xfId="57495" xr:uid="{00000000-0005-0000-0000-0000A5880000}"/>
    <cellStyle name="Note 2 14 13" xfId="11904" xr:uid="{00000000-0005-0000-0000-0000A6880000}"/>
    <cellStyle name="Note 2 14 13 2" xfId="23321" xr:uid="{00000000-0005-0000-0000-0000A7880000}"/>
    <cellStyle name="Note 2 14 13 2 2" xfId="37502" xr:uid="{00000000-0005-0000-0000-0000A8880000}"/>
    <cellStyle name="Note 2 14 13 3" xfId="37501" xr:uid="{00000000-0005-0000-0000-0000A9880000}"/>
    <cellStyle name="Note 2 14 13 4" xfId="57496" xr:uid="{00000000-0005-0000-0000-0000AA880000}"/>
    <cellStyle name="Note 2 14 14" xfId="12281" xr:uid="{00000000-0005-0000-0000-0000AB880000}"/>
    <cellStyle name="Note 2 14 14 2" xfId="23660" xr:uid="{00000000-0005-0000-0000-0000AC880000}"/>
    <cellStyle name="Note 2 14 14 2 2" xfId="37504" xr:uid="{00000000-0005-0000-0000-0000AD880000}"/>
    <cellStyle name="Note 2 14 14 3" xfId="37503" xr:uid="{00000000-0005-0000-0000-0000AE880000}"/>
    <cellStyle name="Note 2 14 14 4" xfId="57497" xr:uid="{00000000-0005-0000-0000-0000AF880000}"/>
    <cellStyle name="Note 2 14 15" xfId="12647" xr:uid="{00000000-0005-0000-0000-0000B0880000}"/>
    <cellStyle name="Note 2 14 15 2" xfId="23984" xr:uid="{00000000-0005-0000-0000-0000B1880000}"/>
    <cellStyle name="Note 2 14 15 2 2" xfId="37506" xr:uid="{00000000-0005-0000-0000-0000B2880000}"/>
    <cellStyle name="Note 2 14 15 3" xfId="37505" xr:uid="{00000000-0005-0000-0000-0000B3880000}"/>
    <cellStyle name="Note 2 14 15 4" xfId="57498" xr:uid="{00000000-0005-0000-0000-0000B4880000}"/>
    <cellStyle name="Note 2 14 16" xfId="13057" xr:uid="{00000000-0005-0000-0000-0000B5880000}"/>
    <cellStyle name="Note 2 14 16 2" xfId="24368" xr:uid="{00000000-0005-0000-0000-0000B6880000}"/>
    <cellStyle name="Note 2 14 16 2 2" xfId="37508" xr:uid="{00000000-0005-0000-0000-0000B7880000}"/>
    <cellStyle name="Note 2 14 16 3" xfId="37507" xr:uid="{00000000-0005-0000-0000-0000B8880000}"/>
    <cellStyle name="Note 2 14 16 4" xfId="57499" xr:uid="{00000000-0005-0000-0000-0000B9880000}"/>
    <cellStyle name="Note 2 14 17" xfId="13395" xr:uid="{00000000-0005-0000-0000-0000BA880000}"/>
    <cellStyle name="Note 2 14 17 2" xfId="24678" xr:uid="{00000000-0005-0000-0000-0000BB880000}"/>
    <cellStyle name="Note 2 14 17 2 2" xfId="37510" xr:uid="{00000000-0005-0000-0000-0000BC880000}"/>
    <cellStyle name="Note 2 14 17 3" xfId="37509" xr:uid="{00000000-0005-0000-0000-0000BD880000}"/>
    <cellStyle name="Note 2 14 17 4" xfId="57500" xr:uid="{00000000-0005-0000-0000-0000BE880000}"/>
    <cellStyle name="Note 2 14 18" xfId="13730" xr:uid="{00000000-0005-0000-0000-0000BF880000}"/>
    <cellStyle name="Note 2 14 18 2" xfId="24980" xr:uid="{00000000-0005-0000-0000-0000C0880000}"/>
    <cellStyle name="Note 2 14 18 2 2" xfId="37512" xr:uid="{00000000-0005-0000-0000-0000C1880000}"/>
    <cellStyle name="Note 2 14 18 3" xfId="37511" xr:uid="{00000000-0005-0000-0000-0000C2880000}"/>
    <cellStyle name="Note 2 14 18 4" xfId="57501" xr:uid="{00000000-0005-0000-0000-0000C3880000}"/>
    <cellStyle name="Note 2 14 19" xfId="14058" xr:uid="{00000000-0005-0000-0000-0000C4880000}"/>
    <cellStyle name="Note 2 14 19 2" xfId="25280" xr:uid="{00000000-0005-0000-0000-0000C5880000}"/>
    <cellStyle name="Note 2 14 19 2 2" xfId="37514" xr:uid="{00000000-0005-0000-0000-0000C6880000}"/>
    <cellStyle name="Note 2 14 19 3" xfId="37513" xr:uid="{00000000-0005-0000-0000-0000C7880000}"/>
    <cellStyle name="Note 2 14 19 4" xfId="57502" xr:uid="{00000000-0005-0000-0000-0000C8880000}"/>
    <cellStyle name="Note 2 14 2" xfId="7048" xr:uid="{00000000-0005-0000-0000-0000C9880000}"/>
    <cellStyle name="Note 2 14 2 2" xfId="19055" xr:uid="{00000000-0005-0000-0000-0000CA880000}"/>
    <cellStyle name="Note 2 14 2 2 2" xfId="37516" xr:uid="{00000000-0005-0000-0000-0000CB880000}"/>
    <cellStyle name="Note 2 14 2 3" xfId="37515" xr:uid="{00000000-0005-0000-0000-0000CC880000}"/>
    <cellStyle name="Note 2 14 2 4" xfId="57503" xr:uid="{00000000-0005-0000-0000-0000CD880000}"/>
    <cellStyle name="Note 2 14 20" xfId="14352" xr:uid="{00000000-0005-0000-0000-0000CE880000}"/>
    <cellStyle name="Note 2 14 20 2" xfId="37517" xr:uid="{00000000-0005-0000-0000-0000CF880000}"/>
    <cellStyle name="Note 2 14 20 3" xfId="57504" xr:uid="{00000000-0005-0000-0000-0000D0880000}"/>
    <cellStyle name="Note 2 14 20 4" xfId="57505" xr:uid="{00000000-0005-0000-0000-0000D1880000}"/>
    <cellStyle name="Note 2 14 21" xfId="37494" xr:uid="{00000000-0005-0000-0000-0000D2880000}"/>
    <cellStyle name="Note 2 14 22" xfId="57506" xr:uid="{00000000-0005-0000-0000-0000D3880000}"/>
    <cellStyle name="Note 2 14 3" xfId="7514" xr:uid="{00000000-0005-0000-0000-0000D4880000}"/>
    <cellStyle name="Note 2 14 3 2" xfId="19462" xr:uid="{00000000-0005-0000-0000-0000D5880000}"/>
    <cellStyle name="Note 2 14 3 2 2" xfId="37519" xr:uid="{00000000-0005-0000-0000-0000D6880000}"/>
    <cellStyle name="Note 2 14 3 3" xfId="37518" xr:uid="{00000000-0005-0000-0000-0000D7880000}"/>
    <cellStyle name="Note 2 14 3 4" xfId="57507" xr:uid="{00000000-0005-0000-0000-0000D8880000}"/>
    <cellStyle name="Note 2 14 4" xfId="7971" xr:uid="{00000000-0005-0000-0000-0000D9880000}"/>
    <cellStyle name="Note 2 14 4 2" xfId="19858" xr:uid="{00000000-0005-0000-0000-0000DA880000}"/>
    <cellStyle name="Note 2 14 4 2 2" xfId="37521" xr:uid="{00000000-0005-0000-0000-0000DB880000}"/>
    <cellStyle name="Note 2 14 4 3" xfId="37520" xr:uid="{00000000-0005-0000-0000-0000DC880000}"/>
    <cellStyle name="Note 2 14 4 4" xfId="57508" xr:uid="{00000000-0005-0000-0000-0000DD880000}"/>
    <cellStyle name="Note 2 14 5" xfId="8430" xr:uid="{00000000-0005-0000-0000-0000DE880000}"/>
    <cellStyle name="Note 2 14 5 2" xfId="20251" xr:uid="{00000000-0005-0000-0000-0000DF880000}"/>
    <cellStyle name="Note 2 14 5 2 2" xfId="37523" xr:uid="{00000000-0005-0000-0000-0000E0880000}"/>
    <cellStyle name="Note 2 14 5 3" xfId="37522" xr:uid="{00000000-0005-0000-0000-0000E1880000}"/>
    <cellStyle name="Note 2 14 5 4" xfId="57509" xr:uid="{00000000-0005-0000-0000-0000E2880000}"/>
    <cellStyle name="Note 2 14 6" xfId="8887" xr:uid="{00000000-0005-0000-0000-0000E3880000}"/>
    <cellStyle name="Note 2 14 6 2" xfId="20654" xr:uid="{00000000-0005-0000-0000-0000E4880000}"/>
    <cellStyle name="Note 2 14 6 2 2" xfId="37525" xr:uid="{00000000-0005-0000-0000-0000E5880000}"/>
    <cellStyle name="Note 2 14 6 3" xfId="37524" xr:uid="{00000000-0005-0000-0000-0000E6880000}"/>
    <cellStyle name="Note 2 14 6 4" xfId="57510" xr:uid="{00000000-0005-0000-0000-0000E7880000}"/>
    <cellStyle name="Note 2 14 7" xfId="9336" xr:uid="{00000000-0005-0000-0000-0000E8880000}"/>
    <cellStyle name="Note 2 14 7 2" xfId="21054" xr:uid="{00000000-0005-0000-0000-0000E9880000}"/>
    <cellStyle name="Note 2 14 7 2 2" xfId="37527" xr:uid="{00000000-0005-0000-0000-0000EA880000}"/>
    <cellStyle name="Note 2 14 7 3" xfId="37526" xr:uid="{00000000-0005-0000-0000-0000EB880000}"/>
    <cellStyle name="Note 2 14 7 4" xfId="57511" xr:uid="{00000000-0005-0000-0000-0000EC880000}"/>
    <cellStyle name="Note 2 14 8" xfId="9776" xr:uid="{00000000-0005-0000-0000-0000ED880000}"/>
    <cellStyle name="Note 2 14 8 2" xfId="21440" xr:uid="{00000000-0005-0000-0000-0000EE880000}"/>
    <cellStyle name="Note 2 14 8 2 2" xfId="37529" xr:uid="{00000000-0005-0000-0000-0000EF880000}"/>
    <cellStyle name="Note 2 14 8 3" xfId="37528" xr:uid="{00000000-0005-0000-0000-0000F0880000}"/>
    <cellStyle name="Note 2 14 8 4" xfId="57512" xr:uid="{00000000-0005-0000-0000-0000F1880000}"/>
    <cellStyle name="Note 2 14 9" xfId="10218" xr:uid="{00000000-0005-0000-0000-0000F2880000}"/>
    <cellStyle name="Note 2 14 9 2" xfId="21825" xr:uid="{00000000-0005-0000-0000-0000F3880000}"/>
    <cellStyle name="Note 2 14 9 2 2" xfId="37531" xr:uid="{00000000-0005-0000-0000-0000F4880000}"/>
    <cellStyle name="Note 2 14 9 3" xfId="37530" xr:uid="{00000000-0005-0000-0000-0000F5880000}"/>
    <cellStyle name="Note 2 14 9 4" xfId="57513" xr:uid="{00000000-0005-0000-0000-0000F6880000}"/>
    <cellStyle name="Note 2 15" xfId="4263" xr:uid="{00000000-0005-0000-0000-0000F7880000}"/>
    <cellStyle name="Note 2 15 10" xfId="10636" xr:uid="{00000000-0005-0000-0000-0000F8880000}"/>
    <cellStyle name="Note 2 15 10 2" xfId="22187" xr:uid="{00000000-0005-0000-0000-0000F9880000}"/>
    <cellStyle name="Note 2 15 10 2 2" xfId="37534" xr:uid="{00000000-0005-0000-0000-0000FA880000}"/>
    <cellStyle name="Note 2 15 10 3" xfId="37533" xr:uid="{00000000-0005-0000-0000-0000FB880000}"/>
    <cellStyle name="Note 2 15 10 4" xfId="57514" xr:uid="{00000000-0005-0000-0000-0000FC880000}"/>
    <cellStyle name="Note 2 15 11" xfId="11060" xr:uid="{00000000-0005-0000-0000-0000FD880000}"/>
    <cellStyle name="Note 2 15 11 2" xfId="22560" xr:uid="{00000000-0005-0000-0000-0000FE880000}"/>
    <cellStyle name="Note 2 15 11 2 2" xfId="37536" xr:uid="{00000000-0005-0000-0000-0000FF880000}"/>
    <cellStyle name="Note 2 15 11 3" xfId="37535" xr:uid="{00000000-0005-0000-0000-000000890000}"/>
    <cellStyle name="Note 2 15 11 4" xfId="57515" xr:uid="{00000000-0005-0000-0000-000001890000}"/>
    <cellStyle name="Note 2 15 12" xfId="11479" xr:uid="{00000000-0005-0000-0000-000002890000}"/>
    <cellStyle name="Note 2 15 12 2" xfId="22924" xr:uid="{00000000-0005-0000-0000-000003890000}"/>
    <cellStyle name="Note 2 15 12 2 2" xfId="37538" xr:uid="{00000000-0005-0000-0000-000004890000}"/>
    <cellStyle name="Note 2 15 12 3" xfId="37537" xr:uid="{00000000-0005-0000-0000-000005890000}"/>
    <cellStyle name="Note 2 15 12 4" xfId="57516" xr:uid="{00000000-0005-0000-0000-000006890000}"/>
    <cellStyle name="Note 2 15 13" xfId="11905" xr:uid="{00000000-0005-0000-0000-000007890000}"/>
    <cellStyle name="Note 2 15 13 2" xfId="23322" xr:uid="{00000000-0005-0000-0000-000008890000}"/>
    <cellStyle name="Note 2 15 13 2 2" xfId="37540" xr:uid="{00000000-0005-0000-0000-000009890000}"/>
    <cellStyle name="Note 2 15 13 3" xfId="37539" xr:uid="{00000000-0005-0000-0000-00000A890000}"/>
    <cellStyle name="Note 2 15 13 4" xfId="57517" xr:uid="{00000000-0005-0000-0000-00000B890000}"/>
    <cellStyle name="Note 2 15 14" xfId="12282" xr:uid="{00000000-0005-0000-0000-00000C890000}"/>
    <cellStyle name="Note 2 15 14 2" xfId="23661" xr:uid="{00000000-0005-0000-0000-00000D890000}"/>
    <cellStyle name="Note 2 15 14 2 2" xfId="37542" xr:uid="{00000000-0005-0000-0000-00000E890000}"/>
    <cellStyle name="Note 2 15 14 3" xfId="37541" xr:uid="{00000000-0005-0000-0000-00000F890000}"/>
    <cellStyle name="Note 2 15 14 4" xfId="57518" xr:uid="{00000000-0005-0000-0000-000010890000}"/>
    <cellStyle name="Note 2 15 15" xfId="12648" xr:uid="{00000000-0005-0000-0000-000011890000}"/>
    <cellStyle name="Note 2 15 15 2" xfId="23985" xr:uid="{00000000-0005-0000-0000-000012890000}"/>
    <cellStyle name="Note 2 15 15 2 2" xfId="37544" xr:uid="{00000000-0005-0000-0000-000013890000}"/>
    <cellStyle name="Note 2 15 15 3" xfId="37543" xr:uid="{00000000-0005-0000-0000-000014890000}"/>
    <cellStyle name="Note 2 15 15 4" xfId="57519" xr:uid="{00000000-0005-0000-0000-000015890000}"/>
    <cellStyle name="Note 2 15 16" xfId="13058" xr:uid="{00000000-0005-0000-0000-000016890000}"/>
    <cellStyle name="Note 2 15 16 2" xfId="24369" xr:uid="{00000000-0005-0000-0000-000017890000}"/>
    <cellStyle name="Note 2 15 16 2 2" xfId="37546" xr:uid="{00000000-0005-0000-0000-000018890000}"/>
    <cellStyle name="Note 2 15 16 3" xfId="37545" xr:uid="{00000000-0005-0000-0000-000019890000}"/>
    <cellStyle name="Note 2 15 16 4" xfId="57520" xr:uid="{00000000-0005-0000-0000-00001A890000}"/>
    <cellStyle name="Note 2 15 17" xfId="13396" xr:uid="{00000000-0005-0000-0000-00001B890000}"/>
    <cellStyle name="Note 2 15 17 2" xfId="24679" xr:uid="{00000000-0005-0000-0000-00001C890000}"/>
    <cellStyle name="Note 2 15 17 2 2" xfId="37548" xr:uid="{00000000-0005-0000-0000-00001D890000}"/>
    <cellStyle name="Note 2 15 17 3" xfId="37547" xr:uid="{00000000-0005-0000-0000-00001E890000}"/>
    <cellStyle name="Note 2 15 17 4" xfId="57521" xr:uid="{00000000-0005-0000-0000-00001F890000}"/>
    <cellStyle name="Note 2 15 18" xfId="13731" xr:uid="{00000000-0005-0000-0000-000020890000}"/>
    <cellStyle name="Note 2 15 18 2" xfId="24981" xr:uid="{00000000-0005-0000-0000-000021890000}"/>
    <cellStyle name="Note 2 15 18 2 2" xfId="37550" xr:uid="{00000000-0005-0000-0000-000022890000}"/>
    <cellStyle name="Note 2 15 18 3" xfId="37549" xr:uid="{00000000-0005-0000-0000-000023890000}"/>
    <cellStyle name="Note 2 15 18 4" xfId="57522" xr:uid="{00000000-0005-0000-0000-000024890000}"/>
    <cellStyle name="Note 2 15 19" xfId="14059" xr:uid="{00000000-0005-0000-0000-000025890000}"/>
    <cellStyle name="Note 2 15 19 2" xfId="25281" xr:uid="{00000000-0005-0000-0000-000026890000}"/>
    <cellStyle name="Note 2 15 19 2 2" xfId="37552" xr:uid="{00000000-0005-0000-0000-000027890000}"/>
    <cellStyle name="Note 2 15 19 3" xfId="37551" xr:uid="{00000000-0005-0000-0000-000028890000}"/>
    <cellStyle name="Note 2 15 19 4" xfId="57523" xr:uid="{00000000-0005-0000-0000-000029890000}"/>
    <cellStyle name="Note 2 15 2" xfId="7049" xr:uid="{00000000-0005-0000-0000-00002A890000}"/>
    <cellStyle name="Note 2 15 2 2" xfId="19056" xr:uid="{00000000-0005-0000-0000-00002B890000}"/>
    <cellStyle name="Note 2 15 2 2 2" xfId="37554" xr:uid="{00000000-0005-0000-0000-00002C890000}"/>
    <cellStyle name="Note 2 15 2 3" xfId="37553" xr:uid="{00000000-0005-0000-0000-00002D890000}"/>
    <cellStyle name="Note 2 15 2 4" xfId="57524" xr:uid="{00000000-0005-0000-0000-00002E890000}"/>
    <cellStyle name="Note 2 15 20" xfId="14353" xr:uid="{00000000-0005-0000-0000-00002F890000}"/>
    <cellStyle name="Note 2 15 20 2" xfId="37555" xr:uid="{00000000-0005-0000-0000-000030890000}"/>
    <cellStyle name="Note 2 15 20 3" xfId="57525" xr:uid="{00000000-0005-0000-0000-000031890000}"/>
    <cellStyle name="Note 2 15 20 4" xfId="57526" xr:uid="{00000000-0005-0000-0000-000032890000}"/>
    <cellStyle name="Note 2 15 21" xfId="37532" xr:uid="{00000000-0005-0000-0000-000033890000}"/>
    <cellStyle name="Note 2 15 22" xfId="57527" xr:uid="{00000000-0005-0000-0000-000034890000}"/>
    <cellStyle name="Note 2 15 3" xfId="7515" xr:uid="{00000000-0005-0000-0000-000035890000}"/>
    <cellStyle name="Note 2 15 3 2" xfId="19463" xr:uid="{00000000-0005-0000-0000-000036890000}"/>
    <cellStyle name="Note 2 15 3 2 2" xfId="37557" xr:uid="{00000000-0005-0000-0000-000037890000}"/>
    <cellStyle name="Note 2 15 3 3" xfId="37556" xr:uid="{00000000-0005-0000-0000-000038890000}"/>
    <cellStyle name="Note 2 15 3 4" xfId="57528" xr:uid="{00000000-0005-0000-0000-000039890000}"/>
    <cellStyle name="Note 2 15 4" xfId="7972" xr:uid="{00000000-0005-0000-0000-00003A890000}"/>
    <cellStyle name="Note 2 15 4 2" xfId="19859" xr:uid="{00000000-0005-0000-0000-00003B890000}"/>
    <cellStyle name="Note 2 15 4 2 2" xfId="37559" xr:uid="{00000000-0005-0000-0000-00003C890000}"/>
    <cellStyle name="Note 2 15 4 3" xfId="37558" xr:uid="{00000000-0005-0000-0000-00003D890000}"/>
    <cellStyle name="Note 2 15 4 4" xfId="57529" xr:uid="{00000000-0005-0000-0000-00003E890000}"/>
    <cellStyle name="Note 2 15 5" xfId="8431" xr:uid="{00000000-0005-0000-0000-00003F890000}"/>
    <cellStyle name="Note 2 15 5 2" xfId="20252" xr:uid="{00000000-0005-0000-0000-000040890000}"/>
    <cellStyle name="Note 2 15 5 2 2" xfId="37561" xr:uid="{00000000-0005-0000-0000-000041890000}"/>
    <cellStyle name="Note 2 15 5 3" xfId="37560" xr:uid="{00000000-0005-0000-0000-000042890000}"/>
    <cellStyle name="Note 2 15 5 4" xfId="57530" xr:uid="{00000000-0005-0000-0000-000043890000}"/>
    <cellStyle name="Note 2 15 6" xfId="8888" xr:uid="{00000000-0005-0000-0000-000044890000}"/>
    <cellStyle name="Note 2 15 6 2" xfId="20655" xr:uid="{00000000-0005-0000-0000-000045890000}"/>
    <cellStyle name="Note 2 15 6 2 2" xfId="37563" xr:uid="{00000000-0005-0000-0000-000046890000}"/>
    <cellStyle name="Note 2 15 6 3" xfId="37562" xr:uid="{00000000-0005-0000-0000-000047890000}"/>
    <cellStyle name="Note 2 15 6 4" xfId="57531" xr:uid="{00000000-0005-0000-0000-000048890000}"/>
    <cellStyle name="Note 2 15 7" xfId="9337" xr:uid="{00000000-0005-0000-0000-000049890000}"/>
    <cellStyle name="Note 2 15 7 2" xfId="21055" xr:uid="{00000000-0005-0000-0000-00004A890000}"/>
    <cellStyle name="Note 2 15 7 2 2" xfId="37565" xr:uid="{00000000-0005-0000-0000-00004B890000}"/>
    <cellStyle name="Note 2 15 7 3" xfId="37564" xr:uid="{00000000-0005-0000-0000-00004C890000}"/>
    <cellStyle name="Note 2 15 7 4" xfId="57532" xr:uid="{00000000-0005-0000-0000-00004D890000}"/>
    <cellStyle name="Note 2 15 8" xfId="9777" xr:uid="{00000000-0005-0000-0000-00004E890000}"/>
    <cellStyle name="Note 2 15 8 2" xfId="21441" xr:uid="{00000000-0005-0000-0000-00004F890000}"/>
    <cellStyle name="Note 2 15 8 2 2" xfId="37567" xr:uid="{00000000-0005-0000-0000-000050890000}"/>
    <cellStyle name="Note 2 15 8 3" xfId="37566" xr:uid="{00000000-0005-0000-0000-000051890000}"/>
    <cellStyle name="Note 2 15 8 4" xfId="57533" xr:uid="{00000000-0005-0000-0000-000052890000}"/>
    <cellStyle name="Note 2 15 9" xfId="10219" xr:uid="{00000000-0005-0000-0000-000053890000}"/>
    <cellStyle name="Note 2 15 9 2" xfId="21826" xr:uid="{00000000-0005-0000-0000-000054890000}"/>
    <cellStyle name="Note 2 15 9 2 2" xfId="37569" xr:uid="{00000000-0005-0000-0000-000055890000}"/>
    <cellStyle name="Note 2 15 9 3" xfId="37568" xr:uid="{00000000-0005-0000-0000-000056890000}"/>
    <cellStyle name="Note 2 15 9 4" xfId="57534" xr:uid="{00000000-0005-0000-0000-000057890000}"/>
    <cellStyle name="Note 2 16" xfId="4264" xr:uid="{00000000-0005-0000-0000-000058890000}"/>
    <cellStyle name="Note 2 16 10" xfId="10637" xr:uid="{00000000-0005-0000-0000-000059890000}"/>
    <cellStyle name="Note 2 16 10 2" xfId="22188" xr:uid="{00000000-0005-0000-0000-00005A890000}"/>
    <cellStyle name="Note 2 16 10 2 2" xfId="37572" xr:uid="{00000000-0005-0000-0000-00005B890000}"/>
    <cellStyle name="Note 2 16 10 3" xfId="37571" xr:uid="{00000000-0005-0000-0000-00005C890000}"/>
    <cellStyle name="Note 2 16 10 4" xfId="57535" xr:uid="{00000000-0005-0000-0000-00005D890000}"/>
    <cellStyle name="Note 2 16 11" xfId="11061" xr:uid="{00000000-0005-0000-0000-00005E890000}"/>
    <cellStyle name="Note 2 16 11 2" xfId="22561" xr:uid="{00000000-0005-0000-0000-00005F890000}"/>
    <cellStyle name="Note 2 16 11 2 2" xfId="37574" xr:uid="{00000000-0005-0000-0000-000060890000}"/>
    <cellStyle name="Note 2 16 11 3" xfId="37573" xr:uid="{00000000-0005-0000-0000-000061890000}"/>
    <cellStyle name="Note 2 16 11 4" xfId="57536" xr:uid="{00000000-0005-0000-0000-000062890000}"/>
    <cellStyle name="Note 2 16 12" xfId="11480" xr:uid="{00000000-0005-0000-0000-000063890000}"/>
    <cellStyle name="Note 2 16 12 2" xfId="22925" xr:uid="{00000000-0005-0000-0000-000064890000}"/>
    <cellStyle name="Note 2 16 12 2 2" xfId="37576" xr:uid="{00000000-0005-0000-0000-000065890000}"/>
    <cellStyle name="Note 2 16 12 3" xfId="37575" xr:uid="{00000000-0005-0000-0000-000066890000}"/>
    <cellStyle name="Note 2 16 12 4" xfId="57537" xr:uid="{00000000-0005-0000-0000-000067890000}"/>
    <cellStyle name="Note 2 16 13" xfId="11906" xr:uid="{00000000-0005-0000-0000-000068890000}"/>
    <cellStyle name="Note 2 16 13 2" xfId="23323" xr:uid="{00000000-0005-0000-0000-000069890000}"/>
    <cellStyle name="Note 2 16 13 2 2" xfId="37578" xr:uid="{00000000-0005-0000-0000-00006A890000}"/>
    <cellStyle name="Note 2 16 13 3" xfId="37577" xr:uid="{00000000-0005-0000-0000-00006B890000}"/>
    <cellStyle name="Note 2 16 13 4" xfId="57538" xr:uid="{00000000-0005-0000-0000-00006C890000}"/>
    <cellStyle name="Note 2 16 14" xfId="12283" xr:uid="{00000000-0005-0000-0000-00006D890000}"/>
    <cellStyle name="Note 2 16 14 2" xfId="23662" xr:uid="{00000000-0005-0000-0000-00006E890000}"/>
    <cellStyle name="Note 2 16 14 2 2" xfId="37580" xr:uid="{00000000-0005-0000-0000-00006F890000}"/>
    <cellStyle name="Note 2 16 14 3" xfId="37579" xr:uid="{00000000-0005-0000-0000-000070890000}"/>
    <cellStyle name="Note 2 16 14 4" xfId="57539" xr:uid="{00000000-0005-0000-0000-000071890000}"/>
    <cellStyle name="Note 2 16 15" xfId="12649" xr:uid="{00000000-0005-0000-0000-000072890000}"/>
    <cellStyle name="Note 2 16 15 2" xfId="23986" xr:uid="{00000000-0005-0000-0000-000073890000}"/>
    <cellStyle name="Note 2 16 15 2 2" xfId="37582" xr:uid="{00000000-0005-0000-0000-000074890000}"/>
    <cellStyle name="Note 2 16 15 3" xfId="37581" xr:uid="{00000000-0005-0000-0000-000075890000}"/>
    <cellStyle name="Note 2 16 15 4" xfId="57540" xr:uid="{00000000-0005-0000-0000-000076890000}"/>
    <cellStyle name="Note 2 16 16" xfId="13059" xr:uid="{00000000-0005-0000-0000-000077890000}"/>
    <cellStyle name="Note 2 16 16 2" xfId="24370" xr:uid="{00000000-0005-0000-0000-000078890000}"/>
    <cellStyle name="Note 2 16 16 2 2" xfId="37584" xr:uid="{00000000-0005-0000-0000-000079890000}"/>
    <cellStyle name="Note 2 16 16 3" xfId="37583" xr:uid="{00000000-0005-0000-0000-00007A890000}"/>
    <cellStyle name="Note 2 16 16 4" xfId="57541" xr:uid="{00000000-0005-0000-0000-00007B890000}"/>
    <cellStyle name="Note 2 16 17" xfId="13397" xr:uid="{00000000-0005-0000-0000-00007C890000}"/>
    <cellStyle name="Note 2 16 17 2" xfId="24680" xr:uid="{00000000-0005-0000-0000-00007D890000}"/>
    <cellStyle name="Note 2 16 17 2 2" xfId="37586" xr:uid="{00000000-0005-0000-0000-00007E890000}"/>
    <cellStyle name="Note 2 16 17 3" xfId="37585" xr:uid="{00000000-0005-0000-0000-00007F890000}"/>
    <cellStyle name="Note 2 16 17 4" xfId="57542" xr:uid="{00000000-0005-0000-0000-000080890000}"/>
    <cellStyle name="Note 2 16 18" xfId="13732" xr:uid="{00000000-0005-0000-0000-000081890000}"/>
    <cellStyle name="Note 2 16 18 2" xfId="24982" xr:uid="{00000000-0005-0000-0000-000082890000}"/>
    <cellStyle name="Note 2 16 18 2 2" xfId="37588" xr:uid="{00000000-0005-0000-0000-000083890000}"/>
    <cellStyle name="Note 2 16 18 3" xfId="37587" xr:uid="{00000000-0005-0000-0000-000084890000}"/>
    <cellStyle name="Note 2 16 18 4" xfId="57543" xr:uid="{00000000-0005-0000-0000-000085890000}"/>
    <cellStyle name="Note 2 16 19" xfId="14060" xr:uid="{00000000-0005-0000-0000-000086890000}"/>
    <cellStyle name="Note 2 16 19 2" xfId="25282" xr:uid="{00000000-0005-0000-0000-000087890000}"/>
    <cellStyle name="Note 2 16 19 2 2" xfId="37590" xr:uid="{00000000-0005-0000-0000-000088890000}"/>
    <cellStyle name="Note 2 16 19 3" xfId="37589" xr:uid="{00000000-0005-0000-0000-000089890000}"/>
    <cellStyle name="Note 2 16 19 4" xfId="57544" xr:uid="{00000000-0005-0000-0000-00008A890000}"/>
    <cellStyle name="Note 2 16 2" xfId="7050" xr:uid="{00000000-0005-0000-0000-00008B890000}"/>
    <cellStyle name="Note 2 16 2 2" xfId="19057" xr:uid="{00000000-0005-0000-0000-00008C890000}"/>
    <cellStyle name="Note 2 16 2 2 2" xfId="37592" xr:uid="{00000000-0005-0000-0000-00008D890000}"/>
    <cellStyle name="Note 2 16 2 3" xfId="37591" xr:uid="{00000000-0005-0000-0000-00008E890000}"/>
    <cellStyle name="Note 2 16 2 4" xfId="57545" xr:uid="{00000000-0005-0000-0000-00008F890000}"/>
    <cellStyle name="Note 2 16 20" xfId="14354" xr:uid="{00000000-0005-0000-0000-000090890000}"/>
    <cellStyle name="Note 2 16 20 2" xfId="37593" xr:uid="{00000000-0005-0000-0000-000091890000}"/>
    <cellStyle name="Note 2 16 20 3" xfId="57546" xr:uid="{00000000-0005-0000-0000-000092890000}"/>
    <cellStyle name="Note 2 16 20 4" xfId="57547" xr:uid="{00000000-0005-0000-0000-000093890000}"/>
    <cellStyle name="Note 2 16 21" xfId="37570" xr:uid="{00000000-0005-0000-0000-000094890000}"/>
    <cellStyle name="Note 2 16 22" xfId="57548" xr:uid="{00000000-0005-0000-0000-000095890000}"/>
    <cellStyle name="Note 2 16 3" xfId="7516" xr:uid="{00000000-0005-0000-0000-000096890000}"/>
    <cellStyle name="Note 2 16 3 2" xfId="19464" xr:uid="{00000000-0005-0000-0000-000097890000}"/>
    <cellStyle name="Note 2 16 3 2 2" xfId="37595" xr:uid="{00000000-0005-0000-0000-000098890000}"/>
    <cellStyle name="Note 2 16 3 3" xfId="37594" xr:uid="{00000000-0005-0000-0000-000099890000}"/>
    <cellStyle name="Note 2 16 3 4" xfId="57549" xr:uid="{00000000-0005-0000-0000-00009A890000}"/>
    <cellStyle name="Note 2 16 4" xfId="7973" xr:uid="{00000000-0005-0000-0000-00009B890000}"/>
    <cellStyle name="Note 2 16 4 2" xfId="19860" xr:uid="{00000000-0005-0000-0000-00009C890000}"/>
    <cellStyle name="Note 2 16 4 2 2" xfId="37597" xr:uid="{00000000-0005-0000-0000-00009D890000}"/>
    <cellStyle name="Note 2 16 4 3" xfId="37596" xr:uid="{00000000-0005-0000-0000-00009E890000}"/>
    <cellStyle name="Note 2 16 4 4" xfId="57550" xr:uid="{00000000-0005-0000-0000-00009F890000}"/>
    <cellStyle name="Note 2 16 5" xfId="8432" xr:uid="{00000000-0005-0000-0000-0000A0890000}"/>
    <cellStyle name="Note 2 16 5 2" xfId="20253" xr:uid="{00000000-0005-0000-0000-0000A1890000}"/>
    <cellStyle name="Note 2 16 5 2 2" xfId="37599" xr:uid="{00000000-0005-0000-0000-0000A2890000}"/>
    <cellStyle name="Note 2 16 5 3" xfId="37598" xr:uid="{00000000-0005-0000-0000-0000A3890000}"/>
    <cellStyle name="Note 2 16 5 4" xfId="57551" xr:uid="{00000000-0005-0000-0000-0000A4890000}"/>
    <cellStyle name="Note 2 16 6" xfId="8889" xr:uid="{00000000-0005-0000-0000-0000A5890000}"/>
    <cellStyle name="Note 2 16 6 2" xfId="20656" xr:uid="{00000000-0005-0000-0000-0000A6890000}"/>
    <cellStyle name="Note 2 16 6 2 2" xfId="37601" xr:uid="{00000000-0005-0000-0000-0000A7890000}"/>
    <cellStyle name="Note 2 16 6 3" xfId="37600" xr:uid="{00000000-0005-0000-0000-0000A8890000}"/>
    <cellStyle name="Note 2 16 6 4" xfId="57552" xr:uid="{00000000-0005-0000-0000-0000A9890000}"/>
    <cellStyle name="Note 2 16 7" xfId="9338" xr:uid="{00000000-0005-0000-0000-0000AA890000}"/>
    <cellStyle name="Note 2 16 7 2" xfId="21056" xr:uid="{00000000-0005-0000-0000-0000AB890000}"/>
    <cellStyle name="Note 2 16 7 2 2" xfId="37603" xr:uid="{00000000-0005-0000-0000-0000AC890000}"/>
    <cellStyle name="Note 2 16 7 3" xfId="37602" xr:uid="{00000000-0005-0000-0000-0000AD890000}"/>
    <cellStyle name="Note 2 16 7 4" xfId="57553" xr:uid="{00000000-0005-0000-0000-0000AE890000}"/>
    <cellStyle name="Note 2 16 8" xfId="9778" xr:uid="{00000000-0005-0000-0000-0000AF890000}"/>
    <cellStyle name="Note 2 16 8 2" xfId="21442" xr:uid="{00000000-0005-0000-0000-0000B0890000}"/>
    <cellStyle name="Note 2 16 8 2 2" xfId="37605" xr:uid="{00000000-0005-0000-0000-0000B1890000}"/>
    <cellStyle name="Note 2 16 8 3" xfId="37604" xr:uid="{00000000-0005-0000-0000-0000B2890000}"/>
    <cellStyle name="Note 2 16 8 4" xfId="57554" xr:uid="{00000000-0005-0000-0000-0000B3890000}"/>
    <cellStyle name="Note 2 16 9" xfId="10220" xr:uid="{00000000-0005-0000-0000-0000B4890000}"/>
    <cellStyle name="Note 2 16 9 2" xfId="21827" xr:uid="{00000000-0005-0000-0000-0000B5890000}"/>
    <cellStyle name="Note 2 16 9 2 2" xfId="37607" xr:uid="{00000000-0005-0000-0000-0000B6890000}"/>
    <cellStyle name="Note 2 16 9 3" xfId="37606" xr:uid="{00000000-0005-0000-0000-0000B7890000}"/>
    <cellStyle name="Note 2 16 9 4" xfId="57555" xr:uid="{00000000-0005-0000-0000-0000B8890000}"/>
    <cellStyle name="Note 2 17" xfId="4265" xr:uid="{00000000-0005-0000-0000-0000B9890000}"/>
    <cellStyle name="Note 2 17 10" xfId="10638" xr:uid="{00000000-0005-0000-0000-0000BA890000}"/>
    <cellStyle name="Note 2 17 10 2" xfId="22189" xr:uid="{00000000-0005-0000-0000-0000BB890000}"/>
    <cellStyle name="Note 2 17 10 2 2" xfId="37610" xr:uid="{00000000-0005-0000-0000-0000BC890000}"/>
    <cellStyle name="Note 2 17 10 3" xfId="37609" xr:uid="{00000000-0005-0000-0000-0000BD890000}"/>
    <cellStyle name="Note 2 17 10 4" xfId="57556" xr:uid="{00000000-0005-0000-0000-0000BE890000}"/>
    <cellStyle name="Note 2 17 11" xfId="11062" xr:uid="{00000000-0005-0000-0000-0000BF890000}"/>
    <cellStyle name="Note 2 17 11 2" xfId="22562" xr:uid="{00000000-0005-0000-0000-0000C0890000}"/>
    <cellStyle name="Note 2 17 11 2 2" xfId="37612" xr:uid="{00000000-0005-0000-0000-0000C1890000}"/>
    <cellStyle name="Note 2 17 11 3" xfId="37611" xr:uid="{00000000-0005-0000-0000-0000C2890000}"/>
    <cellStyle name="Note 2 17 11 4" xfId="57557" xr:uid="{00000000-0005-0000-0000-0000C3890000}"/>
    <cellStyle name="Note 2 17 12" xfId="11481" xr:uid="{00000000-0005-0000-0000-0000C4890000}"/>
    <cellStyle name="Note 2 17 12 2" xfId="22926" xr:uid="{00000000-0005-0000-0000-0000C5890000}"/>
    <cellStyle name="Note 2 17 12 2 2" xfId="37614" xr:uid="{00000000-0005-0000-0000-0000C6890000}"/>
    <cellStyle name="Note 2 17 12 3" xfId="37613" xr:uid="{00000000-0005-0000-0000-0000C7890000}"/>
    <cellStyle name="Note 2 17 12 4" xfId="57558" xr:uid="{00000000-0005-0000-0000-0000C8890000}"/>
    <cellStyle name="Note 2 17 13" xfId="11907" xr:uid="{00000000-0005-0000-0000-0000C9890000}"/>
    <cellStyle name="Note 2 17 13 2" xfId="23324" xr:uid="{00000000-0005-0000-0000-0000CA890000}"/>
    <cellStyle name="Note 2 17 13 2 2" xfId="37616" xr:uid="{00000000-0005-0000-0000-0000CB890000}"/>
    <cellStyle name="Note 2 17 13 3" xfId="37615" xr:uid="{00000000-0005-0000-0000-0000CC890000}"/>
    <cellStyle name="Note 2 17 13 4" xfId="57559" xr:uid="{00000000-0005-0000-0000-0000CD890000}"/>
    <cellStyle name="Note 2 17 14" xfId="12284" xr:uid="{00000000-0005-0000-0000-0000CE890000}"/>
    <cellStyle name="Note 2 17 14 2" xfId="23663" xr:uid="{00000000-0005-0000-0000-0000CF890000}"/>
    <cellStyle name="Note 2 17 14 2 2" xfId="37618" xr:uid="{00000000-0005-0000-0000-0000D0890000}"/>
    <cellStyle name="Note 2 17 14 3" xfId="37617" xr:uid="{00000000-0005-0000-0000-0000D1890000}"/>
    <cellStyle name="Note 2 17 14 4" xfId="57560" xr:uid="{00000000-0005-0000-0000-0000D2890000}"/>
    <cellStyle name="Note 2 17 15" xfId="12650" xr:uid="{00000000-0005-0000-0000-0000D3890000}"/>
    <cellStyle name="Note 2 17 15 2" xfId="23987" xr:uid="{00000000-0005-0000-0000-0000D4890000}"/>
    <cellStyle name="Note 2 17 15 2 2" xfId="37620" xr:uid="{00000000-0005-0000-0000-0000D5890000}"/>
    <cellStyle name="Note 2 17 15 3" xfId="37619" xr:uid="{00000000-0005-0000-0000-0000D6890000}"/>
    <cellStyle name="Note 2 17 15 4" xfId="57561" xr:uid="{00000000-0005-0000-0000-0000D7890000}"/>
    <cellStyle name="Note 2 17 16" xfId="13060" xr:uid="{00000000-0005-0000-0000-0000D8890000}"/>
    <cellStyle name="Note 2 17 16 2" xfId="24371" xr:uid="{00000000-0005-0000-0000-0000D9890000}"/>
    <cellStyle name="Note 2 17 16 2 2" xfId="37622" xr:uid="{00000000-0005-0000-0000-0000DA890000}"/>
    <cellStyle name="Note 2 17 16 3" xfId="37621" xr:uid="{00000000-0005-0000-0000-0000DB890000}"/>
    <cellStyle name="Note 2 17 16 4" xfId="57562" xr:uid="{00000000-0005-0000-0000-0000DC890000}"/>
    <cellStyle name="Note 2 17 17" xfId="13398" xr:uid="{00000000-0005-0000-0000-0000DD890000}"/>
    <cellStyle name="Note 2 17 17 2" xfId="24681" xr:uid="{00000000-0005-0000-0000-0000DE890000}"/>
    <cellStyle name="Note 2 17 17 2 2" xfId="37624" xr:uid="{00000000-0005-0000-0000-0000DF890000}"/>
    <cellStyle name="Note 2 17 17 3" xfId="37623" xr:uid="{00000000-0005-0000-0000-0000E0890000}"/>
    <cellStyle name="Note 2 17 17 4" xfId="57563" xr:uid="{00000000-0005-0000-0000-0000E1890000}"/>
    <cellStyle name="Note 2 17 18" xfId="13733" xr:uid="{00000000-0005-0000-0000-0000E2890000}"/>
    <cellStyle name="Note 2 17 18 2" xfId="24983" xr:uid="{00000000-0005-0000-0000-0000E3890000}"/>
    <cellStyle name="Note 2 17 18 2 2" xfId="37626" xr:uid="{00000000-0005-0000-0000-0000E4890000}"/>
    <cellStyle name="Note 2 17 18 3" xfId="37625" xr:uid="{00000000-0005-0000-0000-0000E5890000}"/>
    <cellStyle name="Note 2 17 18 4" xfId="57564" xr:uid="{00000000-0005-0000-0000-0000E6890000}"/>
    <cellStyle name="Note 2 17 19" xfId="14061" xr:uid="{00000000-0005-0000-0000-0000E7890000}"/>
    <cellStyle name="Note 2 17 19 2" xfId="25283" xr:uid="{00000000-0005-0000-0000-0000E8890000}"/>
    <cellStyle name="Note 2 17 19 2 2" xfId="37628" xr:uid="{00000000-0005-0000-0000-0000E9890000}"/>
    <cellStyle name="Note 2 17 19 3" xfId="37627" xr:uid="{00000000-0005-0000-0000-0000EA890000}"/>
    <cellStyle name="Note 2 17 19 4" xfId="57565" xr:uid="{00000000-0005-0000-0000-0000EB890000}"/>
    <cellStyle name="Note 2 17 2" xfId="7051" xr:uid="{00000000-0005-0000-0000-0000EC890000}"/>
    <cellStyle name="Note 2 17 2 2" xfId="19058" xr:uid="{00000000-0005-0000-0000-0000ED890000}"/>
    <cellStyle name="Note 2 17 2 2 2" xfId="37630" xr:uid="{00000000-0005-0000-0000-0000EE890000}"/>
    <cellStyle name="Note 2 17 2 3" xfId="37629" xr:uid="{00000000-0005-0000-0000-0000EF890000}"/>
    <cellStyle name="Note 2 17 2 4" xfId="57566" xr:uid="{00000000-0005-0000-0000-0000F0890000}"/>
    <cellStyle name="Note 2 17 20" xfId="14355" xr:uid="{00000000-0005-0000-0000-0000F1890000}"/>
    <cellStyle name="Note 2 17 20 2" xfId="37631" xr:uid="{00000000-0005-0000-0000-0000F2890000}"/>
    <cellStyle name="Note 2 17 20 3" xfId="57567" xr:uid="{00000000-0005-0000-0000-0000F3890000}"/>
    <cellStyle name="Note 2 17 20 4" xfId="57568" xr:uid="{00000000-0005-0000-0000-0000F4890000}"/>
    <cellStyle name="Note 2 17 21" xfId="37608" xr:uid="{00000000-0005-0000-0000-0000F5890000}"/>
    <cellStyle name="Note 2 17 22" xfId="57569" xr:uid="{00000000-0005-0000-0000-0000F6890000}"/>
    <cellStyle name="Note 2 17 3" xfId="7517" xr:uid="{00000000-0005-0000-0000-0000F7890000}"/>
    <cellStyle name="Note 2 17 3 2" xfId="19465" xr:uid="{00000000-0005-0000-0000-0000F8890000}"/>
    <cellStyle name="Note 2 17 3 2 2" xfId="37633" xr:uid="{00000000-0005-0000-0000-0000F9890000}"/>
    <cellStyle name="Note 2 17 3 3" xfId="37632" xr:uid="{00000000-0005-0000-0000-0000FA890000}"/>
    <cellStyle name="Note 2 17 3 4" xfId="57570" xr:uid="{00000000-0005-0000-0000-0000FB890000}"/>
    <cellStyle name="Note 2 17 4" xfId="7974" xr:uid="{00000000-0005-0000-0000-0000FC890000}"/>
    <cellStyle name="Note 2 17 4 2" xfId="19861" xr:uid="{00000000-0005-0000-0000-0000FD890000}"/>
    <cellStyle name="Note 2 17 4 2 2" xfId="37635" xr:uid="{00000000-0005-0000-0000-0000FE890000}"/>
    <cellStyle name="Note 2 17 4 3" xfId="37634" xr:uid="{00000000-0005-0000-0000-0000FF890000}"/>
    <cellStyle name="Note 2 17 4 4" xfId="57571" xr:uid="{00000000-0005-0000-0000-0000008A0000}"/>
    <cellStyle name="Note 2 17 5" xfId="8433" xr:uid="{00000000-0005-0000-0000-0000018A0000}"/>
    <cellStyle name="Note 2 17 5 2" xfId="20254" xr:uid="{00000000-0005-0000-0000-0000028A0000}"/>
    <cellStyle name="Note 2 17 5 2 2" xfId="37637" xr:uid="{00000000-0005-0000-0000-0000038A0000}"/>
    <cellStyle name="Note 2 17 5 3" xfId="37636" xr:uid="{00000000-0005-0000-0000-0000048A0000}"/>
    <cellStyle name="Note 2 17 5 4" xfId="57572" xr:uid="{00000000-0005-0000-0000-0000058A0000}"/>
    <cellStyle name="Note 2 17 6" xfId="8890" xr:uid="{00000000-0005-0000-0000-0000068A0000}"/>
    <cellStyle name="Note 2 17 6 2" xfId="20657" xr:uid="{00000000-0005-0000-0000-0000078A0000}"/>
    <cellStyle name="Note 2 17 6 2 2" xfId="37639" xr:uid="{00000000-0005-0000-0000-0000088A0000}"/>
    <cellStyle name="Note 2 17 6 3" xfId="37638" xr:uid="{00000000-0005-0000-0000-0000098A0000}"/>
    <cellStyle name="Note 2 17 6 4" xfId="57573" xr:uid="{00000000-0005-0000-0000-00000A8A0000}"/>
    <cellStyle name="Note 2 17 7" xfId="9339" xr:uid="{00000000-0005-0000-0000-00000B8A0000}"/>
    <cellStyle name="Note 2 17 7 2" xfId="21057" xr:uid="{00000000-0005-0000-0000-00000C8A0000}"/>
    <cellStyle name="Note 2 17 7 2 2" xfId="37641" xr:uid="{00000000-0005-0000-0000-00000D8A0000}"/>
    <cellStyle name="Note 2 17 7 3" xfId="37640" xr:uid="{00000000-0005-0000-0000-00000E8A0000}"/>
    <cellStyle name="Note 2 17 7 4" xfId="57574" xr:uid="{00000000-0005-0000-0000-00000F8A0000}"/>
    <cellStyle name="Note 2 17 8" xfId="9779" xr:uid="{00000000-0005-0000-0000-0000108A0000}"/>
    <cellStyle name="Note 2 17 8 2" xfId="21443" xr:uid="{00000000-0005-0000-0000-0000118A0000}"/>
    <cellStyle name="Note 2 17 8 2 2" xfId="37643" xr:uid="{00000000-0005-0000-0000-0000128A0000}"/>
    <cellStyle name="Note 2 17 8 3" xfId="37642" xr:uid="{00000000-0005-0000-0000-0000138A0000}"/>
    <cellStyle name="Note 2 17 8 4" xfId="57575" xr:uid="{00000000-0005-0000-0000-0000148A0000}"/>
    <cellStyle name="Note 2 17 9" xfId="10221" xr:uid="{00000000-0005-0000-0000-0000158A0000}"/>
    <cellStyle name="Note 2 17 9 2" xfId="21828" xr:uid="{00000000-0005-0000-0000-0000168A0000}"/>
    <cellStyle name="Note 2 17 9 2 2" xfId="37645" xr:uid="{00000000-0005-0000-0000-0000178A0000}"/>
    <cellStyle name="Note 2 17 9 3" xfId="37644" xr:uid="{00000000-0005-0000-0000-0000188A0000}"/>
    <cellStyle name="Note 2 17 9 4" xfId="57576" xr:uid="{00000000-0005-0000-0000-0000198A0000}"/>
    <cellStyle name="Note 2 18" xfId="1543" xr:uid="{00000000-0005-0000-0000-00001A8A0000}"/>
    <cellStyle name="Note 2 18 10" xfId="5430" xr:uid="{00000000-0005-0000-0000-00001B8A0000}"/>
    <cellStyle name="Note 2 18 10 2" xfId="17971" xr:uid="{00000000-0005-0000-0000-00001C8A0000}"/>
    <cellStyle name="Note 2 18 10 2 2" xfId="37648" xr:uid="{00000000-0005-0000-0000-00001D8A0000}"/>
    <cellStyle name="Note 2 18 10 3" xfId="37647" xr:uid="{00000000-0005-0000-0000-00001E8A0000}"/>
    <cellStyle name="Note 2 18 10 4" xfId="57577" xr:uid="{00000000-0005-0000-0000-00001F8A0000}"/>
    <cellStyle name="Note 2 18 11" xfId="10156" xr:uid="{00000000-0005-0000-0000-0000208A0000}"/>
    <cellStyle name="Note 2 18 11 2" xfId="21766" xr:uid="{00000000-0005-0000-0000-0000218A0000}"/>
    <cellStyle name="Note 2 18 11 2 2" xfId="37650" xr:uid="{00000000-0005-0000-0000-0000228A0000}"/>
    <cellStyle name="Note 2 18 11 3" xfId="37649" xr:uid="{00000000-0005-0000-0000-0000238A0000}"/>
    <cellStyle name="Note 2 18 11 4" xfId="57578" xr:uid="{00000000-0005-0000-0000-0000248A0000}"/>
    <cellStyle name="Note 2 18 12" xfId="5518" xr:uid="{00000000-0005-0000-0000-0000258A0000}"/>
    <cellStyle name="Note 2 18 12 2" xfId="18048" xr:uid="{00000000-0005-0000-0000-0000268A0000}"/>
    <cellStyle name="Note 2 18 12 2 2" xfId="37652" xr:uid="{00000000-0005-0000-0000-0000278A0000}"/>
    <cellStyle name="Note 2 18 12 3" xfId="37651" xr:uid="{00000000-0005-0000-0000-0000288A0000}"/>
    <cellStyle name="Note 2 18 12 4" xfId="57579" xr:uid="{00000000-0005-0000-0000-0000298A0000}"/>
    <cellStyle name="Note 2 18 13" xfId="10529" xr:uid="{00000000-0005-0000-0000-00002A8A0000}"/>
    <cellStyle name="Note 2 18 13 2" xfId="22105" xr:uid="{00000000-0005-0000-0000-00002B8A0000}"/>
    <cellStyle name="Note 2 18 13 2 2" xfId="37654" xr:uid="{00000000-0005-0000-0000-00002C8A0000}"/>
    <cellStyle name="Note 2 18 13 3" xfId="37653" xr:uid="{00000000-0005-0000-0000-00002D8A0000}"/>
    <cellStyle name="Note 2 18 13 4" xfId="57580" xr:uid="{00000000-0005-0000-0000-00002E8A0000}"/>
    <cellStyle name="Note 2 18 14" xfId="10110" xr:uid="{00000000-0005-0000-0000-00002F8A0000}"/>
    <cellStyle name="Note 2 18 14 2" xfId="21734" xr:uid="{00000000-0005-0000-0000-0000308A0000}"/>
    <cellStyle name="Note 2 18 14 2 2" xfId="37656" xr:uid="{00000000-0005-0000-0000-0000318A0000}"/>
    <cellStyle name="Note 2 18 14 3" xfId="37655" xr:uid="{00000000-0005-0000-0000-0000328A0000}"/>
    <cellStyle name="Note 2 18 14 4" xfId="57581" xr:uid="{00000000-0005-0000-0000-0000338A0000}"/>
    <cellStyle name="Note 2 18 15" xfId="10516" xr:uid="{00000000-0005-0000-0000-0000348A0000}"/>
    <cellStyle name="Note 2 18 15 2" xfId="22093" xr:uid="{00000000-0005-0000-0000-0000358A0000}"/>
    <cellStyle name="Note 2 18 15 2 2" xfId="37658" xr:uid="{00000000-0005-0000-0000-0000368A0000}"/>
    <cellStyle name="Note 2 18 15 3" xfId="37657" xr:uid="{00000000-0005-0000-0000-0000378A0000}"/>
    <cellStyle name="Note 2 18 15 4" xfId="57582" xr:uid="{00000000-0005-0000-0000-0000388A0000}"/>
    <cellStyle name="Note 2 18 16" xfId="5619" xr:uid="{00000000-0005-0000-0000-0000398A0000}"/>
    <cellStyle name="Note 2 18 16 2" xfId="18138" xr:uid="{00000000-0005-0000-0000-00003A8A0000}"/>
    <cellStyle name="Note 2 18 16 2 2" xfId="37660" xr:uid="{00000000-0005-0000-0000-00003B8A0000}"/>
    <cellStyle name="Note 2 18 16 3" xfId="37659" xr:uid="{00000000-0005-0000-0000-00003C8A0000}"/>
    <cellStyle name="Note 2 18 16 4" xfId="57583" xr:uid="{00000000-0005-0000-0000-00003D8A0000}"/>
    <cellStyle name="Note 2 18 17" xfId="10271" xr:uid="{00000000-0005-0000-0000-00003E8A0000}"/>
    <cellStyle name="Note 2 18 17 2" xfId="21876" xr:uid="{00000000-0005-0000-0000-00003F8A0000}"/>
    <cellStyle name="Note 2 18 17 2 2" xfId="37662" xr:uid="{00000000-0005-0000-0000-0000408A0000}"/>
    <cellStyle name="Note 2 18 17 3" xfId="37661" xr:uid="{00000000-0005-0000-0000-0000418A0000}"/>
    <cellStyle name="Note 2 18 17 4" xfId="57584" xr:uid="{00000000-0005-0000-0000-0000428A0000}"/>
    <cellStyle name="Note 2 18 18" xfId="5674" xr:uid="{00000000-0005-0000-0000-0000438A0000}"/>
    <cellStyle name="Note 2 18 18 2" xfId="18191" xr:uid="{00000000-0005-0000-0000-0000448A0000}"/>
    <cellStyle name="Note 2 18 18 2 2" xfId="37664" xr:uid="{00000000-0005-0000-0000-0000458A0000}"/>
    <cellStyle name="Note 2 18 18 3" xfId="37663" xr:uid="{00000000-0005-0000-0000-0000468A0000}"/>
    <cellStyle name="Note 2 18 18 4" xfId="57585" xr:uid="{00000000-0005-0000-0000-0000478A0000}"/>
    <cellStyle name="Note 2 18 19" xfId="10505" xr:uid="{00000000-0005-0000-0000-0000488A0000}"/>
    <cellStyle name="Note 2 18 19 2" xfId="22084" xr:uid="{00000000-0005-0000-0000-0000498A0000}"/>
    <cellStyle name="Note 2 18 19 2 2" xfId="37666" xr:uid="{00000000-0005-0000-0000-00004A8A0000}"/>
    <cellStyle name="Note 2 18 19 3" xfId="37665" xr:uid="{00000000-0005-0000-0000-00004B8A0000}"/>
    <cellStyle name="Note 2 18 19 4" xfId="57586" xr:uid="{00000000-0005-0000-0000-00004C8A0000}"/>
    <cellStyle name="Note 2 18 2" xfId="4868" xr:uid="{00000000-0005-0000-0000-00004D8A0000}"/>
    <cellStyle name="Note 2 18 2 2" xfId="17501" xr:uid="{00000000-0005-0000-0000-00004E8A0000}"/>
    <cellStyle name="Note 2 18 2 2 2" xfId="37668" xr:uid="{00000000-0005-0000-0000-00004F8A0000}"/>
    <cellStyle name="Note 2 18 2 3" xfId="37667" xr:uid="{00000000-0005-0000-0000-0000508A0000}"/>
    <cellStyle name="Note 2 18 2 4" xfId="57587" xr:uid="{00000000-0005-0000-0000-0000518A0000}"/>
    <cellStyle name="Note 2 18 20" xfId="13649" xr:uid="{00000000-0005-0000-0000-0000528A0000}"/>
    <cellStyle name="Note 2 18 20 2" xfId="37669" xr:uid="{00000000-0005-0000-0000-0000538A0000}"/>
    <cellStyle name="Note 2 18 20 3" xfId="57588" xr:uid="{00000000-0005-0000-0000-0000548A0000}"/>
    <cellStyle name="Note 2 18 20 4" xfId="57589" xr:uid="{00000000-0005-0000-0000-0000558A0000}"/>
    <cellStyle name="Note 2 18 21" xfId="37646" xr:uid="{00000000-0005-0000-0000-0000568A0000}"/>
    <cellStyle name="Note 2 18 22" xfId="57590" xr:uid="{00000000-0005-0000-0000-0000578A0000}"/>
    <cellStyle name="Note 2 18 3" xfId="6868" xr:uid="{00000000-0005-0000-0000-0000588A0000}"/>
    <cellStyle name="Note 2 18 3 2" xfId="18890" xr:uid="{00000000-0005-0000-0000-0000598A0000}"/>
    <cellStyle name="Note 2 18 3 2 2" xfId="37671" xr:uid="{00000000-0005-0000-0000-00005A8A0000}"/>
    <cellStyle name="Note 2 18 3 3" xfId="37670" xr:uid="{00000000-0005-0000-0000-00005B8A0000}"/>
    <cellStyle name="Note 2 18 3 4" xfId="57591" xr:uid="{00000000-0005-0000-0000-00005C8A0000}"/>
    <cellStyle name="Note 2 18 4" xfId="5041" xr:uid="{00000000-0005-0000-0000-00005D8A0000}"/>
    <cellStyle name="Note 2 18 4 2" xfId="17641" xr:uid="{00000000-0005-0000-0000-00005E8A0000}"/>
    <cellStyle name="Note 2 18 4 2 2" xfId="37673" xr:uid="{00000000-0005-0000-0000-00005F8A0000}"/>
    <cellStyle name="Note 2 18 4 3" xfId="37672" xr:uid="{00000000-0005-0000-0000-0000608A0000}"/>
    <cellStyle name="Note 2 18 4 4" xfId="57592" xr:uid="{00000000-0005-0000-0000-0000618A0000}"/>
    <cellStyle name="Note 2 18 5" xfId="6698" xr:uid="{00000000-0005-0000-0000-0000628A0000}"/>
    <cellStyle name="Note 2 18 5 2" xfId="18753" xr:uid="{00000000-0005-0000-0000-0000638A0000}"/>
    <cellStyle name="Note 2 18 5 2 2" xfId="37675" xr:uid="{00000000-0005-0000-0000-0000648A0000}"/>
    <cellStyle name="Note 2 18 5 3" xfId="37674" xr:uid="{00000000-0005-0000-0000-0000658A0000}"/>
    <cellStyle name="Note 2 18 5 4" xfId="57593" xr:uid="{00000000-0005-0000-0000-0000668A0000}"/>
    <cellStyle name="Note 2 18 6" xfId="5198" xr:uid="{00000000-0005-0000-0000-0000678A0000}"/>
    <cellStyle name="Note 2 18 6 2" xfId="17769" xr:uid="{00000000-0005-0000-0000-0000688A0000}"/>
    <cellStyle name="Note 2 18 6 2 2" xfId="37677" xr:uid="{00000000-0005-0000-0000-0000698A0000}"/>
    <cellStyle name="Note 2 18 6 3" xfId="37676" xr:uid="{00000000-0005-0000-0000-00006A8A0000}"/>
    <cellStyle name="Note 2 18 6 4" xfId="57594" xr:uid="{00000000-0005-0000-0000-00006B8A0000}"/>
    <cellStyle name="Note 2 18 7" xfId="7373" xr:uid="{00000000-0005-0000-0000-00006C8A0000}"/>
    <cellStyle name="Note 2 18 7 2" xfId="19348" xr:uid="{00000000-0005-0000-0000-00006D8A0000}"/>
    <cellStyle name="Note 2 18 7 2 2" xfId="37679" xr:uid="{00000000-0005-0000-0000-00006E8A0000}"/>
    <cellStyle name="Note 2 18 7 3" xfId="37678" xr:uid="{00000000-0005-0000-0000-00006F8A0000}"/>
    <cellStyle name="Note 2 18 7 4" xfId="57595" xr:uid="{00000000-0005-0000-0000-0000708A0000}"/>
    <cellStyle name="Note 2 18 8" xfId="5306" xr:uid="{00000000-0005-0000-0000-0000718A0000}"/>
    <cellStyle name="Note 2 18 8 2" xfId="17856" xr:uid="{00000000-0005-0000-0000-0000728A0000}"/>
    <cellStyle name="Note 2 18 8 2 2" xfId="37681" xr:uid="{00000000-0005-0000-0000-0000738A0000}"/>
    <cellStyle name="Note 2 18 8 3" xfId="37680" xr:uid="{00000000-0005-0000-0000-0000748A0000}"/>
    <cellStyle name="Note 2 18 8 4" xfId="57596" xr:uid="{00000000-0005-0000-0000-0000758A0000}"/>
    <cellStyle name="Note 2 18 9" xfId="8760" xr:uid="{00000000-0005-0000-0000-0000768A0000}"/>
    <cellStyle name="Note 2 18 9 2" xfId="20545" xr:uid="{00000000-0005-0000-0000-0000778A0000}"/>
    <cellStyle name="Note 2 18 9 2 2" xfId="37683" xr:uid="{00000000-0005-0000-0000-0000788A0000}"/>
    <cellStyle name="Note 2 18 9 3" xfId="37682" xr:uid="{00000000-0005-0000-0000-0000798A0000}"/>
    <cellStyle name="Note 2 18 9 4" xfId="57597" xr:uid="{00000000-0005-0000-0000-00007A8A0000}"/>
    <cellStyle name="Note 2 19" xfId="4811" xr:uid="{00000000-0005-0000-0000-00007B8A0000}"/>
    <cellStyle name="Note 2 19 2" xfId="17452" xr:uid="{00000000-0005-0000-0000-00007C8A0000}"/>
    <cellStyle name="Note 2 19 2 2" xfId="37685" xr:uid="{00000000-0005-0000-0000-00007D8A0000}"/>
    <cellStyle name="Note 2 19 3" xfId="37684" xr:uid="{00000000-0005-0000-0000-00007E8A0000}"/>
    <cellStyle name="Note 2 2" xfId="114" xr:uid="{00000000-0005-0000-0000-00007F8A0000}"/>
    <cellStyle name="Note 2 2 10" xfId="4267" xr:uid="{00000000-0005-0000-0000-0000808A0000}"/>
    <cellStyle name="Note 2 2 10 10" xfId="10640" xr:uid="{00000000-0005-0000-0000-0000818A0000}"/>
    <cellStyle name="Note 2 2 10 10 2" xfId="22191" xr:uid="{00000000-0005-0000-0000-0000828A0000}"/>
    <cellStyle name="Note 2 2 10 10 2 2" xfId="37689" xr:uid="{00000000-0005-0000-0000-0000838A0000}"/>
    <cellStyle name="Note 2 2 10 10 3" xfId="37688" xr:uid="{00000000-0005-0000-0000-0000848A0000}"/>
    <cellStyle name="Note 2 2 10 10 4" xfId="57598" xr:uid="{00000000-0005-0000-0000-0000858A0000}"/>
    <cellStyle name="Note 2 2 10 11" xfId="11064" xr:uid="{00000000-0005-0000-0000-0000868A0000}"/>
    <cellStyle name="Note 2 2 10 11 2" xfId="22564" xr:uid="{00000000-0005-0000-0000-0000878A0000}"/>
    <cellStyle name="Note 2 2 10 11 2 2" xfId="37691" xr:uid="{00000000-0005-0000-0000-0000888A0000}"/>
    <cellStyle name="Note 2 2 10 11 3" xfId="37690" xr:uid="{00000000-0005-0000-0000-0000898A0000}"/>
    <cellStyle name="Note 2 2 10 11 4" xfId="57599" xr:uid="{00000000-0005-0000-0000-00008A8A0000}"/>
    <cellStyle name="Note 2 2 10 12" xfId="11483" xr:uid="{00000000-0005-0000-0000-00008B8A0000}"/>
    <cellStyle name="Note 2 2 10 12 2" xfId="22928" xr:uid="{00000000-0005-0000-0000-00008C8A0000}"/>
    <cellStyle name="Note 2 2 10 12 2 2" xfId="37693" xr:uid="{00000000-0005-0000-0000-00008D8A0000}"/>
    <cellStyle name="Note 2 2 10 12 3" xfId="37692" xr:uid="{00000000-0005-0000-0000-00008E8A0000}"/>
    <cellStyle name="Note 2 2 10 12 4" xfId="57600" xr:uid="{00000000-0005-0000-0000-00008F8A0000}"/>
    <cellStyle name="Note 2 2 10 13" xfId="11909" xr:uid="{00000000-0005-0000-0000-0000908A0000}"/>
    <cellStyle name="Note 2 2 10 13 2" xfId="23326" xr:uid="{00000000-0005-0000-0000-0000918A0000}"/>
    <cellStyle name="Note 2 2 10 13 2 2" xfId="37695" xr:uid="{00000000-0005-0000-0000-0000928A0000}"/>
    <cellStyle name="Note 2 2 10 13 3" xfId="37694" xr:uid="{00000000-0005-0000-0000-0000938A0000}"/>
    <cellStyle name="Note 2 2 10 13 4" xfId="57601" xr:uid="{00000000-0005-0000-0000-0000948A0000}"/>
    <cellStyle name="Note 2 2 10 14" xfId="12286" xr:uid="{00000000-0005-0000-0000-0000958A0000}"/>
    <cellStyle name="Note 2 2 10 14 2" xfId="23665" xr:uid="{00000000-0005-0000-0000-0000968A0000}"/>
    <cellStyle name="Note 2 2 10 14 2 2" xfId="37697" xr:uid="{00000000-0005-0000-0000-0000978A0000}"/>
    <cellStyle name="Note 2 2 10 14 3" xfId="37696" xr:uid="{00000000-0005-0000-0000-0000988A0000}"/>
    <cellStyle name="Note 2 2 10 14 4" xfId="57602" xr:uid="{00000000-0005-0000-0000-0000998A0000}"/>
    <cellStyle name="Note 2 2 10 15" xfId="12652" xr:uid="{00000000-0005-0000-0000-00009A8A0000}"/>
    <cellStyle name="Note 2 2 10 15 2" xfId="23989" xr:uid="{00000000-0005-0000-0000-00009B8A0000}"/>
    <cellStyle name="Note 2 2 10 15 2 2" xfId="37699" xr:uid="{00000000-0005-0000-0000-00009C8A0000}"/>
    <cellStyle name="Note 2 2 10 15 3" xfId="37698" xr:uid="{00000000-0005-0000-0000-00009D8A0000}"/>
    <cellStyle name="Note 2 2 10 15 4" xfId="57603" xr:uid="{00000000-0005-0000-0000-00009E8A0000}"/>
    <cellStyle name="Note 2 2 10 16" xfId="13062" xr:uid="{00000000-0005-0000-0000-00009F8A0000}"/>
    <cellStyle name="Note 2 2 10 16 2" xfId="24373" xr:uid="{00000000-0005-0000-0000-0000A08A0000}"/>
    <cellStyle name="Note 2 2 10 16 2 2" xfId="37701" xr:uid="{00000000-0005-0000-0000-0000A18A0000}"/>
    <cellStyle name="Note 2 2 10 16 3" xfId="37700" xr:uid="{00000000-0005-0000-0000-0000A28A0000}"/>
    <cellStyle name="Note 2 2 10 16 4" xfId="57604" xr:uid="{00000000-0005-0000-0000-0000A38A0000}"/>
    <cellStyle name="Note 2 2 10 17" xfId="13400" xr:uid="{00000000-0005-0000-0000-0000A48A0000}"/>
    <cellStyle name="Note 2 2 10 17 2" xfId="24683" xr:uid="{00000000-0005-0000-0000-0000A58A0000}"/>
    <cellStyle name="Note 2 2 10 17 2 2" xfId="37703" xr:uid="{00000000-0005-0000-0000-0000A68A0000}"/>
    <cellStyle name="Note 2 2 10 17 3" xfId="37702" xr:uid="{00000000-0005-0000-0000-0000A78A0000}"/>
    <cellStyle name="Note 2 2 10 17 4" xfId="57605" xr:uid="{00000000-0005-0000-0000-0000A88A0000}"/>
    <cellStyle name="Note 2 2 10 18" xfId="13735" xr:uid="{00000000-0005-0000-0000-0000A98A0000}"/>
    <cellStyle name="Note 2 2 10 18 2" xfId="24985" xr:uid="{00000000-0005-0000-0000-0000AA8A0000}"/>
    <cellStyle name="Note 2 2 10 18 2 2" xfId="37705" xr:uid="{00000000-0005-0000-0000-0000AB8A0000}"/>
    <cellStyle name="Note 2 2 10 18 3" xfId="37704" xr:uid="{00000000-0005-0000-0000-0000AC8A0000}"/>
    <cellStyle name="Note 2 2 10 18 4" xfId="57606" xr:uid="{00000000-0005-0000-0000-0000AD8A0000}"/>
    <cellStyle name="Note 2 2 10 19" xfId="14063" xr:uid="{00000000-0005-0000-0000-0000AE8A0000}"/>
    <cellStyle name="Note 2 2 10 19 2" xfId="25285" xr:uid="{00000000-0005-0000-0000-0000AF8A0000}"/>
    <cellStyle name="Note 2 2 10 19 2 2" xfId="37707" xr:uid="{00000000-0005-0000-0000-0000B08A0000}"/>
    <cellStyle name="Note 2 2 10 19 3" xfId="37706" xr:uid="{00000000-0005-0000-0000-0000B18A0000}"/>
    <cellStyle name="Note 2 2 10 19 4" xfId="57607" xr:uid="{00000000-0005-0000-0000-0000B28A0000}"/>
    <cellStyle name="Note 2 2 10 2" xfId="7053" xr:uid="{00000000-0005-0000-0000-0000B38A0000}"/>
    <cellStyle name="Note 2 2 10 2 2" xfId="19060" xr:uid="{00000000-0005-0000-0000-0000B48A0000}"/>
    <cellStyle name="Note 2 2 10 2 2 2" xfId="37709" xr:uid="{00000000-0005-0000-0000-0000B58A0000}"/>
    <cellStyle name="Note 2 2 10 2 3" xfId="37708" xr:uid="{00000000-0005-0000-0000-0000B68A0000}"/>
    <cellStyle name="Note 2 2 10 2 4" xfId="57608" xr:uid="{00000000-0005-0000-0000-0000B78A0000}"/>
    <cellStyle name="Note 2 2 10 20" xfId="14357" xr:uid="{00000000-0005-0000-0000-0000B88A0000}"/>
    <cellStyle name="Note 2 2 10 20 2" xfId="37710" xr:uid="{00000000-0005-0000-0000-0000B98A0000}"/>
    <cellStyle name="Note 2 2 10 20 3" xfId="57609" xr:uid="{00000000-0005-0000-0000-0000BA8A0000}"/>
    <cellStyle name="Note 2 2 10 20 4" xfId="57610" xr:uid="{00000000-0005-0000-0000-0000BB8A0000}"/>
    <cellStyle name="Note 2 2 10 21" xfId="37687" xr:uid="{00000000-0005-0000-0000-0000BC8A0000}"/>
    <cellStyle name="Note 2 2 10 22" xfId="57611" xr:uid="{00000000-0005-0000-0000-0000BD8A0000}"/>
    <cellStyle name="Note 2 2 10 3" xfId="7519" xr:uid="{00000000-0005-0000-0000-0000BE8A0000}"/>
    <cellStyle name="Note 2 2 10 3 2" xfId="19467" xr:uid="{00000000-0005-0000-0000-0000BF8A0000}"/>
    <cellStyle name="Note 2 2 10 3 2 2" xfId="37712" xr:uid="{00000000-0005-0000-0000-0000C08A0000}"/>
    <cellStyle name="Note 2 2 10 3 3" xfId="37711" xr:uid="{00000000-0005-0000-0000-0000C18A0000}"/>
    <cellStyle name="Note 2 2 10 3 4" xfId="57612" xr:uid="{00000000-0005-0000-0000-0000C28A0000}"/>
    <cellStyle name="Note 2 2 10 4" xfId="7976" xr:uid="{00000000-0005-0000-0000-0000C38A0000}"/>
    <cellStyle name="Note 2 2 10 4 2" xfId="19863" xr:uid="{00000000-0005-0000-0000-0000C48A0000}"/>
    <cellStyle name="Note 2 2 10 4 2 2" xfId="37714" xr:uid="{00000000-0005-0000-0000-0000C58A0000}"/>
    <cellStyle name="Note 2 2 10 4 3" xfId="37713" xr:uid="{00000000-0005-0000-0000-0000C68A0000}"/>
    <cellStyle name="Note 2 2 10 4 4" xfId="57613" xr:uid="{00000000-0005-0000-0000-0000C78A0000}"/>
    <cellStyle name="Note 2 2 10 5" xfId="8435" xr:uid="{00000000-0005-0000-0000-0000C88A0000}"/>
    <cellStyle name="Note 2 2 10 5 2" xfId="20256" xr:uid="{00000000-0005-0000-0000-0000C98A0000}"/>
    <cellStyle name="Note 2 2 10 5 2 2" xfId="37716" xr:uid="{00000000-0005-0000-0000-0000CA8A0000}"/>
    <cellStyle name="Note 2 2 10 5 3" xfId="37715" xr:uid="{00000000-0005-0000-0000-0000CB8A0000}"/>
    <cellStyle name="Note 2 2 10 5 4" xfId="57614" xr:uid="{00000000-0005-0000-0000-0000CC8A0000}"/>
    <cellStyle name="Note 2 2 10 6" xfId="8892" xr:uid="{00000000-0005-0000-0000-0000CD8A0000}"/>
    <cellStyle name="Note 2 2 10 6 2" xfId="20659" xr:uid="{00000000-0005-0000-0000-0000CE8A0000}"/>
    <cellStyle name="Note 2 2 10 6 2 2" xfId="37718" xr:uid="{00000000-0005-0000-0000-0000CF8A0000}"/>
    <cellStyle name="Note 2 2 10 6 3" xfId="37717" xr:uid="{00000000-0005-0000-0000-0000D08A0000}"/>
    <cellStyle name="Note 2 2 10 6 4" xfId="57615" xr:uid="{00000000-0005-0000-0000-0000D18A0000}"/>
    <cellStyle name="Note 2 2 10 7" xfId="9341" xr:uid="{00000000-0005-0000-0000-0000D28A0000}"/>
    <cellStyle name="Note 2 2 10 7 2" xfId="21059" xr:uid="{00000000-0005-0000-0000-0000D38A0000}"/>
    <cellStyle name="Note 2 2 10 7 2 2" xfId="37720" xr:uid="{00000000-0005-0000-0000-0000D48A0000}"/>
    <cellStyle name="Note 2 2 10 7 3" xfId="37719" xr:uid="{00000000-0005-0000-0000-0000D58A0000}"/>
    <cellStyle name="Note 2 2 10 7 4" xfId="57616" xr:uid="{00000000-0005-0000-0000-0000D68A0000}"/>
    <cellStyle name="Note 2 2 10 8" xfId="9781" xr:uid="{00000000-0005-0000-0000-0000D78A0000}"/>
    <cellStyle name="Note 2 2 10 8 2" xfId="21445" xr:uid="{00000000-0005-0000-0000-0000D88A0000}"/>
    <cellStyle name="Note 2 2 10 8 2 2" xfId="37722" xr:uid="{00000000-0005-0000-0000-0000D98A0000}"/>
    <cellStyle name="Note 2 2 10 8 3" xfId="37721" xr:uid="{00000000-0005-0000-0000-0000DA8A0000}"/>
    <cellStyle name="Note 2 2 10 8 4" xfId="57617" xr:uid="{00000000-0005-0000-0000-0000DB8A0000}"/>
    <cellStyle name="Note 2 2 10 9" xfId="10223" xr:uid="{00000000-0005-0000-0000-0000DC8A0000}"/>
    <cellStyle name="Note 2 2 10 9 2" xfId="21830" xr:uid="{00000000-0005-0000-0000-0000DD8A0000}"/>
    <cellStyle name="Note 2 2 10 9 2 2" xfId="37724" xr:uid="{00000000-0005-0000-0000-0000DE8A0000}"/>
    <cellStyle name="Note 2 2 10 9 3" xfId="37723" xr:uid="{00000000-0005-0000-0000-0000DF8A0000}"/>
    <cellStyle name="Note 2 2 10 9 4" xfId="57618" xr:uid="{00000000-0005-0000-0000-0000E08A0000}"/>
    <cellStyle name="Note 2 2 11" xfId="4268" xr:uid="{00000000-0005-0000-0000-0000E18A0000}"/>
    <cellStyle name="Note 2 2 11 10" xfId="10641" xr:uid="{00000000-0005-0000-0000-0000E28A0000}"/>
    <cellStyle name="Note 2 2 11 10 2" xfId="22192" xr:uid="{00000000-0005-0000-0000-0000E38A0000}"/>
    <cellStyle name="Note 2 2 11 10 2 2" xfId="37727" xr:uid="{00000000-0005-0000-0000-0000E48A0000}"/>
    <cellStyle name="Note 2 2 11 10 3" xfId="37726" xr:uid="{00000000-0005-0000-0000-0000E58A0000}"/>
    <cellStyle name="Note 2 2 11 10 4" xfId="57619" xr:uid="{00000000-0005-0000-0000-0000E68A0000}"/>
    <cellStyle name="Note 2 2 11 11" xfId="11065" xr:uid="{00000000-0005-0000-0000-0000E78A0000}"/>
    <cellStyle name="Note 2 2 11 11 2" xfId="22565" xr:uid="{00000000-0005-0000-0000-0000E88A0000}"/>
    <cellStyle name="Note 2 2 11 11 2 2" xfId="37729" xr:uid="{00000000-0005-0000-0000-0000E98A0000}"/>
    <cellStyle name="Note 2 2 11 11 3" xfId="37728" xr:uid="{00000000-0005-0000-0000-0000EA8A0000}"/>
    <cellStyle name="Note 2 2 11 11 4" xfId="57620" xr:uid="{00000000-0005-0000-0000-0000EB8A0000}"/>
    <cellStyle name="Note 2 2 11 12" xfId="11484" xr:uid="{00000000-0005-0000-0000-0000EC8A0000}"/>
    <cellStyle name="Note 2 2 11 12 2" xfId="22929" xr:uid="{00000000-0005-0000-0000-0000ED8A0000}"/>
    <cellStyle name="Note 2 2 11 12 2 2" xfId="37731" xr:uid="{00000000-0005-0000-0000-0000EE8A0000}"/>
    <cellStyle name="Note 2 2 11 12 3" xfId="37730" xr:uid="{00000000-0005-0000-0000-0000EF8A0000}"/>
    <cellStyle name="Note 2 2 11 12 4" xfId="57621" xr:uid="{00000000-0005-0000-0000-0000F08A0000}"/>
    <cellStyle name="Note 2 2 11 13" xfId="11910" xr:uid="{00000000-0005-0000-0000-0000F18A0000}"/>
    <cellStyle name="Note 2 2 11 13 2" xfId="23327" xr:uid="{00000000-0005-0000-0000-0000F28A0000}"/>
    <cellStyle name="Note 2 2 11 13 2 2" xfId="37733" xr:uid="{00000000-0005-0000-0000-0000F38A0000}"/>
    <cellStyle name="Note 2 2 11 13 3" xfId="37732" xr:uid="{00000000-0005-0000-0000-0000F48A0000}"/>
    <cellStyle name="Note 2 2 11 13 4" xfId="57622" xr:uid="{00000000-0005-0000-0000-0000F58A0000}"/>
    <cellStyle name="Note 2 2 11 14" xfId="12287" xr:uid="{00000000-0005-0000-0000-0000F68A0000}"/>
    <cellStyle name="Note 2 2 11 14 2" xfId="23666" xr:uid="{00000000-0005-0000-0000-0000F78A0000}"/>
    <cellStyle name="Note 2 2 11 14 2 2" xfId="37735" xr:uid="{00000000-0005-0000-0000-0000F88A0000}"/>
    <cellStyle name="Note 2 2 11 14 3" xfId="37734" xr:uid="{00000000-0005-0000-0000-0000F98A0000}"/>
    <cellStyle name="Note 2 2 11 14 4" xfId="57623" xr:uid="{00000000-0005-0000-0000-0000FA8A0000}"/>
    <cellStyle name="Note 2 2 11 15" xfId="12653" xr:uid="{00000000-0005-0000-0000-0000FB8A0000}"/>
    <cellStyle name="Note 2 2 11 15 2" xfId="23990" xr:uid="{00000000-0005-0000-0000-0000FC8A0000}"/>
    <cellStyle name="Note 2 2 11 15 2 2" xfId="37737" xr:uid="{00000000-0005-0000-0000-0000FD8A0000}"/>
    <cellStyle name="Note 2 2 11 15 3" xfId="37736" xr:uid="{00000000-0005-0000-0000-0000FE8A0000}"/>
    <cellStyle name="Note 2 2 11 15 4" xfId="57624" xr:uid="{00000000-0005-0000-0000-0000FF8A0000}"/>
    <cellStyle name="Note 2 2 11 16" xfId="13063" xr:uid="{00000000-0005-0000-0000-0000008B0000}"/>
    <cellStyle name="Note 2 2 11 16 2" xfId="24374" xr:uid="{00000000-0005-0000-0000-0000018B0000}"/>
    <cellStyle name="Note 2 2 11 16 2 2" xfId="37739" xr:uid="{00000000-0005-0000-0000-0000028B0000}"/>
    <cellStyle name="Note 2 2 11 16 3" xfId="37738" xr:uid="{00000000-0005-0000-0000-0000038B0000}"/>
    <cellStyle name="Note 2 2 11 16 4" xfId="57625" xr:uid="{00000000-0005-0000-0000-0000048B0000}"/>
    <cellStyle name="Note 2 2 11 17" xfId="13401" xr:uid="{00000000-0005-0000-0000-0000058B0000}"/>
    <cellStyle name="Note 2 2 11 17 2" xfId="24684" xr:uid="{00000000-0005-0000-0000-0000068B0000}"/>
    <cellStyle name="Note 2 2 11 17 2 2" xfId="37741" xr:uid="{00000000-0005-0000-0000-0000078B0000}"/>
    <cellStyle name="Note 2 2 11 17 3" xfId="37740" xr:uid="{00000000-0005-0000-0000-0000088B0000}"/>
    <cellStyle name="Note 2 2 11 17 4" xfId="57626" xr:uid="{00000000-0005-0000-0000-0000098B0000}"/>
    <cellStyle name="Note 2 2 11 18" xfId="13736" xr:uid="{00000000-0005-0000-0000-00000A8B0000}"/>
    <cellStyle name="Note 2 2 11 18 2" xfId="24986" xr:uid="{00000000-0005-0000-0000-00000B8B0000}"/>
    <cellStyle name="Note 2 2 11 18 2 2" xfId="37743" xr:uid="{00000000-0005-0000-0000-00000C8B0000}"/>
    <cellStyle name="Note 2 2 11 18 3" xfId="37742" xr:uid="{00000000-0005-0000-0000-00000D8B0000}"/>
    <cellStyle name="Note 2 2 11 18 4" xfId="57627" xr:uid="{00000000-0005-0000-0000-00000E8B0000}"/>
    <cellStyle name="Note 2 2 11 19" xfId="14064" xr:uid="{00000000-0005-0000-0000-00000F8B0000}"/>
    <cellStyle name="Note 2 2 11 19 2" xfId="25286" xr:uid="{00000000-0005-0000-0000-0000108B0000}"/>
    <cellStyle name="Note 2 2 11 19 2 2" xfId="37745" xr:uid="{00000000-0005-0000-0000-0000118B0000}"/>
    <cellStyle name="Note 2 2 11 19 3" xfId="37744" xr:uid="{00000000-0005-0000-0000-0000128B0000}"/>
    <cellStyle name="Note 2 2 11 19 4" xfId="57628" xr:uid="{00000000-0005-0000-0000-0000138B0000}"/>
    <cellStyle name="Note 2 2 11 2" xfId="7054" xr:uid="{00000000-0005-0000-0000-0000148B0000}"/>
    <cellStyle name="Note 2 2 11 2 2" xfId="19061" xr:uid="{00000000-0005-0000-0000-0000158B0000}"/>
    <cellStyle name="Note 2 2 11 2 2 2" xfId="37747" xr:uid="{00000000-0005-0000-0000-0000168B0000}"/>
    <cellStyle name="Note 2 2 11 2 3" xfId="37746" xr:uid="{00000000-0005-0000-0000-0000178B0000}"/>
    <cellStyle name="Note 2 2 11 2 4" xfId="57629" xr:uid="{00000000-0005-0000-0000-0000188B0000}"/>
    <cellStyle name="Note 2 2 11 20" xfId="14358" xr:uid="{00000000-0005-0000-0000-0000198B0000}"/>
    <cellStyle name="Note 2 2 11 20 2" xfId="37748" xr:uid="{00000000-0005-0000-0000-00001A8B0000}"/>
    <cellStyle name="Note 2 2 11 20 3" xfId="57630" xr:uid="{00000000-0005-0000-0000-00001B8B0000}"/>
    <cellStyle name="Note 2 2 11 20 4" xfId="57631" xr:uid="{00000000-0005-0000-0000-00001C8B0000}"/>
    <cellStyle name="Note 2 2 11 21" xfId="37725" xr:uid="{00000000-0005-0000-0000-00001D8B0000}"/>
    <cellStyle name="Note 2 2 11 22" xfId="57632" xr:uid="{00000000-0005-0000-0000-00001E8B0000}"/>
    <cellStyle name="Note 2 2 11 3" xfId="7520" xr:uid="{00000000-0005-0000-0000-00001F8B0000}"/>
    <cellStyle name="Note 2 2 11 3 2" xfId="19468" xr:uid="{00000000-0005-0000-0000-0000208B0000}"/>
    <cellStyle name="Note 2 2 11 3 2 2" xfId="37750" xr:uid="{00000000-0005-0000-0000-0000218B0000}"/>
    <cellStyle name="Note 2 2 11 3 3" xfId="37749" xr:uid="{00000000-0005-0000-0000-0000228B0000}"/>
    <cellStyle name="Note 2 2 11 3 4" xfId="57633" xr:uid="{00000000-0005-0000-0000-0000238B0000}"/>
    <cellStyle name="Note 2 2 11 4" xfId="7977" xr:uid="{00000000-0005-0000-0000-0000248B0000}"/>
    <cellStyle name="Note 2 2 11 4 2" xfId="19864" xr:uid="{00000000-0005-0000-0000-0000258B0000}"/>
    <cellStyle name="Note 2 2 11 4 2 2" xfId="37752" xr:uid="{00000000-0005-0000-0000-0000268B0000}"/>
    <cellStyle name="Note 2 2 11 4 3" xfId="37751" xr:uid="{00000000-0005-0000-0000-0000278B0000}"/>
    <cellStyle name="Note 2 2 11 4 4" xfId="57634" xr:uid="{00000000-0005-0000-0000-0000288B0000}"/>
    <cellStyle name="Note 2 2 11 5" xfId="8436" xr:uid="{00000000-0005-0000-0000-0000298B0000}"/>
    <cellStyle name="Note 2 2 11 5 2" xfId="20257" xr:uid="{00000000-0005-0000-0000-00002A8B0000}"/>
    <cellStyle name="Note 2 2 11 5 2 2" xfId="37754" xr:uid="{00000000-0005-0000-0000-00002B8B0000}"/>
    <cellStyle name="Note 2 2 11 5 3" xfId="37753" xr:uid="{00000000-0005-0000-0000-00002C8B0000}"/>
    <cellStyle name="Note 2 2 11 5 4" xfId="57635" xr:uid="{00000000-0005-0000-0000-00002D8B0000}"/>
    <cellStyle name="Note 2 2 11 6" xfId="8893" xr:uid="{00000000-0005-0000-0000-00002E8B0000}"/>
    <cellStyle name="Note 2 2 11 6 2" xfId="20660" xr:uid="{00000000-0005-0000-0000-00002F8B0000}"/>
    <cellStyle name="Note 2 2 11 6 2 2" xfId="37756" xr:uid="{00000000-0005-0000-0000-0000308B0000}"/>
    <cellStyle name="Note 2 2 11 6 3" xfId="37755" xr:uid="{00000000-0005-0000-0000-0000318B0000}"/>
    <cellStyle name="Note 2 2 11 6 4" xfId="57636" xr:uid="{00000000-0005-0000-0000-0000328B0000}"/>
    <cellStyle name="Note 2 2 11 7" xfId="9342" xr:uid="{00000000-0005-0000-0000-0000338B0000}"/>
    <cellStyle name="Note 2 2 11 7 2" xfId="21060" xr:uid="{00000000-0005-0000-0000-0000348B0000}"/>
    <cellStyle name="Note 2 2 11 7 2 2" xfId="37758" xr:uid="{00000000-0005-0000-0000-0000358B0000}"/>
    <cellStyle name="Note 2 2 11 7 3" xfId="37757" xr:uid="{00000000-0005-0000-0000-0000368B0000}"/>
    <cellStyle name="Note 2 2 11 7 4" xfId="57637" xr:uid="{00000000-0005-0000-0000-0000378B0000}"/>
    <cellStyle name="Note 2 2 11 8" xfId="9782" xr:uid="{00000000-0005-0000-0000-0000388B0000}"/>
    <cellStyle name="Note 2 2 11 8 2" xfId="21446" xr:uid="{00000000-0005-0000-0000-0000398B0000}"/>
    <cellStyle name="Note 2 2 11 8 2 2" xfId="37760" xr:uid="{00000000-0005-0000-0000-00003A8B0000}"/>
    <cellStyle name="Note 2 2 11 8 3" xfId="37759" xr:uid="{00000000-0005-0000-0000-00003B8B0000}"/>
    <cellStyle name="Note 2 2 11 8 4" xfId="57638" xr:uid="{00000000-0005-0000-0000-00003C8B0000}"/>
    <cellStyle name="Note 2 2 11 9" xfId="10224" xr:uid="{00000000-0005-0000-0000-00003D8B0000}"/>
    <cellStyle name="Note 2 2 11 9 2" xfId="21831" xr:uid="{00000000-0005-0000-0000-00003E8B0000}"/>
    <cellStyle name="Note 2 2 11 9 2 2" xfId="37762" xr:uid="{00000000-0005-0000-0000-00003F8B0000}"/>
    <cellStyle name="Note 2 2 11 9 3" xfId="37761" xr:uid="{00000000-0005-0000-0000-0000408B0000}"/>
    <cellStyle name="Note 2 2 11 9 4" xfId="57639" xr:uid="{00000000-0005-0000-0000-0000418B0000}"/>
    <cellStyle name="Note 2 2 12" xfId="4857" xr:uid="{00000000-0005-0000-0000-0000428B0000}"/>
    <cellStyle name="Note 2 2 12 2" xfId="17490" xr:uid="{00000000-0005-0000-0000-0000438B0000}"/>
    <cellStyle name="Note 2 2 12 2 2" xfId="37764" xr:uid="{00000000-0005-0000-0000-0000448B0000}"/>
    <cellStyle name="Note 2 2 12 3" xfId="37763" xr:uid="{00000000-0005-0000-0000-0000458B0000}"/>
    <cellStyle name="Note 2 2 12 4" xfId="57640" xr:uid="{00000000-0005-0000-0000-0000468B0000}"/>
    <cellStyle name="Note 2 2 13" xfId="6879" xr:uid="{00000000-0005-0000-0000-0000478B0000}"/>
    <cellStyle name="Note 2 2 13 2" xfId="18901" xr:uid="{00000000-0005-0000-0000-0000488B0000}"/>
    <cellStyle name="Note 2 2 13 2 2" xfId="37766" xr:uid="{00000000-0005-0000-0000-0000498B0000}"/>
    <cellStyle name="Note 2 2 13 3" xfId="37765" xr:uid="{00000000-0005-0000-0000-00004A8B0000}"/>
    <cellStyle name="Note 2 2 13 4" xfId="57641" xr:uid="{00000000-0005-0000-0000-00004B8B0000}"/>
    <cellStyle name="Note 2 2 14" xfId="7401" xr:uid="{00000000-0005-0000-0000-00004C8B0000}"/>
    <cellStyle name="Note 2 2 14 2" xfId="19371" xr:uid="{00000000-0005-0000-0000-00004D8B0000}"/>
    <cellStyle name="Note 2 2 14 2 2" xfId="37768" xr:uid="{00000000-0005-0000-0000-00004E8B0000}"/>
    <cellStyle name="Note 2 2 14 3" xfId="37767" xr:uid="{00000000-0005-0000-0000-00004F8B0000}"/>
    <cellStyle name="Note 2 2 14 4" xfId="57642" xr:uid="{00000000-0005-0000-0000-0000508B0000}"/>
    <cellStyle name="Note 2 2 15" xfId="6706" xr:uid="{00000000-0005-0000-0000-0000518B0000}"/>
    <cellStyle name="Note 2 2 15 2" xfId="18761" xr:uid="{00000000-0005-0000-0000-0000528B0000}"/>
    <cellStyle name="Note 2 2 15 2 2" xfId="37770" xr:uid="{00000000-0005-0000-0000-0000538B0000}"/>
    <cellStyle name="Note 2 2 15 3" xfId="37769" xr:uid="{00000000-0005-0000-0000-0000548B0000}"/>
    <cellStyle name="Note 2 2 15 4" xfId="57643" xr:uid="{00000000-0005-0000-0000-0000558B0000}"/>
    <cellStyle name="Note 2 2 16" xfId="5193" xr:uid="{00000000-0005-0000-0000-0000568B0000}"/>
    <cellStyle name="Note 2 2 16 2" xfId="17764" xr:uid="{00000000-0005-0000-0000-0000578B0000}"/>
    <cellStyle name="Note 2 2 16 2 2" xfId="37772" xr:uid="{00000000-0005-0000-0000-0000588B0000}"/>
    <cellStyle name="Note 2 2 16 3" xfId="37771" xr:uid="{00000000-0005-0000-0000-0000598B0000}"/>
    <cellStyle name="Note 2 2 16 4" xfId="57644" xr:uid="{00000000-0005-0000-0000-00005A8B0000}"/>
    <cellStyle name="Note 2 2 17" xfId="6585" xr:uid="{00000000-0005-0000-0000-00005B8B0000}"/>
    <cellStyle name="Note 2 2 17 2" xfId="18656" xr:uid="{00000000-0005-0000-0000-00005C8B0000}"/>
    <cellStyle name="Note 2 2 17 2 2" xfId="37774" xr:uid="{00000000-0005-0000-0000-00005D8B0000}"/>
    <cellStyle name="Note 2 2 17 3" xfId="37773" xr:uid="{00000000-0005-0000-0000-00005E8B0000}"/>
    <cellStyle name="Note 2 2 17 4" xfId="57645" xr:uid="{00000000-0005-0000-0000-00005F8B0000}"/>
    <cellStyle name="Note 2 2 18" xfId="8749" xr:uid="{00000000-0005-0000-0000-0000608B0000}"/>
    <cellStyle name="Note 2 2 18 2" xfId="20534" xr:uid="{00000000-0005-0000-0000-0000618B0000}"/>
    <cellStyle name="Note 2 2 18 2 2" xfId="37776" xr:uid="{00000000-0005-0000-0000-0000628B0000}"/>
    <cellStyle name="Note 2 2 18 3" xfId="37775" xr:uid="{00000000-0005-0000-0000-0000638B0000}"/>
    <cellStyle name="Note 2 2 18 4" xfId="57646" xr:uid="{00000000-0005-0000-0000-0000648B0000}"/>
    <cellStyle name="Note 2 2 19" xfId="6447" xr:uid="{00000000-0005-0000-0000-0000658B0000}"/>
    <cellStyle name="Note 2 2 19 2" xfId="18532" xr:uid="{00000000-0005-0000-0000-0000668B0000}"/>
    <cellStyle name="Note 2 2 19 2 2" xfId="37778" xr:uid="{00000000-0005-0000-0000-0000678B0000}"/>
    <cellStyle name="Note 2 2 19 3" xfId="37777" xr:uid="{00000000-0005-0000-0000-0000688B0000}"/>
    <cellStyle name="Note 2 2 19 4" xfId="57647" xr:uid="{00000000-0005-0000-0000-0000698B0000}"/>
    <cellStyle name="Note 2 2 2" xfId="4140" xr:uid="{00000000-0005-0000-0000-00006A8B0000}"/>
    <cellStyle name="Note 2 2 2 2" xfId="4255" xr:uid="{00000000-0005-0000-0000-00006B8B0000}"/>
    <cellStyle name="Note 2 2 2 2 10" xfId="10211" xr:uid="{00000000-0005-0000-0000-00006C8B0000}"/>
    <cellStyle name="Note 2 2 2 2 10 2" xfId="21818" xr:uid="{00000000-0005-0000-0000-00006D8B0000}"/>
    <cellStyle name="Note 2 2 2 2 10 2 2" xfId="37782" xr:uid="{00000000-0005-0000-0000-00006E8B0000}"/>
    <cellStyle name="Note 2 2 2 2 10 3" xfId="37781" xr:uid="{00000000-0005-0000-0000-00006F8B0000}"/>
    <cellStyle name="Note 2 2 2 2 10 4" xfId="57648" xr:uid="{00000000-0005-0000-0000-0000708B0000}"/>
    <cellStyle name="Note 2 2 2 2 11" xfId="10628" xr:uid="{00000000-0005-0000-0000-0000718B0000}"/>
    <cellStyle name="Note 2 2 2 2 11 2" xfId="22179" xr:uid="{00000000-0005-0000-0000-0000728B0000}"/>
    <cellStyle name="Note 2 2 2 2 11 2 2" xfId="37784" xr:uid="{00000000-0005-0000-0000-0000738B0000}"/>
    <cellStyle name="Note 2 2 2 2 11 3" xfId="37783" xr:uid="{00000000-0005-0000-0000-0000748B0000}"/>
    <cellStyle name="Note 2 2 2 2 11 4" xfId="57649" xr:uid="{00000000-0005-0000-0000-0000758B0000}"/>
    <cellStyle name="Note 2 2 2 2 12" xfId="11052" xr:uid="{00000000-0005-0000-0000-0000768B0000}"/>
    <cellStyle name="Note 2 2 2 2 12 2" xfId="22552" xr:uid="{00000000-0005-0000-0000-0000778B0000}"/>
    <cellStyle name="Note 2 2 2 2 12 2 2" xfId="37786" xr:uid="{00000000-0005-0000-0000-0000788B0000}"/>
    <cellStyle name="Note 2 2 2 2 12 3" xfId="37785" xr:uid="{00000000-0005-0000-0000-0000798B0000}"/>
    <cellStyle name="Note 2 2 2 2 12 4" xfId="57650" xr:uid="{00000000-0005-0000-0000-00007A8B0000}"/>
    <cellStyle name="Note 2 2 2 2 13" xfId="11471" xr:uid="{00000000-0005-0000-0000-00007B8B0000}"/>
    <cellStyle name="Note 2 2 2 2 13 2" xfId="22916" xr:uid="{00000000-0005-0000-0000-00007C8B0000}"/>
    <cellStyle name="Note 2 2 2 2 13 2 2" xfId="37788" xr:uid="{00000000-0005-0000-0000-00007D8B0000}"/>
    <cellStyle name="Note 2 2 2 2 13 3" xfId="37787" xr:uid="{00000000-0005-0000-0000-00007E8B0000}"/>
    <cellStyle name="Note 2 2 2 2 13 4" xfId="57651" xr:uid="{00000000-0005-0000-0000-00007F8B0000}"/>
    <cellStyle name="Note 2 2 2 2 14" xfId="11897" xr:uid="{00000000-0005-0000-0000-0000808B0000}"/>
    <cellStyle name="Note 2 2 2 2 14 2" xfId="23314" xr:uid="{00000000-0005-0000-0000-0000818B0000}"/>
    <cellStyle name="Note 2 2 2 2 14 2 2" xfId="37790" xr:uid="{00000000-0005-0000-0000-0000828B0000}"/>
    <cellStyle name="Note 2 2 2 2 14 3" xfId="37789" xr:uid="{00000000-0005-0000-0000-0000838B0000}"/>
    <cellStyle name="Note 2 2 2 2 14 4" xfId="57652" xr:uid="{00000000-0005-0000-0000-0000848B0000}"/>
    <cellStyle name="Note 2 2 2 2 15" xfId="12274" xr:uid="{00000000-0005-0000-0000-0000858B0000}"/>
    <cellStyle name="Note 2 2 2 2 15 2" xfId="23653" xr:uid="{00000000-0005-0000-0000-0000868B0000}"/>
    <cellStyle name="Note 2 2 2 2 15 2 2" xfId="37792" xr:uid="{00000000-0005-0000-0000-0000878B0000}"/>
    <cellStyle name="Note 2 2 2 2 15 3" xfId="37791" xr:uid="{00000000-0005-0000-0000-0000888B0000}"/>
    <cellStyle name="Note 2 2 2 2 15 4" xfId="57653" xr:uid="{00000000-0005-0000-0000-0000898B0000}"/>
    <cellStyle name="Note 2 2 2 2 16" xfId="12640" xr:uid="{00000000-0005-0000-0000-00008A8B0000}"/>
    <cellStyle name="Note 2 2 2 2 16 2" xfId="23977" xr:uid="{00000000-0005-0000-0000-00008B8B0000}"/>
    <cellStyle name="Note 2 2 2 2 16 2 2" xfId="37794" xr:uid="{00000000-0005-0000-0000-00008C8B0000}"/>
    <cellStyle name="Note 2 2 2 2 16 3" xfId="37793" xr:uid="{00000000-0005-0000-0000-00008D8B0000}"/>
    <cellStyle name="Note 2 2 2 2 16 4" xfId="57654" xr:uid="{00000000-0005-0000-0000-00008E8B0000}"/>
    <cellStyle name="Note 2 2 2 2 17" xfId="13050" xr:uid="{00000000-0005-0000-0000-00008F8B0000}"/>
    <cellStyle name="Note 2 2 2 2 17 2" xfId="24361" xr:uid="{00000000-0005-0000-0000-0000908B0000}"/>
    <cellStyle name="Note 2 2 2 2 17 2 2" xfId="37796" xr:uid="{00000000-0005-0000-0000-0000918B0000}"/>
    <cellStyle name="Note 2 2 2 2 17 3" xfId="37795" xr:uid="{00000000-0005-0000-0000-0000928B0000}"/>
    <cellStyle name="Note 2 2 2 2 17 4" xfId="57655" xr:uid="{00000000-0005-0000-0000-0000938B0000}"/>
    <cellStyle name="Note 2 2 2 2 18" xfId="13388" xr:uid="{00000000-0005-0000-0000-0000948B0000}"/>
    <cellStyle name="Note 2 2 2 2 18 2" xfId="24671" xr:uid="{00000000-0005-0000-0000-0000958B0000}"/>
    <cellStyle name="Note 2 2 2 2 18 2 2" xfId="37798" xr:uid="{00000000-0005-0000-0000-0000968B0000}"/>
    <cellStyle name="Note 2 2 2 2 18 3" xfId="37797" xr:uid="{00000000-0005-0000-0000-0000978B0000}"/>
    <cellStyle name="Note 2 2 2 2 18 4" xfId="57656" xr:uid="{00000000-0005-0000-0000-0000988B0000}"/>
    <cellStyle name="Note 2 2 2 2 19" xfId="13723" xr:uid="{00000000-0005-0000-0000-0000998B0000}"/>
    <cellStyle name="Note 2 2 2 2 19 2" xfId="24973" xr:uid="{00000000-0005-0000-0000-00009A8B0000}"/>
    <cellStyle name="Note 2 2 2 2 19 2 2" xfId="37800" xr:uid="{00000000-0005-0000-0000-00009B8B0000}"/>
    <cellStyle name="Note 2 2 2 2 19 3" xfId="37799" xr:uid="{00000000-0005-0000-0000-00009C8B0000}"/>
    <cellStyle name="Note 2 2 2 2 19 4" xfId="57657" xr:uid="{00000000-0005-0000-0000-00009D8B0000}"/>
    <cellStyle name="Note 2 2 2 2 2" xfId="4266" xr:uid="{00000000-0005-0000-0000-00009E8B0000}"/>
    <cellStyle name="Note 2 2 2 2 2 10" xfId="10222" xr:uid="{00000000-0005-0000-0000-00009F8B0000}"/>
    <cellStyle name="Note 2 2 2 2 2 10 2" xfId="21829" xr:uid="{00000000-0005-0000-0000-0000A08B0000}"/>
    <cellStyle name="Note 2 2 2 2 2 10 2 2" xfId="37803" xr:uid="{00000000-0005-0000-0000-0000A18B0000}"/>
    <cellStyle name="Note 2 2 2 2 2 10 3" xfId="37802" xr:uid="{00000000-0005-0000-0000-0000A28B0000}"/>
    <cellStyle name="Note 2 2 2 2 2 10 4" xfId="57658" xr:uid="{00000000-0005-0000-0000-0000A38B0000}"/>
    <cellStyle name="Note 2 2 2 2 2 11" xfId="10639" xr:uid="{00000000-0005-0000-0000-0000A48B0000}"/>
    <cellStyle name="Note 2 2 2 2 2 11 2" xfId="22190" xr:uid="{00000000-0005-0000-0000-0000A58B0000}"/>
    <cellStyle name="Note 2 2 2 2 2 11 2 2" xfId="37805" xr:uid="{00000000-0005-0000-0000-0000A68B0000}"/>
    <cellStyle name="Note 2 2 2 2 2 11 3" xfId="37804" xr:uid="{00000000-0005-0000-0000-0000A78B0000}"/>
    <cellStyle name="Note 2 2 2 2 2 11 4" xfId="57659" xr:uid="{00000000-0005-0000-0000-0000A88B0000}"/>
    <cellStyle name="Note 2 2 2 2 2 12" xfId="11063" xr:uid="{00000000-0005-0000-0000-0000A98B0000}"/>
    <cellStyle name="Note 2 2 2 2 2 12 2" xfId="22563" xr:uid="{00000000-0005-0000-0000-0000AA8B0000}"/>
    <cellStyle name="Note 2 2 2 2 2 12 2 2" xfId="37807" xr:uid="{00000000-0005-0000-0000-0000AB8B0000}"/>
    <cellStyle name="Note 2 2 2 2 2 12 3" xfId="37806" xr:uid="{00000000-0005-0000-0000-0000AC8B0000}"/>
    <cellStyle name="Note 2 2 2 2 2 12 4" xfId="57660" xr:uid="{00000000-0005-0000-0000-0000AD8B0000}"/>
    <cellStyle name="Note 2 2 2 2 2 13" xfId="11482" xr:uid="{00000000-0005-0000-0000-0000AE8B0000}"/>
    <cellStyle name="Note 2 2 2 2 2 13 2" xfId="22927" xr:uid="{00000000-0005-0000-0000-0000AF8B0000}"/>
    <cellStyle name="Note 2 2 2 2 2 13 2 2" xfId="37809" xr:uid="{00000000-0005-0000-0000-0000B08B0000}"/>
    <cellStyle name="Note 2 2 2 2 2 13 3" xfId="37808" xr:uid="{00000000-0005-0000-0000-0000B18B0000}"/>
    <cellStyle name="Note 2 2 2 2 2 13 4" xfId="57661" xr:uid="{00000000-0005-0000-0000-0000B28B0000}"/>
    <cellStyle name="Note 2 2 2 2 2 14" xfId="11908" xr:uid="{00000000-0005-0000-0000-0000B38B0000}"/>
    <cellStyle name="Note 2 2 2 2 2 14 2" xfId="23325" xr:uid="{00000000-0005-0000-0000-0000B48B0000}"/>
    <cellStyle name="Note 2 2 2 2 2 14 2 2" xfId="37811" xr:uid="{00000000-0005-0000-0000-0000B58B0000}"/>
    <cellStyle name="Note 2 2 2 2 2 14 3" xfId="37810" xr:uid="{00000000-0005-0000-0000-0000B68B0000}"/>
    <cellStyle name="Note 2 2 2 2 2 14 4" xfId="57662" xr:uid="{00000000-0005-0000-0000-0000B78B0000}"/>
    <cellStyle name="Note 2 2 2 2 2 15" xfId="12285" xr:uid="{00000000-0005-0000-0000-0000B88B0000}"/>
    <cellStyle name="Note 2 2 2 2 2 15 2" xfId="23664" xr:uid="{00000000-0005-0000-0000-0000B98B0000}"/>
    <cellStyle name="Note 2 2 2 2 2 15 2 2" xfId="37813" xr:uid="{00000000-0005-0000-0000-0000BA8B0000}"/>
    <cellStyle name="Note 2 2 2 2 2 15 3" xfId="37812" xr:uid="{00000000-0005-0000-0000-0000BB8B0000}"/>
    <cellStyle name="Note 2 2 2 2 2 15 4" xfId="57663" xr:uid="{00000000-0005-0000-0000-0000BC8B0000}"/>
    <cellStyle name="Note 2 2 2 2 2 16" xfId="12651" xr:uid="{00000000-0005-0000-0000-0000BD8B0000}"/>
    <cellStyle name="Note 2 2 2 2 2 16 2" xfId="23988" xr:uid="{00000000-0005-0000-0000-0000BE8B0000}"/>
    <cellStyle name="Note 2 2 2 2 2 16 2 2" xfId="37815" xr:uid="{00000000-0005-0000-0000-0000BF8B0000}"/>
    <cellStyle name="Note 2 2 2 2 2 16 3" xfId="37814" xr:uid="{00000000-0005-0000-0000-0000C08B0000}"/>
    <cellStyle name="Note 2 2 2 2 2 16 4" xfId="57664" xr:uid="{00000000-0005-0000-0000-0000C18B0000}"/>
    <cellStyle name="Note 2 2 2 2 2 17" xfId="13061" xr:uid="{00000000-0005-0000-0000-0000C28B0000}"/>
    <cellStyle name="Note 2 2 2 2 2 17 2" xfId="24372" xr:uid="{00000000-0005-0000-0000-0000C38B0000}"/>
    <cellStyle name="Note 2 2 2 2 2 17 2 2" xfId="37817" xr:uid="{00000000-0005-0000-0000-0000C48B0000}"/>
    <cellStyle name="Note 2 2 2 2 2 17 3" xfId="37816" xr:uid="{00000000-0005-0000-0000-0000C58B0000}"/>
    <cellStyle name="Note 2 2 2 2 2 17 4" xfId="57665" xr:uid="{00000000-0005-0000-0000-0000C68B0000}"/>
    <cellStyle name="Note 2 2 2 2 2 18" xfId="13399" xr:uid="{00000000-0005-0000-0000-0000C78B0000}"/>
    <cellStyle name="Note 2 2 2 2 2 18 2" xfId="24682" xr:uid="{00000000-0005-0000-0000-0000C88B0000}"/>
    <cellStyle name="Note 2 2 2 2 2 18 2 2" xfId="37819" xr:uid="{00000000-0005-0000-0000-0000C98B0000}"/>
    <cellStyle name="Note 2 2 2 2 2 18 3" xfId="37818" xr:uid="{00000000-0005-0000-0000-0000CA8B0000}"/>
    <cellStyle name="Note 2 2 2 2 2 18 4" xfId="57666" xr:uid="{00000000-0005-0000-0000-0000CB8B0000}"/>
    <cellStyle name="Note 2 2 2 2 2 19" xfId="13734" xr:uid="{00000000-0005-0000-0000-0000CC8B0000}"/>
    <cellStyle name="Note 2 2 2 2 2 19 2" xfId="24984" xr:uid="{00000000-0005-0000-0000-0000CD8B0000}"/>
    <cellStyle name="Note 2 2 2 2 2 19 2 2" xfId="37821" xr:uid="{00000000-0005-0000-0000-0000CE8B0000}"/>
    <cellStyle name="Note 2 2 2 2 2 19 3" xfId="37820" xr:uid="{00000000-0005-0000-0000-0000CF8B0000}"/>
    <cellStyle name="Note 2 2 2 2 2 19 4" xfId="57667" xr:uid="{00000000-0005-0000-0000-0000D08B0000}"/>
    <cellStyle name="Note 2 2 2 2 2 2" xfId="4269" xr:uid="{00000000-0005-0000-0000-0000D18B0000}"/>
    <cellStyle name="Note 2 2 2 2 2 2 10" xfId="10225" xr:uid="{00000000-0005-0000-0000-0000D28B0000}"/>
    <cellStyle name="Note 2 2 2 2 2 2 10 2" xfId="21832" xr:uid="{00000000-0005-0000-0000-0000D38B0000}"/>
    <cellStyle name="Note 2 2 2 2 2 2 10 2 2" xfId="37824" xr:uid="{00000000-0005-0000-0000-0000D48B0000}"/>
    <cellStyle name="Note 2 2 2 2 2 2 10 3" xfId="37823" xr:uid="{00000000-0005-0000-0000-0000D58B0000}"/>
    <cellStyle name="Note 2 2 2 2 2 2 10 4" xfId="57668" xr:uid="{00000000-0005-0000-0000-0000D68B0000}"/>
    <cellStyle name="Note 2 2 2 2 2 2 11" xfId="10642" xr:uid="{00000000-0005-0000-0000-0000D78B0000}"/>
    <cellStyle name="Note 2 2 2 2 2 2 11 2" xfId="22193" xr:uid="{00000000-0005-0000-0000-0000D88B0000}"/>
    <cellStyle name="Note 2 2 2 2 2 2 11 2 2" xfId="37826" xr:uid="{00000000-0005-0000-0000-0000D98B0000}"/>
    <cellStyle name="Note 2 2 2 2 2 2 11 3" xfId="37825" xr:uid="{00000000-0005-0000-0000-0000DA8B0000}"/>
    <cellStyle name="Note 2 2 2 2 2 2 11 4" xfId="57669" xr:uid="{00000000-0005-0000-0000-0000DB8B0000}"/>
    <cellStyle name="Note 2 2 2 2 2 2 12" xfId="11066" xr:uid="{00000000-0005-0000-0000-0000DC8B0000}"/>
    <cellStyle name="Note 2 2 2 2 2 2 12 2" xfId="22566" xr:uid="{00000000-0005-0000-0000-0000DD8B0000}"/>
    <cellStyle name="Note 2 2 2 2 2 2 12 2 2" xfId="37828" xr:uid="{00000000-0005-0000-0000-0000DE8B0000}"/>
    <cellStyle name="Note 2 2 2 2 2 2 12 3" xfId="37827" xr:uid="{00000000-0005-0000-0000-0000DF8B0000}"/>
    <cellStyle name="Note 2 2 2 2 2 2 12 4" xfId="57670" xr:uid="{00000000-0005-0000-0000-0000E08B0000}"/>
    <cellStyle name="Note 2 2 2 2 2 2 13" xfId="11485" xr:uid="{00000000-0005-0000-0000-0000E18B0000}"/>
    <cellStyle name="Note 2 2 2 2 2 2 13 2" xfId="22930" xr:uid="{00000000-0005-0000-0000-0000E28B0000}"/>
    <cellStyle name="Note 2 2 2 2 2 2 13 2 2" xfId="37830" xr:uid="{00000000-0005-0000-0000-0000E38B0000}"/>
    <cellStyle name="Note 2 2 2 2 2 2 13 3" xfId="37829" xr:uid="{00000000-0005-0000-0000-0000E48B0000}"/>
    <cellStyle name="Note 2 2 2 2 2 2 13 4" xfId="57671" xr:uid="{00000000-0005-0000-0000-0000E58B0000}"/>
    <cellStyle name="Note 2 2 2 2 2 2 14" xfId="11911" xr:uid="{00000000-0005-0000-0000-0000E68B0000}"/>
    <cellStyle name="Note 2 2 2 2 2 2 14 2" xfId="23328" xr:uid="{00000000-0005-0000-0000-0000E78B0000}"/>
    <cellStyle name="Note 2 2 2 2 2 2 14 2 2" xfId="37832" xr:uid="{00000000-0005-0000-0000-0000E88B0000}"/>
    <cellStyle name="Note 2 2 2 2 2 2 14 3" xfId="37831" xr:uid="{00000000-0005-0000-0000-0000E98B0000}"/>
    <cellStyle name="Note 2 2 2 2 2 2 14 4" xfId="57672" xr:uid="{00000000-0005-0000-0000-0000EA8B0000}"/>
    <cellStyle name="Note 2 2 2 2 2 2 15" xfId="12288" xr:uid="{00000000-0005-0000-0000-0000EB8B0000}"/>
    <cellStyle name="Note 2 2 2 2 2 2 15 2" xfId="23667" xr:uid="{00000000-0005-0000-0000-0000EC8B0000}"/>
    <cellStyle name="Note 2 2 2 2 2 2 15 2 2" xfId="37834" xr:uid="{00000000-0005-0000-0000-0000ED8B0000}"/>
    <cellStyle name="Note 2 2 2 2 2 2 15 3" xfId="37833" xr:uid="{00000000-0005-0000-0000-0000EE8B0000}"/>
    <cellStyle name="Note 2 2 2 2 2 2 15 4" xfId="57673" xr:uid="{00000000-0005-0000-0000-0000EF8B0000}"/>
    <cellStyle name="Note 2 2 2 2 2 2 16" xfId="12654" xr:uid="{00000000-0005-0000-0000-0000F08B0000}"/>
    <cellStyle name="Note 2 2 2 2 2 2 16 2" xfId="23991" xr:uid="{00000000-0005-0000-0000-0000F18B0000}"/>
    <cellStyle name="Note 2 2 2 2 2 2 16 2 2" xfId="37836" xr:uid="{00000000-0005-0000-0000-0000F28B0000}"/>
    <cellStyle name="Note 2 2 2 2 2 2 16 3" xfId="37835" xr:uid="{00000000-0005-0000-0000-0000F38B0000}"/>
    <cellStyle name="Note 2 2 2 2 2 2 16 4" xfId="57674" xr:uid="{00000000-0005-0000-0000-0000F48B0000}"/>
    <cellStyle name="Note 2 2 2 2 2 2 17" xfId="13064" xr:uid="{00000000-0005-0000-0000-0000F58B0000}"/>
    <cellStyle name="Note 2 2 2 2 2 2 17 2" xfId="24375" xr:uid="{00000000-0005-0000-0000-0000F68B0000}"/>
    <cellStyle name="Note 2 2 2 2 2 2 17 2 2" xfId="37838" xr:uid="{00000000-0005-0000-0000-0000F78B0000}"/>
    <cellStyle name="Note 2 2 2 2 2 2 17 3" xfId="37837" xr:uid="{00000000-0005-0000-0000-0000F88B0000}"/>
    <cellStyle name="Note 2 2 2 2 2 2 17 4" xfId="57675" xr:uid="{00000000-0005-0000-0000-0000F98B0000}"/>
    <cellStyle name="Note 2 2 2 2 2 2 18" xfId="13402" xr:uid="{00000000-0005-0000-0000-0000FA8B0000}"/>
    <cellStyle name="Note 2 2 2 2 2 2 18 2" xfId="24685" xr:uid="{00000000-0005-0000-0000-0000FB8B0000}"/>
    <cellStyle name="Note 2 2 2 2 2 2 18 2 2" xfId="37840" xr:uid="{00000000-0005-0000-0000-0000FC8B0000}"/>
    <cellStyle name="Note 2 2 2 2 2 2 18 3" xfId="37839" xr:uid="{00000000-0005-0000-0000-0000FD8B0000}"/>
    <cellStyle name="Note 2 2 2 2 2 2 18 4" xfId="57676" xr:uid="{00000000-0005-0000-0000-0000FE8B0000}"/>
    <cellStyle name="Note 2 2 2 2 2 2 19" xfId="13737" xr:uid="{00000000-0005-0000-0000-0000FF8B0000}"/>
    <cellStyle name="Note 2 2 2 2 2 2 19 2" xfId="24987" xr:uid="{00000000-0005-0000-0000-0000008C0000}"/>
    <cellStyle name="Note 2 2 2 2 2 2 19 2 2" xfId="37842" xr:uid="{00000000-0005-0000-0000-0000018C0000}"/>
    <cellStyle name="Note 2 2 2 2 2 2 19 3" xfId="37841" xr:uid="{00000000-0005-0000-0000-0000028C0000}"/>
    <cellStyle name="Note 2 2 2 2 2 2 19 4" xfId="57677" xr:uid="{00000000-0005-0000-0000-0000038C0000}"/>
    <cellStyle name="Note 2 2 2 2 2 2 2" xfId="4270" xr:uid="{00000000-0005-0000-0000-0000048C0000}"/>
    <cellStyle name="Note 2 2 2 2 2 2 2 10" xfId="10226" xr:uid="{00000000-0005-0000-0000-0000058C0000}"/>
    <cellStyle name="Note 2 2 2 2 2 2 2 10 2" xfId="21833" xr:uid="{00000000-0005-0000-0000-0000068C0000}"/>
    <cellStyle name="Note 2 2 2 2 2 2 2 10 2 2" xfId="37845" xr:uid="{00000000-0005-0000-0000-0000078C0000}"/>
    <cellStyle name="Note 2 2 2 2 2 2 2 10 3" xfId="37844" xr:uid="{00000000-0005-0000-0000-0000088C0000}"/>
    <cellStyle name="Note 2 2 2 2 2 2 2 10 4" xfId="57678" xr:uid="{00000000-0005-0000-0000-0000098C0000}"/>
    <cellStyle name="Note 2 2 2 2 2 2 2 11" xfId="10643" xr:uid="{00000000-0005-0000-0000-00000A8C0000}"/>
    <cellStyle name="Note 2 2 2 2 2 2 2 11 2" xfId="22194" xr:uid="{00000000-0005-0000-0000-00000B8C0000}"/>
    <cellStyle name="Note 2 2 2 2 2 2 2 11 2 2" xfId="37847" xr:uid="{00000000-0005-0000-0000-00000C8C0000}"/>
    <cellStyle name="Note 2 2 2 2 2 2 2 11 3" xfId="37846" xr:uid="{00000000-0005-0000-0000-00000D8C0000}"/>
    <cellStyle name="Note 2 2 2 2 2 2 2 11 4" xfId="57679" xr:uid="{00000000-0005-0000-0000-00000E8C0000}"/>
    <cellStyle name="Note 2 2 2 2 2 2 2 12" xfId="11067" xr:uid="{00000000-0005-0000-0000-00000F8C0000}"/>
    <cellStyle name="Note 2 2 2 2 2 2 2 12 2" xfId="22567" xr:uid="{00000000-0005-0000-0000-0000108C0000}"/>
    <cellStyle name="Note 2 2 2 2 2 2 2 12 2 2" xfId="37849" xr:uid="{00000000-0005-0000-0000-0000118C0000}"/>
    <cellStyle name="Note 2 2 2 2 2 2 2 12 3" xfId="37848" xr:uid="{00000000-0005-0000-0000-0000128C0000}"/>
    <cellStyle name="Note 2 2 2 2 2 2 2 12 4" xfId="57680" xr:uid="{00000000-0005-0000-0000-0000138C0000}"/>
    <cellStyle name="Note 2 2 2 2 2 2 2 13" xfId="11486" xr:uid="{00000000-0005-0000-0000-0000148C0000}"/>
    <cellStyle name="Note 2 2 2 2 2 2 2 13 2" xfId="22931" xr:uid="{00000000-0005-0000-0000-0000158C0000}"/>
    <cellStyle name="Note 2 2 2 2 2 2 2 13 2 2" xfId="37851" xr:uid="{00000000-0005-0000-0000-0000168C0000}"/>
    <cellStyle name="Note 2 2 2 2 2 2 2 13 3" xfId="37850" xr:uid="{00000000-0005-0000-0000-0000178C0000}"/>
    <cellStyle name="Note 2 2 2 2 2 2 2 13 4" xfId="57681" xr:uid="{00000000-0005-0000-0000-0000188C0000}"/>
    <cellStyle name="Note 2 2 2 2 2 2 2 14" xfId="11912" xr:uid="{00000000-0005-0000-0000-0000198C0000}"/>
    <cellStyle name="Note 2 2 2 2 2 2 2 14 2" xfId="23329" xr:uid="{00000000-0005-0000-0000-00001A8C0000}"/>
    <cellStyle name="Note 2 2 2 2 2 2 2 14 2 2" xfId="37853" xr:uid="{00000000-0005-0000-0000-00001B8C0000}"/>
    <cellStyle name="Note 2 2 2 2 2 2 2 14 3" xfId="37852" xr:uid="{00000000-0005-0000-0000-00001C8C0000}"/>
    <cellStyle name="Note 2 2 2 2 2 2 2 14 4" xfId="57682" xr:uid="{00000000-0005-0000-0000-00001D8C0000}"/>
    <cellStyle name="Note 2 2 2 2 2 2 2 15" xfId="12289" xr:uid="{00000000-0005-0000-0000-00001E8C0000}"/>
    <cellStyle name="Note 2 2 2 2 2 2 2 15 2" xfId="23668" xr:uid="{00000000-0005-0000-0000-00001F8C0000}"/>
    <cellStyle name="Note 2 2 2 2 2 2 2 15 2 2" xfId="37855" xr:uid="{00000000-0005-0000-0000-0000208C0000}"/>
    <cellStyle name="Note 2 2 2 2 2 2 2 15 3" xfId="37854" xr:uid="{00000000-0005-0000-0000-0000218C0000}"/>
    <cellStyle name="Note 2 2 2 2 2 2 2 15 4" xfId="57683" xr:uid="{00000000-0005-0000-0000-0000228C0000}"/>
    <cellStyle name="Note 2 2 2 2 2 2 2 16" xfId="12655" xr:uid="{00000000-0005-0000-0000-0000238C0000}"/>
    <cellStyle name="Note 2 2 2 2 2 2 2 16 2" xfId="23992" xr:uid="{00000000-0005-0000-0000-0000248C0000}"/>
    <cellStyle name="Note 2 2 2 2 2 2 2 16 2 2" xfId="37857" xr:uid="{00000000-0005-0000-0000-0000258C0000}"/>
    <cellStyle name="Note 2 2 2 2 2 2 2 16 3" xfId="37856" xr:uid="{00000000-0005-0000-0000-0000268C0000}"/>
    <cellStyle name="Note 2 2 2 2 2 2 2 16 4" xfId="57684" xr:uid="{00000000-0005-0000-0000-0000278C0000}"/>
    <cellStyle name="Note 2 2 2 2 2 2 2 17" xfId="13065" xr:uid="{00000000-0005-0000-0000-0000288C0000}"/>
    <cellStyle name="Note 2 2 2 2 2 2 2 17 2" xfId="24376" xr:uid="{00000000-0005-0000-0000-0000298C0000}"/>
    <cellStyle name="Note 2 2 2 2 2 2 2 17 2 2" xfId="37859" xr:uid="{00000000-0005-0000-0000-00002A8C0000}"/>
    <cellStyle name="Note 2 2 2 2 2 2 2 17 3" xfId="37858" xr:uid="{00000000-0005-0000-0000-00002B8C0000}"/>
    <cellStyle name="Note 2 2 2 2 2 2 2 17 4" xfId="57685" xr:uid="{00000000-0005-0000-0000-00002C8C0000}"/>
    <cellStyle name="Note 2 2 2 2 2 2 2 18" xfId="13403" xr:uid="{00000000-0005-0000-0000-00002D8C0000}"/>
    <cellStyle name="Note 2 2 2 2 2 2 2 18 2" xfId="24686" xr:uid="{00000000-0005-0000-0000-00002E8C0000}"/>
    <cellStyle name="Note 2 2 2 2 2 2 2 18 2 2" xfId="37861" xr:uid="{00000000-0005-0000-0000-00002F8C0000}"/>
    <cellStyle name="Note 2 2 2 2 2 2 2 18 3" xfId="37860" xr:uid="{00000000-0005-0000-0000-0000308C0000}"/>
    <cellStyle name="Note 2 2 2 2 2 2 2 18 4" xfId="57686" xr:uid="{00000000-0005-0000-0000-0000318C0000}"/>
    <cellStyle name="Note 2 2 2 2 2 2 2 19" xfId="13738" xr:uid="{00000000-0005-0000-0000-0000328C0000}"/>
    <cellStyle name="Note 2 2 2 2 2 2 2 19 2" xfId="24988" xr:uid="{00000000-0005-0000-0000-0000338C0000}"/>
    <cellStyle name="Note 2 2 2 2 2 2 2 19 2 2" xfId="37863" xr:uid="{00000000-0005-0000-0000-0000348C0000}"/>
    <cellStyle name="Note 2 2 2 2 2 2 2 19 3" xfId="37862" xr:uid="{00000000-0005-0000-0000-0000358C0000}"/>
    <cellStyle name="Note 2 2 2 2 2 2 2 19 4" xfId="57687" xr:uid="{00000000-0005-0000-0000-0000368C0000}"/>
    <cellStyle name="Note 2 2 2 2 2 2 2 2" xfId="4271" xr:uid="{00000000-0005-0000-0000-0000378C0000}"/>
    <cellStyle name="Note 2 2 2 2 2 2 2 2 10" xfId="10644" xr:uid="{00000000-0005-0000-0000-0000388C0000}"/>
    <cellStyle name="Note 2 2 2 2 2 2 2 2 10 2" xfId="22195" xr:uid="{00000000-0005-0000-0000-0000398C0000}"/>
    <cellStyle name="Note 2 2 2 2 2 2 2 2 10 2 2" xfId="37866" xr:uid="{00000000-0005-0000-0000-00003A8C0000}"/>
    <cellStyle name="Note 2 2 2 2 2 2 2 2 10 3" xfId="37865" xr:uid="{00000000-0005-0000-0000-00003B8C0000}"/>
    <cellStyle name="Note 2 2 2 2 2 2 2 2 10 4" xfId="57688" xr:uid="{00000000-0005-0000-0000-00003C8C0000}"/>
    <cellStyle name="Note 2 2 2 2 2 2 2 2 11" xfId="11068" xr:uid="{00000000-0005-0000-0000-00003D8C0000}"/>
    <cellStyle name="Note 2 2 2 2 2 2 2 2 11 2" xfId="22568" xr:uid="{00000000-0005-0000-0000-00003E8C0000}"/>
    <cellStyle name="Note 2 2 2 2 2 2 2 2 11 2 2" xfId="37868" xr:uid="{00000000-0005-0000-0000-00003F8C0000}"/>
    <cellStyle name="Note 2 2 2 2 2 2 2 2 11 3" xfId="37867" xr:uid="{00000000-0005-0000-0000-0000408C0000}"/>
    <cellStyle name="Note 2 2 2 2 2 2 2 2 11 4" xfId="57689" xr:uid="{00000000-0005-0000-0000-0000418C0000}"/>
    <cellStyle name="Note 2 2 2 2 2 2 2 2 12" xfId="11487" xr:uid="{00000000-0005-0000-0000-0000428C0000}"/>
    <cellStyle name="Note 2 2 2 2 2 2 2 2 12 2" xfId="22932" xr:uid="{00000000-0005-0000-0000-0000438C0000}"/>
    <cellStyle name="Note 2 2 2 2 2 2 2 2 12 2 2" xfId="37870" xr:uid="{00000000-0005-0000-0000-0000448C0000}"/>
    <cellStyle name="Note 2 2 2 2 2 2 2 2 12 3" xfId="37869" xr:uid="{00000000-0005-0000-0000-0000458C0000}"/>
    <cellStyle name="Note 2 2 2 2 2 2 2 2 12 4" xfId="57690" xr:uid="{00000000-0005-0000-0000-0000468C0000}"/>
    <cellStyle name="Note 2 2 2 2 2 2 2 2 13" xfId="11913" xr:uid="{00000000-0005-0000-0000-0000478C0000}"/>
    <cellStyle name="Note 2 2 2 2 2 2 2 2 13 2" xfId="23330" xr:uid="{00000000-0005-0000-0000-0000488C0000}"/>
    <cellStyle name="Note 2 2 2 2 2 2 2 2 13 2 2" xfId="37872" xr:uid="{00000000-0005-0000-0000-0000498C0000}"/>
    <cellStyle name="Note 2 2 2 2 2 2 2 2 13 3" xfId="37871" xr:uid="{00000000-0005-0000-0000-00004A8C0000}"/>
    <cellStyle name="Note 2 2 2 2 2 2 2 2 13 4" xfId="57691" xr:uid="{00000000-0005-0000-0000-00004B8C0000}"/>
    <cellStyle name="Note 2 2 2 2 2 2 2 2 14" xfId="12290" xr:uid="{00000000-0005-0000-0000-00004C8C0000}"/>
    <cellStyle name="Note 2 2 2 2 2 2 2 2 14 2" xfId="23669" xr:uid="{00000000-0005-0000-0000-00004D8C0000}"/>
    <cellStyle name="Note 2 2 2 2 2 2 2 2 14 2 2" xfId="37874" xr:uid="{00000000-0005-0000-0000-00004E8C0000}"/>
    <cellStyle name="Note 2 2 2 2 2 2 2 2 14 3" xfId="37873" xr:uid="{00000000-0005-0000-0000-00004F8C0000}"/>
    <cellStyle name="Note 2 2 2 2 2 2 2 2 14 4" xfId="57692" xr:uid="{00000000-0005-0000-0000-0000508C0000}"/>
    <cellStyle name="Note 2 2 2 2 2 2 2 2 15" xfId="12656" xr:uid="{00000000-0005-0000-0000-0000518C0000}"/>
    <cellStyle name="Note 2 2 2 2 2 2 2 2 15 2" xfId="23993" xr:uid="{00000000-0005-0000-0000-0000528C0000}"/>
    <cellStyle name="Note 2 2 2 2 2 2 2 2 15 2 2" xfId="37876" xr:uid="{00000000-0005-0000-0000-0000538C0000}"/>
    <cellStyle name="Note 2 2 2 2 2 2 2 2 15 3" xfId="37875" xr:uid="{00000000-0005-0000-0000-0000548C0000}"/>
    <cellStyle name="Note 2 2 2 2 2 2 2 2 15 4" xfId="57693" xr:uid="{00000000-0005-0000-0000-0000558C0000}"/>
    <cellStyle name="Note 2 2 2 2 2 2 2 2 16" xfId="13066" xr:uid="{00000000-0005-0000-0000-0000568C0000}"/>
    <cellStyle name="Note 2 2 2 2 2 2 2 2 16 2" xfId="24377" xr:uid="{00000000-0005-0000-0000-0000578C0000}"/>
    <cellStyle name="Note 2 2 2 2 2 2 2 2 16 2 2" xfId="37878" xr:uid="{00000000-0005-0000-0000-0000588C0000}"/>
    <cellStyle name="Note 2 2 2 2 2 2 2 2 16 3" xfId="37877" xr:uid="{00000000-0005-0000-0000-0000598C0000}"/>
    <cellStyle name="Note 2 2 2 2 2 2 2 2 16 4" xfId="57694" xr:uid="{00000000-0005-0000-0000-00005A8C0000}"/>
    <cellStyle name="Note 2 2 2 2 2 2 2 2 17" xfId="13404" xr:uid="{00000000-0005-0000-0000-00005B8C0000}"/>
    <cellStyle name="Note 2 2 2 2 2 2 2 2 17 2" xfId="24687" xr:uid="{00000000-0005-0000-0000-00005C8C0000}"/>
    <cellStyle name="Note 2 2 2 2 2 2 2 2 17 2 2" xfId="37880" xr:uid="{00000000-0005-0000-0000-00005D8C0000}"/>
    <cellStyle name="Note 2 2 2 2 2 2 2 2 17 3" xfId="37879" xr:uid="{00000000-0005-0000-0000-00005E8C0000}"/>
    <cellStyle name="Note 2 2 2 2 2 2 2 2 17 4" xfId="57695" xr:uid="{00000000-0005-0000-0000-00005F8C0000}"/>
    <cellStyle name="Note 2 2 2 2 2 2 2 2 18" xfId="13739" xr:uid="{00000000-0005-0000-0000-0000608C0000}"/>
    <cellStyle name="Note 2 2 2 2 2 2 2 2 18 2" xfId="24989" xr:uid="{00000000-0005-0000-0000-0000618C0000}"/>
    <cellStyle name="Note 2 2 2 2 2 2 2 2 18 2 2" xfId="37882" xr:uid="{00000000-0005-0000-0000-0000628C0000}"/>
    <cellStyle name="Note 2 2 2 2 2 2 2 2 18 3" xfId="37881" xr:uid="{00000000-0005-0000-0000-0000638C0000}"/>
    <cellStyle name="Note 2 2 2 2 2 2 2 2 18 4" xfId="57696" xr:uid="{00000000-0005-0000-0000-0000648C0000}"/>
    <cellStyle name="Note 2 2 2 2 2 2 2 2 19" xfId="14067" xr:uid="{00000000-0005-0000-0000-0000658C0000}"/>
    <cellStyle name="Note 2 2 2 2 2 2 2 2 19 2" xfId="25289" xr:uid="{00000000-0005-0000-0000-0000668C0000}"/>
    <cellStyle name="Note 2 2 2 2 2 2 2 2 19 2 2" xfId="37884" xr:uid="{00000000-0005-0000-0000-0000678C0000}"/>
    <cellStyle name="Note 2 2 2 2 2 2 2 2 19 3" xfId="37883" xr:uid="{00000000-0005-0000-0000-0000688C0000}"/>
    <cellStyle name="Note 2 2 2 2 2 2 2 2 19 4" xfId="57697" xr:uid="{00000000-0005-0000-0000-0000698C0000}"/>
    <cellStyle name="Note 2 2 2 2 2 2 2 2 2" xfId="7057" xr:uid="{00000000-0005-0000-0000-00006A8C0000}"/>
    <cellStyle name="Note 2 2 2 2 2 2 2 2 2 2" xfId="19064" xr:uid="{00000000-0005-0000-0000-00006B8C0000}"/>
    <cellStyle name="Note 2 2 2 2 2 2 2 2 2 2 2" xfId="37886" xr:uid="{00000000-0005-0000-0000-00006C8C0000}"/>
    <cellStyle name="Note 2 2 2 2 2 2 2 2 2 3" xfId="37885" xr:uid="{00000000-0005-0000-0000-00006D8C0000}"/>
    <cellStyle name="Note 2 2 2 2 2 2 2 2 2 4" xfId="57698" xr:uid="{00000000-0005-0000-0000-00006E8C0000}"/>
    <cellStyle name="Note 2 2 2 2 2 2 2 2 20" xfId="14361" xr:uid="{00000000-0005-0000-0000-00006F8C0000}"/>
    <cellStyle name="Note 2 2 2 2 2 2 2 2 20 2" xfId="37887" xr:uid="{00000000-0005-0000-0000-0000708C0000}"/>
    <cellStyle name="Note 2 2 2 2 2 2 2 2 20 3" xfId="57699" xr:uid="{00000000-0005-0000-0000-0000718C0000}"/>
    <cellStyle name="Note 2 2 2 2 2 2 2 2 20 4" xfId="57700" xr:uid="{00000000-0005-0000-0000-0000728C0000}"/>
    <cellStyle name="Note 2 2 2 2 2 2 2 2 21" xfId="37864" xr:uid="{00000000-0005-0000-0000-0000738C0000}"/>
    <cellStyle name="Note 2 2 2 2 2 2 2 2 22" xfId="57701" xr:uid="{00000000-0005-0000-0000-0000748C0000}"/>
    <cellStyle name="Note 2 2 2 2 2 2 2 2 3" xfId="7523" xr:uid="{00000000-0005-0000-0000-0000758C0000}"/>
    <cellStyle name="Note 2 2 2 2 2 2 2 2 3 2" xfId="19471" xr:uid="{00000000-0005-0000-0000-0000768C0000}"/>
    <cellStyle name="Note 2 2 2 2 2 2 2 2 3 2 2" xfId="37889" xr:uid="{00000000-0005-0000-0000-0000778C0000}"/>
    <cellStyle name="Note 2 2 2 2 2 2 2 2 3 3" xfId="37888" xr:uid="{00000000-0005-0000-0000-0000788C0000}"/>
    <cellStyle name="Note 2 2 2 2 2 2 2 2 3 4" xfId="57702" xr:uid="{00000000-0005-0000-0000-0000798C0000}"/>
    <cellStyle name="Note 2 2 2 2 2 2 2 2 4" xfId="7980" xr:uid="{00000000-0005-0000-0000-00007A8C0000}"/>
    <cellStyle name="Note 2 2 2 2 2 2 2 2 4 2" xfId="19867" xr:uid="{00000000-0005-0000-0000-00007B8C0000}"/>
    <cellStyle name="Note 2 2 2 2 2 2 2 2 4 2 2" xfId="37891" xr:uid="{00000000-0005-0000-0000-00007C8C0000}"/>
    <cellStyle name="Note 2 2 2 2 2 2 2 2 4 3" xfId="37890" xr:uid="{00000000-0005-0000-0000-00007D8C0000}"/>
    <cellStyle name="Note 2 2 2 2 2 2 2 2 4 4" xfId="57703" xr:uid="{00000000-0005-0000-0000-00007E8C0000}"/>
    <cellStyle name="Note 2 2 2 2 2 2 2 2 5" xfId="8439" xr:uid="{00000000-0005-0000-0000-00007F8C0000}"/>
    <cellStyle name="Note 2 2 2 2 2 2 2 2 5 2" xfId="20260" xr:uid="{00000000-0005-0000-0000-0000808C0000}"/>
    <cellStyle name="Note 2 2 2 2 2 2 2 2 5 2 2" xfId="37893" xr:uid="{00000000-0005-0000-0000-0000818C0000}"/>
    <cellStyle name="Note 2 2 2 2 2 2 2 2 5 3" xfId="37892" xr:uid="{00000000-0005-0000-0000-0000828C0000}"/>
    <cellStyle name="Note 2 2 2 2 2 2 2 2 5 4" xfId="57704" xr:uid="{00000000-0005-0000-0000-0000838C0000}"/>
    <cellStyle name="Note 2 2 2 2 2 2 2 2 6" xfId="8896" xr:uid="{00000000-0005-0000-0000-0000848C0000}"/>
    <cellStyle name="Note 2 2 2 2 2 2 2 2 6 2" xfId="20663" xr:uid="{00000000-0005-0000-0000-0000858C0000}"/>
    <cellStyle name="Note 2 2 2 2 2 2 2 2 6 2 2" xfId="37895" xr:uid="{00000000-0005-0000-0000-0000868C0000}"/>
    <cellStyle name="Note 2 2 2 2 2 2 2 2 6 3" xfId="37894" xr:uid="{00000000-0005-0000-0000-0000878C0000}"/>
    <cellStyle name="Note 2 2 2 2 2 2 2 2 6 4" xfId="57705" xr:uid="{00000000-0005-0000-0000-0000888C0000}"/>
    <cellStyle name="Note 2 2 2 2 2 2 2 2 7" xfId="9345" xr:uid="{00000000-0005-0000-0000-0000898C0000}"/>
    <cellStyle name="Note 2 2 2 2 2 2 2 2 7 2" xfId="21063" xr:uid="{00000000-0005-0000-0000-00008A8C0000}"/>
    <cellStyle name="Note 2 2 2 2 2 2 2 2 7 2 2" xfId="37897" xr:uid="{00000000-0005-0000-0000-00008B8C0000}"/>
    <cellStyle name="Note 2 2 2 2 2 2 2 2 7 3" xfId="37896" xr:uid="{00000000-0005-0000-0000-00008C8C0000}"/>
    <cellStyle name="Note 2 2 2 2 2 2 2 2 7 4" xfId="57706" xr:uid="{00000000-0005-0000-0000-00008D8C0000}"/>
    <cellStyle name="Note 2 2 2 2 2 2 2 2 8" xfId="9785" xr:uid="{00000000-0005-0000-0000-00008E8C0000}"/>
    <cellStyle name="Note 2 2 2 2 2 2 2 2 8 2" xfId="21449" xr:uid="{00000000-0005-0000-0000-00008F8C0000}"/>
    <cellStyle name="Note 2 2 2 2 2 2 2 2 8 2 2" xfId="37899" xr:uid="{00000000-0005-0000-0000-0000908C0000}"/>
    <cellStyle name="Note 2 2 2 2 2 2 2 2 8 3" xfId="37898" xr:uid="{00000000-0005-0000-0000-0000918C0000}"/>
    <cellStyle name="Note 2 2 2 2 2 2 2 2 8 4" xfId="57707" xr:uid="{00000000-0005-0000-0000-0000928C0000}"/>
    <cellStyle name="Note 2 2 2 2 2 2 2 2 9" xfId="10227" xr:uid="{00000000-0005-0000-0000-0000938C0000}"/>
    <cellStyle name="Note 2 2 2 2 2 2 2 2 9 2" xfId="21834" xr:uid="{00000000-0005-0000-0000-0000948C0000}"/>
    <cellStyle name="Note 2 2 2 2 2 2 2 2 9 2 2" xfId="37901" xr:uid="{00000000-0005-0000-0000-0000958C0000}"/>
    <cellStyle name="Note 2 2 2 2 2 2 2 2 9 3" xfId="37900" xr:uid="{00000000-0005-0000-0000-0000968C0000}"/>
    <cellStyle name="Note 2 2 2 2 2 2 2 2 9 4" xfId="57708" xr:uid="{00000000-0005-0000-0000-0000978C0000}"/>
    <cellStyle name="Note 2 2 2 2 2 2 2 20" xfId="14066" xr:uid="{00000000-0005-0000-0000-0000988C0000}"/>
    <cellStyle name="Note 2 2 2 2 2 2 2 20 2" xfId="25288" xr:uid="{00000000-0005-0000-0000-0000998C0000}"/>
    <cellStyle name="Note 2 2 2 2 2 2 2 20 2 2" xfId="37903" xr:uid="{00000000-0005-0000-0000-00009A8C0000}"/>
    <cellStyle name="Note 2 2 2 2 2 2 2 20 3" xfId="37902" xr:uid="{00000000-0005-0000-0000-00009B8C0000}"/>
    <cellStyle name="Note 2 2 2 2 2 2 2 20 4" xfId="57709" xr:uid="{00000000-0005-0000-0000-00009C8C0000}"/>
    <cellStyle name="Note 2 2 2 2 2 2 2 21" xfId="14360" xr:uid="{00000000-0005-0000-0000-00009D8C0000}"/>
    <cellStyle name="Note 2 2 2 2 2 2 2 21 2" xfId="37904" xr:uid="{00000000-0005-0000-0000-00009E8C0000}"/>
    <cellStyle name="Note 2 2 2 2 2 2 2 21 3" xfId="57710" xr:uid="{00000000-0005-0000-0000-00009F8C0000}"/>
    <cellStyle name="Note 2 2 2 2 2 2 2 21 4" xfId="57711" xr:uid="{00000000-0005-0000-0000-0000A08C0000}"/>
    <cellStyle name="Note 2 2 2 2 2 2 2 22" xfId="37843" xr:uid="{00000000-0005-0000-0000-0000A18C0000}"/>
    <cellStyle name="Note 2 2 2 2 2 2 2 23" xfId="57712" xr:uid="{00000000-0005-0000-0000-0000A28C0000}"/>
    <cellStyle name="Note 2 2 2 2 2 2 2 3" xfId="7056" xr:uid="{00000000-0005-0000-0000-0000A38C0000}"/>
    <cellStyle name="Note 2 2 2 2 2 2 2 3 2" xfId="19063" xr:uid="{00000000-0005-0000-0000-0000A48C0000}"/>
    <cellStyle name="Note 2 2 2 2 2 2 2 3 2 2" xfId="37906" xr:uid="{00000000-0005-0000-0000-0000A58C0000}"/>
    <cellStyle name="Note 2 2 2 2 2 2 2 3 3" xfId="37905" xr:uid="{00000000-0005-0000-0000-0000A68C0000}"/>
    <cellStyle name="Note 2 2 2 2 2 2 2 3 4" xfId="57713" xr:uid="{00000000-0005-0000-0000-0000A78C0000}"/>
    <cellStyle name="Note 2 2 2 2 2 2 2 4" xfId="7522" xr:uid="{00000000-0005-0000-0000-0000A88C0000}"/>
    <cellStyle name="Note 2 2 2 2 2 2 2 4 2" xfId="19470" xr:uid="{00000000-0005-0000-0000-0000A98C0000}"/>
    <cellStyle name="Note 2 2 2 2 2 2 2 4 2 2" xfId="37908" xr:uid="{00000000-0005-0000-0000-0000AA8C0000}"/>
    <cellStyle name="Note 2 2 2 2 2 2 2 4 3" xfId="37907" xr:uid="{00000000-0005-0000-0000-0000AB8C0000}"/>
    <cellStyle name="Note 2 2 2 2 2 2 2 4 4" xfId="57714" xr:uid="{00000000-0005-0000-0000-0000AC8C0000}"/>
    <cellStyle name="Note 2 2 2 2 2 2 2 5" xfId="7979" xr:uid="{00000000-0005-0000-0000-0000AD8C0000}"/>
    <cellStyle name="Note 2 2 2 2 2 2 2 5 2" xfId="19866" xr:uid="{00000000-0005-0000-0000-0000AE8C0000}"/>
    <cellStyle name="Note 2 2 2 2 2 2 2 5 2 2" xfId="37910" xr:uid="{00000000-0005-0000-0000-0000AF8C0000}"/>
    <cellStyle name="Note 2 2 2 2 2 2 2 5 3" xfId="37909" xr:uid="{00000000-0005-0000-0000-0000B08C0000}"/>
    <cellStyle name="Note 2 2 2 2 2 2 2 5 4" xfId="57715" xr:uid="{00000000-0005-0000-0000-0000B18C0000}"/>
    <cellStyle name="Note 2 2 2 2 2 2 2 6" xfId="8438" xr:uid="{00000000-0005-0000-0000-0000B28C0000}"/>
    <cellStyle name="Note 2 2 2 2 2 2 2 6 2" xfId="20259" xr:uid="{00000000-0005-0000-0000-0000B38C0000}"/>
    <cellStyle name="Note 2 2 2 2 2 2 2 6 2 2" xfId="37912" xr:uid="{00000000-0005-0000-0000-0000B48C0000}"/>
    <cellStyle name="Note 2 2 2 2 2 2 2 6 3" xfId="37911" xr:uid="{00000000-0005-0000-0000-0000B58C0000}"/>
    <cellStyle name="Note 2 2 2 2 2 2 2 6 4" xfId="57716" xr:uid="{00000000-0005-0000-0000-0000B68C0000}"/>
    <cellStyle name="Note 2 2 2 2 2 2 2 7" xfId="8895" xr:uid="{00000000-0005-0000-0000-0000B78C0000}"/>
    <cellStyle name="Note 2 2 2 2 2 2 2 7 2" xfId="20662" xr:uid="{00000000-0005-0000-0000-0000B88C0000}"/>
    <cellStyle name="Note 2 2 2 2 2 2 2 7 2 2" xfId="37914" xr:uid="{00000000-0005-0000-0000-0000B98C0000}"/>
    <cellStyle name="Note 2 2 2 2 2 2 2 7 3" xfId="37913" xr:uid="{00000000-0005-0000-0000-0000BA8C0000}"/>
    <cellStyle name="Note 2 2 2 2 2 2 2 7 4" xfId="57717" xr:uid="{00000000-0005-0000-0000-0000BB8C0000}"/>
    <cellStyle name="Note 2 2 2 2 2 2 2 8" xfId="9344" xr:uid="{00000000-0005-0000-0000-0000BC8C0000}"/>
    <cellStyle name="Note 2 2 2 2 2 2 2 8 2" xfId="21062" xr:uid="{00000000-0005-0000-0000-0000BD8C0000}"/>
    <cellStyle name="Note 2 2 2 2 2 2 2 8 2 2" xfId="37916" xr:uid="{00000000-0005-0000-0000-0000BE8C0000}"/>
    <cellStyle name="Note 2 2 2 2 2 2 2 8 3" xfId="37915" xr:uid="{00000000-0005-0000-0000-0000BF8C0000}"/>
    <cellStyle name="Note 2 2 2 2 2 2 2 8 4" xfId="57718" xr:uid="{00000000-0005-0000-0000-0000C08C0000}"/>
    <cellStyle name="Note 2 2 2 2 2 2 2 9" xfId="9784" xr:uid="{00000000-0005-0000-0000-0000C18C0000}"/>
    <cellStyle name="Note 2 2 2 2 2 2 2 9 2" xfId="21448" xr:uid="{00000000-0005-0000-0000-0000C28C0000}"/>
    <cellStyle name="Note 2 2 2 2 2 2 2 9 2 2" xfId="37918" xr:uid="{00000000-0005-0000-0000-0000C38C0000}"/>
    <cellStyle name="Note 2 2 2 2 2 2 2 9 3" xfId="37917" xr:uid="{00000000-0005-0000-0000-0000C48C0000}"/>
    <cellStyle name="Note 2 2 2 2 2 2 2 9 4" xfId="57719" xr:uid="{00000000-0005-0000-0000-0000C58C0000}"/>
    <cellStyle name="Note 2 2 2 2 2 2 20" xfId="14065" xr:uid="{00000000-0005-0000-0000-0000C68C0000}"/>
    <cellStyle name="Note 2 2 2 2 2 2 20 2" xfId="25287" xr:uid="{00000000-0005-0000-0000-0000C78C0000}"/>
    <cellStyle name="Note 2 2 2 2 2 2 20 2 2" xfId="37920" xr:uid="{00000000-0005-0000-0000-0000C88C0000}"/>
    <cellStyle name="Note 2 2 2 2 2 2 20 3" xfId="37919" xr:uid="{00000000-0005-0000-0000-0000C98C0000}"/>
    <cellStyle name="Note 2 2 2 2 2 2 20 4" xfId="57720" xr:uid="{00000000-0005-0000-0000-0000CA8C0000}"/>
    <cellStyle name="Note 2 2 2 2 2 2 21" xfId="14359" xr:uid="{00000000-0005-0000-0000-0000CB8C0000}"/>
    <cellStyle name="Note 2 2 2 2 2 2 21 2" xfId="37921" xr:uid="{00000000-0005-0000-0000-0000CC8C0000}"/>
    <cellStyle name="Note 2 2 2 2 2 2 21 3" xfId="57721" xr:uid="{00000000-0005-0000-0000-0000CD8C0000}"/>
    <cellStyle name="Note 2 2 2 2 2 2 21 4" xfId="57722" xr:uid="{00000000-0005-0000-0000-0000CE8C0000}"/>
    <cellStyle name="Note 2 2 2 2 2 2 22" xfId="37822" xr:uid="{00000000-0005-0000-0000-0000CF8C0000}"/>
    <cellStyle name="Note 2 2 2 2 2 2 23" xfId="57723" xr:uid="{00000000-0005-0000-0000-0000D08C0000}"/>
    <cellStyle name="Note 2 2 2 2 2 2 3" xfId="7055" xr:uid="{00000000-0005-0000-0000-0000D18C0000}"/>
    <cellStyle name="Note 2 2 2 2 2 2 3 2" xfId="19062" xr:uid="{00000000-0005-0000-0000-0000D28C0000}"/>
    <cellStyle name="Note 2 2 2 2 2 2 3 2 2" xfId="37923" xr:uid="{00000000-0005-0000-0000-0000D38C0000}"/>
    <cellStyle name="Note 2 2 2 2 2 2 3 3" xfId="37922" xr:uid="{00000000-0005-0000-0000-0000D48C0000}"/>
    <cellStyle name="Note 2 2 2 2 2 2 3 4" xfId="57724" xr:uid="{00000000-0005-0000-0000-0000D58C0000}"/>
    <cellStyle name="Note 2 2 2 2 2 2 4" xfId="7521" xr:uid="{00000000-0005-0000-0000-0000D68C0000}"/>
    <cellStyle name="Note 2 2 2 2 2 2 4 2" xfId="19469" xr:uid="{00000000-0005-0000-0000-0000D78C0000}"/>
    <cellStyle name="Note 2 2 2 2 2 2 4 2 2" xfId="37925" xr:uid="{00000000-0005-0000-0000-0000D88C0000}"/>
    <cellStyle name="Note 2 2 2 2 2 2 4 3" xfId="37924" xr:uid="{00000000-0005-0000-0000-0000D98C0000}"/>
    <cellStyle name="Note 2 2 2 2 2 2 4 4" xfId="57725" xr:uid="{00000000-0005-0000-0000-0000DA8C0000}"/>
    <cellStyle name="Note 2 2 2 2 2 2 5" xfId="7978" xr:uid="{00000000-0005-0000-0000-0000DB8C0000}"/>
    <cellStyle name="Note 2 2 2 2 2 2 5 2" xfId="19865" xr:uid="{00000000-0005-0000-0000-0000DC8C0000}"/>
    <cellStyle name="Note 2 2 2 2 2 2 5 2 2" xfId="37927" xr:uid="{00000000-0005-0000-0000-0000DD8C0000}"/>
    <cellStyle name="Note 2 2 2 2 2 2 5 3" xfId="37926" xr:uid="{00000000-0005-0000-0000-0000DE8C0000}"/>
    <cellStyle name="Note 2 2 2 2 2 2 5 4" xfId="57726" xr:uid="{00000000-0005-0000-0000-0000DF8C0000}"/>
    <cellStyle name="Note 2 2 2 2 2 2 6" xfId="8437" xr:uid="{00000000-0005-0000-0000-0000E08C0000}"/>
    <cellStyle name="Note 2 2 2 2 2 2 6 2" xfId="20258" xr:uid="{00000000-0005-0000-0000-0000E18C0000}"/>
    <cellStyle name="Note 2 2 2 2 2 2 6 2 2" xfId="37929" xr:uid="{00000000-0005-0000-0000-0000E28C0000}"/>
    <cellStyle name="Note 2 2 2 2 2 2 6 3" xfId="37928" xr:uid="{00000000-0005-0000-0000-0000E38C0000}"/>
    <cellStyle name="Note 2 2 2 2 2 2 6 4" xfId="57727" xr:uid="{00000000-0005-0000-0000-0000E48C0000}"/>
    <cellStyle name="Note 2 2 2 2 2 2 7" xfId="8894" xr:uid="{00000000-0005-0000-0000-0000E58C0000}"/>
    <cellStyle name="Note 2 2 2 2 2 2 7 2" xfId="20661" xr:uid="{00000000-0005-0000-0000-0000E68C0000}"/>
    <cellStyle name="Note 2 2 2 2 2 2 7 2 2" xfId="37931" xr:uid="{00000000-0005-0000-0000-0000E78C0000}"/>
    <cellStyle name="Note 2 2 2 2 2 2 7 3" xfId="37930" xr:uid="{00000000-0005-0000-0000-0000E88C0000}"/>
    <cellStyle name="Note 2 2 2 2 2 2 7 4" xfId="57728" xr:uid="{00000000-0005-0000-0000-0000E98C0000}"/>
    <cellStyle name="Note 2 2 2 2 2 2 8" xfId="9343" xr:uid="{00000000-0005-0000-0000-0000EA8C0000}"/>
    <cellStyle name="Note 2 2 2 2 2 2 8 2" xfId="21061" xr:uid="{00000000-0005-0000-0000-0000EB8C0000}"/>
    <cellStyle name="Note 2 2 2 2 2 2 8 2 2" xfId="37933" xr:uid="{00000000-0005-0000-0000-0000EC8C0000}"/>
    <cellStyle name="Note 2 2 2 2 2 2 8 3" xfId="37932" xr:uid="{00000000-0005-0000-0000-0000ED8C0000}"/>
    <cellStyle name="Note 2 2 2 2 2 2 8 4" xfId="57729" xr:uid="{00000000-0005-0000-0000-0000EE8C0000}"/>
    <cellStyle name="Note 2 2 2 2 2 2 9" xfId="9783" xr:uid="{00000000-0005-0000-0000-0000EF8C0000}"/>
    <cellStyle name="Note 2 2 2 2 2 2 9 2" xfId="21447" xr:uid="{00000000-0005-0000-0000-0000F08C0000}"/>
    <cellStyle name="Note 2 2 2 2 2 2 9 2 2" xfId="37935" xr:uid="{00000000-0005-0000-0000-0000F18C0000}"/>
    <cellStyle name="Note 2 2 2 2 2 2 9 3" xfId="37934" xr:uid="{00000000-0005-0000-0000-0000F28C0000}"/>
    <cellStyle name="Note 2 2 2 2 2 2 9 4" xfId="57730" xr:uid="{00000000-0005-0000-0000-0000F38C0000}"/>
    <cellStyle name="Note 2 2 2 2 2 20" xfId="14062" xr:uid="{00000000-0005-0000-0000-0000F48C0000}"/>
    <cellStyle name="Note 2 2 2 2 2 20 2" xfId="25284" xr:uid="{00000000-0005-0000-0000-0000F58C0000}"/>
    <cellStyle name="Note 2 2 2 2 2 20 2 2" xfId="37937" xr:uid="{00000000-0005-0000-0000-0000F68C0000}"/>
    <cellStyle name="Note 2 2 2 2 2 20 3" xfId="37936" xr:uid="{00000000-0005-0000-0000-0000F78C0000}"/>
    <cellStyle name="Note 2 2 2 2 2 20 4" xfId="57731" xr:uid="{00000000-0005-0000-0000-0000F88C0000}"/>
    <cellStyle name="Note 2 2 2 2 2 21" xfId="14356" xr:uid="{00000000-0005-0000-0000-0000F98C0000}"/>
    <cellStyle name="Note 2 2 2 2 2 21 2" xfId="37938" xr:uid="{00000000-0005-0000-0000-0000FA8C0000}"/>
    <cellStyle name="Note 2 2 2 2 2 21 3" xfId="57732" xr:uid="{00000000-0005-0000-0000-0000FB8C0000}"/>
    <cellStyle name="Note 2 2 2 2 2 21 4" xfId="57733" xr:uid="{00000000-0005-0000-0000-0000FC8C0000}"/>
    <cellStyle name="Note 2 2 2 2 2 22" xfId="37801" xr:uid="{00000000-0005-0000-0000-0000FD8C0000}"/>
    <cellStyle name="Note 2 2 2 2 2 23" xfId="57734" xr:uid="{00000000-0005-0000-0000-0000FE8C0000}"/>
    <cellStyle name="Note 2 2 2 2 2 3" xfId="7052" xr:uid="{00000000-0005-0000-0000-0000FF8C0000}"/>
    <cellStyle name="Note 2 2 2 2 2 3 2" xfId="19059" xr:uid="{00000000-0005-0000-0000-0000008D0000}"/>
    <cellStyle name="Note 2 2 2 2 2 3 2 2" xfId="37940" xr:uid="{00000000-0005-0000-0000-0000018D0000}"/>
    <cellStyle name="Note 2 2 2 2 2 3 3" xfId="37939" xr:uid="{00000000-0005-0000-0000-0000028D0000}"/>
    <cellStyle name="Note 2 2 2 2 2 3 4" xfId="57735" xr:uid="{00000000-0005-0000-0000-0000038D0000}"/>
    <cellStyle name="Note 2 2 2 2 2 4" xfId="7518" xr:uid="{00000000-0005-0000-0000-0000048D0000}"/>
    <cellStyle name="Note 2 2 2 2 2 4 2" xfId="19466" xr:uid="{00000000-0005-0000-0000-0000058D0000}"/>
    <cellStyle name="Note 2 2 2 2 2 4 2 2" xfId="37942" xr:uid="{00000000-0005-0000-0000-0000068D0000}"/>
    <cellStyle name="Note 2 2 2 2 2 4 3" xfId="37941" xr:uid="{00000000-0005-0000-0000-0000078D0000}"/>
    <cellStyle name="Note 2 2 2 2 2 4 4" xfId="57736" xr:uid="{00000000-0005-0000-0000-0000088D0000}"/>
    <cellStyle name="Note 2 2 2 2 2 5" xfId="7975" xr:uid="{00000000-0005-0000-0000-0000098D0000}"/>
    <cellStyle name="Note 2 2 2 2 2 5 2" xfId="19862" xr:uid="{00000000-0005-0000-0000-00000A8D0000}"/>
    <cellStyle name="Note 2 2 2 2 2 5 2 2" xfId="37944" xr:uid="{00000000-0005-0000-0000-00000B8D0000}"/>
    <cellStyle name="Note 2 2 2 2 2 5 3" xfId="37943" xr:uid="{00000000-0005-0000-0000-00000C8D0000}"/>
    <cellStyle name="Note 2 2 2 2 2 5 4" xfId="57737" xr:uid="{00000000-0005-0000-0000-00000D8D0000}"/>
    <cellStyle name="Note 2 2 2 2 2 6" xfId="8434" xr:uid="{00000000-0005-0000-0000-00000E8D0000}"/>
    <cellStyle name="Note 2 2 2 2 2 6 2" xfId="20255" xr:uid="{00000000-0005-0000-0000-00000F8D0000}"/>
    <cellStyle name="Note 2 2 2 2 2 6 2 2" xfId="37946" xr:uid="{00000000-0005-0000-0000-0000108D0000}"/>
    <cellStyle name="Note 2 2 2 2 2 6 3" xfId="37945" xr:uid="{00000000-0005-0000-0000-0000118D0000}"/>
    <cellStyle name="Note 2 2 2 2 2 6 4" xfId="57738" xr:uid="{00000000-0005-0000-0000-0000128D0000}"/>
    <cellStyle name="Note 2 2 2 2 2 7" xfId="8891" xr:uid="{00000000-0005-0000-0000-0000138D0000}"/>
    <cellStyle name="Note 2 2 2 2 2 7 2" xfId="20658" xr:uid="{00000000-0005-0000-0000-0000148D0000}"/>
    <cellStyle name="Note 2 2 2 2 2 7 2 2" xfId="37948" xr:uid="{00000000-0005-0000-0000-0000158D0000}"/>
    <cellStyle name="Note 2 2 2 2 2 7 3" xfId="37947" xr:uid="{00000000-0005-0000-0000-0000168D0000}"/>
    <cellStyle name="Note 2 2 2 2 2 7 4" xfId="57739" xr:uid="{00000000-0005-0000-0000-0000178D0000}"/>
    <cellStyle name="Note 2 2 2 2 2 8" xfId="9340" xr:uid="{00000000-0005-0000-0000-0000188D0000}"/>
    <cellStyle name="Note 2 2 2 2 2 8 2" xfId="21058" xr:uid="{00000000-0005-0000-0000-0000198D0000}"/>
    <cellStyle name="Note 2 2 2 2 2 8 2 2" xfId="37950" xr:uid="{00000000-0005-0000-0000-00001A8D0000}"/>
    <cellStyle name="Note 2 2 2 2 2 8 3" xfId="37949" xr:uid="{00000000-0005-0000-0000-00001B8D0000}"/>
    <cellStyle name="Note 2 2 2 2 2 8 4" xfId="57740" xr:uid="{00000000-0005-0000-0000-00001C8D0000}"/>
    <cellStyle name="Note 2 2 2 2 2 9" xfId="9780" xr:uid="{00000000-0005-0000-0000-00001D8D0000}"/>
    <cellStyle name="Note 2 2 2 2 2 9 2" xfId="21444" xr:uid="{00000000-0005-0000-0000-00001E8D0000}"/>
    <cellStyle name="Note 2 2 2 2 2 9 2 2" xfId="37952" xr:uid="{00000000-0005-0000-0000-00001F8D0000}"/>
    <cellStyle name="Note 2 2 2 2 2 9 3" xfId="37951" xr:uid="{00000000-0005-0000-0000-0000208D0000}"/>
    <cellStyle name="Note 2 2 2 2 2 9 4" xfId="57741" xr:uid="{00000000-0005-0000-0000-0000218D0000}"/>
    <cellStyle name="Note 2 2 2 2 20" xfId="14051" xr:uid="{00000000-0005-0000-0000-0000228D0000}"/>
    <cellStyle name="Note 2 2 2 2 20 2" xfId="25273" xr:uid="{00000000-0005-0000-0000-0000238D0000}"/>
    <cellStyle name="Note 2 2 2 2 20 2 2" xfId="37954" xr:uid="{00000000-0005-0000-0000-0000248D0000}"/>
    <cellStyle name="Note 2 2 2 2 20 3" xfId="37953" xr:uid="{00000000-0005-0000-0000-0000258D0000}"/>
    <cellStyle name="Note 2 2 2 2 20 4" xfId="57742" xr:uid="{00000000-0005-0000-0000-0000268D0000}"/>
    <cellStyle name="Note 2 2 2 2 21" xfId="14345" xr:uid="{00000000-0005-0000-0000-0000278D0000}"/>
    <cellStyle name="Note 2 2 2 2 21 2" xfId="37955" xr:uid="{00000000-0005-0000-0000-0000288D0000}"/>
    <cellStyle name="Note 2 2 2 2 21 3" xfId="57743" xr:uid="{00000000-0005-0000-0000-0000298D0000}"/>
    <cellStyle name="Note 2 2 2 2 21 4" xfId="57744" xr:uid="{00000000-0005-0000-0000-00002A8D0000}"/>
    <cellStyle name="Note 2 2 2 2 22" xfId="37780" xr:uid="{00000000-0005-0000-0000-00002B8D0000}"/>
    <cellStyle name="Note 2 2 2 2 23" xfId="57745" xr:uid="{00000000-0005-0000-0000-00002C8D0000}"/>
    <cellStyle name="Note 2 2 2 2 3" xfId="7041" xr:uid="{00000000-0005-0000-0000-00002D8D0000}"/>
    <cellStyle name="Note 2 2 2 2 3 2" xfId="19048" xr:uid="{00000000-0005-0000-0000-00002E8D0000}"/>
    <cellStyle name="Note 2 2 2 2 3 2 2" xfId="37957" xr:uid="{00000000-0005-0000-0000-00002F8D0000}"/>
    <cellStyle name="Note 2 2 2 2 3 3" xfId="37956" xr:uid="{00000000-0005-0000-0000-0000308D0000}"/>
    <cellStyle name="Note 2 2 2 2 3 4" xfId="57746" xr:uid="{00000000-0005-0000-0000-0000318D0000}"/>
    <cellStyle name="Note 2 2 2 2 4" xfId="7507" xr:uid="{00000000-0005-0000-0000-0000328D0000}"/>
    <cellStyle name="Note 2 2 2 2 4 2" xfId="19455" xr:uid="{00000000-0005-0000-0000-0000338D0000}"/>
    <cellStyle name="Note 2 2 2 2 4 2 2" xfId="37959" xr:uid="{00000000-0005-0000-0000-0000348D0000}"/>
    <cellStyle name="Note 2 2 2 2 4 3" xfId="37958" xr:uid="{00000000-0005-0000-0000-0000358D0000}"/>
    <cellStyle name="Note 2 2 2 2 4 4" xfId="57747" xr:uid="{00000000-0005-0000-0000-0000368D0000}"/>
    <cellStyle name="Note 2 2 2 2 5" xfId="7964" xr:uid="{00000000-0005-0000-0000-0000378D0000}"/>
    <cellStyle name="Note 2 2 2 2 5 2" xfId="19851" xr:uid="{00000000-0005-0000-0000-0000388D0000}"/>
    <cellStyle name="Note 2 2 2 2 5 2 2" xfId="37961" xr:uid="{00000000-0005-0000-0000-0000398D0000}"/>
    <cellStyle name="Note 2 2 2 2 5 3" xfId="37960" xr:uid="{00000000-0005-0000-0000-00003A8D0000}"/>
    <cellStyle name="Note 2 2 2 2 5 4" xfId="57748" xr:uid="{00000000-0005-0000-0000-00003B8D0000}"/>
    <cellStyle name="Note 2 2 2 2 6" xfId="8423" xr:uid="{00000000-0005-0000-0000-00003C8D0000}"/>
    <cellStyle name="Note 2 2 2 2 6 2" xfId="20244" xr:uid="{00000000-0005-0000-0000-00003D8D0000}"/>
    <cellStyle name="Note 2 2 2 2 6 2 2" xfId="37963" xr:uid="{00000000-0005-0000-0000-00003E8D0000}"/>
    <cellStyle name="Note 2 2 2 2 6 3" xfId="37962" xr:uid="{00000000-0005-0000-0000-00003F8D0000}"/>
    <cellStyle name="Note 2 2 2 2 6 4" xfId="57749" xr:uid="{00000000-0005-0000-0000-0000408D0000}"/>
    <cellStyle name="Note 2 2 2 2 7" xfId="8880" xr:uid="{00000000-0005-0000-0000-0000418D0000}"/>
    <cellStyle name="Note 2 2 2 2 7 2" xfId="20647" xr:uid="{00000000-0005-0000-0000-0000428D0000}"/>
    <cellStyle name="Note 2 2 2 2 7 2 2" xfId="37965" xr:uid="{00000000-0005-0000-0000-0000438D0000}"/>
    <cellStyle name="Note 2 2 2 2 7 3" xfId="37964" xr:uid="{00000000-0005-0000-0000-0000448D0000}"/>
    <cellStyle name="Note 2 2 2 2 7 4" xfId="57750" xr:uid="{00000000-0005-0000-0000-0000458D0000}"/>
    <cellStyle name="Note 2 2 2 2 8" xfId="9329" xr:uid="{00000000-0005-0000-0000-0000468D0000}"/>
    <cellStyle name="Note 2 2 2 2 8 2" xfId="21047" xr:uid="{00000000-0005-0000-0000-0000478D0000}"/>
    <cellStyle name="Note 2 2 2 2 8 2 2" xfId="37967" xr:uid="{00000000-0005-0000-0000-0000488D0000}"/>
    <cellStyle name="Note 2 2 2 2 8 3" xfId="37966" xr:uid="{00000000-0005-0000-0000-0000498D0000}"/>
    <cellStyle name="Note 2 2 2 2 8 4" xfId="57751" xr:uid="{00000000-0005-0000-0000-00004A8D0000}"/>
    <cellStyle name="Note 2 2 2 2 9" xfId="9769" xr:uid="{00000000-0005-0000-0000-00004B8D0000}"/>
    <cellStyle name="Note 2 2 2 2 9 2" xfId="21433" xr:uid="{00000000-0005-0000-0000-00004C8D0000}"/>
    <cellStyle name="Note 2 2 2 2 9 2 2" xfId="37969" xr:uid="{00000000-0005-0000-0000-00004D8D0000}"/>
    <cellStyle name="Note 2 2 2 2 9 3" xfId="37968" xr:uid="{00000000-0005-0000-0000-00004E8D0000}"/>
    <cellStyle name="Note 2 2 2 2 9 4" xfId="57752" xr:uid="{00000000-0005-0000-0000-00004F8D0000}"/>
    <cellStyle name="Note 2 2 2 3" xfId="4272" xr:uid="{00000000-0005-0000-0000-0000508D0000}"/>
    <cellStyle name="Note 2 2 2 3 10" xfId="10645" xr:uid="{00000000-0005-0000-0000-0000518D0000}"/>
    <cellStyle name="Note 2 2 2 3 10 2" xfId="22196" xr:uid="{00000000-0005-0000-0000-0000528D0000}"/>
    <cellStyle name="Note 2 2 2 3 10 2 2" xfId="37972" xr:uid="{00000000-0005-0000-0000-0000538D0000}"/>
    <cellStyle name="Note 2 2 2 3 10 3" xfId="37971" xr:uid="{00000000-0005-0000-0000-0000548D0000}"/>
    <cellStyle name="Note 2 2 2 3 10 4" xfId="57753" xr:uid="{00000000-0005-0000-0000-0000558D0000}"/>
    <cellStyle name="Note 2 2 2 3 11" xfId="11069" xr:uid="{00000000-0005-0000-0000-0000568D0000}"/>
    <cellStyle name="Note 2 2 2 3 11 2" xfId="22569" xr:uid="{00000000-0005-0000-0000-0000578D0000}"/>
    <cellStyle name="Note 2 2 2 3 11 2 2" xfId="37974" xr:uid="{00000000-0005-0000-0000-0000588D0000}"/>
    <cellStyle name="Note 2 2 2 3 11 3" xfId="37973" xr:uid="{00000000-0005-0000-0000-0000598D0000}"/>
    <cellStyle name="Note 2 2 2 3 11 4" xfId="57754" xr:uid="{00000000-0005-0000-0000-00005A8D0000}"/>
    <cellStyle name="Note 2 2 2 3 12" xfId="11488" xr:uid="{00000000-0005-0000-0000-00005B8D0000}"/>
    <cellStyle name="Note 2 2 2 3 12 2" xfId="22933" xr:uid="{00000000-0005-0000-0000-00005C8D0000}"/>
    <cellStyle name="Note 2 2 2 3 12 2 2" xfId="37976" xr:uid="{00000000-0005-0000-0000-00005D8D0000}"/>
    <cellStyle name="Note 2 2 2 3 12 3" xfId="37975" xr:uid="{00000000-0005-0000-0000-00005E8D0000}"/>
    <cellStyle name="Note 2 2 2 3 12 4" xfId="57755" xr:uid="{00000000-0005-0000-0000-00005F8D0000}"/>
    <cellStyle name="Note 2 2 2 3 13" xfId="11914" xr:uid="{00000000-0005-0000-0000-0000608D0000}"/>
    <cellStyle name="Note 2 2 2 3 13 2" xfId="23331" xr:uid="{00000000-0005-0000-0000-0000618D0000}"/>
    <cellStyle name="Note 2 2 2 3 13 2 2" xfId="37978" xr:uid="{00000000-0005-0000-0000-0000628D0000}"/>
    <cellStyle name="Note 2 2 2 3 13 3" xfId="37977" xr:uid="{00000000-0005-0000-0000-0000638D0000}"/>
    <cellStyle name="Note 2 2 2 3 13 4" xfId="57756" xr:uid="{00000000-0005-0000-0000-0000648D0000}"/>
    <cellStyle name="Note 2 2 2 3 14" xfId="12291" xr:uid="{00000000-0005-0000-0000-0000658D0000}"/>
    <cellStyle name="Note 2 2 2 3 14 2" xfId="23670" xr:uid="{00000000-0005-0000-0000-0000668D0000}"/>
    <cellStyle name="Note 2 2 2 3 14 2 2" xfId="37980" xr:uid="{00000000-0005-0000-0000-0000678D0000}"/>
    <cellStyle name="Note 2 2 2 3 14 3" xfId="37979" xr:uid="{00000000-0005-0000-0000-0000688D0000}"/>
    <cellStyle name="Note 2 2 2 3 14 4" xfId="57757" xr:uid="{00000000-0005-0000-0000-0000698D0000}"/>
    <cellStyle name="Note 2 2 2 3 15" xfId="12657" xr:uid="{00000000-0005-0000-0000-00006A8D0000}"/>
    <cellStyle name="Note 2 2 2 3 15 2" xfId="23994" xr:uid="{00000000-0005-0000-0000-00006B8D0000}"/>
    <cellStyle name="Note 2 2 2 3 15 2 2" xfId="37982" xr:uid="{00000000-0005-0000-0000-00006C8D0000}"/>
    <cellStyle name="Note 2 2 2 3 15 3" xfId="37981" xr:uid="{00000000-0005-0000-0000-00006D8D0000}"/>
    <cellStyle name="Note 2 2 2 3 15 4" xfId="57758" xr:uid="{00000000-0005-0000-0000-00006E8D0000}"/>
    <cellStyle name="Note 2 2 2 3 16" xfId="13067" xr:uid="{00000000-0005-0000-0000-00006F8D0000}"/>
    <cellStyle name="Note 2 2 2 3 16 2" xfId="24378" xr:uid="{00000000-0005-0000-0000-0000708D0000}"/>
    <cellStyle name="Note 2 2 2 3 16 2 2" xfId="37984" xr:uid="{00000000-0005-0000-0000-0000718D0000}"/>
    <cellStyle name="Note 2 2 2 3 16 3" xfId="37983" xr:uid="{00000000-0005-0000-0000-0000728D0000}"/>
    <cellStyle name="Note 2 2 2 3 16 4" xfId="57759" xr:uid="{00000000-0005-0000-0000-0000738D0000}"/>
    <cellStyle name="Note 2 2 2 3 17" xfId="13405" xr:uid="{00000000-0005-0000-0000-0000748D0000}"/>
    <cellStyle name="Note 2 2 2 3 17 2" xfId="24688" xr:uid="{00000000-0005-0000-0000-0000758D0000}"/>
    <cellStyle name="Note 2 2 2 3 17 2 2" xfId="37986" xr:uid="{00000000-0005-0000-0000-0000768D0000}"/>
    <cellStyle name="Note 2 2 2 3 17 3" xfId="37985" xr:uid="{00000000-0005-0000-0000-0000778D0000}"/>
    <cellStyle name="Note 2 2 2 3 17 4" xfId="57760" xr:uid="{00000000-0005-0000-0000-0000788D0000}"/>
    <cellStyle name="Note 2 2 2 3 18" xfId="13740" xr:uid="{00000000-0005-0000-0000-0000798D0000}"/>
    <cellStyle name="Note 2 2 2 3 18 2" xfId="24990" xr:uid="{00000000-0005-0000-0000-00007A8D0000}"/>
    <cellStyle name="Note 2 2 2 3 18 2 2" xfId="37988" xr:uid="{00000000-0005-0000-0000-00007B8D0000}"/>
    <cellStyle name="Note 2 2 2 3 18 3" xfId="37987" xr:uid="{00000000-0005-0000-0000-00007C8D0000}"/>
    <cellStyle name="Note 2 2 2 3 18 4" xfId="57761" xr:uid="{00000000-0005-0000-0000-00007D8D0000}"/>
    <cellStyle name="Note 2 2 2 3 19" xfId="14068" xr:uid="{00000000-0005-0000-0000-00007E8D0000}"/>
    <cellStyle name="Note 2 2 2 3 19 2" xfId="25290" xr:uid="{00000000-0005-0000-0000-00007F8D0000}"/>
    <cellStyle name="Note 2 2 2 3 19 2 2" xfId="37990" xr:uid="{00000000-0005-0000-0000-0000808D0000}"/>
    <cellStyle name="Note 2 2 2 3 19 3" xfId="37989" xr:uid="{00000000-0005-0000-0000-0000818D0000}"/>
    <cellStyle name="Note 2 2 2 3 19 4" xfId="57762" xr:uid="{00000000-0005-0000-0000-0000828D0000}"/>
    <cellStyle name="Note 2 2 2 3 2" xfId="7058" xr:uid="{00000000-0005-0000-0000-0000838D0000}"/>
    <cellStyle name="Note 2 2 2 3 2 2" xfId="19065" xr:uid="{00000000-0005-0000-0000-0000848D0000}"/>
    <cellStyle name="Note 2 2 2 3 2 2 2" xfId="37992" xr:uid="{00000000-0005-0000-0000-0000858D0000}"/>
    <cellStyle name="Note 2 2 2 3 2 3" xfId="37991" xr:uid="{00000000-0005-0000-0000-0000868D0000}"/>
    <cellStyle name="Note 2 2 2 3 2 4" xfId="57763" xr:uid="{00000000-0005-0000-0000-0000878D0000}"/>
    <cellStyle name="Note 2 2 2 3 20" xfId="14362" xr:uid="{00000000-0005-0000-0000-0000888D0000}"/>
    <cellStyle name="Note 2 2 2 3 20 2" xfId="37993" xr:uid="{00000000-0005-0000-0000-0000898D0000}"/>
    <cellStyle name="Note 2 2 2 3 20 3" xfId="57764" xr:uid="{00000000-0005-0000-0000-00008A8D0000}"/>
    <cellStyle name="Note 2 2 2 3 20 4" xfId="57765" xr:uid="{00000000-0005-0000-0000-00008B8D0000}"/>
    <cellStyle name="Note 2 2 2 3 21" xfId="37970" xr:uid="{00000000-0005-0000-0000-00008C8D0000}"/>
    <cellStyle name="Note 2 2 2 3 22" xfId="57766" xr:uid="{00000000-0005-0000-0000-00008D8D0000}"/>
    <cellStyle name="Note 2 2 2 3 3" xfId="7524" xr:uid="{00000000-0005-0000-0000-00008E8D0000}"/>
    <cellStyle name="Note 2 2 2 3 3 2" xfId="19472" xr:uid="{00000000-0005-0000-0000-00008F8D0000}"/>
    <cellStyle name="Note 2 2 2 3 3 2 2" xfId="37995" xr:uid="{00000000-0005-0000-0000-0000908D0000}"/>
    <cellStyle name="Note 2 2 2 3 3 3" xfId="37994" xr:uid="{00000000-0005-0000-0000-0000918D0000}"/>
    <cellStyle name="Note 2 2 2 3 3 4" xfId="57767" xr:uid="{00000000-0005-0000-0000-0000928D0000}"/>
    <cellStyle name="Note 2 2 2 3 4" xfId="7981" xr:uid="{00000000-0005-0000-0000-0000938D0000}"/>
    <cellStyle name="Note 2 2 2 3 4 2" xfId="19868" xr:uid="{00000000-0005-0000-0000-0000948D0000}"/>
    <cellStyle name="Note 2 2 2 3 4 2 2" xfId="37997" xr:uid="{00000000-0005-0000-0000-0000958D0000}"/>
    <cellStyle name="Note 2 2 2 3 4 3" xfId="37996" xr:uid="{00000000-0005-0000-0000-0000968D0000}"/>
    <cellStyle name="Note 2 2 2 3 4 4" xfId="57768" xr:uid="{00000000-0005-0000-0000-0000978D0000}"/>
    <cellStyle name="Note 2 2 2 3 5" xfId="8440" xr:uid="{00000000-0005-0000-0000-0000988D0000}"/>
    <cellStyle name="Note 2 2 2 3 5 2" xfId="20261" xr:uid="{00000000-0005-0000-0000-0000998D0000}"/>
    <cellStyle name="Note 2 2 2 3 5 2 2" xfId="37999" xr:uid="{00000000-0005-0000-0000-00009A8D0000}"/>
    <cellStyle name="Note 2 2 2 3 5 3" xfId="37998" xr:uid="{00000000-0005-0000-0000-00009B8D0000}"/>
    <cellStyle name="Note 2 2 2 3 5 4" xfId="57769" xr:uid="{00000000-0005-0000-0000-00009C8D0000}"/>
    <cellStyle name="Note 2 2 2 3 6" xfId="8897" xr:uid="{00000000-0005-0000-0000-00009D8D0000}"/>
    <cellStyle name="Note 2 2 2 3 6 2" xfId="20664" xr:uid="{00000000-0005-0000-0000-00009E8D0000}"/>
    <cellStyle name="Note 2 2 2 3 6 2 2" xfId="38001" xr:uid="{00000000-0005-0000-0000-00009F8D0000}"/>
    <cellStyle name="Note 2 2 2 3 6 3" xfId="38000" xr:uid="{00000000-0005-0000-0000-0000A08D0000}"/>
    <cellStyle name="Note 2 2 2 3 6 4" xfId="57770" xr:uid="{00000000-0005-0000-0000-0000A18D0000}"/>
    <cellStyle name="Note 2 2 2 3 7" xfId="9346" xr:uid="{00000000-0005-0000-0000-0000A28D0000}"/>
    <cellStyle name="Note 2 2 2 3 7 2" xfId="21064" xr:uid="{00000000-0005-0000-0000-0000A38D0000}"/>
    <cellStyle name="Note 2 2 2 3 7 2 2" xfId="38003" xr:uid="{00000000-0005-0000-0000-0000A48D0000}"/>
    <cellStyle name="Note 2 2 2 3 7 3" xfId="38002" xr:uid="{00000000-0005-0000-0000-0000A58D0000}"/>
    <cellStyle name="Note 2 2 2 3 7 4" xfId="57771" xr:uid="{00000000-0005-0000-0000-0000A68D0000}"/>
    <cellStyle name="Note 2 2 2 3 8" xfId="9786" xr:uid="{00000000-0005-0000-0000-0000A78D0000}"/>
    <cellStyle name="Note 2 2 2 3 8 2" xfId="21450" xr:uid="{00000000-0005-0000-0000-0000A88D0000}"/>
    <cellStyle name="Note 2 2 2 3 8 2 2" xfId="38005" xr:uid="{00000000-0005-0000-0000-0000A98D0000}"/>
    <cellStyle name="Note 2 2 2 3 8 3" xfId="38004" xr:uid="{00000000-0005-0000-0000-0000AA8D0000}"/>
    <cellStyle name="Note 2 2 2 3 8 4" xfId="57772" xr:uid="{00000000-0005-0000-0000-0000AB8D0000}"/>
    <cellStyle name="Note 2 2 2 3 9" xfId="10228" xr:uid="{00000000-0005-0000-0000-0000AC8D0000}"/>
    <cellStyle name="Note 2 2 2 3 9 2" xfId="21835" xr:uid="{00000000-0005-0000-0000-0000AD8D0000}"/>
    <cellStyle name="Note 2 2 2 3 9 2 2" xfId="38007" xr:uid="{00000000-0005-0000-0000-0000AE8D0000}"/>
    <cellStyle name="Note 2 2 2 3 9 3" xfId="38006" xr:uid="{00000000-0005-0000-0000-0000AF8D0000}"/>
    <cellStyle name="Note 2 2 2 3 9 4" xfId="57773" xr:uid="{00000000-0005-0000-0000-0000B08D0000}"/>
    <cellStyle name="Note 2 2 2 4" xfId="4273" xr:uid="{00000000-0005-0000-0000-0000B18D0000}"/>
    <cellStyle name="Note 2 2 2 4 10" xfId="10646" xr:uid="{00000000-0005-0000-0000-0000B28D0000}"/>
    <cellStyle name="Note 2 2 2 4 10 2" xfId="22197" xr:uid="{00000000-0005-0000-0000-0000B38D0000}"/>
    <cellStyle name="Note 2 2 2 4 10 2 2" xfId="38010" xr:uid="{00000000-0005-0000-0000-0000B48D0000}"/>
    <cellStyle name="Note 2 2 2 4 10 3" xfId="38009" xr:uid="{00000000-0005-0000-0000-0000B58D0000}"/>
    <cellStyle name="Note 2 2 2 4 10 4" xfId="57774" xr:uid="{00000000-0005-0000-0000-0000B68D0000}"/>
    <cellStyle name="Note 2 2 2 4 11" xfId="11070" xr:uid="{00000000-0005-0000-0000-0000B78D0000}"/>
    <cellStyle name="Note 2 2 2 4 11 2" xfId="22570" xr:uid="{00000000-0005-0000-0000-0000B88D0000}"/>
    <cellStyle name="Note 2 2 2 4 11 2 2" xfId="38012" xr:uid="{00000000-0005-0000-0000-0000B98D0000}"/>
    <cellStyle name="Note 2 2 2 4 11 3" xfId="38011" xr:uid="{00000000-0005-0000-0000-0000BA8D0000}"/>
    <cellStyle name="Note 2 2 2 4 11 4" xfId="57775" xr:uid="{00000000-0005-0000-0000-0000BB8D0000}"/>
    <cellStyle name="Note 2 2 2 4 12" xfId="11489" xr:uid="{00000000-0005-0000-0000-0000BC8D0000}"/>
    <cellStyle name="Note 2 2 2 4 12 2" xfId="22934" xr:uid="{00000000-0005-0000-0000-0000BD8D0000}"/>
    <cellStyle name="Note 2 2 2 4 12 2 2" xfId="38014" xr:uid="{00000000-0005-0000-0000-0000BE8D0000}"/>
    <cellStyle name="Note 2 2 2 4 12 3" xfId="38013" xr:uid="{00000000-0005-0000-0000-0000BF8D0000}"/>
    <cellStyle name="Note 2 2 2 4 12 4" xfId="57776" xr:uid="{00000000-0005-0000-0000-0000C08D0000}"/>
    <cellStyle name="Note 2 2 2 4 13" xfId="11915" xr:uid="{00000000-0005-0000-0000-0000C18D0000}"/>
    <cellStyle name="Note 2 2 2 4 13 2" xfId="23332" xr:uid="{00000000-0005-0000-0000-0000C28D0000}"/>
    <cellStyle name="Note 2 2 2 4 13 2 2" xfId="38016" xr:uid="{00000000-0005-0000-0000-0000C38D0000}"/>
    <cellStyle name="Note 2 2 2 4 13 3" xfId="38015" xr:uid="{00000000-0005-0000-0000-0000C48D0000}"/>
    <cellStyle name="Note 2 2 2 4 13 4" xfId="57777" xr:uid="{00000000-0005-0000-0000-0000C58D0000}"/>
    <cellStyle name="Note 2 2 2 4 14" xfId="12292" xr:uid="{00000000-0005-0000-0000-0000C68D0000}"/>
    <cellStyle name="Note 2 2 2 4 14 2" xfId="23671" xr:uid="{00000000-0005-0000-0000-0000C78D0000}"/>
    <cellStyle name="Note 2 2 2 4 14 2 2" xfId="38018" xr:uid="{00000000-0005-0000-0000-0000C88D0000}"/>
    <cellStyle name="Note 2 2 2 4 14 3" xfId="38017" xr:uid="{00000000-0005-0000-0000-0000C98D0000}"/>
    <cellStyle name="Note 2 2 2 4 14 4" xfId="57778" xr:uid="{00000000-0005-0000-0000-0000CA8D0000}"/>
    <cellStyle name="Note 2 2 2 4 15" xfId="12658" xr:uid="{00000000-0005-0000-0000-0000CB8D0000}"/>
    <cellStyle name="Note 2 2 2 4 15 2" xfId="23995" xr:uid="{00000000-0005-0000-0000-0000CC8D0000}"/>
    <cellStyle name="Note 2 2 2 4 15 2 2" xfId="38020" xr:uid="{00000000-0005-0000-0000-0000CD8D0000}"/>
    <cellStyle name="Note 2 2 2 4 15 3" xfId="38019" xr:uid="{00000000-0005-0000-0000-0000CE8D0000}"/>
    <cellStyle name="Note 2 2 2 4 15 4" xfId="57779" xr:uid="{00000000-0005-0000-0000-0000CF8D0000}"/>
    <cellStyle name="Note 2 2 2 4 16" xfId="13068" xr:uid="{00000000-0005-0000-0000-0000D08D0000}"/>
    <cellStyle name="Note 2 2 2 4 16 2" xfId="24379" xr:uid="{00000000-0005-0000-0000-0000D18D0000}"/>
    <cellStyle name="Note 2 2 2 4 16 2 2" xfId="38022" xr:uid="{00000000-0005-0000-0000-0000D28D0000}"/>
    <cellStyle name="Note 2 2 2 4 16 3" xfId="38021" xr:uid="{00000000-0005-0000-0000-0000D38D0000}"/>
    <cellStyle name="Note 2 2 2 4 16 4" xfId="57780" xr:uid="{00000000-0005-0000-0000-0000D48D0000}"/>
    <cellStyle name="Note 2 2 2 4 17" xfId="13406" xr:uid="{00000000-0005-0000-0000-0000D58D0000}"/>
    <cellStyle name="Note 2 2 2 4 17 2" xfId="24689" xr:uid="{00000000-0005-0000-0000-0000D68D0000}"/>
    <cellStyle name="Note 2 2 2 4 17 2 2" xfId="38024" xr:uid="{00000000-0005-0000-0000-0000D78D0000}"/>
    <cellStyle name="Note 2 2 2 4 17 3" xfId="38023" xr:uid="{00000000-0005-0000-0000-0000D88D0000}"/>
    <cellStyle name="Note 2 2 2 4 17 4" xfId="57781" xr:uid="{00000000-0005-0000-0000-0000D98D0000}"/>
    <cellStyle name="Note 2 2 2 4 18" xfId="13741" xr:uid="{00000000-0005-0000-0000-0000DA8D0000}"/>
    <cellStyle name="Note 2 2 2 4 18 2" xfId="24991" xr:uid="{00000000-0005-0000-0000-0000DB8D0000}"/>
    <cellStyle name="Note 2 2 2 4 18 2 2" xfId="38026" xr:uid="{00000000-0005-0000-0000-0000DC8D0000}"/>
    <cellStyle name="Note 2 2 2 4 18 3" xfId="38025" xr:uid="{00000000-0005-0000-0000-0000DD8D0000}"/>
    <cellStyle name="Note 2 2 2 4 18 4" xfId="57782" xr:uid="{00000000-0005-0000-0000-0000DE8D0000}"/>
    <cellStyle name="Note 2 2 2 4 19" xfId="14069" xr:uid="{00000000-0005-0000-0000-0000DF8D0000}"/>
    <cellStyle name="Note 2 2 2 4 19 2" xfId="25291" xr:uid="{00000000-0005-0000-0000-0000E08D0000}"/>
    <cellStyle name="Note 2 2 2 4 19 2 2" xfId="38028" xr:uid="{00000000-0005-0000-0000-0000E18D0000}"/>
    <cellStyle name="Note 2 2 2 4 19 3" xfId="38027" xr:uid="{00000000-0005-0000-0000-0000E28D0000}"/>
    <cellStyle name="Note 2 2 2 4 19 4" xfId="57783" xr:uid="{00000000-0005-0000-0000-0000E38D0000}"/>
    <cellStyle name="Note 2 2 2 4 2" xfId="7059" xr:uid="{00000000-0005-0000-0000-0000E48D0000}"/>
    <cellStyle name="Note 2 2 2 4 2 2" xfId="19066" xr:uid="{00000000-0005-0000-0000-0000E58D0000}"/>
    <cellStyle name="Note 2 2 2 4 2 2 2" xfId="38030" xr:uid="{00000000-0005-0000-0000-0000E68D0000}"/>
    <cellStyle name="Note 2 2 2 4 2 3" xfId="38029" xr:uid="{00000000-0005-0000-0000-0000E78D0000}"/>
    <cellStyle name="Note 2 2 2 4 2 4" xfId="57784" xr:uid="{00000000-0005-0000-0000-0000E88D0000}"/>
    <cellStyle name="Note 2 2 2 4 20" xfId="14363" xr:uid="{00000000-0005-0000-0000-0000E98D0000}"/>
    <cellStyle name="Note 2 2 2 4 20 2" xfId="38031" xr:uid="{00000000-0005-0000-0000-0000EA8D0000}"/>
    <cellStyle name="Note 2 2 2 4 20 3" xfId="57785" xr:uid="{00000000-0005-0000-0000-0000EB8D0000}"/>
    <cellStyle name="Note 2 2 2 4 20 4" xfId="57786" xr:uid="{00000000-0005-0000-0000-0000EC8D0000}"/>
    <cellStyle name="Note 2 2 2 4 21" xfId="38008" xr:uid="{00000000-0005-0000-0000-0000ED8D0000}"/>
    <cellStyle name="Note 2 2 2 4 22" xfId="57787" xr:uid="{00000000-0005-0000-0000-0000EE8D0000}"/>
    <cellStyle name="Note 2 2 2 4 3" xfId="7525" xr:uid="{00000000-0005-0000-0000-0000EF8D0000}"/>
    <cellStyle name="Note 2 2 2 4 3 2" xfId="19473" xr:uid="{00000000-0005-0000-0000-0000F08D0000}"/>
    <cellStyle name="Note 2 2 2 4 3 2 2" xfId="38033" xr:uid="{00000000-0005-0000-0000-0000F18D0000}"/>
    <cellStyle name="Note 2 2 2 4 3 3" xfId="38032" xr:uid="{00000000-0005-0000-0000-0000F28D0000}"/>
    <cellStyle name="Note 2 2 2 4 3 4" xfId="57788" xr:uid="{00000000-0005-0000-0000-0000F38D0000}"/>
    <cellStyle name="Note 2 2 2 4 4" xfId="7982" xr:uid="{00000000-0005-0000-0000-0000F48D0000}"/>
    <cellStyle name="Note 2 2 2 4 4 2" xfId="19869" xr:uid="{00000000-0005-0000-0000-0000F58D0000}"/>
    <cellStyle name="Note 2 2 2 4 4 2 2" xfId="38035" xr:uid="{00000000-0005-0000-0000-0000F68D0000}"/>
    <cellStyle name="Note 2 2 2 4 4 3" xfId="38034" xr:uid="{00000000-0005-0000-0000-0000F78D0000}"/>
    <cellStyle name="Note 2 2 2 4 4 4" xfId="57789" xr:uid="{00000000-0005-0000-0000-0000F88D0000}"/>
    <cellStyle name="Note 2 2 2 4 5" xfId="8441" xr:uid="{00000000-0005-0000-0000-0000F98D0000}"/>
    <cellStyle name="Note 2 2 2 4 5 2" xfId="20262" xr:uid="{00000000-0005-0000-0000-0000FA8D0000}"/>
    <cellStyle name="Note 2 2 2 4 5 2 2" xfId="38037" xr:uid="{00000000-0005-0000-0000-0000FB8D0000}"/>
    <cellStyle name="Note 2 2 2 4 5 3" xfId="38036" xr:uid="{00000000-0005-0000-0000-0000FC8D0000}"/>
    <cellStyle name="Note 2 2 2 4 5 4" xfId="57790" xr:uid="{00000000-0005-0000-0000-0000FD8D0000}"/>
    <cellStyle name="Note 2 2 2 4 6" xfId="8898" xr:uid="{00000000-0005-0000-0000-0000FE8D0000}"/>
    <cellStyle name="Note 2 2 2 4 6 2" xfId="20665" xr:uid="{00000000-0005-0000-0000-0000FF8D0000}"/>
    <cellStyle name="Note 2 2 2 4 6 2 2" xfId="38039" xr:uid="{00000000-0005-0000-0000-0000008E0000}"/>
    <cellStyle name="Note 2 2 2 4 6 3" xfId="38038" xr:uid="{00000000-0005-0000-0000-0000018E0000}"/>
    <cellStyle name="Note 2 2 2 4 6 4" xfId="57791" xr:uid="{00000000-0005-0000-0000-0000028E0000}"/>
    <cellStyle name="Note 2 2 2 4 7" xfId="9347" xr:uid="{00000000-0005-0000-0000-0000038E0000}"/>
    <cellStyle name="Note 2 2 2 4 7 2" xfId="21065" xr:uid="{00000000-0005-0000-0000-0000048E0000}"/>
    <cellStyle name="Note 2 2 2 4 7 2 2" xfId="38041" xr:uid="{00000000-0005-0000-0000-0000058E0000}"/>
    <cellStyle name="Note 2 2 2 4 7 3" xfId="38040" xr:uid="{00000000-0005-0000-0000-0000068E0000}"/>
    <cellStyle name="Note 2 2 2 4 7 4" xfId="57792" xr:uid="{00000000-0005-0000-0000-0000078E0000}"/>
    <cellStyle name="Note 2 2 2 4 8" xfId="9787" xr:uid="{00000000-0005-0000-0000-0000088E0000}"/>
    <cellStyle name="Note 2 2 2 4 8 2" xfId="21451" xr:uid="{00000000-0005-0000-0000-0000098E0000}"/>
    <cellStyle name="Note 2 2 2 4 8 2 2" xfId="38043" xr:uid="{00000000-0005-0000-0000-00000A8E0000}"/>
    <cellStyle name="Note 2 2 2 4 8 3" xfId="38042" xr:uid="{00000000-0005-0000-0000-00000B8E0000}"/>
    <cellStyle name="Note 2 2 2 4 8 4" xfId="57793" xr:uid="{00000000-0005-0000-0000-00000C8E0000}"/>
    <cellStyle name="Note 2 2 2 4 9" xfId="10229" xr:uid="{00000000-0005-0000-0000-00000D8E0000}"/>
    <cellStyle name="Note 2 2 2 4 9 2" xfId="21836" xr:uid="{00000000-0005-0000-0000-00000E8E0000}"/>
    <cellStyle name="Note 2 2 2 4 9 2 2" xfId="38045" xr:uid="{00000000-0005-0000-0000-00000F8E0000}"/>
    <cellStyle name="Note 2 2 2 4 9 3" xfId="38044" xr:uid="{00000000-0005-0000-0000-0000108E0000}"/>
    <cellStyle name="Note 2 2 2 4 9 4" xfId="57794" xr:uid="{00000000-0005-0000-0000-0000118E0000}"/>
    <cellStyle name="Note 2 2 2 5" xfId="4274" xr:uid="{00000000-0005-0000-0000-0000128E0000}"/>
    <cellStyle name="Note 2 2 2 5 10" xfId="10647" xr:uid="{00000000-0005-0000-0000-0000138E0000}"/>
    <cellStyle name="Note 2 2 2 5 10 2" xfId="22198" xr:uid="{00000000-0005-0000-0000-0000148E0000}"/>
    <cellStyle name="Note 2 2 2 5 10 2 2" xfId="38048" xr:uid="{00000000-0005-0000-0000-0000158E0000}"/>
    <cellStyle name="Note 2 2 2 5 10 3" xfId="38047" xr:uid="{00000000-0005-0000-0000-0000168E0000}"/>
    <cellStyle name="Note 2 2 2 5 10 4" xfId="57795" xr:uid="{00000000-0005-0000-0000-0000178E0000}"/>
    <cellStyle name="Note 2 2 2 5 11" xfId="11071" xr:uid="{00000000-0005-0000-0000-0000188E0000}"/>
    <cellStyle name="Note 2 2 2 5 11 2" xfId="22571" xr:uid="{00000000-0005-0000-0000-0000198E0000}"/>
    <cellStyle name="Note 2 2 2 5 11 2 2" xfId="38050" xr:uid="{00000000-0005-0000-0000-00001A8E0000}"/>
    <cellStyle name="Note 2 2 2 5 11 3" xfId="38049" xr:uid="{00000000-0005-0000-0000-00001B8E0000}"/>
    <cellStyle name="Note 2 2 2 5 11 4" xfId="57796" xr:uid="{00000000-0005-0000-0000-00001C8E0000}"/>
    <cellStyle name="Note 2 2 2 5 12" xfId="11490" xr:uid="{00000000-0005-0000-0000-00001D8E0000}"/>
    <cellStyle name="Note 2 2 2 5 12 2" xfId="22935" xr:uid="{00000000-0005-0000-0000-00001E8E0000}"/>
    <cellStyle name="Note 2 2 2 5 12 2 2" xfId="38052" xr:uid="{00000000-0005-0000-0000-00001F8E0000}"/>
    <cellStyle name="Note 2 2 2 5 12 3" xfId="38051" xr:uid="{00000000-0005-0000-0000-0000208E0000}"/>
    <cellStyle name="Note 2 2 2 5 12 4" xfId="57797" xr:uid="{00000000-0005-0000-0000-0000218E0000}"/>
    <cellStyle name="Note 2 2 2 5 13" xfId="11916" xr:uid="{00000000-0005-0000-0000-0000228E0000}"/>
    <cellStyle name="Note 2 2 2 5 13 2" xfId="23333" xr:uid="{00000000-0005-0000-0000-0000238E0000}"/>
    <cellStyle name="Note 2 2 2 5 13 2 2" xfId="38054" xr:uid="{00000000-0005-0000-0000-0000248E0000}"/>
    <cellStyle name="Note 2 2 2 5 13 3" xfId="38053" xr:uid="{00000000-0005-0000-0000-0000258E0000}"/>
    <cellStyle name="Note 2 2 2 5 13 4" xfId="57798" xr:uid="{00000000-0005-0000-0000-0000268E0000}"/>
    <cellStyle name="Note 2 2 2 5 14" xfId="12293" xr:uid="{00000000-0005-0000-0000-0000278E0000}"/>
    <cellStyle name="Note 2 2 2 5 14 2" xfId="23672" xr:uid="{00000000-0005-0000-0000-0000288E0000}"/>
    <cellStyle name="Note 2 2 2 5 14 2 2" xfId="38056" xr:uid="{00000000-0005-0000-0000-0000298E0000}"/>
    <cellStyle name="Note 2 2 2 5 14 3" xfId="38055" xr:uid="{00000000-0005-0000-0000-00002A8E0000}"/>
    <cellStyle name="Note 2 2 2 5 14 4" xfId="57799" xr:uid="{00000000-0005-0000-0000-00002B8E0000}"/>
    <cellStyle name="Note 2 2 2 5 15" xfId="12659" xr:uid="{00000000-0005-0000-0000-00002C8E0000}"/>
    <cellStyle name="Note 2 2 2 5 15 2" xfId="23996" xr:uid="{00000000-0005-0000-0000-00002D8E0000}"/>
    <cellStyle name="Note 2 2 2 5 15 2 2" xfId="38058" xr:uid="{00000000-0005-0000-0000-00002E8E0000}"/>
    <cellStyle name="Note 2 2 2 5 15 3" xfId="38057" xr:uid="{00000000-0005-0000-0000-00002F8E0000}"/>
    <cellStyle name="Note 2 2 2 5 15 4" xfId="57800" xr:uid="{00000000-0005-0000-0000-0000308E0000}"/>
    <cellStyle name="Note 2 2 2 5 16" xfId="13069" xr:uid="{00000000-0005-0000-0000-0000318E0000}"/>
    <cellStyle name="Note 2 2 2 5 16 2" xfId="24380" xr:uid="{00000000-0005-0000-0000-0000328E0000}"/>
    <cellStyle name="Note 2 2 2 5 16 2 2" xfId="38060" xr:uid="{00000000-0005-0000-0000-0000338E0000}"/>
    <cellStyle name="Note 2 2 2 5 16 3" xfId="38059" xr:uid="{00000000-0005-0000-0000-0000348E0000}"/>
    <cellStyle name="Note 2 2 2 5 16 4" xfId="57801" xr:uid="{00000000-0005-0000-0000-0000358E0000}"/>
    <cellStyle name="Note 2 2 2 5 17" xfId="13407" xr:uid="{00000000-0005-0000-0000-0000368E0000}"/>
    <cellStyle name="Note 2 2 2 5 17 2" xfId="24690" xr:uid="{00000000-0005-0000-0000-0000378E0000}"/>
    <cellStyle name="Note 2 2 2 5 17 2 2" xfId="38062" xr:uid="{00000000-0005-0000-0000-0000388E0000}"/>
    <cellStyle name="Note 2 2 2 5 17 3" xfId="38061" xr:uid="{00000000-0005-0000-0000-0000398E0000}"/>
    <cellStyle name="Note 2 2 2 5 17 4" xfId="57802" xr:uid="{00000000-0005-0000-0000-00003A8E0000}"/>
    <cellStyle name="Note 2 2 2 5 18" xfId="13742" xr:uid="{00000000-0005-0000-0000-00003B8E0000}"/>
    <cellStyle name="Note 2 2 2 5 18 2" xfId="24992" xr:uid="{00000000-0005-0000-0000-00003C8E0000}"/>
    <cellStyle name="Note 2 2 2 5 18 2 2" xfId="38064" xr:uid="{00000000-0005-0000-0000-00003D8E0000}"/>
    <cellStyle name="Note 2 2 2 5 18 3" xfId="38063" xr:uid="{00000000-0005-0000-0000-00003E8E0000}"/>
    <cellStyle name="Note 2 2 2 5 18 4" xfId="57803" xr:uid="{00000000-0005-0000-0000-00003F8E0000}"/>
    <cellStyle name="Note 2 2 2 5 19" xfId="14070" xr:uid="{00000000-0005-0000-0000-0000408E0000}"/>
    <cellStyle name="Note 2 2 2 5 19 2" xfId="25292" xr:uid="{00000000-0005-0000-0000-0000418E0000}"/>
    <cellStyle name="Note 2 2 2 5 19 2 2" xfId="38066" xr:uid="{00000000-0005-0000-0000-0000428E0000}"/>
    <cellStyle name="Note 2 2 2 5 19 3" xfId="38065" xr:uid="{00000000-0005-0000-0000-0000438E0000}"/>
    <cellStyle name="Note 2 2 2 5 19 4" xfId="57804" xr:uid="{00000000-0005-0000-0000-0000448E0000}"/>
    <cellStyle name="Note 2 2 2 5 2" xfId="7060" xr:uid="{00000000-0005-0000-0000-0000458E0000}"/>
    <cellStyle name="Note 2 2 2 5 2 2" xfId="19067" xr:uid="{00000000-0005-0000-0000-0000468E0000}"/>
    <cellStyle name="Note 2 2 2 5 2 2 2" xfId="38068" xr:uid="{00000000-0005-0000-0000-0000478E0000}"/>
    <cellStyle name="Note 2 2 2 5 2 3" xfId="38067" xr:uid="{00000000-0005-0000-0000-0000488E0000}"/>
    <cellStyle name="Note 2 2 2 5 2 4" xfId="57805" xr:uid="{00000000-0005-0000-0000-0000498E0000}"/>
    <cellStyle name="Note 2 2 2 5 20" xfId="14364" xr:uid="{00000000-0005-0000-0000-00004A8E0000}"/>
    <cellStyle name="Note 2 2 2 5 20 2" xfId="38069" xr:uid="{00000000-0005-0000-0000-00004B8E0000}"/>
    <cellStyle name="Note 2 2 2 5 20 3" xfId="57806" xr:uid="{00000000-0005-0000-0000-00004C8E0000}"/>
    <cellStyle name="Note 2 2 2 5 20 4" xfId="57807" xr:uid="{00000000-0005-0000-0000-00004D8E0000}"/>
    <cellStyle name="Note 2 2 2 5 21" xfId="38046" xr:uid="{00000000-0005-0000-0000-00004E8E0000}"/>
    <cellStyle name="Note 2 2 2 5 22" xfId="57808" xr:uid="{00000000-0005-0000-0000-00004F8E0000}"/>
    <cellStyle name="Note 2 2 2 5 3" xfId="7526" xr:uid="{00000000-0005-0000-0000-0000508E0000}"/>
    <cellStyle name="Note 2 2 2 5 3 2" xfId="19474" xr:uid="{00000000-0005-0000-0000-0000518E0000}"/>
    <cellStyle name="Note 2 2 2 5 3 2 2" xfId="38071" xr:uid="{00000000-0005-0000-0000-0000528E0000}"/>
    <cellStyle name="Note 2 2 2 5 3 3" xfId="38070" xr:uid="{00000000-0005-0000-0000-0000538E0000}"/>
    <cellStyle name="Note 2 2 2 5 3 4" xfId="57809" xr:uid="{00000000-0005-0000-0000-0000548E0000}"/>
    <cellStyle name="Note 2 2 2 5 4" xfId="7983" xr:uid="{00000000-0005-0000-0000-0000558E0000}"/>
    <cellStyle name="Note 2 2 2 5 4 2" xfId="19870" xr:uid="{00000000-0005-0000-0000-0000568E0000}"/>
    <cellStyle name="Note 2 2 2 5 4 2 2" xfId="38073" xr:uid="{00000000-0005-0000-0000-0000578E0000}"/>
    <cellStyle name="Note 2 2 2 5 4 3" xfId="38072" xr:uid="{00000000-0005-0000-0000-0000588E0000}"/>
    <cellStyle name="Note 2 2 2 5 4 4" xfId="57810" xr:uid="{00000000-0005-0000-0000-0000598E0000}"/>
    <cellStyle name="Note 2 2 2 5 5" xfId="8442" xr:uid="{00000000-0005-0000-0000-00005A8E0000}"/>
    <cellStyle name="Note 2 2 2 5 5 2" xfId="20263" xr:uid="{00000000-0005-0000-0000-00005B8E0000}"/>
    <cellStyle name="Note 2 2 2 5 5 2 2" xfId="38075" xr:uid="{00000000-0005-0000-0000-00005C8E0000}"/>
    <cellStyle name="Note 2 2 2 5 5 3" xfId="38074" xr:uid="{00000000-0005-0000-0000-00005D8E0000}"/>
    <cellStyle name="Note 2 2 2 5 5 4" xfId="57811" xr:uid="{00000000-0005-0000-0000-00005E8E0000}"/>
    <cellStyle name="Note 2 2 2 5 6" xfId="8899" xr:uid="{00000000-0005-0000-0000-00005F8E0000}"/>
    <cellStyle name="Note 2 2 2 5 6 2" xfId="20666" xr:uid="{00000000-0005-0000-0000-0000608E0000}"/>
    <cellStyle name="Note 2 2 2 5 6 2 2" xfId="38077" xr:uid="{00000000-0005-0000-0000-0000618E0000}"/>
    <cellStyle name="Note 2 2 2 5 6 3" xfId="38076" xr:uid="{00000000-0005-0000-0000-0000628E0000}"/>
    <cellStyle name="Note 2 2 2 5 6 4" xfId="57812" xr:uid="{00000000-0005-0000-0000-0000638E0000}"/>
    <cellStyle name="Note 2 2 2 5 7" xfId="9348" xr:uid="{00000000-0005-0000-0000-0000648E0000}"/>
    <cellStyle name="Note 2 2 2 5 7 2" xfId="21066" xr:uid="{00000000-0005-0000-0000-0000658E0000}"/>
    <cellStyle name="Note 2 2 2 5 7 2 2" xfId="38079" xr:uid="{00000000-0005-0000-0000-0000668E0000}"/>
    <cellStyle name="Note 2 2 2 5 7 3" xfId="38078" xr:uid="{00000000-0005-0000-0000-0000678E0000}"/>
    <cellStyle name="Note 2 2 2 5 7 4" xfId="57813" xr:uid="{00000000-0005-0000-0000-0000688E0000}"/>
    <cellStyle name="Note 2 2 2 5 8" xfId="9788" xr:uid="{00000000-0005-0000-0000-0000698E0000}"/>
    <cellStyle name="Note 2 2 2 5 8 2" xfId="21452" xr:uid="{00000000-0005-0000-0000-00006A8E0000}"/>
    <cellStyle name="Note 2 2 2 5 8 2 2" xfId="38081" xr:uid="{00000000-0005-0000-0000-00006B8E0000}"/>
    <cellStyle name="Note 2 2 2 5 8 3" xfId="38080" xr:uid="{00000000-0005-0000-0000-00006C8E0000}"/>
    <cellStyle name="Note 2 2 2 5 8 4" xfId="57814" xr:uid="{00000000-0005-0000-0000-00006D8E0000}"/>
    <cellStyle name="Note 2 2 2 5 9" xfId="10230" xr:uid="{00000000-0005-0000-0000-00006E8E0000}"/>
    <cellStyle name="Note 2 2 2 5 9 2" xfId="21837" xr:uid="{00000000-0005-0000-0000-00006F8E0000}"/>
    <cellStyle name="Note 2 2 2 5 9 2 2" xfId="38083" xr:uid="{00000000-0005-0000-0000-0000708E0000}"/>
    <cellStyle name="Note 2 2 2 5 9 3" xfId="38082" xr:uid="{00000000-0005-0000-0000-0000718E0000}"/>
    <cellStyle name="Note 2 2 2 5 9 4" xfId="57815" xr:uid="{00000000-0005-0000-0000-0000728E0000}"/>
    <cellStyle name="Note 2 2 2 6" xfId="37779" xr:uid="{00000000-0005-0000-0000-0000738E0000}"/>
    <cellStyle name="Note 2 2 2 7" xfId="57816" xr:uid="{00000000-0005-0000-0000-0000748E0000}"/>
    <cellStyle name="Note 2 2 20" xfId="8737" xr:uid="{00000000-0005-0000-0000-0000758E0000}"/>
    <cellStyle name="Note 2 2 20 2" xfId="20525" xr:uid="{00000000-0005-0000-0000-0000768E0000}"/>
    <cellStyle name="Note 2 2 20 2 2" xfId="38085" xr:uid="{00000000-0005-0000-0000-0000778E0000}"/>
    <cellStyle name="Note 2 2 20 3" xfId="38084" xr:uid="{00000000-0005-0000-0000-0000788E0000}"/>
    <cellStyle name="Note 2 2 20 4" xfId="57817" xr:uid="{00000000-0005-0000-0000-0000798E0000}"/>
    <cellStyle name="Note 2 2 21" xfId="6341" xr:uid="{00000000-0005-0000-0000-00007A8E0000}"/>
    <cellStyle name="Note 2 2 21 2" xfId="18438" xr:uid="{00000000-0005-0000-0000-00007B8E0000}"/>
    <cellStyle name="Note 2 2 21 2 2" xfId="38087" xr:uid="{00000000-0005-0000-0000-00007C8E0000}"/>
    <cellStyle name="Note 2 2 21 3" xfId="38086" xr:uid="{00000000-0005-0000-0000-00007D8E0000}"/>
    <cellStyle name="Note 2 2 21 4" xfId="57818" xr:uid="{00000000-0005-0000-0000-00007E8E0000}"/>
    <cellStyle name="Note 2 2 22" xfId="5516" xr:uid="{00000000-0005-0000-0000-00007F8E0000}"/>
    <cellStyle name="Note 2 2 22 2" xfId="18046" xr:uid="{00000000-0005-0000-0000-0000808E0000}"/>
    <cellStyle name="Note 2 2 22 2 2" xfId="38089" xr:uid="{00000000-0005-0000-0000-0000818E0000}"/>
    <cellStyle name="Note 2 2 22 3" xfId="38088" xr:uid="{00000000-0005-0000-0000-0000828E0000}"/>
    <cellStyle name="Note 2 2 22 4" xfId="57819" xr:uid="{00000000-0005-0000-0000-0000838E0000}"/>
    <cellStyle name="Note 2 2 23" xfId="6252" xr:uid="{00000000-0005-0000-0000-0000848E0000}"/>
    <cellStyle name="Note 2 2 23 2" xfId="18359" xr:uid="{00000000-0005-0000-0000-0000858E0000}"/>
    <cellStyle name="Note 2 2 23 2 2" xfId="38091" xr:uid="{00000000-0005-0000-0000-0000868E0000}"/>
    <cellStyle name="Note 2 2 23 3" xfId="38090" xr:uid="{00000000-0005-0000-0000-0000878E0000}"/>
    <cellStyle name="Note 2 2 23 4" xfId="57820" xr:uid="{00000000-0005-0000-0000-0000888E0000}"/>
    <cellStyle name="Note 2 2 24" xfId="10111" xr:uid="{00000000-0005-0000-0000-0000898E0000}"/>
    <cellStyle name="Note 2 2 24 2" xfId="21735" xr:uid="{00000000-0005-0000-0000-00008A8E0000}"/>
    <cellStyle name="Note 2 2 24 2 2" xfId="38093" xr:uid="{00000000-0005-0000-0000-00008B8E0000}"/>
    <cellStyle name="Note 2 2 24 3" xfId="38092" xr:uid="{00000000-0005-0000-0000-00008C8E0000}"/>
    <cellStyle name="Note 2 2 24 4" xfId="57821" xr:uid="{00000000-0005-0000-0000-00008D8E0000}"/>
    <cellStyle name="Note 2 2 25" xfId="6594" xr:uid="{00000000-0005-0000-0000-00008E8E0000}"/>
    <cellStyle name="Note 2 2 25 2" xfId="18661" xr:uid="{00000000-0005-0000-0000-00008F8E0000}"/>
    <cellStyle name="Note 2 2 25 2 2" xfId="38095" xr:uid="{00000000-0005-0000-0000-0000908E0000}"/>
    <cellStyle name="Note 2 2 25 3" xfId="38094" xr:uid="{00000000-0005-0000-0000-0000918E0000}"/>
    <cellStyle name="Note 2 2 25 4" xfId="57822" xr:uid="{00000000-0005-0000-0000-0000928E0000}"/>
    <cellStyle name="Note 2 2 26" xfId="4721" xr:uid="{00000000-0005-0000-0000-0000938E0000}"/>
    <cellStyle name="Note 2 2 26 2" xfId="17406" xr:uid="{00000000-0005-0000-0000-0000948E0000}"/>
    <cellStyle name="Note 2 2 26 2 2" xfId="38097" xr:uid="{00000000-0005-0000-0000-0000958E0000}"/>
    <cellStyle name="Note 2 2 26 3" xfId="38096" xr:uid="{00000000-0005-0000-0000-0000968E0000}"/>
    <cellStyle name="Note 2 2 26 4" xfId="57823" xr:uid="{00000000-0005-0000-0000-0000978E0000}"/>
    <cellStyle name="Note 2 2 27" xfId="8260" xr:uid="{00000000-0005-0000-0000-0000988E0000}"/>
    <cellStyle name="Note 2 2 27 2" xfId="20115" xr:uid="{00000000-0005-0000-0000-0000998E0000}"/>
    <cellStyle name="Note 2 2 27 2 2" xfId="38099" xr:uid="{00000000-0005-0000-0000-00009A8E0000}"/>
    <cellStyle name="Note 2 2 27 3" xfId="38098" xr:uid="{00000000-0005-0000-0000-00009B8E0000}"/>
    <cellStyle name="Note 2 2 27 4" xfId="57824" xr:uid="{00000000-0005-0000-0000-00009C8E0000}"/>
    <cellStyle name="Note 2 2 28" xfId="12839" xr:uid="{00000000-0005-0000-0000-00009D8E0000}"/>
    <cellStyle name="Note 2 2 28 2" xfId="24172" xr:uid="{00000000-0005-0000-0000-00009E8E0000}"/>
    <cellStyle name="Note 2 2 28 2 2" xfId="38101" xr:uid="{00000000-0005-0000-0000-00009F8E0000}"/>
    <cellStyle name="Note 2 2 28 3" xfId="38100" xr:uid="{00000000-0005-0000-0000-0000A08E0000}"/>
    <cellStyle name="Note 2 2 28 4" xfId="57825" xr:uid="{00000000-0005-0000-0000-0000A18E0000}"/>
    <cellStyle name="Note 2 2 29" xfId="6222" xr:uid="{00000000-0005-0000-0000-0000A28E0000}"/>
    <cellStyle name="Note 2 2 29 2" xfId="18331" xr:uid="{00000000-0005-0000-0000-0000A38E0000}"/>
    <cellStyle name="Note 2 2 29 2 2" xfId="38103" xr:uid="{00000000-0005-0000-0000-0000A48E0000}"/>
    <cellStyle name="Note 2 2 29 3" xfId="38102" xr:uid="{00000000-0005-0000-0000-0000A58E0000}"/>
    <cellStyle name="Note 2 2 29 4" xfId="57826" xr:uid="{00000000-0005-0000-0000-0000A68E0000}"/>
    <cellStyle name="Note 2 2 3" xfId="4275" xr:uid="{00000000-0005-0000-0000-0000A78E0000}"/>
    <cellStyle name="Note 2 2 3 10" xfId="10231" xr:uid="{00000000-0005-0000-0000-0000A88E0000}"/>
    <cellStyle name="Note 2 2 3 10 2" xfId="21838" xr:uid="{00000000-0005-0000-0000-0000A98E0000}"/>
    <cellStyle name="Note 2 2 3 10 2 2" xfId="38106" xr:uid="{00000000-0005-0000-0000-0000AA8E0000}"/>
    <cellStyle name="Note 2 2 3 10 3" xfId="38105" xr:uid="{00000000-0005-0000-0000-0000AB8E0000}"/>
    <cellStyle name="Note 2 2 3 10 4" xfId="57827" xr:uid="{00000000-0005-0000-0000-0000AC8E0000}"/>
    <cellStyle name="Note 2 2 3 11" xfId="10648" xr:uid="{00000000-0005-0000-0000-0000AD8E0000}"/>
    <cellStyle name="Note 2 2 3 11 2" xfId="22199" xr:uid="{00000000-0005-0000-0000-0000AE8E0000}"/>
    <cellStyle name="Note 2 2 3 11 2 2" xfId="38108" xr:uid="{00000000-0005-0000-0000-0000AF8E0000}"/>
    <cellStyle name="Note 2 2 3 11 3" xfId="38107" xr:uid="{00000000-0005-0000-0000-0000B08E0000}"/>
    <cellStyle name="Note 2 2 3 11 4" xfId="57828" xr:uid="{00000000-0005-0000-0000-0000B18E0000}"/>
    <cellStyle name="Note 2 2 3 12" xfId="11072" xr:uid="{00000000-0005-0000-0000-0000B28E0000}"/>
    <cellStyle name="Note 2 2 3 12 2" xfId="22572" xr:uid="{00000000-0005-0000-0000-0000B38E0000}"/>
    <cellStyle name="Note 2 2 3 12 2 2" xfId="38110" xr:uid="{00000000-0005-0000-0000-0000B48E0000}"/>
    <cellStyle name="Note 2 2 3 12 3" xfId="38109" xr:uid="{00000000-0005-0000-0000-0000B58E0000}"/>
    <cellStyle name="Note 2 2 3 12 4" xfId="57829" xr:uid="{00000000-0005-0000-0000-0000B68E0000}"/>
    <cellStyle name="Note 2 2 3 13" xfId="11491" xr:uid="{00000000-0005-0000-0000-0000B78E0000}"/>
    <cellStyle name="Note 2 2 3 13 2" xfId="22936" xr:uid="{00000000-0005-0000-0000-0000B88E0000}"/>
    <cellStyle name="Note 2 2 3 13 2 2" xfId="38112" xr:uid="{00000000-0005-0000-0000-0000B98E0000}"/>
    <cellStyle name="Note 2 2 3 13 3" xfId="38111" xr:uid="{00000000-0005-0000-0000-0000BA8E0000}"/>
    <cellStyle name="Note 2 2 3 13 4" xfId="57830" xr:uid="{00000000-0005-0000-0000-0000BB8E0000}"/>
    <cellStyle name="Note 2 2 3 14" xfId="11917" xr:uid="{00000000-0005-0000-0000-0000BC8E0000}"/>
    <cellStyle name="Note 2 2 3 14 2" xfId="23334" xr:uid="{00000000-0005-0000-0000-0000BD8E0000}"/>
    <cellStyle name="Note 2 2 3 14 2 2" xfId="38114" xr:uid="{00000000-0005-0000-0000-0000BE8E0000}"/>
    <cellStyle name="Note 2 2 3 14 3" xfId="38113" xr:uid="{00000000-0005-0000-0000-0000BF8E0000}"/>
    <cellStyle name="Note 2 2 3 14 4" xfId="57831" xr:uid="{00000000-0005-0000-0000-0000C08E0000}"/>
    <cellStyle name="Note 2 2 3 15" xfId="12294" xr:uid="{00000000-0005-0000-0000-0000C18E0000}"/>
    <cellStyle name="Note 2 2 3 15 2" xfId="23673" xr:uid="{00000000-0005-0000-0000-0000C28E0000}"/>
    <cellStyle name="Note 2 2 3 15 2 2" xfId="38116" xr:uid="{00000000-0005-0000-0000-0000C38E0000}"/>
    <cellStyle name="Note 2 2 3 15 3" xfId="38115" xr:uid="{00000000-0005-0000-0000-0000C48E0000}"/>
    <cellStyle name="Note 2 2 3 15 4" xfId="57832" xr:uid="{00000000-0005-0000-0000-0000C58E0000}"/>
    <cellStyle name="Note 2 2 3 16" xfId="12660" xr:uid="{00000000-0005-0000-0000-0000C68E0000}"/>
    <cellStyle name="Note 2 2 3 16 2" xfId="23997" xr:uid="{00000000-0005-0000-0000-0000C78E0000}"/>
    <cellStyle name="Note 2 2 3 16 2 2" xfId="38118" xr:uid="{00000000-0005-0000-0000-0000C88E0000}"/>
    <cellStyle name="Note 2 2 3 16 3" xfId="38117" xr:uid="{00000000-0005-0000-0000-0000C98E0000}"/>
    <cellStyle name="Note 2 2 3 16 4" xfId="57833" xr:uid="{00000000-0005-0000-0000-0000CA8E0000}"/>
    <cellStyle name="Note 2 2 3 17" xfId="13070" xr:uid="{00000000-0005-0000-0000-0000CB8E0000}"/>
    <cellStyle name="Note 2 2 3 17 2" xfId="24381" xr:uid="{00000000-0005-0000-0000-0000CC8E0000}"/>
    <cellStyle name="Note 2 2 3 17 2 2" xfId="38120" xr:uid="{00000000-0005-0000-0000-0000CD8E0000}"/>
    <cellStyle name="Note 2 2 3 17 3" xfId="38119" xr:uid="{00000000-0005-0000-0000-0000CE8E0000}"/>
    <cellStyle name="Note 2 2 3 17 4" xfId="57834" xr:uid="{00000000-0005-0000-0000-0000CF8E0000}"/>
    <cellStyle name="Note 2 2 3 18" xfId="13408" xr:uid="{00000000-0005-0000-0000-0000D08E0000}"/>
    <cellStyle name="Note 2 2 3 18 2" xfId="24691" xr:uid="{00000000-0005-0000-0000-0000D18E0000}"/>
    <cellStyle name="Note 2 2 3 18 2 2" xfId="38122" xr:uid="{00000000-0005-0000-0000-0000D28E0000}"/>
    <cellStyle name="Note 2 2 3 18 3" xfId="38121" xr:uid="{00000000-0005-0000-0000-0000D38E0000}"/>
    <cellStyle name="Note 2 2 3 18 4" xfId="57835" xr:uid="{00000000-0005-0000-0000-0000D48E0000}"/>
    <cellStyle name="Note 2 2 3 19" xfId="13743" xr:uid="{00000000-0005-0000-0000-0000D58E0000}"/>
    <cellStyle name="Note 2 2 3 19 2" xfId="24993" xr:uid="{00000000-0005-0000-0000-0000D68E0000}"/>
    <cellStyle name="Note 2 2 3 19 2 2" xfId="38124" xr:uid="{00000000-0005-0000-0000-0000D78E0000}"/>
    <cellStyle name="Note 2 2 3 19 3" xfId="38123" xr:uid="{00000000-0005-0000-0000-0000D88E0000}"/>
    <cellStyle name="Note 2 2 3 19 4" xfId="57836" xr:uid="{00000000-0005-0000-0000-0000D98E0000}"/>
    <cellStyle name="Note 2 2 3 2" xfId="4276" xr:uid="{00000000-0005-0000-0000-0000DA8E0000}"/>
    <cellStyle name="Note 2 2 3 2 10" xfId="10649" xr:uid="{00000000-0005-0000-0000-0000DB8E0000}"/>
    <cellStyle name="Note 2 2 3 2 10 2" xfId="22200" xr:uid="{00000000-0005-0000-0000-0000DC8E0000}"/>
    <cellStyle name="Note 2 2 3 2 10 2 2" xfId="38127" xr:uid="{00000000-0005-0000-0000-0000DD8E0000}"/>
    <cellStyle name="Note 2 2 3 2 10 3" xfId="38126" xr:uid="{00000000-0005-0000-0000-0000DE8E0000}"/>
    <cellStyle name="Note 2 2 3 2 10 4" xfId="57837" xr:uid="{00000000-0005-0000-0000-0000DF8E0000}"/>
    <cellStyle name="Note 2 2 3 2 11" xfId="11073" xr:uid="{00000000-0005-0000-0000-0000E08E0000}"/>
    <cellStyle name="Note 2 2 3 2 11 2" xfId="22573" xr:uid="{00000000-0005-0000-0000-0000E18E0000}"/>
    <cellStyle name="Note 2 2 3 2 11 2 2" xfId="38129" xr:uid="{00000000-0005-0000-0000-0000E28E0000}"/>
    <cellStyle name="Note 2 2 3 2 11 3" xfId="38128" xr:uid="{00000000-0005-0000-0000-0000E38E0000}"/>
    <cellStyle name="Note 2 2 3 2 11 4" xfId="57838" xr:uid="{00000000-0005-0000-0000-0000E48E0000}"/>
    <cellStyle name="Note 2 2 3 2 12" xfId="11492" xr:uid="{00000000-0005-0000-0000-0000E58E0000}"/>
    <cellStyle name="Note 2 2 3 2 12 2" xfId="22937" xr:uid="{00000000-0005-0000-0000-0000E68E0000}"/>
    <cellStyle name="Note 2 2 3 2 12 2 2" xfId="38131" xr:uid="{00000000-0005-0000-0000-0000E78E0000}"/>
    <cellStyle name="Note 2 2 3 2 12 3" xfId="38130" xr:uid="{00000000-0005-0000-0000-0000E88E0000}"/>
    <cellStyle name="Note 2 2 3 2 12 4" xfId="57839" xr:uid="{00000000-0005-0000-0000-0000E98E0000}"/>
    <cellStyle name="Note 2 2 3 2 13" xfId="11918" xr:uid="{00000000-0005-0000-0000-0000EA8E0000}"/>
    <cellStyle name="Note 2 2 3 2 13 2" xfId="23335" xr:uid="{00000000-0005-0000-0000-0000EB8E0000}"/>
    <cellStyle name="Note 2 2 3 2 13 2 2" xfId="38133" xr:uid="{00000000-0005-0000-0000-0000EC8E0000}"/>
    <cellStyle name="Note 2 2 3 2 13 3" xfId="38132" xr:uid="{00000000-0005-0000-0000-0000ED8E0000}"/>
    <cellStyle name="Note 2 2 3 2 13 4" xfId="57840" xr:uid="{00000000-0005-0000-0000-0000EE8E0000}"/>
    <cellStyle name="Note 2 2 3 2 14" xfId="12295" xr:uid="{00000000-0005-0000-0000-0000EF8E0000}"/>
    <cellStyle name="Note 2 2 3 2 14 2" xfId="23674" xr:uid="{00000000-0005-0000-0000-0000F08E0000}"/>
    <cellStyle name="Note 2 2 3 2 14 2 2" xfId="38135" xr:uid="{00000000-0005-0000-0000-0000F18E0000}"/>
    <cellStyle name="Note 2 2 3 2 14 3" xfId="38134" xr:uid="{00000000-0005-0000-0000-0000F28E0000}"/>
    <cellStyle name="Note 2 2 3 2 14 4" xfId="57841" xr:uid="{00000000-0005-0000-0000-0000F38E0000}"/>
    <cellStyle name="Note 2 2 3 2 15" xfId="12661" xr:uid="{00000000-0005-0000-0000-0000F48E0000}"/>
    <cellStyle name="Note 2 2 3 2 15 2" xfId="23998" xr:uid="{00000000-0005-0000-0000-0000F58E0000}"/>
    <cellStyle name="Note 2 2 3 2 15 2 2" xfId="38137" xr:uid="{00000000-0005-0000-0000-0000F68E0000}"/>
    <cellStyle name="Note 2 2 3 2 15 3" xfId="38136" xr:uid="{00000000-0005-0000-0000-0000F78E0000}"/>
    <cellStyle name="Note 2 2 3 2 15 4" xfId="57842" xr:uid="{00000000-0005-0000-0000-0000F88E0000}"/>
    <cellStyle name="Note 2 2 3 2 16" xfId="13071" xr:uid="{00000000-0005-0000-0000-0000F98E0000}"/>
    <cellStyle name="Note 2 2 3 2 16 2" xfId="24382" xr:uid="{00000000-0005-0000-0000-0000FA8E0000}"/>
    <cellStyle name="Note 2 2 3 2 16 2 2" xfId="38139" xr:uid="{00000000-0005-0000-0000-0000FB8E0000}"/>
    <cellStyle name="Note 2 2 3 2 16 3" xfId="38138" xr:uid="{00000000-0005-0000-0000-0000FC8E0000}"/>
    <cellStyle name="Note 2 2 3 2 16 4" xfId="57843" xr:uid="{00000000-0005-0000-0000-0000FD8E0000}"/>
    <cellStyle name="Note 2 2 3 2 17" xfId="13409" xr:uid="{00000000-0005-0000-0000-0000FE8E0000}"/>
    <cellStyle name="Note 2 2 3 2 17 2" xfId="24692" xr:uid="{00000000-0005-0000-0000-0000FF8E0000}"/>
    <cellStyle name="Note 2 2 3 2 17 2 2" xfId="38141" xr:uid="{00000000-0005-0000-0000-0000008F0000}"/>
    <cellStyle name="Note 2 2 3 2 17 3" xfId="38140" xr:uid="{00000000-0005-0000-0000-0000018F0000}"/>
    <cellStyle name="Note 2 2 3 2 17 4" xfId="57844" xr:uid="{00000000-0005-0000-0000-0000028F0000}"/>
    <cellStyle name="Note 2 2 3 2 18" xfId="13744" xr:uid="{00000000-0005-0000-0000-0000038F0000}"/>
    <cellStyle name="Note 2 2 3 2 18 2" xfId="24994" xr:uid="{00000000-0005-0000-0000-0000048F0000}"/>
    <cellStyle name="Note 2 2 3 2 18 2 2" xfId="38143" xr:uid="{00000000-0005-0000-0000-0000058F0000}"/>
    <cellStyle name="Note 2 2 3 2 18 3" xfId="38142" xr:uid="{00000000-0005-0000-0000-0000068F0000}"/>
    <cellStyle name="Note 2 2 3 2 18 4" xfId="57845" xr:uid="{00000000-0005-0000-0000-0000078F0000}"/>
    <cellStyle name="Note 2 2 3 2 19" xfId="14072" xr:uid="{00000000-0005-0000-0000-0000088F0000}"/>
    <cellStyle name="Note 2 2 3 2 19 2" xfId="25294" xr:uid="{00000000-0005-0000-0000-0000098F0000}"/>
    <cellStyle name="Note 2 2 3 2 19 2 2" xfId="38145" xr:uid="{00000000-0005-0000-0000-00000A8F0000}"/>
    <cellStyle name="Note 2 2 3 2 19 3" xfId="38144" xr:uid="{00000000-0005-0000-0000-00000B8F0000}"/>
    <cellStyle name="Note 2 2 3 2 19 4" xfId="57846" xr:uid="{00000000-0005-0000-0000-00000C8F0000}"/>
    <cellStyle name="Note 2 2 3 2 2" xfId="7062" xr:uid="{00000000-0005-0000-0000-00000D8F0000}"/>
    <cellStyle name="Note 2 2 3 2 2 2" xfId="19069" xr:uid="{00000000-0005-0000-0000-00000E8F0000}"/>
    <cellStyle name="Note 2 2 3 2 2 2 2" xfId="38147" xr:uid="{00000000-0005-0000-0000-00000F8F0000}"/>
    <cellStyle name="Note 2 2 3 2 2 3" xfId="38146" xr:uid="{00000000-0005-0000-0000-0000108F0000}"/>
    <cellStyle name="Note 2 2 3 2 2 4" xfId="57847" xr:uid="{00000000-0005-0000-0000-0000118F0000}"/>
    <cellStyle name="Note 2 2 3 2 20" xfId="14366" xr:uid="{00000000-0005-0000-0000-0000128F0000}"/>
    <cellStyle name="Note 2 2 3 2 20 2" xfId="38148" xr:uid="{00000000-0005-0000-0000-0000138F0000}"/>
    <cellStyle name="Note 2 2 3 2 20 3" xfId="57848" xr:uid="{00000000-0005-0000-0000-0000148F0000}"/>
    <cellStyle name="Note 2 2 3 2 20 4" xfId="57849" xr:uid="{00000000-0005-0000-0000-0000158F0000}"/>
    <cellStyle name="Note 2 2 3 2 21" xfId="38125" xr:uid="{00000000-0005-0000-0000-0000168F0000}"/>
    <cellStyle name="Note 2 2 3 2 22" xfId="57850" xr:uid="{00000000-0005-0000-0000-0000178F0000}"/>
    <cellStyle name="Note 2 2 3 2 3" xfId="7528" xr:uid="{00000000-0005-0000-0000-0000188F0000}"/>
    <cellStyle name="Note 2 2 3 2 3 2" xfId="19476" xr:uid="{00000000-0005-0000-0000-0000198F0000}"/>
    <cellStyle name="Note 2 2 3 2 3 2 2" xfId="38150" xr:uid="{00000000-0005-0000-0000-00001A8F0000}"/>
    <cellStyle name="Note 2 2 3 2 3 3" xfId="38149" xr:uid="{00000000-0005-0000-0000-00001B8F0000}"/>
    <cellStyle name="Note 2 2 3 2 3 4" xfId="57851" xr:uid="{00000000-0005-0000-0000-00001C8F0000}"/>
    <cellStyle name="Note 2 2 3 2 4" xfId="7985" xr:uid="{00000000-0005-0000-0000-00001D8F0000}"/>
    <cellStyle name="Note 2 2 3 2 4 2" xfId="19872" xr:uid="{00000000-0005-0000-0000-00001E8F0000}"/>
    <cellStyle name="Note 2 2 3 2 4 2 2" xfId="38152" xr:uid="{00000000-0005-0000-0000-00001F8F0000}"/>
    <cellStyle name="Note 2 2 3 2 4 3" xfId="38151" xr:uid="{00000000-0005-0000-0000-0000208F0000}"/>
    <cellStyle name="Note 2 2 3 2 4 4" xfId="57852" xr:uid="{00000000-0005-0000-0000-0000218F0000}"/>
    <cellStyle name="Note 2 2 3 2 5" xfId="8444" xr:uid="{00000000-0005-0000-0000-0000228F0000}"/>
    <cellStyle name="Note 2 2 3 2 5 2" xfId="20265" xr:uid="{00000000-0005-0000-0000-0000238F0000}"/>
    <cellStyle name="Note 2 2 3 2 5 2 2" xfId="38154" xr:uid="{00000000-0005-0000-0000-0000248F0000}"/>
    <cellStyle name="Note 2 2 3 2 5 3" xfId="38153" xr:uid="{00000000-0005-0000-0000-0000258F0000}"/>
    <cellStyle name="Note 2 2 3 2 5 4" xfId="57853" xr:uid="{00000000-0005-0000-0000-0000268F0000}"/>
    <cellStyle name="Note 2 2 3 2 6" xfId="8901" xr:uid="{00000000-0005-0000-0000-0000278F0000}"/>
    <cellStyle name="Note 2 2 3 2 6 2" xfId="20668" xr:uid="{00000000-0005-0000-0000-0000288F0000}"/>
    <cellStyle name="Note 2 2 3 2 6 2 2" xfId="38156" xr:uid="{00000000-0005-0000-0000-0000298F0000}"/>
    <cellStyle name="Note 2 2 3 2 6 3" xfId="38155" xr:uid="{00000000-0005-0000-0000-00002A8F0000}"/>
    <cellStyle name="Note 2 2 3 2 6 4" xfId="57854" xr:uid="{00000000-0005-0000-0000-00002B8F0000}"/>
    <cellStyle name="Note 2 2 3 2 7" xfId="9350" xr:uid="{00000000-0005-0000-0000-00002C8F0000}"/>
    <cellStyle name="Note 2 2 3 2 7 2" xfId="21068" xr:uid="{00000000-0005-0000-0000-00002D8F0000}"/>
    <cellStyle name="Note 2 2 3 2 7 2 2" xfId="38158" xr:uid="{00000000-0005-0000-0000-00002E8F0000}"/>
    <cellStyle name="Note 2 2 3 2 7 3" xfId="38157" xr:uid="{00000000-0005-0000-0000-00002F8F0000}"/>
    <cellStyle name="Note 2 2 3 2 7 4" xfId="57855" xr:uid="{00000000-0005-0000-0000-0000308F0000}"/>
    <cellStyle name="Note 2 2 3 2 8" xfId="9790" xr:uid="{00000000-0005-0000-0000-0000318F0000}"/>
    <cellStyle name="Note 2 2 3 2 8 2" xfId="21454" xr:uid="{00000000-0005-0000-0000-0000328F0000}"/>
    <cellStyle name="Note 2 2 3 2 8 2 2" xfId="38160" xr:uid="{00000000-0005-0000-0000-0000338F0000}"/>
    <cellStyle name="Note 2 2 3 2 8 3" xfId="38159" xr:uid="{00000000-0005-0000-0000-0000348F0000}"/>
    <cellStyle name="Note 2 2 3 2 8 4" xfId="57856" xr:uid="{00000000-0005-0000-0000-0000358F0000}"/>
    <cellStyle name="Note 2 2 3 2 9" xfId="10232" xr:uid="{00000000-0005-0000-0000-0000368F0000}"/>
    <cellStyle name="Note 2 2 3 2 9 2" xfId="21839" xr:uid="{00000000-0005-0000-0000-0000378F0000}"/>
    <cellStyle name="Note 2 2 3 2 9 2 2" xfId="38162" xr:uid="{00000000-0005-0000-0000-0000388F0000}"/>
    <cellStyle name="Note 2 2 3 2 9 3" xfId="38161" xr:uid="{00000000-0005-0000-0000-0000398F0000}"/>
    <cellStyle name="Note 2 2 3 2 9 4" xfId="57857" xr:uid="{00000000-0005-0000-0000-00003A8F0000}"/>
    <cellStyle name="Note 2 2 3 20" xfId="14071" xr:uid="{00000000-0005-0000-0000-00003B8F0000}"/>
    <cellStyle name="Note 2 2 3 20 2" xfId="25293" xr:uid="{00000000-0005-0000-0000-00003C8F0000}"/>
    <cellStyle name="Note 2 2 3 20 2 2" xfId="38164" xr:uid="{00000000-0005-0000-0000-00003D8F0000}"/>
    <cellStyle name="Note 2 2 3 20 3" xfId="38163" xr:uid="{00000000-0005-0000-0000-00003E8F0000}"/>
    <cellStyle name="Note 2 2 3 20 4" xfId="57858" xr:uid="{00000000-0005-0000-0000-00003F8F0000}"/>
    <cellStyle name="Note 2 2 3 21" xfId="14365" xr:uid="{00000000-0005-0000-0000-0000408F0000}"/>
    <cellStyle name="Note 2 2 3 21 2" xfId="38165" xr:uid="{00000000-0005-0000-0000-0000418F0000}"/>
    <cellStyle name="Note 2 2 3 21 3" xfId="57859" xr:uid="{00000000-0005-0000-0000-0000428F0000}"/>
    <cellStyle name="Note 2 2 3 21 4" xfId="57860" xr:uid="{00000000-0005-0000-0000-0000438F0000}"/>
    <cellStyle name="Note 2 2 3 22" xfId="38104" xr:uid="{00000000-0005-0000-0000-0000448F0000}"/>
    <cellStyle name="Note 2 2 3 23" xfId="57861" xr:uid="{00000000-0005-0000-0000-0000458F0000}"/>
    <cellStyle name="Note 2 2 3 3" xfId="7061" xr:uid="{00000000-0005-0000-0000-0000468F0000}"/>
    <cellStyle name="Note 2 2 3 3 2" xfId="19068" xr:uid="{00000000-0005-0000-0000-0000478F0000}"/>
    <cellStyle name="Note 2 2 3 3 2 2" xfId="38167" xr:uid="{00000000-0005-0000-0000-0000488F0000}"/>
    <cellStyle name="Note 2 2 3 3 3" xfId="38166" xr:uid="{00000000-0005-0000-0000-0000498F0000}"/>
    <cellStyle name="Note 2 2 3 3 4" xfId="57862" xr:uid="{00000000-0005-0000-0000-00004A8F0000}"/>
    <cellStyle name="Note 2 2 3 4" xfId="7527" xr:uid="{00000000-0005-0000-0000-00004B8F0000}"/>
    <cellStyle name="Note 2 2 3 4 2" xfId="19475" xr:uid="{00000000-0005-0000-0000-00004C8F0000}"/>
    <cellStyle name="Note 2 2 3 4 2 2" xfId="38169" xr:uid="{00000000-0005-0000-0000-00004D8F0000}"/>
    <cellStyle name="Note 2 2 3 4 3" xfId="38168" xr:uid="{00000000-0005-0000-0000-00004E8F0000}"/>
    <cellStyle name="Note 2 2 3 4 4" xfId="57863" xr:uid="{00000000-0005-0000-0000-00004F8F0000}"/>
    <cellStyle name="Note 2 2 3 5" xfId="7984" xr:uid="{00000000-0005-0000-0000-0000508F0000}"/>
    <cellStyle name="Note 2 2 3 5 2" xfId="19871" xr:uid="{00000000-0005-0000-0000-0000518F0000}"/>
    <cellStyle name="Note 2 2 3 5 2 2" xfId="38171" xr:uid="{00000000-0005-0000-0000-0000528F0000}"/>
    <cellStyle name="Note 2 2 3 5 3" xfId="38170" xr:uid="{00000000-0005-0000-0000-0000538F0000}"/>
    <cellStyle name="Note 2 2 3 5 4" xfId="57864" xr:uid="{00000000-0005-0000-0000-0000548F0000}"/>
    <cellStyle name="Note 2 2 3 6" xfId="8443" xr:uid="{00000000-0005-0000-0000-0000558F0000}"/>
    <cellStyle name="Note 2 2 3 6 2" xfId="20264" xr:uid="{00000000-0005-0000-0000-0000568F0000}"/>
    <cellStyle name="Note 2 2 3 6 2 2" xfId="38173" xr:uid="{00000000-0005-0000-0000-0000578F0000}"/>
    <cellStyle name="Note 2 2 3 6 3" xfId="38172" xr:uid="{00000000-0005-0000-0000-0000588F0000}"/>
    <cellStyle name="Note 2 2 3 6 4" xfId="57865" xr:uid="{00000000-0005-0000-0000-0000598F0000}"/>
    <cellStyle name="Note 2 2 3 7" xfId="8900" xr:uid="{00000000-0005-0000-0000-00005A8F0000}"/>
    <cellStyle name="Note 2 2 3 7 2" xfId="20667" xr:uid="{00000000-0005-0000-0000-00005B8F0000}"/>
    <cellStyle name="Note 2 2 3 7 2 2" xfId="38175" xr:uid="{00000000-0005-0000-0000-00005C8F0000}"/>
    <cellStyle name="Note 2 2 3 7 3" xfId="38174" xr:uid="{00000000-0005-0000-0000-00005D8F0000}"/>
    <cellStyle name="Note 2 2 3 7 4" xfId="57866" xr:uid="{00000000-0005-0000-0000-00005E8F0000}"/>
    <cellStyle name="Note 2 2 3 8" xfId="9349" xr:uid="{00000000-0005-0000-0000-00005F8F0000}"/>
    <cellStyle name="Note 2 2 3 8 2" xfId="21067" xr:uid="{00000000-0005-0000-0000-0000608F0000}"/>
    <cellStyle name="Note 2 2 3 8 2 2" xfId="38177" xr:uid="{00000000-0005-0000-0000-0000618F0000}"/>
    <cellStyle name="Note 2 2 3 8 3" xfId="38176" xr:uid="{00000000-0005-0000-0000-0000628F0000}"/>
    <cellStyle name="Note 2 2 3 8 4" xfId="57867" xr:uid="{00000000-0005-0000-0000-0000638F0000}"/>
    <cellStyle name="Note 2 2 3 9" xfId="9789" xr:uid="{00000000-0005-0000-0000-0000648F0000}"/>
    <cellStyle name="Note 2 2 3 9 2" xfId="21453" xr:uid="{00000000-0005-0000-0000-0000658F0000}"/>
    <cellStyle name="Note 2 2 3 9 2 2" xfId="38179" xr:uid="{00000000-0005-0000-0000-0000668F0000}"/>
    <cellStyle name="Note 2 2 3 9 3" xfId="38178" xr:uid="{00000000-0005-0000-0000-0000678F0000}"/>
    <cellStyle name="Note 2 2 3 9 4" xfId="57868" xr:uid="{00000000-0005-0000-0000-0000688F0000}"/>
    <cellStyle name="Note 2 2 30" xfId="13652" xr:uid="{00000000-0005-0000-0000-0000698F0000}"/>
    <cellStyle name="Note 2 2 30 2" xfId="38180" xr:uid="{00000000-0005-0000-0000-00006A8F0000}"/>
    <cellStyle name="Note 2 2 30 3" xfId="57869" xr:uid="{00000000-0005-0000-0000-00006B8F0000}"/>
    <cellStyle name="Note 2 2 30 4" xfId="57870" xr:uid="{00000000-0005-0000-0000-00006C8F0000}"/>
    <cellStyle name="Note 2 2 31" xfId="37686" xr:uid="{00000000-0005-0000-0000-00006D8F0000}"/>
    <cellStyle name="Note 2 2 32" xfId="1533" xr:uid="{00000000-0005-0000-0000-00006E8F0000}"/>
    <cellStyle name="Note 2 2 33" xfId="57871" xr:uid="{00000000-0005-0000-0000-00006F8F0000}"/>
    <cellStyle name="Note 2 2 4" xfId="4277" xr:uid="{00000000-0005-0000-0000-0000708F0000}"/>
    <cellStyle name="Note 2 2 4 10" xfId="10233" xr:uid="{00000000-0005-0000-0000-0000718F0000}"/>
    <cellStyle name="Note 2 2 4 10 2" xfId="21840" xr:uid="{00000000-0005-0000-0000-0000728F0000}"/>
    <cellStyle name="Note 2 2 4 10 2 2" xfId="38183" xr:uid="{00000000-0005-0000-0000-0000738F0000}"/>
    <cellStyle name="Note 2 2 4 10 3" xfId="38182" xr:uid="{00000000-0005-0000-0000-0000748F0000}"/>
    <cellStyle name="Note 2 2 4 10 4" xfId="57872" xr:uid="{00000000-0005-0000-0000-0000758F0000}"/>
    <cellStyle name="Note 2 2 4 11" xfId="10650" xr:uid="{00000000-0005-0000-0000-0000768F0000}"/>
    <cellStyle name="Note 2 2 4 11 2" xfId="22201" xr:uid="{00000000-0005-0000-0000-0000778F0000}"/>
    <cellStyle name="Note 2 2 4 11 2 2" xfId="38185" xr:uid="{00000000-0005-0000-0000-0000788F0000}"/>
    <cellStyle name="Note 2 2 4 11 3" xfId="38184" xr:uid="{00000000-0005-0000-0000-0000798F0000}"/>
    <cellStyle name="Note 2 2 4 11 4" xfId="57873" xr:uid="{00000000-0005-0000-0000-00007A8F0000}"/>
    <cellStyle name="Note 2 2 4 12" xfId="11074" xr:uid="{00000000-0005-0000-0000-00007B8F0000}"/>
    <cellStyle name="Note 2 2 4 12 2" xfId="22574" xr:uid="{00000000-0005-0000-0000-00007C8F0000}"/>
    <cellStyle name="Note 2 2 4 12 2 2" xfId="38187" xr:uid="{00000000-0005-0000-0000-00007D8F0000}"/>
    <cellStyle name="Note 2 2 4 12 3" xfId="38186" xr:uid="{00000000-0005-0000-0000-00007E8F0000}"/>
    <cellStyle name="Note 2 2 4 12 4" xfId="57874" xr:uid="{00000000-0005-0000-0000-00007F8F0000}"/>
    <cellStyle name="Note 2 2 4 13" xfId="11493" xr:uid="{00000000-0005-0000-0000-0000808F0000}"/>
    <cellStyle name="Note 2 2 4 13 2" xfId="22938" xr:uid="{00000000-0005-0000-0000-0000818F0000}"/>
    <cellStyle name="Note 2 2 4 13 2 2" xfId="38189" xr:uid="{00000000-0005-0000-0000-0000828F0000}"/>
    <cellStyle name="Note 2 2 4 13 3" xfId="38188" xr:uid="{00000000-0005-0000-0000-0000838F0000}"/>
    <cellStyle name="Note 2 2 4 13 4" xfId="57875" xr:uid="{00000000-0005-0000-0000-0000848F0000}"/>
    <cellStyle name="Note 2 2 4 14" xfId="11919" xr:uid="{00000000-0005-0000-0000-0000858F0000}"/>
    <cellStyle name="Note 2 2 4 14 2" xfId="23336" xr:uid="{00000000-0005-0000-0000-0000868F0000}"/>
    <cellStyle name="Note 2 2 4 14 2 2" xfId="38191" xr:uid="{00000000-0005-0000-0000-0000878F0000}"/>
    <cellStyle name="Note 2 2 4 14 3" xfId="38190" xr:uid="{00000000-0005-0000-0000-0000888F0000}"/>
    <cellStyle name="Note 2 2 4 14 4" xfId="57876" xr:uid="{00000000-0005-0000-0000-0000898F0000}"/>
    <cellStyle name="Note 2 2 4 15" xfId="12296" xr:uid="{00000000-0005-0000-0000-00008A8F0000}"/>
    <cellStyle name="Note 2 2 4 15 2" xfId="23675" xr:uid="{00000000-0005-0000-0000-00008B8F0000}"/>
    <cellStyle name="Note 2 2 4 15 2 2" xfId="38193" xr:uid="{00000000-0005-0000-0000-00008C8F0000}"/>
    <cellStyle name="Note 2 2 4 15 3" xfId="38192" xr:uid="{00000000-0005-0000-0000-00008D8F0000}"/>
    <cellStyle name="Note 2 2 4 15 4" xfId="57877" xr:uid="{00000000-0005-0000-0000-00008E8F0000}"/>
    <cellStyle name="Note 2 2 4 16" xfId="12662" xr:uid="{00000000-0005-0000-0000-00008F8F0000}"/>
    <cellStyle name="Note 2 2 4 16 2" xfId="23999" xr:uid="{00000000-0005-0000-0000-0000908F0000}"/>
    <cellStyle name="Note 2 2 4 16 2 2" xfId="38195" xr:uid="{00000000-0005-0000-0000-0000918F0000}"/>
    <cellStyle name="Note 2 2 4 16 3" xfId="38194" xr:uid="{00000000-0005-0000-0000-0000928F0000}"/>
    <cellStyle name="Note 2 2 4 16 4" xfId="57878" xr:uid="{00000000-0005-0000-0000-0000938F0000}"/>
    <cellStyle name="Note 2 2 4 17" xfId="13072" xr:uid="{00000000-0005-0000-0000-0000948F0000}"/>
    <cellStyle name="Note 2 2 4 17 2" xfId="24383" xr:uid="{00000000-0005-0000-0000-0000958F0000}"/>
    <cellStyle name="Note 2 2 4 17 2 2" xfId="38197" xr:uid="{00000000-0005-0000-0000-0000968F0000}"/>
    <cellStyle name="Note 2 2 4 17 3" xfId="38196" xr:uid="{00000000-0005-0000-0000-0000978F0000}"/>
    <cellStyle name="Note 2 2 4 17 4" xfId="57879" xr:uid="{00000000-0005-0000-0000-0000988F0000}"/>
    <cellStyle name="Note 2 2 4 18" xfId="13410" xr:uid="{00000000-0005-0000-0000-0000998F0000}"/>
    <cellStyle name="Note 2 2 4 18 2" xfId="24693" xr:uid="{00000000-0005-0000-0000-00009A8F0000}"/>
    <cellStyle name="Note 2 2 4 18 2 2" xfId="38199" xr:uid="{00000000-0005-0000-0000-00009B8F0000}"/>
    <cellStyle name="Note 2 2 4 18 3" xfId="38198" xr:uid="{00000000-0005-0000-0000-00009C8F0000}"/>
    <cellStyle name="Note 2 2 4 18 4" xfId="57880" xr:uid="{00000000-0005-0000-0000-00009D8F0000}"/>
    <cellStyle name="Note 2 2 4 19" xfId="13745" xr:uid="{00000000-0005-0000-0000-00009E8F0000}"/>
    <cellStyle name="Note 2 2 4 19 2" xfId="24995" xr:uid="{00000000-0005-0000-0000-00009F8F0000}"/>
    <cellStyle name="Note 2 2 4 19 2 2" xfId="38201" xr:uid="{00000000-0005-0000-0000-0000A08F0000}"/>
    <cellStyle name="Note 2 2 4 19 3" xfId="38200" xr:uid="{00000000-0005-0000-0000-0000A18F0000}"/>
    <cellStyle name="Note 2 2 4 19 4" xfId="57881" xr:uid="{00000000-0005-0000-0000-0000A28F0000}"/>
    <cellStyle name="Note 2 2 4 2" xfId="4278" xr:uid="{00000000-0005-0000-0000-0000A38F0000}"/>
    <cellStyle name="Note 2 2 4 2 10" xfId="10651" xr:uid="{00000000-0005-0000-0000-0000A48F0000}"/>
    <cellStyle name="Note 2 2 4 2 10 2" xfId="22202" xr:uid="{00000000-0005-0000-0000-0000A58F0000}"/>
    <cellStyle name="Note 2 2 4 2 10 2 2" xfId="38204" xr:uid="{00000000-0005-0000-0000-0000A68F0000}"/>
    <cellStyle name="Note 2 2 4 2 10 3" xfId="38203" xr:uid="{00000000-0005-0000-0000-0000A78F0000}"/>
    <cellStyle name="Note 2 2 4 2 10 4" xfId="57882" xr:uid="{00000000-0005-0000-0000-0000A88F0000}"/>
    <cellStyle name="Note 2 2 4 2 11" xfId="11075" xr:uid="{00000000-0005-0000-0000-0000A98F0000}"/>
    <cellStyle name="Note 2 2 4 2 11 2" xfId="22575" xr:uid="{00000000-0005-0000-0000-0000AA8F0000}"/>
    <cellStyle name="Note 2 2 4 2 11 2 2" xfId="38206" xr:uid="{00000000-0005-0000-0000-0000AB8F0000}"/>
    <cellStyle name="Note 2 2 4 2 11 3" xfId="38205" xr:uid="{00000000-0005-0000-0000-0000AC8F0000}"/>
    <cellStyle name="Note 2 2 4 2 11 4" xfId="57883" xr:uid="{00000000-0005-0000-0000-0000AD8F0000}"/>
    <cellStyle name="Note 2 2 4 2 12" xfId="11494" xr:uid="{00000000-0005-0000-0000-0000AE8F0000}"/>
    <cellStyle name="Note 2 2 4 2 12 2" xfId="22939" xr:uid="{00000000-0005-0000-0000-0000AF8F0000}"/>
    <cellStyle name="Note 2 2 4 2 12 2 2" xfId="38208" xr:uid="{00000000-0005-0000-0000-0000B08F0000}"/>
    <cellStyle name="Note 2 2 4 2 12 3" xfId="38207" xr:uid="{00000000-0005-0000-0000-0000B18F0000}"/>
    <cellStyle name="Note 2 2 4 2 12 4" xfId="57884" xr:uid="{00000000-0005-0000-0000-0000B28F0000}"/>
    <cellStyle name="Note 2 2 4 2 13" xfId="11920" xr:uid="{00000000-0005-0000-0000-0000B38F0000}"/>
    <cellStyle name="Note 2 2 4 2 13 2" xfId="23337" xr:uid="{00000000-0005-0000-0000-0000B48F0000}"/>
    <cellStyle name="Note 2 2 4 2 13 2 2" xfId="38210" xr:uid="{00000000-0005-0000-0000-0000B58F0000}"/>
    <cellStyle name="Note 2 2 4 2 13 3" xfId="38209" xr:uid="{00000000-0005-0000-0000-0000B68F0000}"/>
    <cellStyle name="Note 2 2 4 2 13 4" xfId="57885" xr:uid="{00000000-0005-0000-0000-0000B78F0000}"/>
    <cellStyle name="Note 2 2 4 2 14" xfId="12297" xr:uid="{00000000-0005-0000-0000-0000B88F0000}"/>
    <cellStyle name="Note 2 2 4 2 14 2" xfId="23676" xr:uid="{00000000-0005-0000-0000-0000B98F0000}"/>
    <cellStyle name="Note 2 2 4 2 14 2 2" xfId="38212" xr:uid="{00000000-0005-0000-0000-0000BA8F0000}"/>
    <cellStyle name="Note 2 2 4 2 14 3" xfId="38211" xr:uid="{00000000-0005-0000-0000-0000BB8F0000}"/>
    <cellStyle name="Note 2 2 4 2 14 4" xfId="57886" xr:uid="{00000000-0005-0000-0000-0000BC8F0000}"/>
    <cellStyle name="Note 2 2 4 2 15" xfId="12663" xr:uid="{00000000-0005-0000-0000-0000BD8F0000}"/>
    <cellStyle name="Note 2 2 4 2 15 2" xfId="24000" xr:uid="{00000000-0005-0000-0000-0000BE8F0000}"/>
    <cellStyle name="Note 2 2 4 2 15 2 2" xfId="38214" xr:uid="{00000000-0005-0000-0000-0000BF8F0000}"/>
    <cellStyle name="Note 2 2 4 2 15 3" xfId="38213" xr:uid="{00000000-0005-0000-0000-0000C08F0000}"/>
    <cellStyle name="Note 2 2 4 2 15 4" xfId="57887" xr:uid="{00000000-0005-0000-0000-0000C18F0000}"/>
    <cellStyle name="Note 2 2 4 2 16" xfId="13073" xr:uid="{00000000-0005-0000-0000-0000C28F0000}"/>
    <cellStyle name="Note 2 2 4 2 16 2" xfId="24384" xr:uid="{00000000-0005-0000-0000-0000C38F0000}"/>
    <cellStyle name="Note 2 2 4 2 16 2 2" xfId="38216" xr:uid="{00000000-0005-0000-0000-0000C48F0000}"/>
    <cellStyle name="Note 2 2 4 2 16 3" xfId="38215" xr:uid="{00000000-0005-0000-0000-0000C58F0000}"/>
    <cellStyle name="Note 2 2 4 2 16 4" xfId="57888" xr:uid="{00000000-0005-0000-0000-0000C68F0000}"/>
    <cellStyle name="Note 2 2 4 2 17" xfId="13411" xr:uid="{00000000-0005-0000-0000-0000C78F0000}"/>
    <cellStyle name="Note 2 2 4 2 17 2" xfId="24694" xr:uid="{00000000-0005-0000-0000-0000C88F0000}"/>
    <cellStyle name="Note 2 2 4 2 17 2 2" xfId="38218" xr:uid="{00000000-0005-0000-0000-0000C98F0000}"/>
    <cellStyle name="Note 2 2 4 2 17 3" xfId="38217" xr:uid="{00000000-0005-0000-0000-0000CA8F0000}"/>
    <cellStyle name="Note 2 2 4 2 17 4" xfId="57889" xr:uid="{00000000-0005-0000-0000-0000CB8F0000}"/>
    <cellStyle name="Note 2 2 4 2 18" xfId="13746" xr:uid="{00000000-0005-0000-0000-0000CC8F0000}"/>
    <cellStyle name="Note 2 2 4 2 18 2" xfId="24996" xr:uid="{00000000-0005-0000-0000-0000CD8F0000}"/>
    <cellStyle name="Note 2 2 4 2 18 2 2" xfId="38220" xr:uid="{00000000-0005-0000-0000-0000CE8F0000}"/>
    <cellStyle name="Note 2 2 4 2 18 3" xfId="38219" xr:uid="{00000000-0005-0000-0000-0000CF8F0000}"/>
    <cellStyle name="Note 2 2 4 2 18 4" xfId="57890" xr:uid="{00000000-0005-0000-0000-0000D08F0000}"/>
    <cellStyle name="Note 2 2 4 2 19" xfId="14074" xr:uid="{00000000-0005-0000-0000-0000D18F0000}"/>
    <cellStyle name="Note 2 2 4 2 19 2" xfId="25296" xr:uid="{00000000-0005-0000-0000-0000D28F0000}"/>
    <cellStyle name="Note 2 2 4 2 19 2 2" xfId="38222" xr:uid="{00000000-0005-0000-0000-0000D38F0000}"/>
    <cellStyle name="Note 2 2 4 2 19 3" xfId="38221" xr:uid="{00000000-0005-0000-0000-0000D48F0000}"/>
    <cellStyle name="Note 2 2 4 2 19 4" xfId="57891" xr:uid="{00000000-0005-0000-0000-0000D58F0000}"/>
    <cellStyle name="Note 2 2 4 2 2" xfId="7064" xr:uid="{00000000-0005-0000-0000-0000D68F0000}"/>
    <cellStyle name="Note 2 2 4 2 2 2" xfId="19071" xr:uid="{00000000-0005-0000-0000-0000D78F0000}"/>
    <cellStyle name="Note 2 2 4 2 2 2 2" xfId="38224" xr:uid="{00000000-0005-0000-0000-0000D88F0000}"/>
    <cellStyle name="Note 2 2 4 2 2 3" xfId="38223" xr:uid="{00000000-0005-0000-0000-0000D98F0000}"/>
    <cellStyle name="Note 2 2 4 2 2 4" xfId="57892" xr:uid="{00000000-0005-0000-0000-0000DA8F0000}"/>
    <cellStyle name="Note 2 2 4 2 20" xfId="14368" xr:uid="{00000000-0005-0000-0000-0000DB8F0000}"/>
    <cellStyle name="Note 2 2 4 2 20 2" xfId="38225" xr:uid="{00000000-0005-0000-0000-0000DC8F0000}"/>
    <cellStyle name="Note 2 2 4 2 20 3" xfId="57893" xr:uid="{00000000-0005-0000-0000-0000DD8F0000}"/>
    <cellStyle name="Note 2 2 4 2 20 4" xfId="57894" xr:uid="{00000000-0005-0000-0000-0000DE8F0000}"/>
    <cellStyle name="Note 2 2 4 2 21" xfId="38202" xr:uid="{00000000-0005-0000-0000-0000DF8F0000}"/>
    <cellStyle name="Note 2 2 4 2 22" xfId="57895" xr:uid="{00000000-0005-0000-0000-0000E08F0000}"/>
    <cellStyle name="Note 2 2 4 2 3" xfId="7530" xr:uid="{00000000-0005-0000-0000-0000E18F0000}"/>
    <cellStyle name="Note 2 2 4 2 3 2" xfId="19478" xr:uid="{00000000-0005-0000-0000-0000E28F0000}"/>
    <cellStyle name="Note 2 2 4 2 3 2 2" xfId="38227" xr:uid="{00000000-0005-0000-0000-0000E38F0000}"/>
    <cellStyle name="Note 2 2 4 2 3 3" xfId="38226" xr:uid="{00000000-0005-0000-0000-0000E48F0000}"/>
    <cellStyle name="Note 2 2 4 2 3 4" xfId="57896" xr:uid="{00000000-0005-0000-0000-0000E58F0000}"/>
    <cellStyle name="Note 2 2 4 2 4" xfId="7987" xr:uid="{00000000-0005-0000-0000-0000E68F0000}"/>
    <cellStyle name="Note 2 2 4 2 4 2" xfId="19874" xr:uid="{00000000-0005-0000-0000-0000E78F0000}"/>
    <cellStyle name="Note 2 2 4 2 4 2 2" xfId="38229" xr:uid="{00000000-0005-0000-0000-0000E88F0000}"/>
    <cellStyle name="Note 2 2 4 2 4 3" xfId="38228" xr:uid="{00000000-0005-0000-0000-0000E98F0000}"/>
    <cellStyle name="Note 2 2 4 2 4 4" xfId="57897" xr:uid="{00000000-0005-0000-0000-0000EA8F0000}"/>
    <cellStyle name="Note 2 2 4 2 5" xfId="8446" xr:uid="{00000000-0005-0000-0000-0000EB8F0000}"/>
    <cellStyle name="Note 2 2 4 2 5 2" xfId="20267" xr:uid="{00000000-0005-0000-0000-0000EC8F0000}"/>
    <cellStyle name="Note 2 2 4 2 5 2 2" xfId="38231" xr:uid="{00000000-0005-0000-0000-0000ED8F0000}"/>
    <cellStyle name="Note 2 2 4 2 5 3" xfId="38230" xr:uid="{00000000-0005-0000-0000-0000EE8F0000}"/>
    <cellStyle name="Note 2 2 4 2 5 4" xfId="57898" xr:uid="{00000000-0005-0000-0000-0000EF8F0000}"/>
    <cellStyle name="Note 2 2 4 2 6" xfId="8903" xr:uid="{00000000-0005-0000-0000-0000F08F0000}"/>
    <cellStyle name="Note 2 2 4 2 6 2" xfId="20670" xr:uid="{00000000-0005-0000-0000-0000F18F0000}"/>
    <cellStyle name="Note 2 2 4 2 6 2 2" xfId="38233" xr:uid="{00000000-0005-0000-0000-0000F28F0000}"/>
    <cellStyle name="Note 2 2 4 2 6 3" xfId="38232" xr:uid="{00000000-0005-0000-0000-0000F38F0000}"/>
    <cellStyle name="Note 2 2 4 2 6 4" xfId="57899" xr:uid="{00000000-0005-0000-0000-0000F48F0000}"/>
    <cellStyle name="Note 2 2 4 2 7" xfId="9352" xr:uid="{00000000-0005-0000-0000-0000F58F0000}"/>
    <cellStyle name="Note 2 2 4 2 7 2" xfId="21070" xr:uid="{00000000-0005-0000-0000-0000F68F0000}"/>
    <cellStyle name="Note 2 2 4 2 7 2 2" xfId="38235" xr:uid="{00000000-0005-0000-0000-0000F78F0000}"/>
    <cellStyle name="Note 2 2 4 2 7 3" xfId="38234" xr:uid="{00000000-0005-0000-0000-0000F88F0000}"/>
    <cellStyle name="Note 2 2 4 2 7 4" xfId="57900" xr:uid="{00000000-0005-0000-0000-0000F98F0000}"/>
    <cellStyle name="Note 2 2 4 2 8" xfId="9792" xr:uid="{00000000-0005-0000-0000-0000FA8F0000}"/>
    <cellStyle name="Note 2 2 4 2 8 2" xfId="21456" xr:uid="{00000000-0005-0000-0000-0000FB8F0000}"/>
    <cellStyle name="Note 2 2 4 2 8 2 2" xfId="38237" xr:uid="{00000000-0005-0000-0000-0000FC8F0000}"/>
    <cellStyle name="Note 2 2 4 2 8 3" xfId="38236" xr:uid="{00000000-0005-0000-0000-0000FD8F0000}"/>
    <cellStyle name="Note 2 2 4 2 8 4" xfId="57901" xr:uid="{00000000-0005-0000-0000-0000FE8F0000}"/>
    <cellStyle name="Note 2 2 4 2 9" xfId="10234" xr:uid="{00000000-0005-0000-0000-0000FF8F0000}"/>
    <cellStyle name="Note 2 2 4 2 9 2" xfId="21841" xr:uid="{00000000-0005-0000-0000-000000900000}"/>
    <cellStyle name="Note 2 2 4 2 9 2 2" xfId="38239" xr:uid="{00000000-0005-0000-0000-000001900000}"/>
    <cellStyle name="Note 2 2 4 2 9 3" xfId="38238" xr:uid="{00000000-0005-0000-0000-000002900000}"/>
    <cellStyle name="Note 2 2 4 2 9 4" xfId="57902" xr:uid="{00000000-0005-0000-0000-000003900000}"/>
    <cellStyle name="Note 2 2 4 20" xfId="14073" xr:uid="{00000000-0005-0000-0000-000004900000}"/>
    <cellStyle name="Note 2 2 4 20 2" xfId="25295" xr:uid="{00000000-0005-0000-0000-000005900000}"/>
    <cellStyle name="Note 2 2 4 20 2 2" xfId="38241" xr:uid="{00000000-0005-0000-0000-000006900000}"/>
    <cellStyle name="Note 2 2 4 20 3" xfId="38240" xr:uid="{00000000-0005-0000-0000-000007900000}"/>
    <cellStyle name="Note 2 2 4 20 4" xfId="57903" xr:uid="{00000000-0005-0000-0000-000008900000}"/>
    <cellStyle name="Note 2 2 4 21" xfId="14367" xr:uid="{00000000-0005-0000-0000-000009900000}"/>
    <cellStyle name="Note 2 2 4 21 2" xfId="38242" xr:uid="{00000000-0005-0000-0000-00000A900000}"/>
    <cellStyle name="Note 2 2 4 21 3" xfId="57904" xr:uid="{00000000-0005-0000-0000-00000B900000}"/>
    <cellStyle name="Note 2 2 4 21 4" xfId="57905" xr:uid="{00000000-0005-0000-0000-00000C900000}"/>
    <cellStyle name="Note 2 2 4 22" xfId="38181" xr:uid="{00000000-0005-0000-0000-00000D900000}"/>
    <cellStyle name="Note 2 2 4 23" xfId="57906" xr:uid="{00000000-0005-0000-0000-00000E900000}"/>
    <cellStyle name="Note 2 2 4 3" xfId="7063" xr:uid="{00000000-0005-0000-0000-00000F900000}"/>
    <cellStyle name="Note 2 2 4 3 2" xfId="19070" xr:uid="{00000000-0005-0000-0000-000010900000}"/>
    <cellStyle name="Note 2 2 4 3 2 2" xfId="38244" xr:uid="{00000000-0005-0000-0000-000011900000}"/>
    <cellStyle name="Note 2 2 4 3 3" xfId="38243" xr:uid="{00000000-0005-0000-0000-000012900000}"/>
    <cellStyle name="Note 2 2 4 3 4" xfId="57907" xr:uid="{00000000-0005-0000-0000-000013900000}"/>
    <cellStyle name="Note 2 2 4 4" xfId="7529" xr:uid="{00000000-0005-0000-0000-000014900000}"/>
    <cellStyle name="Note 2 2 4 4 2" xfId="19477" xr:uid="{00000000-0005-0000-0000-000015900000}"/>
    <cellStyle name="Note 2 2 4 4 2 2" xfId="38246" xr:uid="{00000000-0005-0000-0000-000016900000}"/>
    <cellStyle name="Note 2 2 4 4 3" xfId="38245" xr:uid="{00000000-0005-0000-0000-000017900000}"/>
    <cellStyle name="Note 2 2 4 4 4" xfId="57908" xr:uid="{00000000-0005-0000-0000-000018900000}"/>
    <cellStyle name="Note 2 2 4 5" xfId="7986" xr:uid="{00000000-0005-0000-0000-000019900000}"/>
    <cellStyle name="Note 2 2 4 5 2" xfId="19873" xr:uid="{00000000-0005-0000-0000-00001A900000}"/>
    <cellStyle name="Note 2 2 4 5 2 2" xfId="38248" xr:uid="{00000000-0005-0000-0000-00001B900000}"/>
    <cellStyle name="Note 2 2 4 5 3" xfId="38247" xr:uid="{00000000-0005-0000-0000-00001C900000}"/>
    <cellStyle name="Note 2 2 4 5 4" xfId="57909" xr:uid="{00000000-0005-0000-0000-00001D900000}"/>
    <cellStyle name="Note 2 2 4 6" xfId="8445" xr:uid="{00000000-0005-0000-0000-00001E900000}"/>
    <cellStyle name="Note 2 2 4 6 2" xfId="20266" xr:uid="{00000000-0005-0000-0000-00001F900000}"/>
    <cellStyle name="Note 2 2 4 6 2 2" xfId="38250" xr:uid="{00000000-0005-0000-0000-000020900000}"/>
    <cellStyle name="Note 2 2 4 6 3" xfId="38249" xr:uid="{00000000-0005-0000-0000-000021900000}"/>
    <cellStyle name="Note 2 2 4 6 4" xfId="57910" xr:uid="{00000000-0005-0000-0000-000022900000}"/>
    <cellStyle name="Note 2 2 4 7" xfId="8902" xr:uid="{00000000-0005-0000-0000-000023900000}"/>
    <cellStyle name="Note 2 2 4 7 2" xfId="20669" xr:uid="{00000000-0005-0000-0000-000024900000}"/>
    <cellStyle name="Note 2 2 4 7 2 2" xfId="38252" xr:uid="{00000000-0005-0000-0000-000025900000}"/>
    <cellStyle name="Note 2 2 4 7 3" xfId="38251" xr:uid="{00000000-0005-0000-0000-000026900000}"/>
    <cellStyle name="Note 2 2 4 7 4" xfId="57911" xr:uid="{00000000-0005-0000-0000-000027900000}"/>
    <cellStyle name="Note 2 2 4 8" xfId="9351" xr:uid="{00000000-0005-0000-0000-000028900000}"/>
    <cellStyle name="Note 2 2 4 8 2" xfId="21069" xr:uid="{00000000-0005-0000-0000-000029900000}"/>
    <cellStyle name="Note 2 2 4 8 2 2" xfId="38254" xr:uid="{00000000-0005-0000-0000-00002A900000}"/>
    <cellStyle name="Note 2 2 4 8 3" xfId="38253" xr:uid="{00000000-0005-0000-0000-00002B900000}"/>
    <cellStyle name="Note 2 2 4 8 4" xfId="57912" xr:uid="{00000000-0005-0000-0000-00002C900000}"/>
    <cellStyle name="Note 2 2 4 9" xfId="9791" xr:uid="{00000000-0005-0000-0000-00002D900000}"/>
    <cellStyle name="Note 2 2 4 9 2" xfId="21455" xr:uid="{00000000-0005-0000-0000-00002E900000}"/>
    <cellStyle name="Note 2 2 4 9 2 2" xfId="38256" xr:uid="{00000000-0005-0000-0000-00002F900000}"/>
    <cellStyle name="Note 2 2 4 9 3" xfId="38255" xr:uid="{00000000-0005-0000-0000-000030900000}"/>
    <cellStyle name="Note 2 2 4 9 4" xfId="57913" xr:uid="{00000000-0005-0000-0000-000031900000}"/>
    <cellStyle name="Note 2 2 5" xfId="4279" xr:uid="{00000000-0005-0000-0000-000032900000}"/>
    <cellStyle name="Note 2 2 5 10" xfId="10235" xr:uid="{00000000-0005-0000-0000-000033900000}"/>
    <cellStyle name="Note 2 2 5 10 2" xfId="21842" xr:uid="{00000000-0005-0000-0000-000034900000}"/>
    <cellStyle name="Note 2 2 5 10 2 2" xfId="38259" xr:uid="{00000000-0005-0000-0000-000035900000}"/>
    <cellStyle name="Note 2 2 5 10 3" xfId="38258" xr:uid="{00000000-0005-0000-0000-000036900000}"/>
    <cellStyle name="Note 2 2 5 10 4" xfId="57914" xr:uid="{00000000-0005-0000-0000-000037900000}"/>
    <cellStyle name="Note 2 2 5 11" xfId="10652" xr:uid="{00000000-0005-0000-0000-000038900000}"/>
    <cellStyle name="Note 2 2 5 11 2" xfId="22203" xr:uid="{00000000-0005-0000-0000-000039900000}"/>
    <cellStyle name="Note 2 2 5 11 2 2" xfId="38261" xr:uid="{00000000-0005-0000-0000-00003A900000}"/>
    <cellStyle name="Note 2 2 5 11 3" xfId="38260" xr:uid="{00000000-0005-0000-0000-00003B900000}"/>
    <cellStyle name="Note 2 2 5 11 4" xfId="57915" xr:uid="{00000000-0005-0000-0000-00003C900000}"/>
    <cellStyle name="Note 2 2 5 12" xfId="11076" xr:uid="{00000000-0005-0000-0000-00003D900000}"/>
    <cellStyle name="Note 2 2 5 12 2" xfId="22576" xr:uid="{00000000-0005-0000-0000-00003E900000}"/>
    <cellStyle name="Note 2 2 5 12 2 2" xfId="38263" xr:uid="{00000000-0005-0000-0000-00003F900000}"/>
    <cellStyle name="Note 2 2 5 12 3" xfId="38262" xr:uid="{00000000-0005-0000-0000-000040900000}"/>
    <cellStyle name="Note 2 2 5 12 4" xfId="57916" xr:uid="{00000000-0005-0000-0000-000041900000}"/>
    <cellStyle name="Note 2 2 5 13" xfId="11495" xr:uid="{00000000-0005-0000-0000-000042900000}"/>
    <cellStyle name="Note 2 2 5 13 2" xfId="22940" xr:uid="{00000000-0005-0000-0000-000043900000}"/>
    <cellStyle name="Note 2 2 5 13 2 2" xfId="38265" xr:uid="{00000000-0005-0000-0000-000044900000}"/>
    <cellStyle name="Note 2 2 5 13 3" xfId="38264" xr:uid="{00000000-0005-0000-0000-000045900000}"/>
    <cellStyle name="Note 2 2 5 13 4" xfId="57917" xr:uid="{00000000-0005-0000-0000-000046900000}"/>
    <cellStyle name="Note 2 2 5 14" xfId="11921" xr:uid="{00000000-0005-0000-0000-000047900000}"/>
    <cellStyle name="Note 2 2 5 14 2" xfId="23338" xr:uid="{00000000-0005-0000-0000-000048900000}"/>
    <cellStyle name="Note 2 2 5 14 2 2" xfId="38267" xr:uid="{00000000-0005-0000-0000-000049900000}"/>
    <cellStyle name="Note 2 2 5 14 3" xfId="38266" xr:uid="{00000000-0005-0000-0000-00004A900000}"/>
    <cellStyle name="Note 2 2 5 14 4" xfId="57918" xr:uid="{00000000-0005-0000-0000-00004B900000}"/>
    <cellStyle name="Note 2 2 5 15" xfId="12298" xr:uid="{00000000-0005-0000-0000-00004C900000}"/>
    <cellStyle name="Note 2 2 5 15 2" xfId="23677" xr:uid="{00000000-0005-0000-0000-00004D900000}"/>
    <cellStyle name="Note 2 2 5 15 2 2" xfId="38269" xr:uid="{00000000-0005-0000-0000-00004E900000}"/>
    <cellStyle name="Note 2 2 5 15 3" xfId="38268" xr:uid="{00000000-0005-0000-0000-00004F900000}"/>
    <cellStyle name="Note 2 2 5 15 4" xfId="57919" xr:uid="{00000000-0005-0000-0000-000050900000}"/>
    <cellStyle name="Note 2 2 5 16" xfId="12664" xr:uid="{00000000-0005-0000-0000-000051900000}"/>
    <cellStyle name="Note 2 2 5 16 2" xfId="24001" xr:uid="{00000000-0005-0000-0000-000052900000}"/>
    <cellStyle name="Note 2 2 5 16 2 2" xfId="38271" xr:uid="{00000000-0005-0000-0000-000053900000}"/>
    <cellStyle name="Note 2 2 5 16 3" xfId="38270" xr:uid="{00000000-0005-0000-0000-000054900000}"/>
    <cellStyle name="Note 2 2 5 16 4" xfId="57920" xr:uid="{00000000-0005-0000-0000-000055900000}"/>
    <cellStyle name="Note 2 2 5 17" xfId="13074" xr:uid="{00000000-0005-0000-0000-000056900000}"/>
    <cellStyle name="Note 2 2 5 17 2" xfId="24385" xr:uid="{00000000-0005-0000-0000-000057900000}"/>
    <cellStyle name="Note 2 2 5 17 2 2" xfId="38273" xr:uid="{00000000-0005-0000-0000-000058900000}"/>
    <cellStyle name="Note 2 2 5 17 3" xfId="38272" xr:uid="{00000000-0005-0000-0000-000059900000}"/>
    <cellStyle name="Note 2 2 5 17 4" xfId="57921" xr:uid="{00000000-0005-0000-0000-00005A900000}"/>
    <cellStyle name="Note 2 2 5 18" xfId="13412" xr:uid="{00000000-0005-0000-0000-00005B900000}"/>
    <cellStyle name="Note 2 2 5 18 2" xfId="24695" xr:uid="{00000000-0005-0000-0000-00005C900000}"/>
    <cellStyle name="Note 2 2 5 18 2 2" xfId="38275" xr:uid="{00000000-0005-0000-0000-00005D900000}"/>
    <cellStyle name="Note 2 2 5 18 3" xfId="38274" xr:uid="{00000000-0005-0000-0000-00005E900000}"/>
    <cellStyle name="Note 2 2 5 18 4" xfId="57922" xr:uid="{00000000-0005-0000-0000-00005F900000}"/>
    <cellStyle name="Note 2 2 5 19" xfId="13747" xr:uid="{00000000-0005-0000-0000-000060900000}"/>
    <cellStyle name="Note 2 2 5 19 2" xfId="24997" xr:uid="{00000000-0005-0000-0000-000061900000}"/>
    <cellStyle name="Note 2 2 5 19 2 2" xfId="38277" xr:uid="{00000000-0005-0000-0000-000062900000}"/>
    <cellStyle name="Note 2 2 5 19 3" xfId="38276" xr:uid="{00000000-0005-0000-0000-000063900000}"/>
    <cellStyle name="Note 2 2 5 19 4" xfId="57923" xr:uid="{00000000-0005-0000-0000-000064900000}"/>
    <cellStyle name="Note 2 2 5 2" xfId="4280" xr:uid="{00000000-0005-0000-0000-000065900000}"/>
    <cellStyle name="Note 2 2 5 2 10" xfId="10653" xr:uid="{00000000-0005-0000-0000-000066900000}"/>
    <cellStyle name="Note 2 2 5 2 10 2" xfId="22204" xr:uid="{00000000-0005-0000-0000-000067900000}"/>
    <cellStyle name="Note 2 2 5 2 10 2 2" xfId="38280" xr:uid="{00000000-0005-0000-0000-000068900000}"/>
    <cellStyle name="Note 2 2 5 2 10 3" xfId="38279" xr:uid="{00000000-0005-0000-0000-000069900000}"/>
    <cellStyle name="Note 2 2 5 2 10 4" xfId="57924" xr:uid="{00000000-0005-0000-0000-00006A900000}"/>
    <cellStyle name="Note 2 2 5 2 11" xfId="11077" xr:uid="{00000000-0005-0000-0000-00006B900000}"/>
    <cellStyle name="Note 2 2 5 2 11 2" xfId="22577" xr:uid="{00000000-0005-0000-0000-00006C900000}"/>
    <cellStyle name="Note 2 2 5 2 11 2 2" xfId="38282" xr:uid="{00000000-0005-0000-0000-00006D900000}"/>
    <cellStyle name="Note 2 2 5 2 11 3" xfId="38281" xr:uid="{00000000-0005-0000-0000-00006E900000}"/>
    <cellStyle name="Note 2 2 5 2 11 4" xfId="57925" xr:uid="{00000000-0005-0000-0000-00006F900000}"/>
    <cellStyle name="Note 2 2 5 2 12" xfId="11496" xr:uid="{00000000-0005-0000-0000-000070900000}"/>
    <cellStyle name="Note 2 2 5 2 12 2" xfId="22941" xr:uid="{00000000-0005-0000-0000-000071900000}"/>
    <cellStyle name="Note 2 2 5 2 12 2 2" xfId="38284" xr:uid="{00000000-0005-0000-0000-000072900000}"/>
    <cellStyle name="Note 2 2 5 2 12 3" xfId="38283" xr:uid="{00000000-0005-0000-0000-000073900000}"/>
    <cellStyle name="Note 2 2 5 2 12 4" xfId="57926" xr:uid="{00000000-0005-0000-0000-000074900000}"/>
    <cellStyle name="Note 2 2 5 2 13" xfId="11922" xr:uid="{00000000-0005-0000-0000-000075900000}"/>
    <cellStyle name="Note 2 2 5 2 13 2" xfId="23339" xr:uid="{00000000-0005-0000-0000-000076900000}"/>
    <cellStyle name="Note 2 2 5 2 13 2 2" xfId="38286" xr:uid="{00000000-0005-0000-0000-000077900000}"/>
    <cellStyle name="Note 2 2 5 2 13 3" xfId="38285" xr:uid="{00000000-0005-0000-0000-000078900000}"/>
    <cellStyle name="Note 2 2 5 2 13 4" xfId="57927" xr:uid="{00000000-0005-0000-0000-000079900000}"/>
    <cellStyle name="Note 2 2 5 2 14" xfId="12299" xr:uid="{00000000-0005-0000-0000-00007A900000}"/>
    <cellStyle name="Note 2 2 5 2 14 2" xfId="23678" xr:uid="{00000000-0005-0000-0000-00007B900000}"/>
    <cellStyle name="Note 2 2 5 2 14 2 2" xfId="38288" xr:uid="{00000000-0005-0000-0000-00007C900000}"/>
    <cellStyle name="Note 2 2 5 2 14 3" xfId="38287" xr:uid="{00000000-0005-0000-0000-00007D900000}"/>
    <cellStyle name="Note 2 2 5 2 14 4" xfId="57928" xr:uid="{00000000-0005-0000-0000-00007E900000}"/>
    <cellStyle name="Note 2 2 5 2 15" xfId="12665" xr:uid="{00000000-0005-0000-0000-00007F900000}"/>
    <cellStyle name="Note 2 2 5 2 15 2" xfId="24002" xr:uid="{00000000-0005-0000-0000-000080900000}"/>
    <cellStyle name="Note 2 2 5 2 15 2 2" xfId="38290" xr:uid="{00000000-0005-0000-0000-000081900000}"/>
    <cellStyle name="Note 2 2 5 2 15 3" xfId="38289" xr:uid="{00000000-0005-0000-0000-000082900000}"/>
    <cellStyle name="Note 2 2 5 2 15 4" xfId="57929" xr:uid="{00000000-0005-0000-0000-000083900000}"/>
    <cellStyle name="Note 2 2 5 2 16" xfId="13075" xr:uid="{00000000-0005-0000-0000-000084900000}"/>
    <cellStyle name="Note 2 2 5 2 16 2" xfId="24386" xr:uid="{00000000-0005-0000-0000-000085900000}"/>
    <cellStyle name="Note 2 2 5 2 16 2 2" xfId="38292" xr:uid="{00000000-0005-0000-0000-000086900000}"/>
    <cellStyle name="Note 2 2 5 2 16 3" xfId="38291" xr:uid="{00000000-0005-0000-0000-000087900000}"/>
    <cellStyle name="Note 2 2 5 2 16 4" xfId="57930" xr:uid="{00000000-0005-0000-0000-000088900000}"/>
    <cellStyle name="Note 2 2 5 2 17" xfId="13413" xr:uid="{00000000-0005-0000-0000-000089900000}"/>
    <cellStyle name="Note 2 2 5 2 17 2" xfId="24696" xr:uid="{00000000-0005-0000-0000-00008A900000}"/>
    <cellStyle name="Note 2 2 5 2 17 2 2" xfId="38294" xr:uid="{00000000-0005-0000-0000-00008B900000}"/>
    <cellStyle name="Note 2 2 5 2 17 3" xfId="38293" xr:uid="{00000000-0005-0000-0000-00008C900000}"/>
    <cellStyle name="Note 2 2 5 2 17 4" xfId="57931" xr:uid="{00000000-0005-0000-0000-00008D900000}"/>
    <cellStyle name="Note 2 2 5 2 18" xfId="13748" xr:uid="{00000000-0005-0000-0000-00008E900000}"/>
    <cellStyle name="Note 2 2 5 2 18 2" xfId="24998" xr:uid="{00000000-0005-0000-0000-00008F900000}"/>
    <cellStyle name="Note 2 2 5 2 18 2 2" xfId="38296" xr:uid="{00000000-0005-0000-0000-000090900000}"/>
    <cellStyle name="Note 2 2 5 2 18 3" xfId="38295" xr:uid="{00000000-0005-0000-0000-000091900000}"/>
    <cellStyle name="Note 2 2 5 2 18 4" xfId="57932" xr:uid="{00000000-0005-0000-0000-000092900000}"/>
    <cellStyle name="Note 2 2 5 2 19" xfId="14076" xr:uid="{00000000-0005-0000-0000-000093900000}"/>
    <cellStyle name="Note 2 2 5 2 19 2" xfId="25298" xr:uid="{00000000-0005-0000-0000-000094900000}"/>
    <cellStyle name="Note 2 2 5 2 19 2 2" xfId="38298" xr:uid="{00000000-0005-0000-0000-000095900000}"/>
    <cellStyle name="Note 2 2 5 2 19 3" xfId="38297" xr:uid="{00000000-0005-0000-0000-000096900000}"/>
    <cellStyle name="Note 2 2 5 2 19 4" xfId="57933" xr:uid="{00000000-0005-0000-0000-000097900000}"/>
    <cellStyle name="Note 2 2 5 2 2" xfId="7066" xr:uid="{00000000-0005-0000-0000-000098900000}"/>
    <cellStyle name="Note 2 2 5 2 2 2" xfId="19073" xr:uid="{00000000-0005-0000-0000-000099900000}"/>
    <cellStyle name="Note 2 2 5 2 2 2 2" xfId="38300" xr:uid="{00000000-0005-0000-0000-00009A900000}"/>
    <cellStyle name="Note 2 2 5 2 2 3" xfId="38299" xr:uid="{00000000-0005-0000-0000-00009B900000}"/>
    <cellStyle name="Note 2 2 5 2 2 4" xfId="57934" xr:uid="{00000000-0005-0000-0000-00009C900000}"/>
    <cellStyle name="Note 2 2 5 2 20" xfId="14370" xr:uid="{00000000-0005-0000-0000-00009D900000}"/>
    <cellStyle name="Note 2 2 5 2 20 2" xfId="38301" xr:uid="{00000000-0005-0000-0000-00009E900000}"/>
    <cellStyle name="Note 2 2 5 2 20 3" xfId="57935" xr:uid="{00000000-0005-0000-0000-00009F900000}"/>
    <cellStyle name="Note 2 2 5 2 20 4" xfId="57936" xr:uid="{00000000-0005-0000-0000-0000A0900000}"/>
    <cellStyle name="Note 2 2 5 2 21" xfId="38278" xr:uid="{00000000-0005-0000-0000-0000A1900000}"/>
    <cellStyle name="Note 2 2 5 2 22" xfId="57937" xr:uid="{00000000-0005-0000-0000-0000A2900000}"/>
    <cellStyle name="Note 2 2 5 2 3" xfId="7532" xr:uid="{00000000-0005-0000-0000-0000A3900000}"/>
    <cellStyle name="Note 2 2 5 2 3 2" xfId="19480" xr:uid="{00000000-0005-0000-0000-0000A4900000}"/>
    <cellStyle name="Note 2 2 5 2 3 2 2" xfId="38303" xr:uid="{00000000-0005-0000-0000-0000A5900000}"/>
    <cellStyle name="Note 2 2 5 2 3 3" xfId="38302" xr:uid="{00000000-0005-0000-0000-0000A6900000}"/>
    <cellStyle name="Note 2 2 5 2 3 4" xfId="57938" xr:uid="{00000000-0005-0000-0000-0000A7900000}"/>
    <cellStyle name="Note 2 2 5 2 4" xfId="7989" xr:uid="{00000000-0005-0000-0000-0000A8900000}"/>
    <cellStyle name="Note 2 2 5 2 4 2" xfId="19876" xr:uid="{00000000-0005-0000-0000-0000A9900000}"/>
    <cellStyle name="Note 2 2 5 2 4 2 2" xfId="38305" xr:uid="{00000000-0005-0000-0000-0000AA900000}"/>
    <cellStyle name="Note 2 2 5 2 4 3" xfId="38304" xr:uid="{00000000-0005-0000-0000-0000AB900000}"/>
    <cellStyle name="Note 2 2 5 2 4 4" xfId="57939" xr:uid="{00000000-0005-0000-0000-0000AC900000}"/>
    <cellStyle name="Note 2 2 5 2 5" xfId="8448" xr:uid="{00000000-0005-0000-0000-0000AD900000}"/>
    <cellStyle name="Note 2 2 5 2 5 2" xfId="20269" xr:uid="{00000000-0005-0000-0000-0000AE900000}"/>
    <cellStyle name="Note 2 2 5 2 5 2 2" xfId="38307" xr:uid="{00000000-0005-0000-0000-0000AF900000}"/>
    <cellStyle name="Note 2 2 5 2 5 3" xfId="38306" xr:uid="{00000000-0005-0000-0000-0000B0900000}"/>
    <cellStyle name="Note 2 2 5 2 5 4" xfId="57940" xr:uid="{00000000-0005-0000-0000-0000B1900000}"/>
    <cellStyle name="Note 2 2 5 2 6" xfId="8905" xr:uid="{00000000-0005-0000-0000-0000B2900000}"/>
    <cellStyle name="Note 2 2 5 2 6 2" xfId="20672" xr:uid="{00000000-0005-0000-0000-0000B3900000}"/>
    <cellStyle name="Note 2 2 5 2 6 2 2" xfId="38309" xr:uid="{00000000-0005-0000-0000-0000B4900000}"/>
    <cellStyle name="Note 2 2 5 2 6 3" xfId="38308" xr:uid="{00000000-0005-0000-0000-0000B5900000}"/>
    <cellStyle name="Note 2 2 5 2 6 4" xfId="57941" xr:uid="{00000000-0005-0000-0000-0000B6900000}"/>
    <cellStyle name="Note 2 2 5 2 7" xfId="9354" xr:uid="{00000000-0005-0000-0000-0000B7900000}"/>
    <cellStyle name="Note 2 2 5 2 7 2" xfId="21072" xr:uid="{00000000-0005-0000-0000-0000B8900000}"/>
    <cellStyle name="Note 2 2 5 2 7 2 2" xfId="38311" xr:uid="{00000000-0005-0000-0000-0000B9900000}"/>
    <cellStyle name="Note 2 2 5 2 7 3" xfId="38310" xr:uid="{00000000-0005-0000-0000-0000BA900000}"/>
    <cellStyle name="Note 2 2 5 2 7 4" xfId="57942" xr:uid="{00000000-0005-0000-0000-0000BB900000}"/>
    <cellStyle name="Note 2 2 5 2 8" xfId="9794" xr:uid="{00000000-0005-0000-0000-0000BC900000}"/>
    <cellStyle name="Note 2 2 5 2 8 2" xfId="21458" xr:uid="{00000000-0005-0000-0000-0000BD900000}"/>
    <cellStyle name="Note 2 2 5 2 8 2 2" xfId="38313" xr:uid="{00000000-0005-0000-0000-0000BE900000}"/>
    <cellStyle name="Note 2 2 5 2 8 3" xfId="38312" xr:uid="{00000000-0005-0000-0000-0000BF900000}"/>
    <cellStyle name="Note 2 2 5 2 8 4" xfId="57943" xr:uid="{00000000-0005-0000-0000-0000C0900000}"/>
    <cellStyle name="Note 2 2 5 2 9" xfId="10236" xr:uid="{00000000-0005-0000-0000-0000C1900000}"/>
    <cellStyle name="Note 2 2 5 2 9 2" xfId="21843" xr:uid="{00000000-0005-0000-0000-0000C2900000}"/>
    <cellStyle name="Note 2 2 5 2 9 2 2" xfId="38315" xr:uid="{00000000-0005-0000-0000-0000C3900000}"/>
    <cellStyle name="Note 2 2 5 2 9 3" xfId="38314" xr:uid="{00000000-0005-0000-0000-0000C4900000}"/>
    <cellStyle name="Note 2 2 5 2 9 4" xfId="57944" xr:uid="{00000000-0005-0000-0000-0000C5900000}"/>
    <cellStyle name="Note 2 2 5 20" xfId="14075" xr:uid="{00000000-0005-0000-0000-0000C6900000}"/>
    <cellStyle name="Note 2 2 5 20 2" xfId="25297" xr:uid="{00000000-0005-0000-0000-0000C7900000}"/>
    <cellStyle name="Note 2 2 5 20 2 2" xfId="38317" xr:uid="{00000000-0005-0000-0000-0000C8900000}"/>
    <cellStyle name="Note 2 2 5 20 3" xfId="38316" xr:uid="{00000000-0005-0000-0000-0000C9900000}"/>
    <cellStyle name="Note 2 2 5 20 4" xfId="57945" xr:uid="{00000000-0005-0000-0000-0000CA900000}"/>
    <cellStyle name="Note 2 2 5 21" xfId="14369" xr:uid="{00000000-0005-0000-0000-0000CB900000}"/>
    <cellStyle name="Note 2 2 5 21 2" xfId="38318" xr:uid="{00000000-0005-0000-0000-0000CC900000}"/>
    <cellStyle name="Note 2 2 5 21 3" xfId="57946" xr:uid="{00000000-0005-0000-0000-0000CD900000}"/>
    <cellStyle name="Note 2 2 5 21 4" xfId="57947" xr:uid="{00000000-0005-0000-0000-0000CE900000}"/>
    <cellStyle name="Note 2 2 5 22" xfId="38257" xr:uid="{00000000-0005-0000-0000-0000CF900000}"/>
    <cellStyle name="Note 2 2 5 23" xfId="57948" xr:uid="{00000000-0005-0000-0000-0000D0900000}"/>
    <cellStyle name="Note 2 2 5 3" xfId="7065" xr:uid="{00000000-0005-0000-0000-0000D1900000}"/>
    <cellStyle name="Note 2 2 5 3 2" xfId="19072" xr:uid="{00000000-0005-0000-0000-0000D2900000}"/>
    <cellStyle name="Note 2 2 5 3 2 2" xfId="38320" xr:uid="{00000000-0005-0000-0000-0000D3900000}"/>
    <cellStyle name="Note 2 2 5 3 3" xfId="38319" xr:uid="{00000000-0005-0000-0000-0000D4900000}"/>
    <cellStyle name="Note 2 2 5 3 4" xfId="57949" xr:uid="{00000000-0005-0000-0000-0000D5900000}"/>
    <cellStyle name="Note 2 2 5 4" xfId="7531" xr:uid="{00000000-0005-0000-0000-0000D6900000}"/>
    <cellStyle name="Note 2 2 5 4 2" xfId="19479" xr:uid="{00000000-0005-0000-0000-0000D7900000}"/>
    <cellStyle name="Note 2 2 5 4 2 2" xfId="38322" xr:uid="{00000000-0005-0000-0000-0000D8900000}"/>
    <cellStyle name="Note 2 2 5 4 3" xfId="38321" xr:uid="{00000000-0005-0000-0000-0000D9900000}"/>
    <cellStyle name="Note 2 2 5 4 4" xfId="57950" xr:uid="{00000000-0005-0000-0000-0000DA900000}"/>
    <cellStyle name="Note 2 2 5 5" xfId="7988" xr:uid="{00000000-0005-0000-0000-0000DB900000}"/>
    <cellStyle name="Note 2 2 5 5 2" xfId="19875" xr:uid="{00000000-0005-0000-0000-0000DC900000}"/>
    <cellStyle name="Note 2 2 5 5 2 2" xfId="38324" xr:uid="{00000000-0005-0000-0000-0000DD900000}"/>
    <cellStyle name="Note 2 2 5 5 3" xfId="38323" xr:uid="{00000000-0005-0000-0000-0000DE900000}"/>
    <cellStyle name="Note 2 2 5 5 4" xfId="57951" xr:uid="{00000000-0005-0000-0000-0000DF900000}"/>
    <cellStyle name="Note 2 2 5 6" xfId="8447" xr:uid="{00000000-0005-0000-0000-0000E0900000}"/>
    <cellStyle name="Note 2 2 5 6 2" xfId="20268" xr:uid="{00000000-0005-0000-0000-0000E1900000}"/>
    <cellStyle name="Note 2 2 5 6 2 2" xfId="38326" xr:uid="{00000000-0005-0000-0000-0000E2900000}"/>
    <cellStyle name="Note 2 2 5 6 3" xfId="38325" xr:uid="{00000000-0005-0000-0000-0000E3900000}"/>
    <cellStyle name="Note 2 2 5 6 4" xfId="57952" xr:uid="{00000000-0005-0000-0000-0000E4900000}"/>
    <cellStyle name="Note 2 2 5 7" xfId="8904" xr:uid="{00000000-0005-0000-0000-0000E5900000}"/>
    <cellStyle name="Note 2 2 5 7 2" xfId="20671" xr:uid="{00000000-0005-0000-0000-0000E6900000}"/>
    <cellStyle name="Note 2 2 5 7 2 2" xfId="38328" xr:uid="{00000000-0005-0000-0000-0000E7900000}"/>
    <cellStyle name="Note 2 2 5 7 3" xfId="38327" xr:uid="{00000000-0005-0000-0000-0000E8900000}"/>
    <cellStyle name="Note 2 2 5 7 4" xfId="57953" xr:uid="{00000000-0005-0000-0000-0000E9900000}"/>
    <cellStyle name="Note 2 2 5 8" xfId="9353" xr:uid="{00000000-0005-0000-0000-0000EA900000}"/>
    <cellStyle name="Note 2 2 5 8 2" xfId="21071" xr:uid="{00000000-0005-0000-0000-0000EB900000}"/>
    <cellStyle name="Note 2 2 5 8 2 2" xfId="38330" xr:uid="{00000000-0005-0000-0000-0000EC900000}"/>
    <cellStyle name="Note 2 2 5 8 3" xfId="38329" xr:uid="{00000000-0005-0000-0000-0000ED900000}"/>
    <cellStyle name="Note 2 2 5 8 4" xfId="57954" xr:uid="{00000000-0005-0000-0000-0000EE900000}"/>
    <cellStyle name="Note 2 2 5 9" xfId="9793" xr:uid="{00000000-0005-0000-0000-0000EF900000}"/>
    <cellStyle name="Note 2 2 5 9 2" xfId="21457" xr:uid="{00000000-0005-0000-0000-0000F0900000}"/>
    <cellStyle name="Note 2 2 5 9 2 2" xfId="38332" xr:uid="{00000000-0005-0000-0000-0000F1900000}"/>
    <cellStyle name="Note 2 2 5 9 3" xfId="38331" xr:uid="{00000000-0005-0000-0000-0000F2900000}"/>
    <cellStyle name="Note 2 2 5 9 4" xfId="57955" xr:uid="{00000000-0005-0000-0000-0000F3900000}"/>
    <cellStyle name="Note 2 2 6" xfId="4281" xr:uid="{00000000-0005-0000-0000-0000F4900000}"/>
    <cellStyle name="Note 2 2 6 10" xfId="10654" xr:uid="{00000000-0005-0000-0000-0000F5900000}"/>
    <cellStyle name="Note 2 2 6 10 2" xfId="22205" xr:uid="{00000000-0005-0000-0000-0000F6900000}"/>
    <cellStyle name="Note 2 2 6 10 2 2" xfId="38335" xr:uid="{00000000-0005-0000-0000-0000F7900000}"/>
    <cellStyle name="Note 2 2 6 10 3" xfId="38334" xr:uid="{00000000-0005-0000-0000-0000F8900000}"/>
    <cellStyle name="Note 2 2 6 10 4" xfId="57956" xr:uid="{00000000-0005-0000-0000-0000F9900000}"/>
    <cellStyle name="Note 2 2 6 11" xfId="11078" xr:uid="{00000000-0005-0000-0000-0000FA900000}"/>
    <cellStyle name="Note 2 2 6 11 2" xfId="22578" xr:uid="{00000000-0005-0000-0000-0000FB900000}"/>
    <cellStyle name="Note 2 2 6 11 2 2" xfId="38337" xr:uid="{00000000-0005-0000-0000-0000FC900000}"/>
    <cellStyle name="Note 2 2 6 11 3" xfId="38336" xr:uid="{00000000-0005-0000-0000-0000FD900000}"/>
    <cellStyle name="Note 2 2 6 11 4" xfId="57957" xr:uid="{00000000-0005-0000-0000-0000FE900000}"/>
    <cellStyle name="Note 2 2 6 12" xfId="11497" xr:uid="{00000000-0005-0000-0000-0000FF900000}"/>
    <cellStyle name="Note 2 2 6 12 2" xfId="22942" xr:uid="{00000000-0005-0000-0000-000000910000}"/>
    <cellStyle name="Note 2 2 6 12 2 2" xfId="38339" xr:uid="{00000000-0005-0000-0000-000001910000}"/>
    <cellStyle name="Note 2 2 6 12 3" xfId="38338" xr:uid="{00000000-0005-0000-0000-000002910000}"/>
    <cellStyle name="Note 2 2 6 12 4" xfId="57958" xr:uid="{00000000-0005-0000-0000-000003910000}"/>
    <cellStyle name="Note 2 2 6 13" xfId="11923" xr:uid="{00000000-0005-0000-0000-000004910000}"/>
    <cellStyle name="Note 2 2 6 13 2" xfId="23340" xr:uid="{00000000-0005-0000-0000-000005910000}"/>
    <cellStyle name="Note 2 2 6 13 2 2" xfId="38341" xr:uid="{00000000-0005-0000-0000-000006910000}"/>
    <cellStyle name="Note 2 2 6 13 3" xfId="38340" xr:uid="{00000000-0005-0000-0000-000007910000}"/>
    <cellStyle name="Note 2 2 6 13 4" xfId="57959" xr:uid="{00000000-0005-0000-0000-000008910000}"/>
    <cellStyle name="Note 2 2 6 14" xfId="12300" xr:uid="{00000000-0005-0000-0000-000009910000}"/>
    <cellStyle name="Note 2 2 6 14 2" xfId="23679" xr:uid="{00000000-0005-0000-0000-00000A910000}"/>
    <cellStyle name="Note 2 2 6 14 2 2" xfId="38343" xr:uid="{00000000-0005-0000-0000-00000B910000}"/>
    <cellStyle name="Note 2 2 6 14 3" xfId="38342" xr:uid="{00000000-0005-0000-0000-00000C910000}"/>
    <cellStyle name="Note 2 2 6 14 4" xfId="57960" xr:uid="{00000000-0005-0000-0000-00000D910000}"/>
    <cellStyle name="Note 2 2 6 15" xfId="12666" xr:uid="{00000000-0005-0000-0000-00000E910000}"/>
    <cellStyle name="Note 2 2 6 15 2" xfId="24003" xr:uid="{00000000-0005-0000-0000-00000F910000}"/>
    <cellStyle name="Note 2 2 6 15 2 2" xfId="38345" xr:uid="{00000000-0005-0000-0000-000010910000}"/>
    <cellStyle name="Note 2 2 6 15 3" xfId="38344" xr:uid="{00000000-0005-0000-0000-000011910000}"/>
    <cellStyle name="Note 2 2 6 15 4" xfId="57961" xr:uid="{00000000-0005-0000-0000-000012910000}"/>
    <cellStyle name="Note 2 2 6 16" xfId="13076" xr:uid="{00000000-0005-0000-0000-000013910000}"/>
    <cellStyle name="Note 2 2 6 16 2" xfId="24387" xr:uid="{00000000-0005-0000-0000-000014910000}"/>
    <cellStyle name="Note 2 2 6 16 2 2" xfId="38347" xr:uid="{00000000-0005-0000-0000-000015910000}"/>
    <cellStyle name="Note 2 2 6 16 3" xfId="38346" xr:uid="{00000000-0005-0000-0000-000016910000}"/>
    <cellStyle name="Note 2 2 6 16 4" xfId="57962" xr:uid="{00000000-0005-0000-0000-000017910000}"/>
    <cellStyle name="Note 2 2 6 17" xfId="13414" xr:uid="{00000000-0005-0000-0000-000018910000}"/>
    <cellStyle name="Note 2 2 6 17 2" xfId="24697" xr:uid="{00000000-0005-0000-0000-000019910000}"/>
    <cellStyle name="Note 2 2 6 17 2 2" xfId="38349" xr:uid="{00000000-0005-0000-0000-00001A910000}"/>
    <cellStyle name="Note 2 2 6 17 3" xfId="38348" xr:uid="{00000000-0005-0000-0000-00001B910000}"/>
    <cellStyle name="Note 2 2 6 17 4" xfId="57963" xr:uid="{00000000-0005-0000-0000-00001C910000}"/>
    <cellStyle name="Note 2 2 6 18" xfId="13749" xr:uid="{00000000-0005-0000-0000-00001D910000}"/>
    <cellStyle name="Note 2 2 6 18 2" xfId="24999" xr:uid="{00000000-0005-0000-0000-00001E910000}"/>
    <cellStyle name="Note 2 2 6 18 2 2" xfId="38351" xr:uid="{00000000-0005-0000-0000-00001F910000}"/>
    <cellStyle name="Note 2 2 6 18 3" xfId="38350" xr:uid="{00000000-0005-0000-0000-000020910000}"/>
    <cellStyle name="Note 2 2 6 18 4" xfId="57964" xr:uid="{00000000-0005-0000-0000-000021910000}"/>
    <cellStyle name="Note 2 2 6 19" xfId="14077" xr:uid="{00000000-0005-0000-0000-000022910000}"/>
    <cellStyle name="Note 2 2 6 19 2" xfId="25299" xr:uid="{00000000-0005-0000-0000-000023910000}"/>
    <cellStyle name="Note 2 2 6 19 2 2" xfId="38353" xr:uid="{00000000-0005-0000-0000-000024910000}"/>
    <cellStyle name="Note 2 2 6 19 3" xfId="38352" xr:uid="{00000000-0005-0000-0000-000025910000}"/>
    <cellStyle name="Note 2 2 6 19 4" xfId="57965" xr:uid="{00000000-0005-0000-0000-000026910000}"/>
    <cellStyle name="Note 2 2 6 2" xfId="7067" xr:uid="{00000000-0005-0000-0000-000027910000}"/>
    <cellStyle name="Note 2 2 6 2 2" xfId="19074" xr:uid="{00000000-0005-0000-0000-000028910000}"/>
    <cellStyle name="Note 2 2 6 2 2 2" xfId="38355" xr:uid="{00000000-0005-0000-0000-000029910000}"/>
    <cellStyle name="Note 2 2 6 2 3" xfId="38354" xr:uid="{00000000-0005-0000-0000-00002A910000}"/>
    <cellStyle name="Note 2 2 6 2 4" xfId="57966" xr:uid="{00000000-0005-0000-0000-00002B910000}"/>
    <cellStyle name="Note 2 2 6 20" xfId="14371" xr:uid="{00000000-0005-0000-0000-00002C910000}"/>
    <cellStyle name="Note 2 2 6 20 2" xfId="38356" xr:uid="{00000000-0005-0000-0000-00002D910000}"/>
    <cellStyle name="Note 2 2 6 20 3" xfId="57967" xr:uid="{00000000-0005-0000-0000-00002E910000}"/>
    <cellStyle name="Note 2 2 6 20 4" xfId="57968" xr:uid="{00000000-0005-0000-0000-00002F910000}"/>
    <cellStyle name="Note 2 2 6 21" xfId="38333" xr:uid="{00000000-0005-0000-0000-000030910000}"/>
    <cellStyle name="Note 2 2 6 22" xfId="57969" xr:uid="{00000000-0005-0000-0000-000031910000}"/>
    <cellStyle name="Note 2 2 6 3" xfId="7533" xr:uid="{00000000-0005-0000-0000-000032910000}"/>
    <cellStyle name="Note 2 2 6 3 2" xfId="19481" xr:uid="{00000000-0005-0000-0000-000033910000}"/>
    <cellStyle name="Note 2 2 6 3 2 2" xfId="38358" xr:uid="{00000000-0005-0000-0000-000034910000}"/>
    <cellStyle name="Note 2 2 6 3 3" xfId="38357" xr:uid="{00000000-0005-0000-0000-000035910000}"/>
    <cellStyle name="Note 2 2 6 3 4" xfId="57970" xr:uid="{00000000-0005-0000-0000-000036910000}"/>
    <cellStyle name="Note 2 2 6 4" xfId="7990" xr:uid="{00000000-0005-0000-0000-000037910000}"/>
    <cellStyle name="Note 2 2 6 4 2" xfId="19877" xr:uid="{00000000-0005-0000-0000-000038910000}"/>
    <cellStyle name="Note 2 2 6 4 2 2" xfId="38360" xr:uid="{00000000-0005-0000-0000-000039910000}"/>
    <cellStyle name="Note 2 2 6 4 3" xfId="38359" xr:uid="{00000000-0005-0000-0000-00003A910000}"/>
    <cellStyle name="Note 2 2 6 4 4" xfId="57971" xr:uid="{00000000-0005-0000-0000-00003B910000}"/>
    <cellStyle name="Note 2 2 6 5" xfId="8449" xr:uid="{00000000-0005-0000-0000-00003C910000}"/>
    <cellStyle name="Note 2 2 6 5 2" xfId="20270" xr:uid="{00000000-0005-0000-0000-00003D910000}"/>
    <cellStyle name="Note 2 2 6 5 2 2" xfId="38362" xr:uid="{00000000-0005-0000-0000-00003E910000}"/>
    <cellStyle name="Note 2 2 6 5 3" xfId="38361" xr:uid="{00000000-0005-0000-0000-00003F910000}"/>
    <cellStyle name="Note 2 2 6 5 4" xfId="57972" xr:uid="{00000000-0005-0000-0000-000040910000}"/>
    <cellStyle name="Note 2 2 6 6" xfId="8906" xr:uid="{00000000-0005-0000-0000-000041910000}"/>
    <cellStyle name="Note 2 2 6 6 2" xfId="20673" xr:uid="{00000000-0005-0000-0000-000042910000}"/>
    <cellStyle name="Note 2 2 6 6 2 2" xfId="38364" xr:uid="{00000000-0005-0000-0000-000043910000}"/>
    <cellStyle name="Note 2 2 6 6 3" xfId="38363" xr:uid="{00000000-0005-0000-0000-000044910000}"/>
    <cellStyle name="Note 2 2 6 6 4" xfId="57973" xr:uid="{00000000-0005-0000-0000-000045910000}"/>
    <cellStyle name="Note 2 2 6 7" xfId="9355" xr:uid="{00000000-0005-0000-0000-000046910000}"/>
    <cellStyle name="Note 2 2 6 7 2" xfId="21073" xr:uid="{00000000-0005-0000-0000-000047910000}"/>
    <cellStyle name="Note 2 2 6 7 2 2" xfId="38366" xr:uid="{00000000-0005-0000-0000-000048910000}"/>
    <cellStyle name="Note 2 2 6 7 3" xfId="38365" xr:uid="{00000000-0005-0000-0000-000049910000}"/>
    <cellStyle name="Note 2 2 6 7 4" xfId="57974" xr:uid="{00000000-0005-0000-0000-00004A910000}"/>
    <cellStyle name="Note 2 2 6 8" xfId="9795" xr:uid="{00000000-0005-0000-0000-00004B910000}"/>
    <cellStyle name="Note 2 2 6 8 2" xfId="21459" xr:uid="{00000000-0005-0000-0000-00004C910000}"/>
    <cellStyle name="Note 2 2 6 8 2 2" xfId="38368" xr:uid="{00000000-0005-0000-0000-00004D910000}"/>
    <cellStyle name="Note 2 2 6 8 3" xfId="38367" xr:uid="{00000000-0005-0000-0000-00004E910000}"/>
    <cellStyle name="Note 2 2 6 8 4" xfId="57975" xr:uid="{00000000-0005-0000-0000-00004F910000}"/>
    <cellStyle name="Note 2 2 6 9" xfId="10237" xr:uid="{00000000-0005-0000-0000-000050910000}"/>
    <cellStyle name="Note 2 2 6 9 2" xfId="21844" xr:uid="{00000000-0005-0000-0000-000051910000}"/>
    <cellStyle name="Note 2 2 6 9 2 2" xfId="38370" xr:uid="{00000000-0005-0000-0000-000052910000}"/>
    <cellStyle name="Note 2 2 6 9 3" xfId="38369" xr:uid="{00000000-0005-0000-0000-000053910000}"/>
    <cellStyle name="Note 2 2 6 9 4" xfId="57976" xr:uid="{00000000-0005-0000-0000-000054910000}"/>
    <cellStyle name="Note 2 2 7" xfId="4282" xr:uid="{00000000-0005-0000-0000-000055910000}"/>
    <cellStyle name="Note 2 2 7 10" xfId="10655" xr:uid="{00000000-0005-0000-0000-000056910000}"/>
    <cellStyle name="Note 2 2 7 10 2" xfId="22206" xr:uid="{00000000-0005-0000-0000-000057910000}"/>
    <cellStyle name="Note 2 2 7 10 2 2" xfId="38373" xr:uid="{00000000-0005-0000-0000-000058910000}"/>
    <cellStyle name="Note 2 2 7 10 3" xfId="38372" xr:uid="{00000000-0005-0000-0000-000059910000}"/>
    <cellStyle name="Note 2 2 7 10 4" xfId="57977" xr:uid="{00000000-0005-0000-0000-00005A910000}"/>
    <cellStyle name="Note 2 2 7 11" xfId="11079" xr:uid="{00000000-0005-0000-0000-00005B910000}"/>
    <cellStyle name="Note 2 2 7 11 2" xfId="22579" xr:uid="{00000000-0005-0000-0000-00005C910000}"/>
    <cellStyle name="Note 2 2 7 11 2 2" xfId="38375" xr:uid="{00000000-0005-0000-0000-00005D910000}"/>
    <cellStyle name="Note 2 2 7 11 3" xfId="38374" xr:uid="{00000000-0005-0000-0000-00005E910000}"/>
    <cellStyle name="Note 2 2 7 11 4" xfId="57978" xr:uid="{00000000-0005-0000-0000-00005F910000}"/>
    <cellStyle name="Note 2 2 7 12" xfId="11498" xr:uid="{00000000-0005-0000-0000-000060910000}"/>
    <cellStyle name="Note 2 2 7 12 2" xfId="22943" xr:uid="{00000000-0005-0000-0000-000061910000}"/>
    <cellStyle name="Note 2 2 7 12 2 2" xfId="38377" xr:uid="{00000000-0005-0000-0000-000062910000}"/>
    <cellStyle name="Note 2 2 7 12 3" xfId="38376" xr:uid="{00000000-0005-0000-0000-000063910000}"/>
    <cellStyle name="Note 2 2 7 12 4" xfId="57979" xr:uid="{00000000-0005-0000-0000-000064910000}"/>
    <cellStyle name="Note 2 2 7 13" xfId="11924" xr:uid="{00000000-0005-0000-0000-000065910000}"/>
    <cellStyle name="Note 2 2 7 13 2" xfId="23341" xr:uid="{00000000-0005-0000-0000-000066910000}"/>
    <cellStyle name="Note 2 2 7 13 2 2" xfId="38379" xr:uid="{00000000-0005-0000-0000-000067910000}"/>
    <cellStyle name="Note 2 2 7 13 3" xfId="38378" xr:uid="{00000000-0005-0000-0000-000068910000}"/>
    <cellStyle name="Note 2 2 7 13 4" xfId="57980" xr:uid="{00000000-0005-0000-0000-000069910000}"/>
    <cellStyle name="Note 2 2 7 14" xfId="12301" xr:uid="{00000000-0005-0000-0000-00006A910000}"/>
    <cellStyle name="Note 2 2 7 14 2" xfId="23680" xr:uid="{00000000-0005-0000-0000-00006B910000}"/>
    <cellStyle name="Note 2 2 7 14 2 2" xfId="38381" xr:uid="{00000000-0005-0000-0000-00006C910000}"/>
    <cellStyle name="Note 2 2 7 14 3" xfId="38380" xr:uid="{00000000-0005-0000-0000-00006D910000}"/>
    <cellStyle name="Note 2 2 7 14 4" xfId="57981" xr:uid="{00000000-0005-0000-0000-00006E910000}"/>
    <cellStyle name="Note 2 2 7 15" xfId="12667" xr:uid="{00000000-0005-0000-0000-00006F910000}"/>
    <cellStyle name="Note 2 2 7 15 2" xfId="24004" xr:uid="{00000000-0005-0000-0000-000070910000}"/>
    <cellStyle name="Note 2 2 7 15 2 2" xfId="38383" xr:uid="{00000000-0005-0000-0000-000071910000}"/>
    <cellStyle name="Note 2 2 7 15 3" xfId="38382" xr:uid="{00000000-0005-0000-0000-000072910000}"/>
    <cellStyle name="Note 2 2 7 15 4" xfId="57982" xr:uid="{00000000-0005-0000-0000-000073910000}"/>
    <cellStyle name="Note 2 2 7 16" xfId="13077" xr:uid="{00000000-0005-0000-0000-000074910000}"/>
    <cellStyle name="Note 2 2 7 16 2" xfId="24388" xr:uid="{00000000-0005-0000-0000-000075910000}"/>
    <cellStyle name="Note 2 2 7 16 2 2" xfId="38385" xr:uid="{00000000-0005-0000-0000-000076910000}"/>
    <cellStyle name="Note 2 2 7 16 3" xfId="38384" xr:uid="{00000000-0005-0000-0000-000077910000}"/>
    <cellStyle name="Note 2 2 7 16 4" xfId="57983" xr:uid="{00000000-0005-0000-0000-000078910000}"/>
    <cellStyle name="Note 2 2 7 17" xfId="13415" xr:uid="{00000000-0005-0000-0000-000079910000}"/>
    <cellStyle name="Note 2 2 7 17 2" xfId="24698" xr:uid="{00000000-0005-0000-0000-00007A910000}"/>
    <cellStyle name="Note 2 2 7 17 2 2" xfId="38387" xr:uid="{00000000-0005-0000-0000-00007B910000}"/>
    <cellStyle name="Note 2 2 7 17 3" xfId="38386" xr:uid="{00000000-0005-0000-0000-00007C910000}"/>
    <cellStyle name="Note 2 2 7 17 4" xfId="57984" xr:uid="{00000000-0005-0000-0000-00007D910000}"/>
    <cellStyle name="Note 2 2 7 18" xfId="13750" xr:uid="{00000000-0005-0000-0000-00007E910000}"/>
    <cellStyle name="Note 2 2 7 18 2" xfId="25000" xr:uid="{00000000-0005-0000-0000-00007F910000}"/>
    <cellStyle name="Note 2 2 7 18 2 2" xfId="38389" xr:uid="{00000000-0005-0000-0000-000080910000}"/>
    <cellStyle name="Note 2 2 7 18 3" xfId="38388" xr:uid="{00000000-0005-0000-0000-000081910000}"/>
    <cellStyle name="Note 2 2 7 18 4" xfId="57985" xr:uid="{00000000-0005-0000-0000-000082910000}"/>
    <cellStyle name="Note 2 2 7 19" xfId="14078" xr:uid="{00000000-0005-0000-0000-000083910000}"/>
    <cellStyle name="Note 2 2 7 19 2" xfId="25300" xr:uid="{00000000-0005-0000-0000-000084910000}"/>
    <cellStyle name="Note 2 2 7 19 2 2" xfId="38391" xr:uid="{00000000-0005-0000-0000-000085910000}"/>
    <cellStyle name="Note 2 2 7 19 3" xfId="38390" xr:uid="{00000000-0005-0000-0000-000086910000}"/>
    <cellStyle name="Note 2 2 7 19 4" xfId="57986" xr:uid="{00000000-0005-0000-0000-000087910000}"/>
    <cellStyle name="Note 2 2 7 2" xfId="7068" xr:uid="{00000000-0005-0000-0000-000088910000}"/>
    <cellStyle name="Note 2 2 7 2 2" xfId="19075" xr:uid="{00000000-0005-0000-0000-000089910000}"/>
    <cellStyle name="Note 2 2 7 2 2 2" xfId="38393" xr:uid="{00000000-0005-0000-0000-00008A910000}"/>
    <cellStyle name="Note 2 2 7 2 3" xfId="38392" xr:uid="{00000000-0005-0000-0000-00008B910000}"/>
    <cellStyle name="Note 2 2 7 2 4" xfId="57987" xr:uid="{00000000-0005-0000-0000-00008C910000}"/>
    <cellStyle name="Note 2 2 7 20" xfId="14372" xr:uid="{00000000-0005-0000-0000-00008D910000}"/>
    <cellStyle name="Note 2 2 7 20 2" xfId="38394" xr:uid="{00000000-0005-0000-0000-00008E910000}"/>
    <cellStyle name="Note 2 2 7 20 3" xfId="57988" xr:uid="{00000000-0005-0000-0000-00008F910000}"/>
    <cellStyle name="Note 2 2 7 20 4" xfId="57989" xr:uid="{00000000-0005-0000-0000-000090910000}"/>
    <cellStyle name="Note 2 2 7 21" xfId="38371" xr:uid="{00000000-0005-0000-0000-000091910000}"/>
    <cellStyle name="Note 2 2 7 22" xfId="57990" xr:uid="{00000000-0005-0000-0000-000092910000}"/>
    <cellStyle name="Note 2 2 7 3" xfId="7534" xr:uid="{00000000-0005-0000-0000-000093910000}"/>
    <cellStyle name="Note 2 2 7 3 2" xfId="19482" xr:uid="{00000000-0005-0000-0000-000094910000}"/>
    <cellStyle name="Note 2 2 7 3 2 2" xfId="38396" xr:uid="{00000000-0005-0000-0000-000095910000}"/>
    <cellStyle name="Note 2 2 7 3 3" xfId="38395" xr:uid="{00000000-0005-0000-0000-000096910000}"/>
    <cellStyle name="Note 2 2 7 3 4" xfId="57991" xr:uid="{00000000-0005-0000-0000-000097910000}"/>
    <cellStyle name="Note 2 2 7 4" xfId="7991" xr:uid="{00000000-0005-0000-0000-000098910000}"/>
    <cellStyle name="Note 2 2 7 4 2" xfId="19878" xr:uid="{00000000-0005-0000-0000-000099910000}"/>
    <cellStyle name="Note 2 2 7 4 2 2" xfId="38398" xr:uid="{00000000-0005-0000-0000-00009A910000}"/>
    <cellStyle name="Note 2 2 7 4 3" xfId="38397" xr:uid="{00000000-0005-0000-0000-00009B910000}"/>
    <cellStyle name="Note 2 2 7 4 4" xfId="57992" xr:uid="{00000000-0005-0000-0000-00009C910000}"/>
    <cellStyle name="Note 2 2 7 5" xfId="8450" xr:uid="{00000000-0005-0000-0000-00009D910000}"/>
    <cellStyle name="Note 2 2 7 5 2" xfId="20271" xr:uid="{00000000-0005-0000-0000-00009E910000}"/>
    <cellStyle name="Note 2 2 7 5 2 2" xfId="38400" xr:uid="{00000000-0005-0000-0000-00009F910000}"/>
    <cellStyle name="Note 2 2 7 5 3" xfId="38399" xr:uid="{00000000-0005-0000-0000-0000A0910000}"/>
    <cellStyle name="Note 2 2 7 5 4" xfId="57993" xr:uid="{00000000-0005-0000-0000-0000A1910000}"/>
    <cellStyle name="Note 2 2 7 6" xfId="8907" xr:uid="{00000000-0005-0000-0000-0000A2910000}"/>
    <cellStyle name="Note 2 2 7 6 2" xfId="20674" xr:uid="{00000000-0005-0000-0000-0000A3910000}"/>
    <cellStyle name="Note 2 2 7 6 2 2" xfId="38402" xr:uid="{00000000-0005-0000-0000-0000A4910000}"/>
    <cellStyle name="Note 2 2 7 6 3" xfId="38401" xr:uid="{00000000-0005-0000-0000-0000A5910000}"/>
    <cellStyle name="Note 2 2 7 6 4" xfId="57994" xr:uid="{00000000-0005-0000-0000-0000A6910000}"/>
    <cellStyle name="Note 2 2 7 7" xfId="9356" xr:uid="{00000000-0005-0000-0000-0000A7910000}"/>
    <cellStyle name="Note 2 2 7 7 2" xfId="21074" xr:uid="{00000000-0005-0000-0000-0000A8910000}"/>
    <cellStyle name="Note 2 2 7 7 2 2" xfId="38404" xr:uid="{00000000-0005-0000-0000-0000A9910000}"/>
    <cellStyle name="Note 2 2 7 7 3" xfId="38403" xr:uid="{00000000-0005-0000-0000-0000AA910000}"/>
    <cellStyle name="Note 2 2 7 7 4" xfId="57995" xr:uid="{00000000-0005-0000-0000-0000AB910000}"/>
    <cellStyle name="Note 2 2 7 8" xfId="9796" xr:uid="{00000000-0005-0000-0000-0000AC910000}"/>
    <cellStyle name="Note 2 2 7 8 2" xfId="21460" xr:uid="{00000000-0005-0000-0000-0000AD910000}"/>
    <cellStyle name="Note 2 2 7 8 2 2" xfId="38406" xr:uid="{00000000-0005-0000-0000-0000AE910000}"/>
    <cellStyle name="Note 2 2 7 8 3" xfId="38405" xr:uid="{00000000-0005-0000-0000-0000AF910000}"/>
    <cellStyle name="Note 2 2 7 8 4" xfId="57996" xr:uid="{00000000-0005-0000-0000-0000B0910000}"/>
    <cellStyle name="Note 2 2 7 9" xfId="10238" xr:uid="{00000000-0005-0000-0000-0000B1910000}"/>
    <cellStyle name="Note 2 2 7 9 2" xfId="21845" xr:uid="{00000000-0005-0000-0000-0000B2910000}"/>
    <cellStyle name="Note 2 2 7 9 2 2" xfId="38408" xr:uid="{00000000-0005-0000-0000-0000B3910000}"/>
    <cellStyle name="Note 2 2 7 9 3" xfId="38407" xr:uid="{00000000-0005-0000-0000-0000B4910000}"/>
    <cellStyle name="Note 2 2 7 9 4" xfId="57997" xr:uid="{00000000-0005-0000-0000-0000B5910000}"/>
    <cellStyle name="Note 2 2 8" xfId="4283" xr:uid="{00000000-0005-0000-0000-0000B6910000}"/>
    <cellStyle name="Note 2 2 8 10" xfId="10656" xr:uid="{00000000-0005-0000-0000-0000B7910000}"/>
    <cellStyle name="Note 2 2 8 10 2" xfId="22207" xr:uid="{00000000-0005-0000-0000-0000B8910000}"/>
    <cellStyle name="Note 2 2 8 10 2 2" xfId="38411" xr:uid="{00000000-0005-0000-0000-0000B9910000}"/>
    <cellStyle name="Note 2 2 8 10 3" xfId="38410" xr:uid="{00000000-0005-0000-0000-0000BA910000}"/>
    <cellStyle name="Note 2 2 8 10 4" xfId="57998" xr:uid="{00000000-0005-0000-0000-0000BB910000}"/>
    <cellStyle name="Note 2 2 8 11" xfId="11080" xr:uid="{00000000-0005-0000-0000-0000BC910000}"/>
    <cellStyle name="Note 2 2 8 11 2" xfId="22580" xr:uid="{00000000-0005-0000-0000-0000BD910000}"/>
    <cellStyle name="Note 2 2 8 11 2 2" xfId="38413" xr:uid="{00000000-0005-0000-0000-0000BE910000}"/>
    <cellStyle name="Note 2 2 8 11 3" xfId="38412" xr:uid="{00000000-0005-0000-0000-0000BF910000}"/>
    <cellStyle name="Note 2 2 8 11 4" xfId="57999" xr:uid="{00000000-0005-0000-0000-0000C0910000}"/>
    <cellStyle name="Note 2 2 8 12" xfId="11499" xr:uid="{00000000-0005-0000-0000-0000C1910000}"/>
    <cellStyle name="Note 2 2 8 12 2" xfId="22944" xr:uid="{00000000-0005-0000-0000-0000C2910000}"/>
    <cellStyle name="Note 2 2 8 12 2 2" xfId="38415" xr:uid="{00000000-0005-0000-0000-0000C3910000}"/>
    <cellStyle name="Note 2 2 8 12 3" xfId="38414" xr:uid="{00000000-0005-0000-0000-0000C4910000}"/>
    <cellStyle name="Note 2 2 8 12 4" xfId="58000" xr:uid="{00000000-0005-0000-0000-0000C5910000}"/>
    <cellStyle name="Note 2 2 8 13" xfId="11925" xr:uid="{00000000-0005-0000-0000-0000C6910000}"/>
    <cellStyle name="Note 2 2 8 13 2" xfId="23342" xr:uid="{00000000-0005-0000-0000-0000C7910000}"/>
    <cellStyle name="Note 2 2 8 13 2 2" xfId="38417" xr:uid="{00000000-0005-0000-0000-0000C8910000}"/>
    <cellStyle name="Note 2 2 8 13 3" xfId="38416" xr:uid="{00000000-0005-0000-0000-0000C9910000}"/>
    <cellStyle name="Note 2 2 8 13 4" xfId="58001" xr:uid="{00000000-0005-0000-0000-0000CA910000}"/>
    <cellStyle name="Note 2 2 8 14" xfId="12302" xr:uid="{00000000-0005-0000-0000-0000CB910000}"/>
    <cellStyle name="Note 2 2 8 14 2" xfId="23681" xr:uid="{00000000-0005-0000-0000-0000CC910000}"/>
    <cellStyle name="Note 2 2 8 14 2 2" xfId="38419" xr:uid="{00000000-0005-0000-0000-0000CD910000}"/>
    <cellStyle name="Note 2 2 8 14 3" xfId="38418" xr:uid="{00000000-0005-0000-0000-0000CE910000}"/>
    <cellStyle name="Note 2 2 8 14 4" xfId="58002" xr:uid="{00000000-0005-0000-0000-0000CF910000}"/>
    <cellStyle name="Note 2 2 8 15" xfId="12668" xr:uid="{00000000-0005-0000-0000-0000D0910000}"/>
    <cellStyle name="Note 2 2 8 15 2" xfId="24005" xr:uid="{00000000-0005-0000-0000-0000D1910000}"/>
    <cellStyle name="Note 2 2 8 15 2 2" xfId="38421" xr:uid="{00000000-0005-0000-0000-0000D2910000}"/>
    <cellStyle name="Note 2 2 8 15 3" xfId="38420" xr:uid="{00000000-0005-0000-0000-0000D3910000}"/>
    <cellStyle name="Note 2 2 8 15 4" xfId="58003" xr:uid="{00000000-0005-0000-0000-0000D4910000}"/>
    <cellStyle name="Note 2 2 8 16" xfId="13078" xr:uid="{00000000-0005-0000-0000-0000D5910000}"/>
    <cellStyle name="Note 2 2 8 16 2" xfId="24389" xr:uid="{00000000-0005-0000-0000-0000D6910000}"/>
    <cellStyle name="Note 2 2 8 16 2 2" xfId="38423" xr:uid="{00000000-0005-0000-0000-0000D7910000}"/>
    <cellStyle name="Note 2 2 8 16 3" xfId="38422" xr:uid="{00000000-0005-0000-0000-0000D8910000}"/>
    <cellStyle name="Note 2 2 8 16 4" xfId="58004" xr:uid="{00000000-0005-0000-0000-0000D9910000}"/>
    <cellStyle name="Note 2 2 8 17" xfId="13416" xr:uid="{00000000-0005-0000-0000-0000DA910000}"/>
    <cellStyle name="Note 2 2 8 17 2" xfId="24699" xr:uid="{00000000-0005-0000-0000-0000DB910000}"/>
    <cellStyle name="Note 2 2 8 17 2 2" xfId="38425" xr:uid="{00000000-0005-0000-0000-0000DC910000}"/>
    <cellStyle name="Note 2 2 8 17 3" xfId="38424" xr:uid="{00000000-0005-0000-0000-0000DD910000}"/>
    <cellStyle name="Note 2 2 8 17 4" xfId="58005" xr:uid="{00000000-0005-0000-0000-0000DE910000}"/>
    <cellStyle name="Note 2 2 8 18" xfId="13751" xr:uid="{00000000-0005-0000-0000-0000DF910000}"/>
    <cellStyle name="Note 2 2 8 18 2" xfId="25001" xr:uid="{00000000-0005-0000-0000-0000E0910000}"/>
    <cellStyle name="Note 2 2 8 18 2 2" xfId="38427" xr:uid="{00000000-0005-0000-0000-0000E1910000}"/>
    <cellStyle name="Note 2 2 8 18 3" xfId="38426" xr:uid="{00000000-0005-0000-0000-0000E2910000}"/>
    <cellStyle name="Note 2 2 8 18 4" xfId="58006" xr:uid="{00000000-0005-0000-0000-0000E3910000}"/>
    <cellStyle name="Note 2 2 8 19" xfId="14079" xr:uid="{00000000-0005-0000-0000-0000E4910000}"/>
    <cellStyle name="Note 2 2 8 19 2" xfId="25301" xr:uid="{00000000-0005-0000-0000-0000E5910000}"/>
    <cellStyle name="Note 2 2 8 19 2 2" xfId="38429" xr:uid="{00000000-0005-0000-0000-0000E6910000}"/>
    <cellStyle name="Note 2 2 8 19 3" xfId="38428" xr:uid="{00000000-0005-0000-0000-0000E7910000}"/>
    <cellStyle name="Note 2 2 8 19 4" xfId="58007" xr:uid="{00000000-0005-0000-0000-0000E8910000}"/>
    <cellStyle name="Note 2 2 8 2" xfId="7069" xr:uid="{00000000-0005-0000-0000-0000E9910000}"/>
    <cellStyle name="Note 2 2 8 2 2" xfId="19076" xr:uid="{00000000-0005-0000-0000-0000EA910000}"/>
    <cellStyle name="Note 2 2 8 2 2 2" xfId="38431" xr:uid="{00000000-0005-0000-0000-0000EB910000}"/>
    <cellStyle name="Note 2 2 8 2 3" xfId="38430" xr:uid="{00000000-0005-0000-0000-0000EC910000}"/>
    <cellStyle name="Note 2 2 8 2 4" xfId="58008" xr:uid="{00000000-0005-0000-0000-0000ED910000}"/>
    <cellStyle name="Note 2 2 8 20" xfId="14373" xr:uid="{00000000-0005-0000-0000-0000EE910000}"/>
    <cellStyle name="Note 2 2 8 20 2" xfId="38432" xr:uid="{00000000-0005-0000-0000-0000EF910000}"/>
    <cellStyle name="Note 2 2 8 20 3" xfId="58009" xr:uid="{00000000-0005-0000-0000-0000F0910000}"/>
    <cellStyle name="Note 2 2 8 20 4" xfId="58010" xr:uid="{00000000-0005-0000-0000-0000F1910000}"/>
    <cellStyle name="Note 2 2 8 21" xfId="38409" xr:uid="{00000000-0005-0000-0000-0000F2910000}"/>
    <cellStyle name="Note 2 2 8 22" xfId="58011" xr:uid="{00000000-0005-0000-0000-0000F3910000}"/>
    <cellStyle name="Note 2 2 8 3" xfId="7535" xr:uid="{00000000-0005-0000-0000-0000F4910000}"/>
    <cellStyle name="Note 2 2 8 3 2" xfId="19483" xr:uid="{00000000-0005-0000-0000-0000F5910000}"/>
    <cellStyle name="Note 2 2 8 3 2 2" xfId="38434" xr:uid="{00000000-0005-0000-0000-0000F6910000}"/>
    <cellStyle name="Note 2 2 8 3 3" xfId="38433" xr:uid="{00000000-0005-0000-0000-0000F7910000}"/>
    <cellStyle name="Note 2 2 8 3 4" xfId="58012" xr:uid="{00000000-0005-0000-0000-0000F8910000}"/>
    <cellStyle name="Note 2 2 8 4" xfId="7992" xr:uid="{00000000-0005-0000-0000-0000F9910000}"/>
    <cellStyle name="Note 2 2 8 4 2" xfId="19879" xr:uid="{00000000-0005-0000-0000-0000FA910000}"/>
    <cellStyle name="Note 2 2 8 4 2 2" xfId="38436" xr:uid="{00000000-0005-0000-0000-0000FB910000}"/>
    <cellStyle name="Note 2 2 8 4 3" xfId="38435" xr:uid="{00000000-0005-0000-0000-0000FC910000}"/>
    <cellStyle name="Note 2 2 8 4 4" xfId="58013" xr:uid="{00000000-0005-0000-0000-0000FD910000}"/>
    <cellStyle name="Note 2 2 8 5" xfId="8451" xr:uid="{00000000-0005-0000-0000-0000FE910000}"/>
    <cellStyle name="Note 2 2 8 5 2" xfId="20272" xr:uid="{00000000-0005-0000-0000-0000FF910000}"/>
    <cellStyle name="Note 2 2 8 5 2 2" xfId="38438" xr:uid="{00000000-0005-0000-0000-000000920000}"/>
    <cellStyle name="Note 2 2 8 5 3" xfId="38437" xr:uid="{00000000-0005-0000-0000-000001920000}"/>
    <cellStyle name="Note 2 2 8 5 4" xfId="58014" xr:uid="{00000000-0005-0000-0000-000002920000}"/>
    <cellStyle name="Note 2 2 8 6" xfId="8908" xr:uid="{00000000-0005-0000-0000-000003920000}"/>
    <cellStyle name="Note 2 2 8 6 2" xfId="20675" xr:uid="{00000000-0005-0000-0000-000004920000}"/>
    <cellStyle name="Note 2 2 8 6 2 2" xfId="38440" xr:uid="{00000000-0005-0000-0000-000005920000}"/>
    <cellStyle name="Note 2 2 8 6 3" xfId="38439" xr:uid="{00000000-0005-0000-0000-000006920000}"/>
    <cellStyle name="Note 2 2 8 6 4" xfId="58015" xr:uid="{00000000-0005-0000-0000-000007920000}"/>
    <cellStyle name="Note 2 2 8 7" xfId="9357" xr:uid="{00000000-0005-0000-0000-000008920000}"/>
    <cellStyle name="Note 2 2 8 7 2" xfId="21075" xr:uid="{00000000-0005-0000-0000-000009920000}"/>
    <cellStyle name="Note 2 2 8 7 2 2" xfId="38442" xr:uid="{00000000-0005-0000-0000-00000A920000}"/>
    <cellStyle name="Note 2 2 8 7 3" xfId="38441" xr:uid="{00000000-0005-0000-0000-00000B920000}"/>
    <cellStyle name="Note 2 2 8 7 4" xfId="58016" xr:uid="{00000000-0005-0000-0000-00000C920000}"/>
    <cellStyle name="Note 2 2 8 8" xfId="9797" xr:uid="{00000000-0005-0000-0000-00000D920000}"/>
    <cellStyle name="Note 2 2 8 8 2" xfId="21461" xr:uid="{00000000-0005-0000-0000-00000E920000}"/>
    <cellStyle name="Note 2 2 8 8 2 2" xfId="38444" xr:uid="{00000000-0005-0000-0000-00000F920000}"/>
    <cellStyle name="Note 2 2 8 8 3" xfId="38443" xr:uid="{00000000-0005-0000-0000-000010920000}"/>
    <cellStyle name="Note 2 2 8 8 4" xfId="58017" xr:uid="{00000000-0005-0000-0000-000011920000}"/>
    <cellStyle name="Note 2 2 8 9" xfId="10239" xr:uid="{00000000-0005-0000-0000-000012920000}"/>
    <cellStyle name="Note 2 2 8 9 2" xfId="21846" xr:uid="{00000000-0005-0000-0000-000013920000}"/>
    <cellStyle name="Note 2 2 8 9 2 2" xfId="38446" xr:uid="{00000000-0005-0000-0000-000014920000}"/>
    <cellStyle name="Note 2 2 8 9 3" xfId="38445" xr:uid="{00000000-0005-0000-0000-000015920000}"/>
    <cellStyle name="Note 2 2 8 9 4" xfId="58018" xr:uid="{00000000-0005-0000-0000-000016920000}"/>
    <cellStyle name="Note 2 2 9" xfId="4284" xr:uid="{00000000-0005-0000-0000-000017920000}"/>
    <cellStyle name="Note 2 2 9 10" xfId="10657" xr:uid="{00000000-0005-0000-0000-000018920000}"/>
    <cellStyle name="Note 2 2 9 10 2" xfId="22208" xr:uid="{00000000-0005-0000-0000-000019920000}"/>
    <cellStyle name="Note 2 2 9 10 2 2" xfId="38449" xr:uid="{00000000-0005-0000-0000-00001A920000}"/>
    <cellStyle name="Note 2 2 9 10 3" xfId="38448" xr:uid="{00000000-0005-0000-0000-00001B920000}"/>
    <cellStyle name="Note 2 2 9 10 4" xfId="58019" xr:uid="{00000000-0005-0000-0000-00001C920000}"/>
    <cellStyle name="Note 2 2 9 11" xfId="11081" xr:uid="{00000000-0005-0000-0000-00001D920000}"/>
    <cellStyle name="Note 2 2 9 11 2" xfId="22581" xr:uid="{00000000-0005-0000-0000-00001E920000}"/>
    <cellStyle name="Note 2 2 9 11 2 2" xfId="38451" xr:uid="{00000000-0005-0000-0000-00001F920000}"/>
    <cellStyle name="Note 2 2 9 11 3" xfId="38450" xr:uid="{00000000-0005-0000-0000-000020920000}"/>
    <cellStyle name="Note 2 2 9 11 4" xfId="58020" xr:uid="{00000000-0005-0000-0000-000021920000}"/>
    <cellStyle name="Note 2 2 9 12" xfId="11500" xr:uid="{00000000-0005-0000-0000-000022920000}"/>
    <cellStyle name="Note 2 2 9 12 2" xfId="22945" xr:uid="{00000000-0005-0000-0000-000023920000}"/>
    <cellStyle name="Note 2 2 9 12 2 2" xfId="38453" xr:uid="{00000000-0005-0000-0000-000024920000}"/>
    <cellStyle name="Note 2 2 9 12 3" xfId="38452" xr:uid="{00000000-0005-0000-0000-000025920000}"/>
    <cellStyle name="Note 2 2 9 12 4" xfId="58021" xr:uid="{00000000-0005-0000-0000-000026920000}"/>
    <cellStyle name="Note 2 2 9 13" xfId="11926" xr:uid="{00000000-0005-0000-0000-000027920000}"/>
    <cellStyle name="Note 2 2 9 13 2" xfId="23343" xr:uid="{00000000-0005-0000-0000-000028920000}"/>
    <cellStyle name="Note 2 2 9 13 2 2" xfId="38455" xr:uid="{00000000-0005-0000-0000-000029920000}"/>
    <cellStyle name="Note 2 2 9 13 3" xfId="38454" xr:uid="{00000000-0005-0000-0000-00002A920000}"/>
    <cellStyle name="Note 2 2 9 13 4" xfId="58022" xr:uid="{00000000-0005-0000-0000-00002B920000}"/>
    <cellStyle name="Note 2 2 9 14" xfId="12303" xr:uid="{00000000-0005-0000-0000-00002C920000}"/>
    <cellStyle name="Note 2 2 9 14 2" xfId="23682" xr:uid="{00000000-0005-0000-0000-00002D920000}"/>
    <cellStyle name="Note 2 2 9 14 2 2" xfId="38457" xr:uid="{00000000-0005-0000-0000-00002E920000}"/>
    <cellStyle name="Note 2 2 9 14 3" xfId="38456" xr:uid="{00000000-0005-0000-0000-00002F920000}"/>
    <cellStyle name="Note 2 2 9 14 4" xfId="58023" xr:uid="{00000000-0005-0000-0000-000030920000}"/>
    <cellStyle name="Note 2 2 9 15" xfId="12669" xr:uid="{00000000-0005-0000-0000-000031920000}"/>
    <cellStyle name="Note 2 2 9 15 2" xfId="24006" xr:uid="{00000000-0005-0000-0000-000032920000}"/>
    <cellStyle name="Note 2 2 9 15 2 2" xfId="38459" xr:uid="{00000000-0005-0000-0000-000033920000}"/>
    <cellStyle name="Note 2 2 9 15 3" xfId="38458" xr:uid="{00000000-0005-0000-0000-000034920000}"/>
    <cellStyle name="Note 2 2 9 15 4" xfId="58024" xr:uid="{00000000-0005-0000-0000-000035920000}"/>
    <cellStyle name="Note 2 2 9 16" xfId="13079" xr:uid="{00000000-0005-0000-0000-000036920000}"/>
    <cellStyle name="Note 2 2 9 16 2" xfId="24390" xr:uid="{00000000-0005-0000-0000-000037920000}"/>
    <cellStyle name="Note 2 2 9 16 2 2" xfId="38461" xr:uid="{00000000-0005-0000-0000-000038920000}"/>
    <cellStyle name="Note 2 2 9 16 3" xfId="38460" xr:uid="{00000000-0005-0000-0000-000039920000}"/>
    <cellStyle name="Note 2 2 9 16 4" xfId="58025" xr:uid="{00000000-0005-0000-0000-00003A920000}"/>
    <cellStyle name="Note 2 2 9 17" xfId="13417" xr:uid="{00000000-0005-0000-0000-00003B920000}"/>
    <cellStyle name="Note 2 2 9 17 2" xfId="24700" xr:uid="{00000000-0005-0000-0000-00003C920000}"/>
    <cellStyle name="Note 2 2 9 17 2 2" xfId="38463" xr:uid="{00000000-0005-0000-0000-00003D920000}"/>
    <cellStyle name="Note 2 2 9 17 3" xfId="38462" xr:uid="{00000000-0005-0000-0000-00003E920000}"/>
    <cellStyle name="Note 2 2 9 17 4" xfId="58026" xr:uid="{00000000-0005-0000-0000-00003F920000}"/>
    <cellStyle name="Note 2 2 9 18" xfId="13752" xr:uid="{00000000-0005-0000-0000-000040920000}"/>
    <cellStyle name="Note 2 2 9 18 2" xfId="25002" xr:uid="{00000000-0005-0000-0000-000041920000}"/>
    <cellStyle name="Note 2 2 9 18 2 2" xfId="38465" xr:uid="{00000000-0005-0000-0000-000042920000}"/>
    <cellStyle name="Note 2 2 9 18 3" xfId="38464" xr:uid="{00000000-0005-0000-0000-000043920000}"/>
    <cellStyle name="Note 2 2 9 18 4" xfId="58027" xr:uid="{00000000-0005-0000-0000-000044920000}"/>
    <cellStyle name="Note 2 2 9 19" xfId="14080" xr:uid="{00000000-0005-0000-0000-000045920000}"/>
    <cellStyle name="Note 2 2 9 19 2" xfId="25302" xr:uid="{00000000-0005-0000-0000-000046920000}"/>
    <cellStyle name="Note 2 2 9 19 2 2" xfId="38467" xr:uid="{00000000-0005-0000-0000-000047920000}"/>
    <cellStyle name="Note 2 2 9 19 3" xfId="38466" xr:uid="{00000000-0005-0000-0000-000048920000}"/>
    <cellStyle name="Note 2 2 9 19 4" xfId="58028" xr:uid="{00000000-0005-0000-0000-000049920000}"/>
    <cellStyle name="Note 2 2 9 2" xfId="7070" xr:uid="{00000000-0005-0000-0000-00004A920000}"/>
    <cellStyle name="Note 2 2 9 2 2" xfId="19077" xr:uid="{00000000-0005-0000-0000-00004B920000}"/>
    <cellStyle name="Note 2 2 9 2 2 2" xfId="38469" xr:uid="{00000000-0005-0000-0000-00004C920000}"/>
    <cellStyle name="Note 2 2 9 2 3" xfId="38468" xr:uid="{00000000-0005-0000-0000-00004D920000}"/>
    <cellStyle name="Note 2 2 9 2 4" xfId="58029" xr:uid="{00000000-0005-0000-0000-00004E920000}"/>
    <cellStyle name="Note 2 2 9 20" xfId="14374" xr:uid="{00000000-0005-0000-0000-00004F920000}"/>
    <cellStyle name="Note 2 2 9 20 2" xfId="38470" xr:uid="{00000000-0005-0000-0000-000050920000}"/>
    <cellStyle name="Note 2 2 9 20 3" xfId="58030" xr:uid="{00000000-0005-0000-0000-000051920000}"/>
    <cellStyle name="Note 2 2 9 20 4" xfId="58031" xr:uid="{00000000-0005-0000-0000-000052920000}"/>
    <cellStyle name="Note 2 2 9 21" xfId="38447" xr:uid="{00000000-0005-0000-0000-000053920000}"/>
    <cellStyle name="Note 2 2 9 22" xfId="58032" xr:uid="{00000000-0005-0000-0000-000054920000}"/>
    <cellStyle name="Note 2 2 9 3" xfId="7536" xr:uid="{00000000-0005-0000-0000-000055920000}"/>
    <cellStyle name="Note 2 2 9 3 2" xfId="19484" xr:uid="{00000000-0005-0000-0000-000056920000}"/>
    <cellStyle name="Note 2 2 9 3 2 2" xfId="38472" xr:uid="{00000000-0005-0000-0000-000057920000}"/>
    <cellStyle name="Note 2 2 9 3 3" xfId="38471" xr:uid="{00000000-0005-0000-0000-000058920000}"/>
    <cellStyle name="Note 2 2 9 3 4" xfId="58033" xr:uid="{00000000-0005-0000-0000-000059920000}"/>
    <cellStyle name="Note 2 2 9 4" xfId="7993" xr:uid="{00000000-0005-0000-0000-00005A920000}"/>
    <cellStyle name="Note 2 2 9 4 2" xfId="19880" xr:uid="{00000000-0005-0000-0000-00005B920000}"/>
    <cellStyle name="Note 2 2 9 4 2 2" xfId="38474" xr:uid="{00000000-0005-0000-0000-00005C920000}"/>
    <cellStyle name="Note 2 2 9 4 3" xfId="38473" xr:uid="{00000000-0005-0000-0000-00005D920000}"/>
    <cellStyle name="Note 2 2 9 4 4" xfId="58034" xr:uid="{00000000-0005-0000-0000-00005E920000}"/>
    <cellStyle name="Note 2 2 9 5" xfId="8452" xr:uid="{00000000-0005-0000-0000-00005F920000}"/>
    <cellStyle name="Note 2 2 9 5 2" xfId="20273" xr:uid="{00000000-0005-0000-0000-000060920000}"/>
    <cellStyle name="Note 2 2 9 5 2 2" xfId="38476" xr:uid="{00000000-0005-0000-0000-000061920000}"/>
    <cellStyle name="Note 2 2 9 5 3" xfId="38475" xr:uid="{00000000-0005-0000-0000-000062920000}"/>
    <cellStyle name="Note 2 2 9 5 4" xfId="58035" xr:uid="{00000000-0005-0000-0000-000063920000}"/>
    <cellStyle name="Note 2 2 9 6" xfId="8909" xr:uid="{00000000-0005-0000-0000-000064920000}"/>
    <cellStyle name="Note 2 2 9 6 2" xfId="20676" xr:uid="{00000000-0005-0000-0000-000065920000}"/>
    <cellStyle name="Note 2 2 9 6 2 2" xfId="38478" xr:uid="{00000000-0005-0000-0000-000066920000}"/>
    <cellStyle name="Note 2 2 9 6 3" xfId="38477" xr:uid="{00000000-0005-0000-0000-000067920000}"/>
    <cellStyle name="Note 2 2 9 6 4" xfId="58036" xr:uid="{00000000-0005-0000-0000-000068920000}"/>
    <cellStyle name="Note 2 2 9 7" xfId="9358" xr:uid="{00000000-0005-0000-0000-000069920000}"/>
    <cellStyle name="Note 2 2 9 7 2" xfId="21076" xr:uid="{00000000-0005-0000-0000-00006A920000}"/>
    <cellStyle name="Note 2 2 9 7 2 2" xfId="38480" xr:uid="{00000000-0005-0000-0000-00006B920000}"/>
    <cellStyle name="Note 2 2 9 7 3" xfId="38479" xr:uid="{00000000-0005-0000-0000-00006C920000}"/>
    <cellStyle name="Note 2 2 9 7 4" xfId="58037" xr:uid="{00000000-0005-0000-0000-00006D920000}"/>
    <cellStyle name="Note 2 2 9 8" xfId="9798" xr:uid="{00000000-0005-0000-0000-00006E920000}"/>
    <cellStyle name="Note 2 2 9 8 2" xfId="21462" xr:uid="{00000000-0005-0000-0000-00006F920000}"/>
    <cellStyle name="Note 2 2 9 8 2 2" xfId="38482" xr:uid="{00000000-0005-0000-0000-000070920000}"/>
    <cellStyle name="Note 2 2 9 8 3" xfId="38481" xr:uid="{00000000-0005-0000-0000-000071920000}"/>
    <cellStyle name="Note 2 2 9 8 4" xfId="58038" xr:uid="{00000000-0005-0000-0000-000072920000}"/>
    <cellStyle name="Note 2 2 9 9" xfId="10240" xr:uid="{00000000-0005-0000-0000-000073920000}"/>
    <cellStyle name="Note 2 2 9 9 2" xfId="21847" xr:uid="{00000000-0005-0000-0000-000074920000}"/>
    <cellStyle name="Note 2 2 9 9 2 2" xfId="38484" xr:uid="{00000000-0005-0000-0000-000075920000}"/>
    <cellStyle name="Note 2 2 9 9 3" xfId="38483" xr:uid="{00000000-0005-0000-0000-000076920000}"/>
    <cellStyle name="Note 2 2 9 9 4" xfId="58039" xr:uid="{00000000-0005-0000-0000-000077920000}"/>
    <cellStyle name="Note 2 20" xfId="6928" xr:uid="{00000000-0005-0000-0000-000078920000}"/>
    <cellStyle name="Note 2 20 2" xfId="18939" xr:uid="{00000000-0005-0000-0000-000079920000}"/>
    <cellStyle name="Note 2 20 2 2" xfId="38486" xr:uid="{00000000-0005-0000-0000-00007A920000}"/>
    <cellStyle name="Note 2 20 3" xfId="38485" xr:uid="{00000000-0005-0000-0000-00007B920000}"/>
    <cellStyle name="Note 2 20 4" xfId="58040" xr:uid="{00000000-0005-0000-0000-00007C920000}"/>
    <cellStyle name="Note 2 21" xfId="4993" xr:uid="{00000000-0005-0000-0000-00007D920000}"/>
    <cellStyle name="Note 2 21 2" xfId="17603" xr:uid="{00000000-0005-0000-0000-00007E920000}"/>
    <cellStyle name="Note 2 21 2 2" xfId="38488" xr:uid="{00000000-0005-0000-0000-00007F920000}"/>
    <cellStyle name="Note 2 21 3" xfId="38487" xr:uid="{00000000-0005-0000-0000-000080920000}"/>
    <cellStyle name="Note 2 21 4" xfId="58041" xr:uid="{00000000-0005-0000-0000-000081920000}"/>
    <cellStyle name="Note 2 22" xfId="6747" xr:uid="{00000000-0005-0000-0000-000082920000}"/>
    <cellStyle name="Note 2 22 2" xfId="18794" xr:uid="{00000000-0005-0000-0000-000083920000}"/>
    <cellStyle name="Note 2 22 2 2" xfId="38490" xr:uid="{00000000-0005-0000-0000-000084920000}"/>
    <cellStyle name="Note 2 22 3" xfId="38489" xr:uid="{00000000-0005-0000-0000-000085920000}"/>
    <cellStyle name="Note 2 22 4" xfId="58042" xr:uid="{00000000-0005-0000-0000-000086920000}"/>
    <cellStyle name="Note 2 23" xfId="5157" xr:uid="{00000000-0005-0000-0000-000087920000}"/>
    <cellStyle name="Note 2 23 2" xfId="17732" xr:uid="{00000000-0005-0000-0000-000088920000}"/>
    <cellStyle name="Note 2 23 2 2" xfId="38492" xr:uid="{00000000-0005-0000-0000-000089920000}"/>
    <cellStyle name="Note 2 23 3" xfId="38491" xr:uid="{00000000-0005-0000-0000-00008A920000}"/>
    <cellStyle name="Note 2 23 4" xfId="58043" xr:uid="{00000000-0005-0000-0000-00008B920000}"/>
    <cellStyle name="Note 2 24" xfId="7455" xr:uid="{00000000-0005-0000-0000-00008C920000}"/>
    <cellStyle name="Note 2 24 2" xfId="19406" xr:uid="{00000000-0005-0000-0000-00008D920000}"/>
    <cellStyle name="Note 2 24 2 2" xfId="38494" xr:uid="{00000000-0005-0000-0000-00008E920000}"/>
    <cellStyle name="Note 2 24 3" xfId="38493" xr:uid="{00000000-0005-0000-0000-00008F920000}"/>
    <cellStyle name="Note 2 24 4" xfId="58044" xr:uid="{00000000-0005-0000-0000-000090920000}"/>
    <cellStyle name="Note 2 25" xfId="8815" xr:uid="{00000000-0005-0000-0000-000091920000}"/>
    <cellStyle name="Note 2 25 2" xfId="20583" xr:uid="{00000000-0005-0000-0000-000092920000}"/>
    <cellStyle name="Note 2 25 2 2" xfId="38496" xr:uid="{00000000-0005-0000-0000-000093920000}"/>
    <cellStyle name="Note 2 25 3" xfId="38495" xr:uid="{00000000-0005-0000-0000-000094920000}"/>
    <cellStyle name="Note 2 25 4" xfId="58045" xr:uid="{00000000-0005-0000-0000-000095920000}"/>
    <cellStyle name="Note 2 26" xfId="8761" xr:uid="{00000000-0005-0000-0000-000096920000}"/>
    <cellStyle name="Note 2 26 2" xfId="20546" xr:uid="{00000000-0005-0000-0000-000097920000}"/>
    <cellStyle name="Note 2 26 2 2" xfId="38498" xr:uid="{00000000-0005-0000-0000-000098920000}"/>
    <cellStyle name="Note 2 26 3" xfId="38497" xr:uid="{00000000-0005-0000-0000-000099920000}"/>
    <cellStyle name="Note 2 26 4" xfId="58046" xr:uid="{00000000-0005-0000-0000-00009A920000}"/>
    <cellStyle name="Note 2 27" xfId="5413" xr:uid="{00000000-0005-0000-0000-00009B920000}"/>
    <cellStyle name="Note 2 27 2" xfId="17956" xr:uid="{00000000-0005-0000-0000-00009C920000}"/>
    <cellStyle name="Note 2 27 2 2" xfId="38500" xr:uid="{00000000-0005-0000-0000-00009D920000}"/>
    <cellStyle name="Note 2 27 3" xfId="38499" xr:uid="{00000000-0005-0000-0000-00009E920000}"/>
    <cellStyle name="Note 2 27 4" xfId="58047" xr:uid="{00000000-0005-0000-0000-00009F920000}"/>
    <cellStyle name="Note 2 28" xfId="6354" xr:uid="{00000000-0005-0000-0000-0000A0920000}"/>
    <cellStyle name="Note 2 28 2" xfId="18449" xr:uid="{00000000-0005-0000-0000-0000A1920000}"/>
    <cellStyle name="Note 2 28 2 2" xfId="38502" xr:uid="{00000000-0005-0000-0000-0000A2920000}"/>
    <cellStyle name="Note 2 28 3" xfId="38501" xr:uid="{00000000-0005-0000-0000-0000A3920000}"/>
    <cellStyle name="Note 2 28 4" xfId="58048" xr:uid="{00000000-0005-0000-0000-0000A4920000}"/>
    <cellStyle name="Note 2 29" xfId="5510" xr:uid="{00000000-0005-0000-0000-0000A5920000}"/>
    <cellStyle name="Note 2 29 2" xfId="18041" xr:uid="{00000000-0005-0000-0000-0000A6920000}"/>
    <cellStyle name="Note 2 29 2 2" xfId="38504" xr:uid="{00000000-0005-0000-0000-0000A7920000}"/>
    <cellStyle name="Note 2 29 3" xfId="38503" xr:uid="{00000000-0005-0000-0000-0000A8920000}"/>
    <cellStyle name="Note 2 29 4" xfId="58049" xr:uid="{00000000-0005-0000-0000-0000A9920000}"/>
    <cellStyle name="Note 2 3" xfId="274" xr:uid="{00000000-0005-0000-0000-0000AA920000}"/>
    <cellStyle name="Note 2 3 10" xfId="6440" xr:uid="{00000000-0005-0000-0000-0000AB920000}"/>
    <cellStyle name="Note 2 3 10 2" xfId="18525" xr:uid="{00000000-0005-0000-0000-0000AC920000}"/>
    <cellStyle name="Note 2 3 10 2 2" xfId="38507" xr:uid="{00000000-0005-0000-0000-0000AD920000}"/>
    <cellStyle name="Note 2 3 10 3" xfId="38506" xr:uid="{00000000-0005-0000-0000-0000AE920000}"/>
    <cellStyle name="Note 2 3 10 4" xfId="58050" xr:uid="{00000000-0005-0000-0000-0000AF920000}"/>
    <cellStyle name="Note 2 3 11" xfId="6619" xr:uid="{00000000-0005-0000-0000-0000B0920000}"/>
    <cellStyle name="Note 2 3 11 2" xfId="18684" xr:uid="{00000000-0005-0000-0000-0000B1920000}"/>
    <cellStyle name="Note 2 3 11 2 2" xfId="38509" xr:uid="{00000000-0005-0000-0000-0000B2920000}"/>
    <cellStyle name="Note 2 3 11 3" xfId="38508" xr:uid="{00000000-0005-0000-0000-0000B3920000}"/>
    <cellStyle name="Note 2 3 11 4" xfId="58051" xr:uid="{00000000-0005-0000-0000-0000B4920000}"/>
    <cellStyle name="Note 2 3 12" xfId="6330" xr:uid="{00000000-0005-0000-0000-0000B5920000}"/>
    <cellStyle name="Note 2 3 12 2" xfId="18430" xr:uid="{00000000-0005-0000-0000-0000B6920000}"/>
    <cellStyle name="Note 2 3 12 2 2" xfId="38511" xr:uid="{00000000-0005-0000-0000-0000B7920000}"/>
    <cellStyle name="Note 2 3 12 3" xfId="38510" xr:uid="{00000000-0005-0000-0000-0000B8920000}"/>
    <cellStyle name="Note 2 3 12 4" xfId="58052" xr:uid="{00000000-0005-0000-0000-0000B9920000}"/>
    <cellStyle name="Note 2 3 13" xfId="5526" xr:uid="{00000000-0005-0000-0000-0000BA920000}"/>
    <cellStyle name="Note 2 3 13 2" xfId="18055" xr:uid="{00000000-0005-0000-0000-0000BB920000}"/>
    <cellStyle name="Note 2 3 13 2 2" xfId="38513" xr:uid="{00000000-0005-0000-0000-0000BC920000}"/>
    <cellStyle name="Note 2 3 13 3" xfId="38512" xr:uid="{00000000-0005-0000-0000-0000BD920000}"/>
    <cellStyle name="Note 2 3 13 4" xfId="58053" xr:uid="{00000000-0005-0000-0000-0000BE920000}"/>
    <cellStyle name="Note 2 3 14" xfId="10087" xr:uid="{00000000-0005-0000-0000-0000BF920000}"/>
    <cellStyle name="Note 2 3 14 2" xfId="21716" xr:uid="{00000000-0005-0000-0000-0000C0920000}"/>
    <cellStyle name="Note 2 3 14 2 2" xfId="38515" xr:uid="{00000000-0005-0000-0000-0000C1920000}"/>
    <cellStyle name="Note 2 3 14 3" xfId="38514" xr:uid="{00000000-0005-0000-0000-0000C2920000}"/>
    <cellStyle name="Note 2 3 14 4" xfId="58054" xr:uid="{00000000-0005-0000-0000-0000C3920000}"/>
    <cellStyle name="Note 2 3 15" xfId="10573" xr:uid="{00000000-0005-0000-0000-0000C4920000}"/>
    <cellStyle name="Note 2 3 15 2" xfId="22126" xr:uid="{00000000-0005-0000-0000-0000C5920000}"/>
    <cellStyle name="Note 2 3 15 2 2" xfId="38517" xr:uid="{00000000-0005-0000-0000-0000C6920000}"/>
    <cellStyle name="Note 2 3 15 3" xfId="38516" xr:uid="{00000000-0005-0000-0000-0000C7920000}"/>
    <cellStyle name="Note 2 3 15 4" xfId="58055" xr:uid="{00000000-0005-0000-0000-0000C8920000}"/>
    <cellStyle name="Note 2 3 16" xfId="10257" xr:uid="{00000000-0005-0000-0000-0000C9920000}"/>
    <cellStyle name="Note 2 3 16 2" xfId="21862" xr:uid="{00000000-0005-0000-0000-0000CA920000}"/>
    <cellStyle name="Note 2 3 16 2 2" xfId="38519" xr:uid="{00000000-0005-0000-0000-0000CB920000}"/>
    <cellStyle name="Note 2 3 16 3" xfId="38518" xr:uid="{00000000-0005-0000-0000-0000CC920000}"/>
    <cellStyle name="Note 2 3 16 4" xfId="58056" xr:uid="{00000000-0005-0000-0000-0000CD920000}"/>
    <cellStyle name="Note 2 3 17" xfId="5644" xr:uid="{00000000-0005-0000-0000-0000CE920000}"/>
    <cellStyle name="Note 2 3 17 2" xfId="18161" xr:uid="{00000000-0005-0000-0000-0000CF920000}"/>
    <cellStyle name="Note 2 3 17 2 2" xfId="38521" xr:uid="{00000000-0005-0000-0000-0000D0920000}"/>
    <cellStyle name="Note 2 3 17 3" xfId="38520" xr:uid="{00000000-0005-0000-0000-0000D1920000}"/>
    <cellStyle name="Note 2 3 17 4" xfId="58057" xr:uid="{00000000-0005-0000-0000-0000D2920000}"/>
    <cellStyle name="Note 2 3 18" xfId="10547" xr:uid="{00000000-0005-0000-0000-0000D3920000}"/>
    <cellStyle name="Note 2 3 18 2" xfId="22115" xr:uid="{00000000-0005-0000-0000-0000D4920000}"/>
    <cellStyle name="Note 2 3 18 2 2" xfId="38523" xr:uid="{00000000-0005-0000-0000-0000D5920000}"/>
    <cellStyle name="Note 2 3 18 3" xfId="38522" xr:uid="{00000000-0005-0000-0000-0000D6920000}"/>
    <cellStyle name="Note 2 3 18 4" xfId="58058" xr:uid="{00000000-0005-0000-0000-0000D7920000}"/>
    <cellStyle name="Note 2 3 19" xfId="5677" xr:uid="{00000000-0005-0000-0000-0000D8920000}"/>
    <cellStyle name="Note 2 3 19 2" xfId="18193" xr:uid="{00000000-0005-0000-0000-0000D9920000}"/>
    <cellStyle name="Note 2 3 19 2 2" xfId="38525" xr:uid="{00000000-0005-0000-0000-0000DA920000}"/>
    <cellStyle name="Note 2 3 19 3" xfId="38524" xr:uid="{00000000-0005-0000-0000-0000DB920000}"/>
    <cellStyle name="Note 2 3 19 4" xfId="58059" xr:uid="{00000000-0005-0000-0000-0000DC920000}"/>
    <cellStyle name="Note 2 3 2" xfId="4285" xr:uid="{00000000-0005-0000-0000-0000DD920000}"/>
    <cellStyle name="Note 2 3 2 10" xfId="10241" xr:uid="{00000000-0005-0000-0000-0000DE920000}"/>
    <cellStyle name="Note 2 3 2 10 2" xfId="21848" xr:uid="{00000000-0005-0000-0000-0000DF920000}"/>
    <cellStyle name="Note 2 3 2 10 2 2" xfId="38528" xr:uid="{00000000-0005-0000-0000-0000E0920000}"/>
    <cellStyle name="Note 2 3 2 10 3" xfId="38527" xr:uid="{00000000-0005-0000-0000-0000E1920000}"/>
    <cellStyle name="Note 2 3 2 10 4" xfId="58060" xr:uid="{00000000-0005-0000-0000-0000E2920000}"/>
    <cellStyle name="Note 2 3 2 11" xfId="10658" xr:uid="{00000000-0005-0000-0000-0000E3920000}"/>
    <cellStyle name="Note 2 3 2 11 2" xfId="22209" xr:uid="{00000000-0005-0000-0000-0000E4920000}"/>
    <cellStyle name="Note 2 3 2 11 2 2" xfId="38530" xr:uid="{00000000-0005-0000-0000-0000E5920000}"/>
    <cellStyle name="Note 2 3 2 11 3" xfId="38529" xr:uid="{00000000-0005-0000-0000-0000E6920000}"/>
    <cellStyle name="Note 2 3 2 11 4" xfId="58061" xr:uid="{00000000-0005-0000-0000-0000E7920000}"/>
    <cellStyle name="Note 2 3 2 12" xfId="11082" xr:uid="{00000000-0005-0000-0000-0000E8920000}"/>
    <cellStyle name="Note 2 3 2 12 2" xfId="22582" xr:uid="{00000000-0005-0000-0000-0000E9920000}"/>
    <cellStyle name="Note 2 3 2 12 2 2" xfId="38532" xr:uid="{00000000-0005-0000-0000-0000EA920000}"/>
    <cellStyle name="Note 2 3 2 12 3" xfId="38531" xr:uid="{00000000-0005-0000-0000-0000EB920000}"/>
    <cellStyle name="Note 2 3 2 12 4" xfId="58062" xr:uid="{00000000-0005-0000-0000-0000EC920000}"/>
    <cellStyle name="Note 2 3 2 13" xfId="11501" xr:uid="{00000000-0005-0000-0000-0000ED920000}"/>
    <cellStyle name="Note 2 3 2 13 2" xfId="22946" xr:uid="{00000000-0005-0000-0000-0000EE920000}"/>
    <cellStyle name="Note 2 3 2 13 2 2" xfId="38534" xr:uid="{00000000-0005-0000-0000-0000EF920000}"/>
    <cellStyle name="Note 2 3 2 13 3" xfId="38533" xr:uid="{00000000-0005-0000-0000-0000F0920000}"/>
    <cellStyle name="Note 2 3 2 13 4" xfId="58063" xr:uid="{00000000-0005-0000-0000-0000F1920000}"/>
    <cellStyle name="Note 2 3 2 14" xfId="11927" xr:uid="{00000000-0005-0000-0000-0000F2920000}"/>
    <cellStyle name="Note 2 3 2 14 2" xfId="23344" xr:uid="{00000000-0005-0000-0000-0000F3920000}"/>
    <cellStyle name="Note 2 3 2 14 2 2" xfId="38536" xr:uid="{00000000-0005-0000-0000-0000F4920000}"/>
    <cellStyle name="Note 2 3 2 14 3" xfId="38535" xr:uid="{00000000-0005-0000-0000-0000F5920000}"/>
    <cellStyle name="Note 2 3 2 14 4" xfId="58064" xr:uid="{00000000-0005-0000-0000-0000F6920000}"/>
    <cellStyle name="Note 2 3 2 15" xfId="12304" xr:uid="{00000000-0005-0000-0000-0000F7920000}"/>
    <cellStyle name="Note 2 3 2 15 2" xfId="23683" xr:uid="{00000000-0005-0000-0000-0000F8920000}"/>
    <cellStyle name="Note 2 3 2 15 2 2" xfId="38538" xr:uid="{00000000-0005-0000-0000-0000F9920000}"/>
    <cellStyle name="Note 2 3 2 15 3" xfId="38537" xr:uid="{00000000-0005-0000-0000-0000FA920000}"/>
    <cellStyle name="Note 2 3 2 15 4" xfId="58065" xr:uid="{00000000-0005-0000-0000-0000FB920000}"/>
    <cellStyle name="Note 2 3 2 16" xfId="12670" xr:uid="{00000000-0005-0000-0000-0000FC920000}"/>
    <cellStyle name="Note 2 3 2 16 2" xfId="24007" xr:uid="{00000000-0005-0000-0000-0000FD920000}"/>
    <cellStyle name="Note 2 3 2 16 2 2" xfId="38540" xr:uid="{00000000-0005-0000-0000-0000FE920000}"/>
    <cellStyle name="Note 2 3 2 16 3" xfId="38539" xr:uid="{00000000-0005-0000-0000-0000FF920000}"/>
    <cellStyle name="Note 2 3 2 16 4" xfId="58066" xr:uid="{00000000-0005-0000-0000-000000930000}"/>
    <cellStyle name="Note 2 3 2 17" xfId="13080" xr:uid="{00000000-0005-0000-0000-000001930000}"/>
    <cellStyle name="Note 2 3 2 17 2" xfId="24391" xr:uid="{00000000-0005-0000-0000-000002930000}"/>
    <cellStyle name="Note 2 3 2 17 2 2" xfId="38542" xr:uid="{00000000-0005-0000-0000-000003930000}"/>
    <cellStyle name="Note 2 3 2 17 3" xfId="38541" xr:uid="{00000000-0005-0000-0000-000004930000}"/>
    <cellStyle name="Note 2 3 2 17 4" xfId="58067" xr:uid="{00000000-0005-0000-0000-000005930000}"/>
    <cellStyle name="Note 2 3 2 18" xfId="13418" xr:uid="{00000000-0005-0000-0000-000006930000}"/>
    <cellStyle name="Note 2 3 2 18 2" xfId="24701" xr:uid="{00000000-0005-0000-0000-000007930000}"/>
    <cellStyle name="Note 2 3 2 18 2 2" xfId="38544" xr:uid="{00000000-0005-0000-0000-000008930000}"/>
    <cellStyle name="Note 2 3 2 18 3" xfId="38543" xr:uid="{00000000-0005-0000-0000-000009930000}"/>
    <cellStyle name="Note 2 3 2 18 4" xfId="58068" xr:uid="{00000000-0005-0000-0000-00000A930000}"/>
    <cellStyle name="Note 2 3 2 19" xfId="13753" xr:uid="{00000000-0005-0000-0000-00000B930000}"/>
    <cellStyle name="Note 2 3 2 19 2" xfId="25003" xr:uid="{00000000-0005-0000-0000-00000C930000}"/>
    <cellStyle name="Note 2 3 2 19 2 2" xfId="38546" xr:uid="{00000000-0005-0000-0000-00000D930000}"/>
    <cellStyle name="Note 2 3 2 19 3" xfId="38545" xr:uid="{00000000-0005-0000-0000-00000E930000}"/>
    <cellStyle name="Note 2 3 2 19 4" xfId="58069" xr:uid="{00000000-0005-0000-0000-00000F930000}"/>
    <cellStyle name="Note 2 3 2 2" xfId="4286" xr:uid="{00000000-0005-0000-0000-000010930000}"/>
    <cellStyle name="Note 2 3 2 2 10" xfId="10659" xr:uid="{00000000-0005-0000-0000-000011930000}"/>
    <cellStyle name="Note 2 3 2 2 10 2" xfId="22210" xr:uid="{00000000-0005-0000-0000-000012930000}"/>
    <cellStyle name="Note 2 3 2 2 10 2 2" xfId="38549" xr:uid="{00000000-0005-0000-0000-000013930000}"/>
    <cellStyle name="Note 2 3 2 2 10 3" xfId="38548" xr:uid="{00000000-0005-0000-0000-000014930000}"/>
    <cellStyle name="Note 2 3 2 2 10 4" xfId="58070" xr:uid="{00000000-0005-0000-0000-000015930000}"/>
    <cellStyle name="Note 2 3 2 2 11" xfId="11083" xr:uid="{00000000-0005-0000-0000-000016930000}"/>
    <cellStyle name="Note 2 3 2 2 11 2" xfId="22583" xr:uid="{00000000-0005-0000-0000-000017930000}"/>
    <cellStyle name="Note 2 3 2 2 11 2 2" xfId="38551" xr:uid="{00000000-0005-0000-0000-000018930000}"/>
    <cellStyle name="Note 2 3 2 2 11 3" xfId="38550" xr:uid="{00000000-0005-0000-0000-000019930000}"/>
    <cellStyle name="Note 2 3 2 2 11 4" xfId="58071" xr:uid="{00000000-0005-0000-0000-00001A930000}"/>
    <cellStyle name="Note 2 3 2 2 12" xfId="11502" xr:uid="{00000000-0005-0000-0000-00001B930000}"/>
    <cellStyle name="Note 2 3 2 2 12 2" xfId="22947" xr:uid="{00000000-0005-0000-0000-00001C930000}"/>
    <cellStyle name="Note 2 3 2 2 12 2 2" xfId="38553" xr:uid="{00000000-0005-0000-0000-00001D930000}"/>
    <cellStyle name="Note 2 3 2 2 12 3" xfId="38552" xr:uid="{00000000-0005-0000-0000-00001E930000}"/>
    <cellStyle name="Note 2 3 2 2 12 4" xfId="58072" xr:uid="{00000000-0005-0000-0000-00001F930000}"/>
    <cellStyle name="Note 2 3 2 2 13" xfId="11928" xr:uid="{00000000-0005-0000-0000-000020930000}"/>
    <cellStyle name="Note 2 3 2 2 13 2" xfId="23345" xr:uid="{00000000-0005-0000-0000-000021930000}"/>
    <cellStyle name="Note 2 3 2 2 13 2 2" xfId="38555" xr:uid="{00000000-0005-0000-0000-000022930000}"/>
    <cellStyle name="Note 2 3 2 2 13 3" xfId="38554" xr:uid="{00000000-0005-0000-0000-000023930000}"/>
    <cellStyle name="Note 2 3 2 2 13 4" xfId="58073" xr:uid="{00000000-0005-0000-0000-000024930000}"/>
    <cellStyle name="Note 2 3 2 2 14" xfId="12305" xr:uid="{00000000-0005-0000-0000-000025930000}"/>
    <cellStyle name="Note 2 3 2 2 14 2" xfId="23684" xr:uid="{00000000-0005-0000-0000-000026930000}"/>
    <cellStyle name="Note 2 3 2 2 14 2 2" xfId="38557" xr:uid="{00000000-0005-0000-0000-000027930000}"/>
    <cellStyle name="Note 2 3 2 2 14 3" xfId="38556" xr:uid="{00000000-0005-0000-0000-000028930000}"/>
    <cellStyle name="Note 2 3 2 2 14 4" xfId="58074" xr:uid="{00000000-0005-0000-0000-000029930000}"/>
    <cellStyle name="Note 2 3 2 2 15" xfId="12671" xr:uid="{00000000-0005-0000-0000-00002A930000}"/>
    <cellStyle name="Note 2 3 2 2 15 2" xfId="24008" xr:uid="{00000000-0005-0000-0000-00002B930000}"/>
    <cellStyle name="Note 2 3 2 2 15 2 2" xfId="38559" xr:uid="{00000000-0005-0000-0000-00002C930000}"/>
    <cellStyle name="Note 2 3 2 2 15 3" xfId="38558" xr:uid="{00000000-0005-0000-0000-00002D930000}"/>
    <cellStyle name="Note 2 3 2 2 15 4" xfId="58075" xr:uid="{00000000-0005-0000-0000-00002E930000}"/>
    <cellStyle name="Note 2 3 2 2 16" xfId="13081" xr:uid="{00000000-0005-0000-0000-00002F930000}"/>
    <cellStyle name="Note 2 3 2 2 16 2" xfId="24392" xr:uid="{00000000-0005-0000-0000-000030930000}"/>
    <cellStyle name="Note 2 3 2 2 16 2 2" xfId="38561" xr:uid="{00000000-0005-0000-0000-000031930000}"/>
    <cellStyle name="Note 2 3 2 2 16 3" xfId="38560" xr:uid="{00000000-0005-0000-0000-000032930000}"/>
    <cellStyle name="Note 2 3 2 2 16 4" xfId="58076" xr:uid="{00000000-0005-0000-0000-000033930000}"/>
    <cellStyle name="Note 2 3 2 2 17" xfId="13419" xr:uid="{00000000-0005-0000-0000-000034930000}"/>
    <cellStyle name="Note 2 3 2 2 17 2" xfId="24702" xr:uid="{00000000-0005-0000-0000-000035930000}"/>
    <cellStyle name="Note 2 3 2 2 17 2 2" xfId="38563" xr:uid="{00000000-0005-0000-0000-000036930000}"/>
    <cellStyle name="Note 2 3 2 2 17 3" xfId="38562" xr:uid="{00000000-0005-0000-0000-000037930000}"/>
    <cellStyle name="Note 2 3 2 2 17 4" xfId="58077" xr:uid="{00000000-0005-0000-0000-000038930000}"/>
    <cellStyle name="Note 2 3 2 2 18" xfId="13754" xr:uid="{00000000-0005-0000-0000-000039930000}"/>
    <cellStyle name="Note 2 3 2 2 18 2" xfId="25004" xr:uid="{00000000-0005-0000-0000-00003A930000}"/>
    <cellStyle name="Note 2 3 2 2 18 2 2" xfId="38565" xr:uid="{00000000-0005-0000-0000-00003B930000}"/>
    <cellStyle name="Note 2 3 2 2 18 3" xfId="38564" xr:uid="{00000000-0005-0000-0000-00003C930000}"/>
    <cellStyle name="Note 2 3 2 2 18 4" xfId="58078" xr:uid="{00000000-0005-0000-0000-00003D930000}"/>
    <cellStyle name="Note 2 3 2 2 19" xfId="14082" xr:uid="{00000000-0005-0000-0000-00003E930000}"/>
    <cellStyle name="Note 2 3 2 2 19 2" xfId="25304" xr:uid="{00000000-0005-0000-0000-00003F930000}"/>
    <cellStyle name="Note 2 3 2 2 19 2 2" xfId="38567" xr:uid="{00000000-0005-0000-0000-000040930000}"/>
    <cellStyle name="Note 2 3 2 2 19 3" xfId="38566" xr:uid="{00000000-0005-0000-0000-000041930000}"/>
    <cellStyle name="Note 2 3 2 2 19 4" xfId="58079" xr:uid="{00000000-0005-0000-0000-000042930000}"/>
    <cellStyle name="Note 2 3 2 2 2" xfId="7072" xr:uid="{00000000-0005-0000-0000-000043930000}"/>
    <cellStyle name="Note 2 3 2 2 2 2" xfId="19079" xr:uid="{00000000-0005-0000-0000-000044930000}"/>
    <cellStyle name="Note 2 3 2 2 2 2 2" xfId="38569" xr:uid="{00000000-0005-0000-0000-000045930000}"/>
    <cellStyle name="Note 2 3 2 2 2 3" xfId="38568" xr:uid="{00000000-0005-0000-0000-000046930000}"/>
    <cellStyle name="Note 2 3 2 2 2 4" xfId="58080" xr:uid="{00000000-0005-0000-0000-000047930000}"/>
    <cellStyle name="Note 2 3 2 2 20" xfId="14376" xr:uid="{00000000-0005-0000-0000-000048930000}"/>
    <cellStyle name="Note 2 3 2 2 20 2" xfId="38570" xr:uid="{00000000-0005-0000-0000-000049930000}"/>
    <cellStyle name="Note 2 3 2 2 20 3" xfId="58081" xr:uid="{00000000-0005-0000-0000-00004A930000}"/>
    <cellStyle name="Note 2 3 2 2 20 4" xfId="58082" xr:uid="{00000000-0005-0000-0000-00004B930000}"/>
    <cellStyle name="Note 2 3 2 2 21" xfId="38547" xr:uid="{00000000-0005-0000-0000-00004C930000}"/>
    <cellStyle name="Note 2 3 2 2 22" xfId="58083" xr:uid="{00000000-0005-0000-0000-00004D930000}"/>
    <cellStyle name="Note 2 3 2 2 3" xfId="7538" xr:uid="{00000000-0005-0000-0000-00004E930000}"/>
    <cellStyle name="Note 2 3 2 2 3 2" xfId="19486" xr:uid="{00000000-0005-0000-0000-00004F930000}"/>
    <cellStyle name="Note 2 3 2 2 3 2 2" xfId="38572" xr:uid="{00000000-0005-0000-0000-000050930000}"/>
    <cellStyle name="Note 2 3 2 2 3 3" xfId="38571" xr:uid="{00000000-0005-0000-0000-000051930000}"/>
    <cellStyle name="Note 2 3 2 2 3 4" xfId="58084" xr:uid="{00000000-0005-0000-0000-000052930000}"/>
    <cellStyle name="Note 2 3 2 2 4" xfId="7995" xr:uid="{00000000-0005-0000-0000-000053930000}"/>
    <cellStyle name="Note 2 3 2 2 4 2" xfId="19882" xr:uid="{00000000-0005-0000-0000-000054930000}"/>
    <cellStyle name="Note 2 3 2 2 4 2 2" xfId="38574" xr:uid="{00000000-0005-0000-0000-000055930000}"/>
    <cellStyle name="Note 2 3 2 2 4 3" xfId="38573" xr:uid="{00000000-0005-0000-0000-000056930000}"/>
    <cellStyle name="Note 2 3 2 2 4 4" xfId="58085" xr:uid="{00000000-0005-0000-0000-000057930000}"/>
    <cellStyle name="Note 2 3 2 2 5" xfId="8454" xr:uid="{00000000-0005-0000-0000-000058930000}"/>
    <cellStyle name="Note 2 3 2 2 5 2" xfId="20275" xr:uid="{00000000-0005-0000-0000-000059930000}"/>
    <cellStyle name="Note 2 3 2 2 5 2 2" xfId="38576" xr:uid="{00000000-0005-0000-0000-00005A930000}"/>
    <cellStyle name="Note 2 3 2 2 5 3" xfId="38575" xr:uid="{00000000-0005-0000-0000-00005B930000}"/>
    <cellStyle name="Note 2 3 2 2 5 4" xfId="58086" xr:uid="{00000000-0005-0000-0000-00005C930000}"/>
    <cellStyle name="Note 2 3 2 2 6" xfId="8911" xr:uid="{00000000-0005-0000-0000-00005D930000}"/>
    <cellStyle name="Note 2 3 2 2 6 2" xfId="20678" xr:uid="{00000000-0005-0000-0000-00005E930000}"/>
    <cellStyle name="Note 2 3 2 2 6 2 2" xfId="38578" xr:uid="{00000000-0005-0000-0000-00005F930000}"/>
    <cellStyle name="Note 2 3 2 2 6 3" xfId="38577" xr:uid="{00000000-0005-0000-0000-000060930000}"/>
    <cellStyle name="Note 2 3 2 2 6 4" xfId="58087" xr:uid="{00000000-0005-0000-0000-000061930000}"/>
    <cellStyle name="Note 2 3 2 2 7" xfId="9360" xr:uid="{00000000-0005-0000-0000-000062930000}"/>
    <cellStyle name="Note 2 3 2 2 7 2" xfId="21078" xr:uid="{00000000-0005-0000-0000-000063930000}"/>
    <cellStyle name="Note 2 3 2 2 7 2 2" xfId="38580" xr:uid="{00000000-0005-0000-0000-000064930000}"/>
    <cellStyle name="Note 2 3 2 2 7 3" xfId="38579" xr:uid="{00000000-0005-0000-0000-000065930000}"/>
    <cellStyle name="Note 2 3 2 2 7 4" xfId="58088" xr:uid="{00000000-0005-0000-0000-000066930000}"/>
    <cellStyle name="Note 2 3 2 2 8" xfId="9800" xr:uid="{00000000-0005-0000-0000-000067930000}"/>
    <cellStyle name="Note 2 3 2 2 8 2" xfId="21464" xr:uid="{00000000-0005-0000-0000-000068930000}"/>
    <cellStyle name="Note 2 3 2 2 8 2 2" xfId="38582" xr:uid="{00000000-0005-0000-0000-000069930000}"/>
    <cellStyle name="Note 2 3 2 2 8 3" xfId="38581" xr:uid="{00000000-0005-0000-0000-00006A930000}"/>
    <cellStyle name="Note 2 3 2 2 8 4" xfId="58089" xr:uid="{00000000-0005-0000-0000-00006B930000}"/>
    <cellStyle name="Note 2 3 2 2 9" xfId="10242" xr:uid="{00000000-0005-0000-0000-00006C930000}"/>
    <cellStyle name="Note 2 3 2 2 9 2" xfId="21849" xr:uid="{00000000-0005-0000-0000-00006D930000}"/>
    <cellStyle name="Note 2 3 2 2 9 2 2" xfId="38584" xr:uid="{00000000-0005-0000-0000-00006E930000}"/>
    <cellStyle name="Note 2 3 2 2 9 3" xfId="38583" xr:uid="{00000000-0005-0000-0000-00006F930000}"/>
    <cellStyle name="Note 2 3 2 2 9 4" xfId="58090" xr:uid="{00000000-0005-0000-0000-000070930000}"/>
    <cellStyle name="Note 2 3 2 20" xfId="14081" xr:uid="{00000000-0005-0000-0000-000071930000}"/>
    <cellStyle name="Note 2 3 2 20 2" xfId="25303" xr:uid="{00000000-0005-0000-0000-000072930000}"/>
    <cellStyle name="Note 2 3 2 20 2 2" xfId="38586" xr:uid="{00000000-0005-0000-0000-000073930000}"/>
    <cellStyle name="Note 2 3 2 20 3" xfId="38585" xr:uid="{00000000-0005-0000-0000-000074930000}"/>
    <cellStyle name="Note 2 3 2 20 4" xfId="58091" xr:uid="{00000000-0005-0000-0000-000075930000}"/>
    <cellStyle name="Note 2 3 2 21" xfId="14375" xr:uid="{00000000-0005-0000-0000-000076930000}"/>
    <cellStyle name="Note 2 3 2 21 2" xfId="38587" xr:uid="{00000000-0005-0000-0000-000077930000}"/>
    <cellStyle name="Note 2 3 2 21 3" xfId="58092" xr:uid="{00000000-0005-0000-0000-000078930000}"/>
    <cellStyle name="Note 2 3 2 21 4" xfId="58093" xr:uid="{00000000-0005-0000-0000-000079930000}"/>
    <cellStyle name="Note 2 3 2 22" xfId="38526" xr:uid="{00000000-0005-0000-0000-00007A930000}"/>
    <cellStyle name="Note 2 3 2 23" xfId="58094" xr:uid="{00000000-0005-0000-0000-00007B930000}"/>
    <cellStyle name="Note 2 3 2 3" xfId="7071" xr:uid="{00000000-0005-0000-0000-00007C930000}"/>
    <cellStyle name="Note 2 3 2 3 2" xfId="19078" xr:uid="{00000000-0005-0000-0000-00007D930000}"/>
    <cellStyle name="Note 2 3 2 3 2 2" xfId="38589" xr:uid="{00000000-0005-0000-0000-00007E930000}"/>
    <cellStyle name="Note 2 3 2 3 3" xfId="38588" xr:uid="{00000000-0005-0000-0000-00007F930000}"/>
    <cellStyle name="Note 2 3 2 3 4" xfId="58095" xr:uid="{00000000-0005-0000-0000-000080930000}"/>
    <cellStyle name="Note 2 3 2 4" xfId="7537" xr:uid="{00000000-0005-0000-0000-000081930000}"/>
    <cellStyle name="Note 2 3 2 4 2" xfId="19485" xr:uid="{00000000-0005-0000-0000-000082930000}"/>
    <cellStyle name="Note 2 3 2 4 2 2" xfId="38591" xr:uid="{00000000-0005-0000-0000-000083930000}"/>
    <cellStyle name="Note 2 3 2 4 3" xfId="38590" xr:uid="{00000000-0005-0000-0000-000084930000}"/>
    <cellStyle name="Note 2 3 2 4 4" xfId="58096" xr:uid="{00000000-0005-0000-0000-000085930000}"/>
    <cellStyle name="Note 2 3 2 5" xfId="7994" xr:uid="{00000000-0005-0000-0000-000086930000}"/>
    <cellStyle name="Note 2 3 2 5 2" xfId="19881" xr:uid="{00000000-0005-0000-0000-000087930000}"/>
    <cellStyle name="Note 2 3 2 5 2 2" xfId="38593" xr:uid="{00000000-0005-0000-0000-000088930000}"/>
    <cellStyle name="Note 2 3 2 5 3" xfId="38592" xr:uid="{00000000-0005-0000-0000-000089930000}"/>
    <cellStyle name="Note 2 3 2 5 4" xfId="58097" xr:uid="{00000000-0005-0000-0000-00008A930000}"/>
    <cellStyle name="Note 2 3 2 6" xfId="8453" xr:uid="{00000000-0005-0000-0000-00008B930000}"/>
    <cellStyle name="Note 2 3 2 6 2" xfId="20274" xr:uid="{00000000-0005-0000-0000-00008C930000}"/>
    <cellStyle name="Note 2 3 2 6 2 2" xfId="38595" xr:uid="{00000000-0005-0000-0000-00008D930000}"/>
    <cellStyle name="Note 2 3 2 6 3" xfId="38594" xr:uid="{00000000-0005-0000-0000-00008E930000}"/>
    <cellStyle name="Note 2 3 2 6 4" xfId="58098" xr:uid="{00000000-0005-0000-0000-00008F930000}"/>
    <cellStyle name="Note 2 3 2 7" xfId="8910" xr:uid="{00000000-0005-0000-0000-000090930000}"/>
    <cellStyle name="Note 2 3 2 7 2" xfId="20677" xr:uid="{00000000-0005-0000-0000-000091930000}"/>
    <cellStyle name="Note 2 3 2 7 2 2" xfId="38597" xr:uid="{00000000-0005-0000-0000-000092930000}"/>
    <cellStyle name="Note 2 3 2 7 3" xfId="38596" xr:uid="{00000000-0005-0000-0000-000093930000}"/>
    <cellStyle name="Note 2 3 2 7 4" xfId="58099" xr:uid="{00000000-0005-0000-0000-000094930000}"/>
    <cellStyle name="Note 2 3 2 8" xfId="9359" xr:uid="{00000000-0005-0000-0000-000095930000}"/>
    <cellStyle name="Note 2 3 2 8 2" xfId="21077" xr:uid="{00000000-0005-0000-0000-000096930000}"/>
    <cellStyle name="Note 2 3 2 8 2 2" xfId="38599" xr:uid="{00000000-0005-0000-0000-000097930000}"/>
    <cellStyle name="Note 2 3 2 8 3" xfId="38598" xr:uid="{00000000-0005-0000-0000-000098930000}"/>
    <cellStyle name="Note 2 3 2 8 4" xfId="58100" xr:uid="{00000000-0005-0000-0000-000099930000}"/>
    <cellStyle name="Note 2 3 2 9" xfId="9799" xr:uid="{00000000-0005-0000-0000-00009A930000}"/>
    <cellStyle name="Note 2 3 2 9 2" xfId="21463" xr:uid="{00000000-0005-0000-0000-00009B930000}"/>
    <cellStyle name="Note 2 3 2 9 2 2" xfId="38601" xr:uid="{00000000-0005-0000-0000-00009C930000}"/>
    <cellStyle name="Note 2 3 2 9 3" xfId="38600" xr:uid="{00000000-0005-0000-0000-00009D930000}"/>
    <cellStyle name="Note 2 3 2 9 4" xfId="58101" xr:uid="{00000000-0005-0000-0000-00009E930000}"/>
    <cellStyle name="Note 2 3 20" xfId="10143" xr:uid="{00000000-0005-0000-0000-00009F930000}"/>
    <cellStyle name="Note 2 3 20 2" xfId="21753" xr:uid="{00000000-0005-0000-0000-0000A0930000}"/>
    <cellStyle name="Note 2 3 20 2 2" xfId="38603" xr:uid="{00000000-0005-0000-0000-0000A1930000}"/>
    <cellStyle name="Note 2 3 20 3" xfId="38602" xr:uid="{00000000-0005-0000-0000-0000A2930000}"/>
    <cellStyle name="Note 2 3 20 4" xfId="58102" xr:uid="{00000000-0005-0000-0000-0000A3930000}"/>
    <cellStyle name="Note 2 3 21" xfId="13678" xr:uid="{00000000-0005-0000-0000-0000A4930000}"/>
    <cellStyle name="Note 2 3 21 2" xfId="38604" xr:uid="{00000000-0005-0000-0000-0000A5930000}"/>
    <cellStyle name="Note 2 3 21 3" xfId="58103" xr:uid="{00000000-0005-0000-0000-0000A6930000}"/>
    <cellStyle name="Note 2 3 21 4" xfId="58104" xr:uid="{00000000-0005-0000-0000-0000A7930000}"/>
    <cellStyle name="Note 2 3 22" xfId="38505" xr:uid="{00000000-0005-0000-0000-0000A8930000}"/>
    <cellStyle name="Note 2 3 23" xfId="1562" xr:uid="{00000000-0005-0000-0000-0000A9930000}"/>
    <cellStyle name="Note 2 3 24" xfId="58105" xr:uid="{00000000-0005-0000-0000-0000AA930000}"/>
    <cellStyle name="Note 2 3 3" xfId="4888" xr:uid="{00000000-0005-0000-0000-0000AB930000}"/>
    <cellStyle name="Note 2 3 3 2" xfId="17512" xr:uid="{00000000-0005-0000-0000-0000AC930000}"/>
    <cellStyle name="Note 2 3 3 2 2" xfId="38606" xr:uid="{00000000-0005-0000-0000-0000AD930000}"/>
    <cellStyle name="Note 2 3 3 3" xfId="38605" xr:uid="{00000000-0005-0000-0000-0000AE930000}"/>
    <cellStyle name="Note 2 3 3 4" xfId="58106" xr:uid="{00000000-0005-0000-0000-0000AF930000}"/>
    <cellStyle name="Note 2 3 4" xfId="6848" xr:uid="{00000000-0005-0000-0000-0000B0930000}"/>
    <cellStyle name="Note 2 3 4 2" xfId="18879" xr:uid="{00000000-0005-0000-0000-0000B1930000}"/>
    <cellStyle name="Note 2 3 4 2 2" xfId="38608" xr:uid="{00000000-0005-0000-0000-0000B2930000}"/>
    <cellStyle name="Note 2 3 4 3" xfId="38607" xr:uid="{00000000-0005-0000-0000-0000B3930000}"/>
    <cellStyle name="Note 2 3 4 4" xfId="58107" xr:uid="{00000000-0005-0000-0000-0000B4930000}"/>
    <cellStyle name="Note 2 3 5" xfId="5060" xr:uid="{00000000-0005-0000-0000-0000B5930000}"/>
    <cellStyle name="Note 2 3 5 2" xfId="17651" xr:uid="{00000000-0005-0000-0000-0000B6930000}"/>
    <cellStyle name="Note 2 3 5 2 2" xfId="38610" xr:uid="{00000000-0005-0000-0000-0000B7930000}"/>
    <cellStyle name="Note 2 3 5 3" xfId="38609" xr:uid="{00000000-0005-0000-0000-0000B8930000}"/>
    <cellStyle name="Note 2 3 5 4" xfId="58108" xr:uid="{00000000-0005-0000-0000-0000B9930000}"/>
    <cellStyle name="Note 2 3 6" xfId="6685" xr:uid="{00000000-0005-0000-0000-0000BA930000}"/>
    <cellStyle name="Note 2 3 6 2" xfId="18743" xr:uid="{00000000-0005-0000-0000-0000BB930000}"/>
    <cellStyle name="Note 2 3 6 2 2" xfId="38612" xr:uid="{00000000-0005-0000-0000-0000BC930000}"/>
    <cellStyle name="Note 2 3 6 3" xfId="38611" xr:uid="{00000000-0005-0000-0000-0000BD930000}"/>
    <cellStyle name="Note 2 3 6 4" xfId="58109" xr:uid="{00000000-0005-0000-0000-0000BE930000}"/>
    <cellStyle name="Note 2 3 7" xfId="5215" xr:uid="{00000000-0005-0000-0000-0000BF930000}"/>
    <cellStyle name="Note 2 3 7 2" xfId="17780" xr:uid="{00000000-0005-0000-0000-0000C0930000}"/>
    <cellStyle name="Note 2 3 7 2 2" xfId="38614" xr:uid="{00000000-0005-0000-0000-0000C1930000}"/>
    <cellStyle name="Note 2 3 7 3" xfId="38613" xr:uid="{00000000-0005-0000-0000-0000C2930000}"/>
    <cellStyle name="Note 2 3 7 4" xfId="58110" xr:uid="{00000000-0005-0000-0000-0000C3930000}"/>
    <cellStyle name="Note 2 3 8" xfId="6568" xr:uid="{00000000-0005-0000-0000-0000C4930000}"/>
    <cellStyle name="Note 2 3 8 2" xfId="18644" xr:uid="{00000000-0005-0000-0000-0000C5930000}"/>
    <cellStyle name="Note 2 3 8 2 2" xfId="38616" xr:uid="{00000000-0005-0000-0000-0000C6930000}"/>
    <cellStyle name="Note 2 3 8 3" xfId="38615" xr:uid="{00000000-0005-0000-0000-0000C7930000}"/>
    <cellStyle name="Note 2 3 8 4" xfId="58111" xr:uid="{00000000-0005-0000-0000-0000C8930000}"/>
    <cellStyle name="Note 2 3 9" xfId="7034" xr:uid="{00000000-0005-0000-0000-0000C9930000}"/>
    <cellStyle name="Note 2 3 9 2" xfId="19041" xr:uid="{00000000-0005-0000-0000-0000CA930000}"/>
    <cellStyle name="Note 2 3 9 2 2" xfId="38618" xr:uid="{00000000-0005-0000-0000-0000CB930000}"/>
    <cellStyle name="Note 2 3 9 3" xfId="38617" xr:uid="{00000000-0005-0000-0000-0000CC930000}"/>
    <cellStyle name="Note 2 3 9 4" xfId="58112" xr:uid="{00000000-0005-0000-0000-0000CD930000}"/>
    <cellStyle name="Note 2 30" xfId="9321" xr:uid="{00000000-0005-0000-0000-0000CE930000}"/>
    <cellStyle name="Note 2 30 2" xfId="21039" xr:uid="{00000000-0005-0000-0000-0000CF930000}"/>
    <cellStyle name="Note 2 30 2 2" xfId="38620" xr:uid="{00000000-0005-0000-0000-0000D0930000}"/>
    <cellStyle name="Note 2 30 3" xfId="38619" xr:uid="{00000000-0005-0000-0000-0000D1930000}"/>
    <cellStyle name="Note 2 30 4" xfId="58113" xr:uid="{00000000-0005-0000-0000-0000D2930000}"/>
    <cellStyle name="Note 2 31" xfId="11406" xr:uid="{00000000-0005-0000-0000-0000D3930000}"/>
    <cellStyle name="Note 2 31 2" xfId="22858" xr:uid="{00000000-0005-0000-0000-0000D4930000}"/>
    <cellStyle name="Note 2 31 2 2" xfId="38622" xr:uid="{00000000-0005-0000-0000-0000D5930000}"/>
    <cellStyle name="Note 2 31 3" xfId="38621" xr:uid="{00000000-0005-0000-0000-0000D6930000}"/>
    <cellStyle name="Note 2 31 4" xfId="58114" xr:uid="{00000000-0005-0000-0000-0000D7930000}"/>
    <cellStyle name="Note 2 32" xfId="10148" xr:uid="{00000000-0005-0000-0000-0000D8930000}"/>
    <cellStyle name="Note 2 32 2" xfId="21758" xr:uid="{00000000-0005-0000-0000-0000D9930000}"/>
    <cellStyle name="Note 2 32 2 2" xfId="38624" xr:uid="{00000000-0005-0000-0000-0000DA930000}"/>
    <cellStyle name="Note 2 32 3" xfId="38623" xr:uid="{00000000-0005-0000-0000-0000DB930000}"/>
    <cellStyle name="Note 2 32 4" xfId="58115" xr:uid="{00000000-0005-0000-0000-0000DC930000}"/>
    <cellStyle name="Note 2 33" xfId="10092" xr:uid="{00000000-0005-0000-0000-0000DD930000}"/>
    <cellStyle name="Note 2 33 2" xfId="21721" xr:uid="{00000000-0005-0000-0000-0000DE930000}"/>
    <cellStyle name="Note 2 33 2 2" xfId="38626" xr:uid="{00000000-0005-0000-0000-0000DF930000}"/>
    <cellStyle name="Note 2 33 3" xfId="38625" xr:uid="{00000000-0005-0000-0000-0000E0930000}"/>
    <cellStyle name="Note 2 33 4" xfId="58116" xr:uid="{00000000-0005-0000-0000-0000E1930000}"/>
    <cellStyle name="Note 2 34" xfId="12946" xr:uid="{00000000-0005-0000-0000-0000E2930000}"/>
    <cellStyle name="Note 2 34 2" xfId="24263" xr:uid="{00000000-0005-0000-0000-0000E3930000}"/>
    <cellStyle name="Note 2 34 2 2" xfId="38628" xr:uid="{00000000-0005-0000-0000-0000E4930000}"/>
    <cellStyle name="Note 2 34 3" xfId="38627" xr:uid="{00000000-0005-0000-0000-0000E5930000}"/>
    <cellStyle name="Note 2 34 4" xfId="58117" xr:uid="{00000000-0005-0000-0000-0000E6930000}"/>
    <cellStyle name="Note 2 35" xfId="11787" xr:uid="{00000000-0005-0000-0000-0000E7930000}"/>
    <cellStyle name="Note 2 35 2" xfId="23207" xr:uid="{00000000-0005-0000-0000-0000E8930000}"/>
    <cellStyle name="Note 2 35 2 2" xfId="38630" xr:uid="{00000000-0005-0000-0000-0000E9930000}"/>
    <cellStyle name="Note 2 35 3" xfId="38629" xr:uid="{00000000-0005-0000-0000-0000EA930000}"/>
    <cellStyle name="Note 2 35 4" xfId="58118" xr:uid="{00000000-0005-0000-0000-0000EB930000}"/>
    <cellStyle name="Note 2 36" xfId="10307" xr:uid="{00000000-0005-0000-0000-0000EC930000}"/>
    <cellStyle name="Note 2 36 2" xfId="21912" xr:uid="{00000000-0005-0000-0000-0000ED930000}"/>
    <cellStyle name="Note 2 36 2 2" xfId="38632" xr:uid="{00000000-0005-0000-0000-0000EE930000}"/>
    <cellStyle name="Note 2 36 3" xfId="38631" xr:uid="{00000000-0005-0000-0000-0000EF930000}"/>
    <cellStyle name="Note 2 36 4" xfId="58119" xr:uid="{00000000-0005-0000-0000-0000F0930000}"/>
    <cellStyle name="Note 2 37" xfId="4726" xr:uid="{00000000-0005-0000-0000-0000F1930000}"/>
    <cellStyle name="Note 2 37 2" xfId="17411" xr:uid="{00000000-0005-0000-0000-0000F2930000}"/>
    <cellStyle name="Note 2 37 2 2" xfId="38634" xr:uid="{00000000-0005-0000-0000-0000F3930000}"/>
    <cellStyle name="Note 2 37 3" xfId="38633" xr:uid="{00000000-0005-0000-0000-0000F4930000}"/>
    <cellStyle name="Note 2 37 4" xfId="58120" xr:uid="{00000000-0005-0000-0000-0000F5930000}"/>
    <cellStyle name="Note 2 38" xfId="25541" xr:uid="{00000000-0005-0000-0000-0000F6930000}"/>
    <cellStyle name="Note 2 38 2" xfId="38635" xr:uid="{00000000-0005-0000-0000-0000F7930000}"/>
    <cellStyle name="Note 2 39" xfId="25557" xr:uid="{00000000-0005-0000-0000-0000F8930000}"/>
    <cellStyle name="Note 2 39 2" xfId="38636" xr:uid="{00000000-0005-0000-0000-0000F9930000}"/>
    <cellStyle name="Note 2 4" xfId="362" xr:uid="{00000000-0005-0000-0000-0000FA930000}"/>
    <cellStyle name="Note 2 4 10" xfId="10243" xr:uid="{00000000-0005-0000-0000-0000FB930000}"/>
    <cellStyle name="Note 2 4 10 2" xfId="21850" xr:uid="{00000000-0005-0000-0000-0000FC930000}"/>
    <cellStyle name="Note 2 4 10 2 2" xfId="38639" xr:uid="{00000000-0005-0000-0000-0000FD930000}"/>
    <cellStyle name="Note 2 4 10 3" xfId="38638" xr:uid="{00000000-0005-0000-0000-0000FE930000}"/>
    <cellStyle name="Note 2 4 10 4" xfId="58121" xr:uid="{00000000-0005-0000-0000-0000FF930000}"/>
    <cellStyle name="Note 2 4 11" xfId="10660" xr:uid="{00000000-0005-0000-0000-000000940000}"/>
    <cellStyle name="Note 2 4 11 2" xfId="22211" xr:uid="{00000000-0005-0000-0000-000001940000}"/>
    <cellStyle name="Note 2 4 11 2 2" xfId="38641" xr:uid="{00000000-0005-0000-0000-000002940000}"/>
    <cellStyle name="Note 2 4 11 3" xfId="38640" xr:uid="{00000000-0005-0000-0000-000003940000}"/>
    <cellStyle name="Note 2 4 11 4" xfId="58122" xr:uid="{00000000-0005-0000-0000-000004940000}"/>
    <cellStyle name="Note 2 4 12" xfId="11084" xr:uid="{00000000-0005-0000-0000-000005940000}"/>
    <cellStyle name="Note 2 4 12 2" xfId="22584" xr:uid="{00000000-0005-0000-0000-000006940000}"/>
    <cellStyle name="Note 2 4 12 2 2" xfId="38643" xr:uid="{00000000-0005-0000-0000-000007940000}"/>
    <cellStyle name="Note 2 4 12 3" xfId="38642" xr:uid="{00000000-0005-0000-0000-000008940000}"/>
    <cellStyle name="Note 2 4 12 4" xfId="58123" xr:uid="{00000000-0005-0000-0000-000009940000}"/>
    <cellStyle name="Note 2 4 13" xfId="11503" xr:uid="{00000000-0005-0000-0000-00000A940000}"/>
    <cellStyle name="Note 2 4 13 2" xfId="22948" xr:uid="{00000000-0005-0000-0000-00000B940000}"/>
    <cellStyle name="Note 2 4 13 2 2" xfId="38645" xr:uid="{00000000-0005-0000-0000-00000C940000}"/>
    <cellStyle name="Note 2 4 13 3" xfId="38644" xr:uid="{00000000-0005-0000-0000-00000D940000}"/>
    <cellStyle name="Note 2 4 13 4" xfId="58124" xr:uid="{00000000-0005-0000-0000-00000E940000}"/>
    <cellStyle name="Note 2 4 14" xfId="11929" xr:uid="{00000000-0005-0000-0000-00000F940000}"/>
    <cellStyle name="Note 2 4 14 2" xfId="23346" xr:uid="{00000000-0005-0000-0000-000010940000}"/>
    <cellStyle name="Note 2 4 14 2 2" xfId="38647" xr:uid="{00000000-0005-0000-0000-000011940000}"/>
    <cellStyle name="Note 2 4 14 3" xfId="38646" xr:uid="{00000000-0005-0000-0000-000012940000}"/>
    <cellStyle name="Note 2 4 14 4" xfId="58125" xr:uid="{00000000-0005-0000-0000-000013940000}"/>
    <cellStyle name="Note 2 4 15" xfId="12306" xr:uid="{00000000-0005-0000-0000-000014940000}"/>
    <cellStyle name="Note 2 4 15 2" xfId="23685" xr:uid="{00000000-0005-0000-0000-000015940000}"/>
    <cellStyle name="Note 2 4 15 2 2" xfId="38649" xr:uid="{00000000-0005-0000-0000-000016940000}"/>
    <cellStyle name="Note 2 4 15 3" xfId="38648" xr:uid="{00000000-0005-0000-0000-000017940000}"/>
    <cellStyle name="Note 2 4 15 4" xfId="58126" xr:uid="{00000000-0005-0000-0000-000018940000}"/>
    <cellStyle name="Note 2 4 16" xfId="12672" xr:uid="{00000000-0005-0000-0000-000019940000}"/>
    <cellStyle name="Note 2 4 16 2" xfId="24009" xr:uid="{00000000-0005-0000-0000-00001A940000}"/>
    <cellStyle name="Note 2 4 16 2 2" xfId="38651" xr:uid="{00000000-0005-0000-0000-00001B940000}"/>
    <cellStyle name="Note 2 4 16 3" xfId="38650" xr:uid="{00000000-0005-0000-0000-00001C940000}"/>
    <cellStyle name="Note 2 4 16 4" xfId="58127" xr:uid="{00000000-0005-0000-0000-00001D940000}"/>
    <cellStyle name="Note 2 4 17" xfId="13082" xr:uid="{00000000-0005-0000-0000-00001E940000}"/>
    <cellStyle name="Note 2 4 17 2" xfId="24393" xr:uid="{00000000-0005-0000-0000-00001F940000}"/>
    <cellStyle name="Note 2 4 17 2 2" xfId="38653" xr:uid="{00000000-0005-0000-0000-000020940000}"/>
    <cellStyle name="Note 2 4 17 3" xfId="38652" xr:uid="{00000000-0005-0000-0000-000021940000}"/>
    <cellStyle name="Note 2 4 17 4" xfId="58128" xr:uid="{00000000-0005-0000-0000-000022940000}"/>
    <cellStyle name="Note 2 4 18" xfId="13420" xr:uid="{00000000-0005-0000-0000-000023940000}"/>
    <cellStyle name="Note 2 4 18 2" xfId="24703" xr:uid="{00000000-0005-0000-0000-000024940000}"/>
    <cellStyle name="Note 2 4 18 2 2" xfId="38655" xr:uid="{00000000-0005-0000-0000-000025940000}"/>
    <cellStyle name="Note 2 4 18 3" xfId="38654" xr:uid="{00000000-0005-0000-0000-000026940000}"/>
    <cellStyle name="Note 2 4 18 4" xfId="58129" xr:uid="{00000000-0005-0000-0000-000027940000}"/>
    <cellStyle name="Note 2 4 19" xfId="13755" xr:uid="{00000000-0005-0000-0000-000028940000}"/>
    <cellStyle name="Note 2 4 19 2" xfId="25005" xr:uid="{00000000-0005-0000-0000-000029940000}"/>
    <cellStyle name="Note 2 4 19 2 2" xfId="38657" xr:uid="{00000000-0005-0000-0000-00002A940000}"/>
    <cellStyle name="Note 2 4 19 3" xfId="38656" xr:uid="{00000000-0005-0000-0000-00002B940000}"/>
    <cellStyle name="Note 2 4 19 4" xfId="58130" xr:uid="{00000000-0005-0000-0000-00002C940000}"/>
    <cellStyle name="Note 2 4 2" xfId="4288" xr:uid="{00000000-0005-0000-0000-00002D940000}"/>
    <cellStyle name="Note 2 4 2 10" xfId="10661" xr:uid="{00000000-0005-0000-0000-00002E940000}"/>
    <cellStyle name="Note 2 4 2 10 2" xfId="22212" xr:uid="{00000000-0005-0000-0000-00002F940000}"/>
    <cellStyle name="Note 2 4 2 10 2 2" xfId="38660" xr:uid="{00000000-0005-0000-0000-000030940000}"/>
    <cellStyle name="Note 2 4 2 10 3" xfId="38659" xr:uid="{00000000-0005-0000-0000-000031940000}"/>
    <cellStyle name="Note 2 4 2 10 4" xfId="58131" xr:uid="{00000000-0005-0000-0000-000032940000}"/>
    <cellStyle name="Note 2 4 2 11" xfId="11085" xr:uid="{00000000-0005-0000-0000-000033940000}"/>
    <cellStyle name="Note 2 4 2 11 2" xfId="22585" xr:uid="{00000000-0005-0000-0000-000034940000}"/>
    <cellStyle name="Note 2 4 2 11 2 2" xfId="38662" xr:uid="{00000000-0005-0000-0000-000035940000}"/>
    <cellStyle name="Note 2 4 2 11 3" xfId="38661" xr:uid="{00000000-0005-0000-0000-000036940000}"/>
    <cellStyle name="Note 2 4 2 11 4" xfId="58132" xr:uid="{00000000-0005-0000-0000-000037940000}"/>
    <cellStyle name="Note 2 4 2 12" xfId="11504" xr:uid="{00000000-0005-0000-0000-000038940000}"/>
    <cellStyle name="Note 2 4 2 12 2" xfId="22949" xr:uid="{00000000-0005-0000-0000-000039940000}"/>
    <cellStyle name="Note 2 4 2 12 2 2" xfId="38664" xr:uid="{00000000-0005-0000-0000-00003A940000}"/>
    <cellStyle name="Note 2 4 2 12 3" xfId="38663" xr:uid="{00000000-0005-0000-0000-00003B940000}"/>
    <cellStyle name="Note 2 4 2 12 4" xfId="58133" xr:uid="{00000000-0005-0000-0000-00003C940000}"/>
    <cellStyle name="Note 2 4 2 13" xfId="11930" xr:uid="{00000000-0005-0000-0000-00003D940000}"/>
    <cellStyle name="Note 2 4 2 13 2" xfId="23347" xr:uid="{00000000-0005-0000-0000-00003E940000}"/>
    <cellStyle name="Note 2 4 2 13 2 2" xfId="38666" xr:uid="{00000000-0005-0000-0000-00003F940000}"/>
    <cellStyle name="Note 2 4 2 13 3" xfId="38665" xr:uid="{00000000-0005-0000-0000-000040940000}"/>
    <cellStyle name="Note 2 4 2 13 4" xfId="58134" xr:uid="{00000000-0005-0000-0000-000041940000}"/>
    <cellStyle name="Note 2 4 2 14" xfId="12307" xr:uid="{00000000-0005-0000-0000-000042940000}"/>
    <cellStyle name="Note 2 4 2 14 2" xfId="23686" xr:uid="{00000000-0005-0000-0000-000043940000}"/>
    <cellStyle name="Note 2 4 2 14 2 2" xfId="38668" xr:uid="{00000000-0005-0000-0000-000044940000}"/>
    <cellStyle name="Note 2 4 2 14 3" xfId="38667" xr:uid="{00000000-0005-0000-0000-000045940000}"/>
    <cellStyle name="Note 2 4 2 14 4" xfId="58135" xr:uid="{00000000-0005-0000-0000-000046940000}"/>
    <cellStyle name="Note 2 4 2 15" xfId="12673" xr:uid="{00000000-0005-0000-0000-000047940000}"/>
    <cellStyle name="Note 2 4 2 15 2" xfId="24010" xr:uid="{00000000-0005-0000-0000-000048940000}"/>
    <cellStyle name="Note 2 4 2 15 2 2" xfId="38670" xr:uid="{00000000-0005-0000-0000-000049940000}"/>
    <cellStyle name="Note 2 4 2 15 3" xfId="38669" xr:uid="{00000000-0005-0000-0000-00004A940000}"/>
    <cellStyle name="Note 2 4 2 15 4" xfId="58136" xr:uid="{00000000-0005-0000-0000-00004B940000}"/>
    <cellStyle name="Note 2 4 2 16" xfId="13083" xr:uid="{00000000-0005-0000-0000-00004C940000}"/>
    <cellStyle name="Note 2 4 2 16 2" xfId="24394" xr:uid="{00000000-0005-0000-0000-00004D940000}"/>
    <cellStyle name="Note 2 4 2 16 2 2" xfId="38672" xr:uid="{00000000-0005-0000-0000-00004E940000}"/>
    <cellStyle name="Note 2 4 2 16 3" xfId="38671" xr:uid="{00000000-0005-0000-0000-00004F940000}"/>
    <cellStyle name="Note 2 4 2 16 4" xfId="58137" xr:uid="{00000000-0005-0000-0000-000050940000}"/>
    <cellStyle name="Note 2 4 2 17" xfId="13421" xr:uid="{00000000-0005-0000-0000-000051940000}"/>
    <cellStyle name="Note 2 4 2 17 2" xfId="24704" xr:uid="{00000000-0005-0000-0000-000052940000}"/>
    <cellStyle name="Note 2 4 2 17 2 2" xfId="38674" xr:uid="{00000000-0005-0000-0000-000053940000}"/>
    <cellStyle name="Note 2 4 2 17 3" xfId="38673" xr:uid="{00000000-0005-0000-0000-000054940000}"/>
    <cellStyle name="Note 2 4 2 17 4" xfId="58138" xr:uid="{00000000-0005-0000-0000-000055940000}"/>
    <cellStyle name="Note 2 4 2 18" xfId="13756" xr:uid="{00000000-0005-0000-0000-000056940000}"/>
    <cellStyle name="Note 2 4 2 18 2" xfId="25006" xr:uid="{00000000-0005-0000-0000-000057940000}"/>
    <cellStyle name="Note 2 4 2 18 2 2" xfId="38676" xr:uid="{00000000-0005-0000-0000-000058940000}"/>
    <cellStyle name="Note 2 4 2 18 3" xfId="38675" xr:uid="{00000000-0005-0000-0000-000059940000}"/>
    <cellStyle name="Note 2 4 2 18 4" xfId="58139" xr:uid="{00000000-0005-0000-0000-00005A940000}"/>
    <cellStyle name="Note 2 4 2 19" xfId="14084" xr:uid="{00000000-0005-0000-0000-00005B940000}"/>
    <cellStyle name="Note 2 4 2 19 2" xfId="25306" xr:uid="{00000000-0005-0000-0000-00005C940000}"/>
    <cellStyle name="Note 2 4 2 19 2 2" xfId="38678" xr:uid="{00000000-0005-0000-0000-00005D940000}"/>
    <cellStyle name="Note 2 4 2 19 3" xfId="38677" xr:uid="{00000000-0005-0000-0000-00005E940000}"/>
    <cellStyle name="Note 2 4 2 19 4" xfId="58140" xr:uid="{00000000-0005-0000-0000-00005F940000}"/>
    <cellStyle name="Note 2 4 2 2" xfId="7074" xr:uid="{00000000-0005-0000-0000-000060940000}"/>
    <cellStyle name="Note 2 4 2 2 2" xfId="19081" xr:uid="{00000000-0005-0000-0000-000061940000}"/>
    <cellStyle name="Note 2 4 2 2 2 2" xfId="38680" xr:uid="{00000000-0005-0000-0000-000062940000}"/>
    <cellStyle name="Note 2 4 2 2 3" xfId="38679" xr:uid="{00000000-0005-0000-0000-000063940000}"/>
    <cellStyle name="Note 2 4 2 2 4" xfId="58141" xr:uid="{00000000-0005-0000-0000-000064940000}"/>
    <cellStyle name="Note 2 4 2 20" xfId="14378" xr:uid="{00000000-0005-0000-0000-000065940000}"/>
    <cellStyle name="Note 2 4 2 20 2" xfId="38681" xr:uid="{00000000-0005-0000-0000-000066940000}"/>
    <cellStyle name="Note 2 4 2 20 3" xfId="58142" xr:uid="{00000000-0005-0000-0000-000067940000}"/>
    <cellStyle name="Note 2 4 2 20 4" xfId="58143" xr:uid="{00000000-0005-0000-0000-000068940000}"/>
    <cellStyle name="Note 2 4 2 21" xfId="38658" xr:uid="{00000000-0005-0000-0000-000069940000}"/>
    <cellStyle name="Note 2 4 2 22" xfId="58144" xr:uid="{00000000-0005-0000-0000-00006A940000}"/>
    <cellStyle name="Note 2 4 2 3" xfId="7540" xr:uid="{00000000-0005-0000-0000-00006B940000}"/>
    <cellStyle name="Note 2 4 2 3 2" xfId="19488" xr:uid="{00000000-0005-0000-0000-00006C940000}"/>
    <cellStyle name="Note 2 4 2 3 2 2" xfId="38683" xr:uid="{00000000-0005-0000-0000-00006D940000}"/>
    <cellStyle name="Note 2 4 2 3 3" xfId="38682" xr:uid="{00000000-0005-0000-0000-00006E940000}"/>
    <cellStyle name="Note 2 4 2 3 4" xfId="58145" xr:uid="{00000000-0005-0000-0000-00006F940000}"/>
    <cellStyle name="Note 2 4 2 4" xfId="7997" xr:uid="{00000000-0005-0000-0000-000070940000}"/>
    <cellStyle name="Note 2 4 2 4 2" xfId="19884" xr:uid="{00000000-0005-0000-0000-000071940000}"/>
    <cellStyle name="Note 2 4 2 4 2 2" xfId="38685" xr:uid="{00000000-0005-0000-0000-000072940000}"/>
    <cellStyle name="Note 2 4 2 4 3" xfId="38684" xr:uid="{00000000-0005-0000-0000-000073940000}"/>
    <cellStyle name="Note 2 4 2 4 4" xfId="58146" xr:uid="{00000000-0005-0000-0000-000074940000}"/>
    <cellStyle name="Note 2 4 2 5" xfId="8456" xr:uid="{00000000-0005-0000-0000-000075940000}"/>
    <cellStyle name="Note 2 4 2 5 2" xfId="20277" xr:uid="{00000000-0005-0000-0000-000076940000}"/>
    <cellStyle name="Note 2 4 2 5 2 2" xfId="38687" xr:uid="{00000000-0005-0000-0000-000077940000}"/>
    <cellStyle name="Note 2 4 2 5 3" xfId="38686" xr:uid="{00000000-0005-0000-0000-000078940000}"/>
    <cellStyle name="Note 2 4 2 5 4" xfId="58147" xr:uid="{00000000-0005-0000-0000-000079940000}"/>
    <cellStyle name="Note 2 4 2 6" xfId="8913" xr:uid="{00000000-0005-0000-0000-00007A940000}"/>
    <cellStyle name="Note 2 4 2 6 2" xfId="20680" xr:uid="{00000000-0005-0000-0000-00007B940000}"/>
    <cellStyle name="Note 2 4 2 6 2 2" xfId="38689" xr:uid="{00000000-0005-0000-0000-00007C940000}"/>
    <cellStyle name="Note 2 4 2 6 3" xfId="38688" xr:uid="{00000000-0005-0000-0000-00007D940000}"/>
    <cellStyle name="Note 2 4 2 6 4" xfId="58148" xr:uid="{00000000-0005-0000-0000-00007E940000}"/>
    <cellStyle name="Note 2 4 2 7" xfId="9362" xr:uid="{00000000-0005-0000-0000-00007F940000}"/>
    <cellStyle name="Note 2 4 2 7 2" xfId="21080" xr:uid="{00000000-0005-0000-0000-000080940000}"/>
    <cellStyle name="Note 2 4 2 7 2 2" xfId="38691" xr:uid="{00000000-0005-0000-0000-000081940000}"/>
    <cellStyle name="Note 2 4 2 7 3" xfId="38690" xr:uid="{00000000-0005-0000-0000-000082940000}"/>
    <cellStyle name="Note 2 4 2 7 4" xfId="58149" xr:uid="{00000000-0005-0000-0000-000083940000}"/>
    <cellStyle name="Note 2 4 2 8" xfId="9802" xr:uid="{00000000-0005-0000-0000-000084940000}"/>
    <cellStyle name="Note 2 4 2 8 2" xfId="21466" xr:uid="{00000000-0005-0000-0000-000085940000}"/>
    <cellStyle name="Note 2 4 2 8 2 2" xfId="38693" xr:uid="{00000000-0005-0000-0000-000086940000}"/>
    <cellStyle name="Note 2 4 2 8 3" xfId="38692" xr:uid="{00000000-0005-0000-0000-000087940000}"/>
    <cellStyle name="Note 2 4 2 8 4" xfId="58150" xr:uid="{00000000-0005-0000-0000-000088940000}"/>
    <cellStyle name="Note 2 4 2 9" xfId="10244" xr:uid="{00000000-0005-0000-0000-000089940000}"/>
    <cellStyle name="Note 2 4 2 9 2" xfId="21851" xr:uid="{00000000-0005-0000-0000-00008A940000}"/>
    <cellStyle name="Note 2 4 2 9 2 2" xfId="38695" xr:uid="{00000000-0005-0000-0000-00008B940000}"/>
    <cellStyle name="Note 2 4 2 9 3" xfId="38694" xr:uid="{00000000-0005-0000-0000-00008C940000}"/>
    <cellStyle name="Note 2 4 2 9 4" xfId="58151" xr:uid="{00000000-0005-0000-0000-00008D940000}"/>
    <cellStyle name="Note 2 4 20" xfId="14083" xr:uid="{00000000-0005-0000-0000-00008E940000}"/>
    <cellStyle name="Note 2 4 20 2" xfId="25305" xr:uid="{00000000-0005-0000-0000-00008F940000}"/>
    <cellStyle name="Note 2 4 20 2 2" xfId="38697" xr:uid="{00000000-0005-0000-0000-000090940000}"/>
    <cellStyle name="Note 2 4 20 3" xfId="38696" xr:uid="{00000000-0005-0000-0000-000091940000}"/>
    <cellStyle name="Note 2 4 20 4" xfId="58152" xr:uid="{00000000-0005-0000-0000-000092940000}"/>
    <cellStyle name="Note 2 4 21" xfId="14377" xr:uid="{00000000-0005-0000-0000-000093940000}"/>
    <cellStyle name="Note 2 4 21 2" xfId="38698" xr:uid="{00000000-0005-0000-0000-000094940000}"/>
    <cellStyle name="Note 2 4 21 3" xfId="58153" xr:uid="{00000000-0005-0000-0000-000095940000}"/>
    <cellStyle name="Note 2 4 21 4" xfId="58154" xr:uid="{00000000-0005-0000-0000-000096940000}"/>
    <cellStyle name="Note 2 4 22" xfId="38637" xr:uid="{00000000-0005-0000-0000-000097940000}"/>
    <cellStyle name="Note 2 4 23" xfId="4287" xr:uid="{00000000-0005-0000-0000-000098940000}"/>
    <cellStyle name="Note 2 4 3" xfId="7073" xr:uid="{00000000-0005-0000-0000-000099940000}"/>
    <cellStyle name="Note 2 4 3 2" xfId="19080" xr:uid="{00000000-0005-0000-0000-00009A940000}"/>
    <cellStyle name="Note 2 4 3 2 2" xfId="38700" xr:uid="{00000000-0005-0000-0000-00009B940000}"/>
    <cellStyle name="Note 2 4 3 3" xfId="38699" xr:uid="{00000000-0005-0000-0000-00009C940000}"/>
    <cellStyle name="Note 2 4 3 4" xfId="58155" xr:uid="{00000000-0005-0000-0000-00009D940000}"/>
    <cellStyle name="Note 2 4 4" xfId="7539" xr:uid="{00000000-0005-0000-0000-00009E940000}"/>
    <cellStyle name="Note 2 4 4 2" xfId="19487" xr:uid="{00000000-0005-0000-0000-00009F940000}"/>
    <cellStyle name="Note 2 4 4 2 2" xfId="38702" xr:uid="{00000000-0005-0000-0000-0000A0940000}"/>
    <cellStyle name="Note 2 4 4 3" xfId="38701" xr:uid="{00000000-0005-0000-0000-0000A1940000}"/>
    <cellStyle name="Note 2 4 4 4" xfId="58156" xr:uid="{00000000-0005-0000-0000-0000A2940000}"/>
    <cellStyle name="Note 2 4 5" xfId="7996" xr:uid="{00000000-0005-0000-0000-0000A3940000}"/>
    <cellStyle name="Note 2 4 5 2" xfId="19883" xr:uid="{00000000-0005-0000-0000-0000A4940000}"/>
    <cellStyle name="Note 2 4 5 2 2" xfId="38704" xr:uid="{00000000-0005-0000-0000-0000A5940000}"/>
    <cellStyle name="Note 2 4 5 3" xfId="38703" xr:uid="{00000000-0005-0000-0000-0000A6940000}"/>
    <cellStyle name="Note 2 4 5 4" xfId="58157" xr:uid="{00000000-0005-0000-0000-0000A7940000}"/>
    <cellStyle name="Note 2 4 6" xfId="8455" xr:uid="{00000000-0005-0000-0000-0000A8940000}"/>
    <cellStyle name="Note 2 4 6 2" xfId="20276" xr:uid="{00000000-0005-0000-0000-0000A9940000}"/>
    <cellStyle name="Note 2 4 6 2 2" xfId="38706" xr:uid="{00000000-0005-0000-0000-0000AA940000}"/>
    <cellStyle name="Note 2 4 6 3" xfId="38705" xr:uid="{00000000-0005-0000-0000-0000AB940000}"/>
    <cellStyle name="Note 2 4 6 4" xfId="58158" xr:uid="{00000000-0005-0000-0000-0000AC940000}"/>
    <cellStyle name="Note 2 4 7" xfId="8912" xr:uid="{00000000-0005-0000-0000-0000AD940000}"/>
    <cellStyle name="Note 2 4 7 2" xfId="20679" xr:uid="{00000000-0005-0000-0000-0000AE940000}"/>
    <cellStyle name="Note 2 4 7 2 2" xfId="38708" xr:uid="{00000000-0005-0000-0000-0000AF940000}"/>
    <cellStyle name="Note 2 4 7 3" xfId="38707" xr:uid="{00000000-0005-0000-0000-0000B0940000}"/>
    <cellStyle name="Note 2 4 7 4" xfId="58159" xr:uid="{00000000-0005-0000-0000-0000B1940000}"/>
    <cellStyle name="Note 2 4 8" xfId="9361" xr:uid="{00000000-0005-0000-0000-0000B2940000}"/>
    <cellStyle name="Note 2 4 8 2" xfId="21079" xr:uid="{00000000-0005-0000-0000-0000B3940000}"/>
    <cellStyle name="Note 2 4 8 2 2" xfId="38710" xr:uid="{00000000-0005-0000-0000-0000B4940000}"/>
    <cellStyle name="Note 2 4 8 3" xfId="38709" xr:uid="{00000000-0005-0000-0000-0000B5940000}"/>
    <cellStyle name="Note 2 4 8 4" xfId="58160" xr:uid="{00000000-0005-0000-0000-0000B6940000}"/>
    <cellStyle name="Note 2 4 9" xfId="9801" xr:uid="{00000000-0005-0000-0000-0000B7940000}"/>
    <cellStyle name="Note 2 4 9 2" xfId="21465" xr:uid="{00000000-0005-0000-0000-0000B8940000}"/>
    <cellStyle name="Note 2 4 9 2 2" xfId="38712" xr:uid="{00000000-0005-0000-0000-0000B9940000}"/>
    <cellStyle name="Note 2 4 9 3" xfId="38711" xr:uid="{00000000-0005-0000-0000-0000BA940000}"/>
    <cellStyle name="Note 2 4 9 4" xfId="58161" xr:uid="{00000000-0005-0000-0000-0000BB940000}"/>
    <cellStyle name="Note 2 40" xfId="37265" xr:uid="{00000000-0005-0000-0000-0000BC940000}"/>
    <cellStyle name="Note 2 41" xfId="1512" xr:uid="{00000000-0005-0000-0000-0000BD940000}"/>
    <cellStyle name="Note 2 5" xfId="452" xr:uid="{00000000-0005-0000-0000-0000BE940000}"/>
    <cellStyle name="Note 2 5 10" xfId="10245" xr:uid="{00000000-0005-0000-0000-0000BF940000}"/>
    <cellStyle name="Note 2 5 10 2" xfId="21852" xr:uid="{00000000-0005-0000-0000-0000C0940000}"/>
    <cellStyle name="Note 2 5 10 2 2" xfId="38715" xr:uid="{00000000-0005-0000-0000-0000C1940000}"/>
    <cellStyle name="Note 2 5 10 3" xfId="38714" xr:uid="{00000000-0005-0000-0000-0000C2940000}"/>
    <cellStyle name="Note 2 5 10 4" xfId="58162" xr:uid="{00000000-0005-0000-0000-0000C3940000}"/>
    <cellStyle name="Note 2 5 11" xfId="10662" xr:uid="{00000000-0005-0000-0000-0000C4940000}"/>
    <cellStyle name="Note 2 5 11 2" xfId="22213" xr:uid="{00000000-0005-0000-0000-0000C5940000}"/>
    <cellStyle name="Note 2 5 11 2 2" xfId="38717" xr:uid="{00000000-0005-0000-0000-0000C6940000}"/>
    <cellStyle name="Note 2 5 11 3" xfId="38716" xr:uid="{00000000-0005-0000-0000-0000C7940000}"/>
    <cellStyle name="Note 2 5 11 4" xfId="58163" xr:uid="{00000000-0005-0000-0000-0000C8940000}"/>
    <cellStyle name="Note 2 5 12" xfId="11086" xr:uid="{00000000-0005-0000-0000-0000C9940000}"/>
    <cellStyle name="Note 2 5 12 2" xfId="22586" xr:uid="{00000000-0005-0000-0000-0000CA940000}"/>
    <cellStyle name="Note 2 5 12 2 2" xfId="38719" xr:uid="{00000000-0005-0000-0000-0000CB940000}"/>
    <cellStyle name="Note 2 5 12 3" xfId="38718" xr:uid="{00000000-0005-0000-0000-0000CC940000}"/>
    <cellStyle name="Note 2 5 12 4" xfId="58164" xr:uid="{00000000-0005-0000-0000-0000CD940000}"/>
    <cellStyle name="Note 2 5 13" xfId="11505" xr:uid="{00000000-0005-0000-0000-0000CE940000}"/>
    <cellStyle name="Note 2 5 13 2" xfId="22950" xr:uid="{00000000-0005-0000-0000-0000CF940000}"/>
    <cellStyle name="Note 2 5 13 2 2" xfId="38721" xr:uid="{00000000-0005-0000-0000-0000D0940000}"/>
    <cellStyle name="Note 2 5 13 3" xfId="38720" xr:uid="{00000000-0005-0000-0000-0000D1940000}"/>
    <cellStyle name="Note 2 5 13 4" xfId="58165" xr:uid="{00000000-0005-0000-0000-0000D2940000}"/>
    <cellStyle name="Note 2 5 14" xfId="11931" xr:uid="{00000000-0005-0000-0000-0000D3940000}"/>
    <cellStyle name="Note 2 5 14 2" xfId="23348" xr:uid="{00000000-0005-0000-0000-0000D4940000}"/>
    <cellStyle name="Note 2 5 14 2 2" xfId="38723" xr:uid="{00000000-0005-0000-0000-0000D5940000}"/>
    <cellStyle name="Note 2 5 14 3" xfId="38722" xr:uid="{00000000-0005-0000-0000-0000D6940000}"/>
    <cellStyle name="Note 2 5 14 4" xfId="58166" xr:uid="{00000000-0005-0000-0000-0000D7940000}"/>
    <cellStyle name="Note 2 5 15" xfId="12308" xr:uid="{00000000-0005-0000-0000-0000D8940000}"/>
    <cellStyle name="Note 2 5 15 2" xfId="23687" xr:uid="{00000000-0005-0000-0000-0000D9940000}"/>
    <cellStyle name="Note 2 5 15 2 2" xfId="38725" xr:uid="{00000000-0005-0000-0000-0000DA940000}"/>
    <cellStyle name="Note 2 5 15 3" xfId="38724" xr:uid="{00000000-0005-0000-0000-0000DB940000}"/>
    <cellStyle name="Note 2 5 15 4" xfId="58167" xr:uid="{00000000-0005-0000-0000-0000DC940000}"/>
    <cellStyle name="Note 2 5 16" xfId="12674" xr:uid="{00000000-0005-0000-0000-0000DD940000}"/>
    <cellStyle name="Note 2 5 16 2" xfId="24011" xr:uid="{00000000-0005-0000-0000-0000DE940000}"/>
    <cellStyle name="Note 2 5 16 2 2" xfId="38727" xr:uid="{00000000-0005-0000-0000-0000DF940000}"/>
    <cellStyle name="Note 2 5 16 3" xfId="38726" xr:uid="{00000000-0005-0000-0000-0000E0940000}"/>
    <cellStyle name="Note 2 5 16 4" xfId="58168" xr:uid="{00000000-0005-0000-0000-0000E1940000}"/>
    <cellStyle name="Note 2 5 17" xfId="13084" xr:uid="{00000000-0005-0000-0000-0000E2940000}"/>
    <cellStyle name="Note 2 5 17 2" xfId="24395" xr:uid="{00000000-0005-0000-0000-0000E3940000}"/>
    <cellStyle name="Note 2 5 17 2 2" xfId="38729" xr:uid="{00000000-0005-0000-0000-0000E4940000}"/>
    <cellStyle name="Note 2 5 17 3" xfId="38728" xr:uid="{00000000-0005-0000-0000-0000E5940000}"/>
    <cellStyle name="Note 2 5 17 4" xfId="58169" xr:uid="{00000000-0005-0000-0000-0000E6940000}"/>
    <cellStyle name="Note 2 5 18" xfId="13422" xr:uid="{00000000-0005-0000-0000-0000E7940000}"/>
    <cellStyle name="Note 2 5 18 2" xfId="24705" xr:uid="{00000000-0005-0000-0000-0000E8940000}"/>
    <cellStyle name="Note 2 5 18 2 2" xfId="38731" xr:uid="{00000000-0005-0000-0000-0000E9940000}"/>
    <cellStyle name="Note 2 5 18 3" xfId="38730" xr:uid="{00000000-0005-0000-0000-0000EA940000}"/>
    <cellStyle name="Note 2 5 18 4" xfId="58170" xr:uid="{00000000-0005-0000-0000-0000EB940000}"/>
    <cellStyle name="Note 2 5 19" xfId="13757" xr:uid="{00000000-0005-0000-0000-0000EC940000}"/>
    <cellStyle name="Note 2 5 19 2" xfId="25007" xr:uid="{00000000-0005-0000-0000-0000ED940000}"/>
    <cellStyle name="Note 2 5 19 2 2" xfId="38733" xr:uid="{00000000-0005-0000-0000-0000EE940000}"/>
    <cellStyle name="Note 2 5 19 3" xfId="38732" xr:uid="{00000000-0005-0000-0000-0000EF940000}"/>
    <cellStyle name="Note 2 5 19 4" xfId="58171" xr:uid="{00000000-0005-0000-0000-0000F0940000}"/>
    <cellStyle name="Note 2 5 2" xfId="4290" xr:uid="{00000000-0005-0000-0000-0000F1940000}"/>
    <cellStyle name="Note 2 5 2 10" xfId="10663" xr:uid="{00000000-0005-0000-0000-0000F2940000}"/>
    <cellStyle name="Note 2 5 2 10 2" xfId="22214" xr:uid="{00000000-0005-0000-0000-0000F3940000}"/>
    <cellStyle name="Note 2 5 2 10 2 2" xfId="38736" xr:uid="{00000000-0005-0000-0000-0000F4940000}"/>
    <cellStyle name="Note 2 5 2 10 3" xfId="38735" xr:uid="{00000000-0005-0000-0000-0000F5940000}"/>
    <cellStyle name="Note 2 5 2 10 4" xfId="58172" xr:uid="{00000000-0005-0000-0000-0000F6940000}"/>
    <cellStyle name="Note 2 5 2 11" xfId="11087" xr:uid="{00000000-0005-0000-0000-0000F7940000}"/>
    <cellStyle name="Note 2 5 2 11 2" xfId="22587" xr:uid="{00000000-0005-0000-0000-0000F8940000}"/>
    <cellStyle name="Note 2 5 2 11 2 2" xfId="38738" xr:uid="{00000000-0005-0000-0000-0000F9940000}"/>
    <cellStyle name="Note 2 5 2 11 3" xfId="38737" xr:uid="{00000000-0005-0000-0000-0000FA940000}"/>
    <cellStyle name="Note 2 5 2 11 4" xfId="58173" xr:uid="{00000000-0005-0000-0000-0000FB940000}"/>
    <cellStyle name="Note 2 5 2 12" xfId="11506" xr:uid="{00000000-0005-0000-0000-0000FC940000}"/>
    <cellStyle name="Note 2 5 2 12 2" xfId="22951" xr:uid="{00000000-0005-0000-0000-0000FD940000}"/>
    <cellStyle name="Note 2 5 2 12 2 2" xfId="38740" xr:uid="{00000000-0005-0000-0000-0000FE940000}"/>
    <cellStyle name="Note 2 5 2 12 3" xfId="38739" xr:uid="{00000000-0005-0000-0000-0000FF940000}"/>
    <cellStyle name="Note 2 5 2 12 4" xfId="58174" xr:uid="{00000000-0005-0000-0000-000000950000}"/>
    <cellStyle name="Note 2 5 2 13" xfId="11932" xr:uid="{00000000-0005-0000-0000-000001950000}"/>
    <cellStyle name="Note 2 5 2 13 2" xfId="23349" xr:uid="{00000000-0005-0000-0000-000002950000}"/>
    <cellStyle name="Note 2 5 2 13 2 2" xfId="38742" xr:uid="{00000000-0005-0000-0000-000003950000}"/>
    <cellStyle name="Note 2 5 2 13 3" xfId="38741" xr:uid="{00000000-0005-0000-0000-000004950000}"/>
    <cellStyle name="Note 2 5 2 13 4" xfId="58175" xr:uid="{00000000-0005-0000-0000-000005950000}"/>
    <cellStyle name="Note 2 5 2 14" xfId="12309" xr:uid="{00000000-0005-0000-0000-000006950000}"/>
    <cellStyle name="Note 2 5 2 14 2" xfId="23688" xr:uid="{00000000-0005-0000-0000-000007950000}"/>
    <cellStyle name="Note 2 5 2 14 2 2" xfId="38744" xr:uid="{00000000-0005-0000-0000-000008950000}"/>
    <cellStyle name="Note 2 5 2 14 3" xfId="38743" xr:uid="{00000000-0005-0000-0000-000009950000}"/>
    <cellStyle name="Note 2 5 2 14 4" xfId="58176" xr:uid="{00000000-0005-0000-0000-00000A950000}"/>
    <cellStyle name="Note 2 5 2 15" xfId="12675" xr:uid="{00000000-0005-0000-0000-00000B950000}"/>
    <cellStyle name="Note 2 5 2 15 2" xfId="24012" xr:uid="{00000000-0005-0000-0000-00000C950000}"/>
    <cellStyle name="Note 2 5 2 15 2 2" xfId="38746" xr:uid="{00000000-0005-0000-0000-00000D950000}"/>
    <cellStyle name="Note 2 5 2 15 3" xfId="38745" xr:uid="{00000000-0005-0000-0000-00000E950000}"/>
    <cellStyle name="Note 2 5 2 15 4" xfId="58177" xr:uid="{00000000-0005-0000-0000-00000F950000}"/>
    <cellStyle name="Note 2 5 2 16" xfId="13085" xr:uid="{00000000-0005-0000-0000-000010950000}"/>
    <cellStyle name="Note 2 5 2 16 2" xfId="24396" xr:uid="{00000000-0005-0000-0000-000011950000}"/>
    <cellStyle name="Note 2 5 2 16 2 2" xfId="38748" xr:uid="{00000000-0005-0000-0000-000012950000}"/>
    <cellStyle name="Note 2 5 2 16 3" xfId="38747" xr:uid="{00000000-0005-0000-0000-000013950000}"/>
    <cellStyle name="Note 2 5 2 16 4" xfId="58178" xr:uid="{00000000-0005-0000-0000-000014950000}"/>
    <cellStyle name="Note 2 5 2 17" xfId="13423" xr:uid="{00000000-0005-0000-0000-000015950000}"/>
    <cellStyle name="Note 2 5 2 17 2" xfId="24706" xr:uid="{00000000-0005-0000-0000-000016950000}"/>
    <cellStyle name="Note 2 5 2 17 2 2" xfId="38750" xr:uid="{00000000-0005-0000-0000-000017950000}"/>
    <cellStyle name="Note 2 5 2 17 3" xfId="38749" xr:uid="{00000000-0005-0000-0000-000018950000}"/>
    <cellStyle name="Note 2 5 2 17 4" xfId="58179" xr:uid="{00000000-0005-0000-0000-000019950000}"/>
    <cellStyle name="Note 2 5 2 18" xfId="13758" xr:uid="{00000000-0005-0000-0000-00001A950000}"/>
    <cellStyle name="Note 2 5 2 18 2" xfId="25008" xr:uid="{00000000-0005-0000-0000-00001B950000}"/>
    <cellStyle name="Note 2 5 2 18 2 2" xfId="38752" xr:uid="{00000000-0005-0000-0000-00001C950000}"/>
    <cellStyle name="Note 2 5 2 18 3" xfId="38751" xr:uid="{00000000-0005-0000-0000-00001D950000}"/>
    <cellStyle name="Note 2 5 2 18 4" xfId="58180" xr:uid="{00000000-0005-0000-0000-00001E950000}"/>
    <cellStyle name="Note 2 5 2 19" xfId="14086" xr:uid="{00000000-0005-0000-0000-00001F950000}"/>
    <cellStyle name="Note 2 5 2 19 2" xfId="25308" xr:uid="{00000000-0005-0000-0000-000020950000}"/>
    <cellStyle name="Note 2 5 2 19 2 2" xfId="38754" xr:uid="{00000000-0005-0000-0000-000021950000}"/>
    <cellStyle name="Note 2 5 2 19 3" xfId="38753" xr:uid="{00000000-0005-0000-0000-000022950000}"/>
    <cellStyle name="Note 2 5 2 19 4" xfId="58181" xr:uid="{00000000-0005-0000-0000-000023950000}"/>
    <cellStyle name="Note 2 5 2 2" xfId="7076" xr:uid="{00000000-0005-0000-0000-000024950000}"/>
    <cellStyle name="Note 2 5 2 2 2" xfId="19083" xr:uid="{00000000-0005-0000-0000-000025950000}"/>
    <cellStyle name="Note 2 5 2 2 2 2" xfId="38756" xr:uid="{00000000-0005-0000-0000-000026950000}"/>
    <cellStyle name="Note 2 5 2 2 3" xfId="38755" xr:uid="{00000000-0005-0000-0000-000027950000}"/>
    <cellStyle name="Note 2 5 2 2 4" xfId="58182" xr:uid="{00000000-0005-0000-0000-000028950000}"/>
    <cellStyle name="Note 2 5 2 20" xfId="14380" xr:uid="{00000000-0005-0000-0000-000029950000}"/>
    <cellStyle name="Note 2 5 2 20 2" xfId="38757" xr:uid="{00000000-0005-0000-0000-00002A950000}"/>
    <cellStyle name="Note 2 5 2 20 3" xfId="58183" xr:uid="{00000000-0005-0000-0000-00002B950000}"/>
    <cellStyle name="Note 2 5 2 20 4" xfId="58184" xr:uid="{00000000-0005-0000-0000-00002C950000}"/>
    <cellStyle name="Note 2 5 2 21" xfId="38734" xr:uid="{00000000-0005-0000-0000-00002D950000}"/>
    <cellStyle name="Note 2 5 2 22" xfId="58185" xr:uid="{00000000-0005-0000-0000-00002E950000}"/>
    <cellStyle name="Note 2 5 2 3" xfId="7542" xr:uid="{00000000-0005-0000-0000-00002F950000}"/>
    <cellStyle name="Note 2 5 2 3 2" xfId="19490" xr:uid="{00000000-0005-0000-0000-000030950000}"/>
    <cellStyle name="Note 2 5 2 3 2 2" xfId="38759" xr:uid="{00000000-0005-0000-0000-000031950000}"/>
    <cellStyle name="Note 2 5 2 3 3" xfId="38758" xr:uid="{00000000-0005-0000-0000-000032950000}"/>
    <cellStyle name="Note 2 5 2 3 4" xfId="58186" xr:uid="{00000000-0005-0000-0000-000033950000}"/>
    <cellStyle name="Note 2 5 2 4" xfId="7999" xr:uid="{00000000-0005-0000-0000-000034950000}"/>
    <cellStyle name="Note 2 5 2 4 2" xfId="19886" xr:uid="{00000000-0005-0000-0000-000035950000}"/>
    <cellStyle name="Note 2 5 2 4 2 2" xfId="38761" xr:uid="{00000000-0005-0000-0000-000036950000}"/>
    <cellStyle name="Note 2 5 2 4 3" xfId="38760" xr:uid="{00000000-0005-0000-0000-000037950000}"/>
    <cellStyle name="Note 2 5 2 4 4" xfId="58187" xr:uid="{00000000-0005-0000-0000-000038950000}"/>
    <cellStyle name="Note 2 5 2 5" xfId="8458" xr:uid="{00000000-0005-0000-0000-000039950000}"/>
    <cellStyle name="Note 2 5 2 5 2" xfId="20279" xr:uid="{00000000-0005-0000-0000-00003A950000}"/>
    <cellStyle name="Note 2 5 2 5 2 2" xfId="38763" xr:uid="{00000000-0005-0000-0000-00003B950000}"/>
    <cellStyle name="Note 2 5 2 5 3" xfId="38762" xr:uid="{00000000-0005-0000-0000-00003C950000}"/>
    <cellStyle name="Note 2 5 2 5 4" xfId="58188" xr:uid="{00000000-0005-0000-0000-00003D950000}"/>
    <cellStyle name="Note 2 5 2 6" xfId="8915" xr:uid="{00000000-0005-0000-0000-00003E950000}"/>
    <cellStyle name="Note 2 5 2 6 2" xfId="20682" xr:uid="{00000000-0005-0000-0000-00003F950000}"/>
    <cellStyle name="Note 2 5 2 6 2 2" xfId="38765" xr:uid="{00000000-0005-0000-0000-000040950000}"/>
    <cellStyle name="Note 2 5 2 6 3" xfId="38764" xr:uid="{00000000-0005-0000-0000-000041950000}"/>
    <cellStyle name="Note 2 5 2 6 4" xfId="58189" xr:uid="{00000000-0005-0000-0000-000042950000}"/>
    <cellStyle name="Note 2 5 2 7" xfId="9364" xr:uid="{00000000-0005-0000-0000-000043950000}"/>
    <cellStyle name="Note 2 5 2 7 2" xfId="21082" xr:uid="{00000000-0005-0000-0000-000044950000}"/>
    <cellStyle name="Note 2 5 2 7 2 2" xfId="38767" xr:uid="{00000000-0005-0000-0000-000045950000}"/>
    <cellStyle name="Note 2 5 2 7 3" xfId="38766" xr:uid="{00000000-0005-0000-0000-000046950000}"/>
    <cellStyle name="Note 2 5 2 7 4" xfId="58190" xr:uid="{00000000-0005-0000-0000-000047950000}"/>
    <cellStyle name="Note 2 5 2 8" xfId="9804" xr:uid="{00000000-0005-0000-0000-000048950000}"/>
    <cellStyle name="Note 2 5 2 8 2" xfId="21468" xr:uid="{00000000-0005-0000-0000-000049950000}"/>
    <cellStyle name="Note 2 5 2 8 2 2" xfId="38769" xr:uid="{00000000-0005-0000-0000-00004A950000}"/>
    <cellStyle name="Note 2 5 2 8 3" xfId="38768" xr:uid="{00000000-0005-0000-0000-00004B950000}"/>
    <cellStyle name="Note 2 5 2 8 4" xfId="58191" xr:uid="{00000000-0005-0000-0000-00004C950000}"/>
    <cellStyle name="Note 2 5 2 9" xfId="10246" xr:uid="{00000000-0005-0000-0000-00004D950000}"/>
    <cellStyle name="Note 2 5 2 9 2" xfId="21853" xr:uid="{00000000-0005-0000-0000-00004E950000}"/>
    <cellStyle name="Note 2 5 2 9 2 2" xfId="38771" xr:uid="{00000000-0005-0000-0000-00004F950000}"/>
    <cellStyle name="Note 2 5 2 9 3" xfId="38770" xr:uid="{00000000-0005-0000-0000-000050950000}"/>
    <cellStyle name="Note 2 5 2 9 4" xfId="58192" xr:uid="{00000000-0005-0000-0000-000051950000}"/>
    <cellStyle name="Note 2 5 20" xfId="14085" xr:uid="{00000000-0005-0000-0000-000052950000}"/>
    <cellStyle name="Note 2 5 20 2" xfId="25307" xr:uid="{00000000-0005-0000-0000-000053950000}"/>
    <cellStyle name="Note 2 5 20 2 2" xfId="38773" xr:uid="{00000000-0005-0000-0000-000054950000}"/>
    <cellStyle name="Note 2 5 20 3" xfId="38772" xr:uid="{00000000-0005-0000-0000-000055950000}"/>
    <cellStyle name="Note 2 5 20 4" xfId="58193" xr:uid="{00000000-0005-0000-0000-000056950000}"/>
    <cellStyle name="Note 2 5 21" xfId="14379" xr:uid="{00000000-0005-0000-0000-000057950000}"/>
    <cellStyle name="Note 2 5 21 2" xfId="38774" xr:uid="{00000000-0005-0000-0000-000058950000}"/>
    <cellStyle name="Note 2 5 21 3" xfId="58194" xr:uid="{00000000-0005-0000-0000-000059950000}"/>
    <cellStyle name="Note 2 5 21 4" xfId="58195" xr:uid="{00000000-0005-0000-0000-00005A950000}"/>
    <cellStyle name="Note 2 5 22" xfId="38713" xr:uid="{00000000-0005-0000-0000-00005B950000}"/>
    <cellStyle name="Note 2 5 23" xfId="4289" xr:uid="{00000000-0005-0000-0000-00005C950000}"/>
    <cellStyle name="Note 2 5 3" xfId="7075" xr:uid="{00000000-0005-0000-0000-00005D950000}"/>
    <cellStyle name="Note 2 5 3 2" xfId="19082" xr:uid="{00000000-0005-0000-0000-00005E950000}"/>
    <cellStyle name="Note 2 5 3 2 2" xfId="38776" xr:uid="{00000000-0005-0000-0000-00005F950000}"/>
    <cellStyle name="Note 2 5 3 3" xfId="38775" xr:uid="{00000000-0005-0000-0000-000060950000}"/>
    <cellStyle name="Note 2 5 3 4" xfId="58196" xr:uid="{00000000-0005-0000-0000-000061950000}"/>
    <cellStyle name="Note 2 5 4" xfId="7541" xr:uid="{00000000-0005-0000-0000-000062950000}"/>
    <cellStyle name="Note 2 5 4 2" xfId="19489" xr:uid="{00000000-0005-0000-0000-000063950000}"/>
    <cellStyle name="Note 2 5 4 2 2" xfId="38778" xr:uid="{00000000-0005-0000-0000-000064950000}"/>
    <cellStyle name="Note 2 5 4 3" xfId="38777" xr:uid="{00000000-0005-0000-0000-000065950000}"/>
    <cellStyle name="Note 2 5 4 4" xfId="58197" xr:uid="{00000000-0005-0000-0000-000066950000}"/>
    <cellStyle name="Note 2 5 5" xfId="7998" xr:uid="{00000000-0005-0000-0000-000067950000}"/>
    <cellStyle name="Note 2 5 5 2" xfId="19885" xr:uid="{00000000-0005-0000-0000-000068950000}"/>
    <cellStyle name="Note 2 5 5 2 2" xfId="38780" xr:uid="{00000000-0005-0000-0000-000069950000}"/>
    <cellStyle name="Note 2 5 5 3" xfId="38779" xr:uid="{00000000-0005-0000-0000-00006A950000}"/>
    <cellStyle name="Note 2 5 5 4" xfId="58198" xr:uid="{00000000-0005-0000-0000-00006B950000}"/>
    <cellStyle name="Note 2 5 6" xfId="8457" xr:uid="{00000000-0005-0000-0000-00006C950000}"/>
    <cellStyle name="Note 2 5 6 2" xfId="20278" xr:uid="{00000000-0005-0000-0000-00006D950000}"/>
    <cellStyle name="Note 2 5 6 2 2" xfId="38782" xr:uid="{00000000-0005-0000-0000-00006E950000}"/>
    <cellStyle name="Note 2 5 6 3" xfId="38781" xr:uid="{00000000-0005-0000-0000-00006F950000}"/>
    <cellStyle name="Note 2 5 6 4" xfId="58199" xr:uid="{00000000-0005-0000-0000-000070950000}"/>
    <cellStyle name="Note 2 5 7" xfId="8914" xr:uid="{00000000-0005-0000-0000-000071950000}"/>
    <cellStyle name="Note 2 5 7 2" xfId="20681" xr:uid="{00000000-0005-0000-0000-000072950000}"/>
    <cellStyle name="Note 2 5 7 2 2" xfId="38784" xr:uid="{00000000-0005-0000-0000-000073950000}"/>
    <cellStyle name="Note 2 5 7 3" xfId="38783" xr:uid="{00000000-0005-0000-0000-000074950000}"/>
    <cellStyle name="Note 2 5 7 4" xfId="58200" xr:uid="{00000000-0005-0000-0000-000075950000}"/>
    <cellStyle name="Note 2 5 8" xfId="9363" xr:uid="{00000000-0005-0000-0000-000076950000}"/>
    <cellStyle name="Note 2 5 8 2" xfId="21081" xr:uid="{00000000-0005-0000-0000-000077950000}"/>
    <cellStyle name="Note 2 5 8 2 2" xfId="38786" xr:uid="{00000000-0005-0000-0000-000078950000}"/>
    <cellStyle name="Note 2 5 8 3" xfId="38785" xr:uid="{00000000-0005-0000-0000-000079950000}"/>
    <cellStyle name="Note 2 5 8 4" xfId="58201" xr:uid="{00000000-0005-0000-0000-00007A950000}"/>
    <cellStyle name="Note 2 5 9" xfId="9803" xr:uid="{00000000-0005-0000-0000-00007B950000}"/>
    <cellStyle name="Note 2 5 9 2" xfId="21467" xr:uid="{00000000-0005-0000-0000-00007C950000}"/>
    <cellStyle name="Note 2 5 9 2 2" xfId="38788" xr:uid="{00000000-0005-0000-0000-00007D950000}"/>
    <cellStyle name="Note 2 5 9 3" xfId="38787" xr:uid="{00000000-0005-0000-0000-00007E950000}"/>
    <cellStyle name="Note 2 5 9 4" xfId="58202" xr:uid="{00000000-0005-0000-0000-00007F950000}"/>
    <cellStyle name="Note 2 6" xfId="571" xr:uid="{00000000-0005-0000-0000-000080950000}"/>
    <cellStyle name="Note 2 6 10" xfId="10247" xr:uid="{00000000-0005-0000-0000-000081950000}"/>
    <cellStyle name="Note 2 6 10 2" xfId="21854" xr:uid="{00000000-0005-0000-0000-000082950000}"/>
    <cellStyle name="Note 2 6 10 2 2" xfId="38791" xr:uid="{00000000-0005-0000-0000-000083950000}"/>
    <cellStyle name="Note 2 6 10 3" xfId="38790" xr:uid="{00000000-0005-0000-0000-000084950000}"/>
    <cellStyle name="Note 2 6 10 4" xfId="58203" xr:uid="{00000000-0005-0000-0000-000085950000}"/>
    <cellStyle name="Note 2 6 11" xfId="10664" xr:uid="{00000000-0005-0000-0000-000086950000}"/>
    <cellStyle name="Note 2 6 11 2" xfId="22215" xr:uid="{00000000-0005-0000-0000-000087950000}"/>
    <cellStyle name="Note 2 6 11 2 2" xfId="38793" xr:uid="{00000000-0005-0000-0000-000088950000}"/>
    <cellStyle name="Note 2 6 11 3" xfId="38792" xr:uid="{00000000-0005-0000-0000-000089950000}"/>
    <cellStyle name="Note 2 6 11 4" xfId="58204" xr:uid="{00000000-0005-0000-0000-00008A950000}"/>
    <cellStyle name="Note 2 6 12" xfId="11088" xr:uid="{00000000-0005-0000-0000-00008B950000}"/>
    <cellStyle name="Note 2 6 12 2" xfId="22588" xr:uid="{00000000-0005-0000-0000-00008C950000}"/>
    <cellStyle name="Note 2 6 12 2 2" xfId="38795" xr:uid="{00000000-0005-0000-0000-00008D950000}"/>
    <cellStyle name="Note 2 6 12 3" xfId="38794" xr:uid="{00000000-0005-0000-0000-00008E950000}"/>
    <cellStyle name="Note 2 6 12 4" xfId="58205" xr:uid="{00000000-0005-0000-0000-00008F950000}"/>
    <cellStyle name="Note 2 6 13" xfId="11507" xr:uid="{00000000-0005-0000-0000-000090950000}"/>
    <cellStyle name="Note 2 6 13 2" xfId="22952" xr:uid="{00000000-0005-0000-0000-000091950000}"/>
    <cellStyle name="Note 2 6 13 2 2" xfId="38797" xr:uid="{00000000-0005-0000-0000-000092950000}"/>
    <cellStyle name="Note 2 6 13 3" xfId="38796" xr:uid="{00000000-0005-0000-0000-000093950000}"/>
    <cellStyle name="Note 2 6 13 4" xfId="58206" xr:uid="{00000000-0005-0000-0000-000094950000}"/>
    <cellStyle name="Note 2 6 14" xfId="11933" xr:uid="{00000000-0005-0000-0000-000095950000}"/>
    <cellStyle name="Note 2 6 14 2" xfId="23350" xr:uid="{00000000-0005-0000-0000-000096950000}"/>
    <cellStyle name="Note 2 6 14 2 2" xfId="38799" xr:uid="{00000000-0005-0000-0000-000097950000}"/>
    <cellStyle name="Note 2 6 14 3" xfId="38798" xr:uid="{00000000-0005-0000-0000-000098950000}"/>
    <cellStyle name="Note 2 6 14 4" xfId="58207" xr:uid="{00000000-0005-0000-0000-000099950000}"/>
    <cellStyle name="Note 2 6 15" xfId="12310" xr:uid="{00000000-0005-0000-0000-00009A950000}"/>
    <cellStyle name="Note 2 6 15 2" xfId="23689" xr:uid="{00000000-0005-0000-0000-00009B950000}"/>
    <cellStyle name="Note 2 6 15 2 2" xfId="38801" xr:uid="{00000000-0005-0000-0000-00009C950000}"/>
    <cellStyle name="Note 2 6 15 3" xfId="38800" xr:uid="{00000000-0005-0000-0000-00009D950000}"/>
    <cellStyle name="Note 2 6 15 4" xfId="58208" xr:uid="{00000000-0005-0000-0000-00009E950000}"/>
    <cellStyle name="Note 2 6 16" xfId="12676" xr:uid="{00000000-0005-0000-0000-00009F950000}"/>
    <cellStyle name="Note 2 6 16 2" xfId="24013" xr:uid="{00000000-0005-0000-0000-0000A0950000}"/>
    <cellStyle name="Note 2 6 16 2 2" xfId="38803" xr:uid="{00000000-0005-0000-0000-0000A1950000}"/>
    <cellStyle name="Note 2 6 16 3" xfId="38802" xr:uid="{00000000-0005-0000-0000-0000A2950000}"/>
    <cellStyle name="Note 2 6 16 4" xfId="58209" xr:uid="{00000000-0005-0000-0000-0000A3950000}"/>
    <cellStyle name="Note 2 6 17" xfId="13086" xr:uid="{00000000-0005-0000-0000-0000A4950000}"/>
    <cellStyle name="Note 2 6 17 2" xfId="24397" xr:uid="{00000000-0005-0000-0000-0000A5950000}"/>
    <cellStyle name="Note 2 6 17 2 2" xfId="38805" xr:uid="{00000000-0005-0000-0000-0000A6950000}"/>
    <cellStyle name="Note 2 6 17 3" xfId="38804" xr:uid="{00000000-0005-0000-0000-0000A7950000}"/>
    <cellStyle name="Note 2 6 17 4" xfId="58210" xr:uid="{00000000-0005-0000-0000-0000A8950000}"/>
    <cellStyle name="Note 2 6 18" xfId="13424" xr:uid="{00000000-0005-0000-0000-0000A9950000}"/>
    <cellStyle name="Note 2 6 18 2" xfId="24707" xr:uid="{00000000-0005-0000-0000-0000AA950000}"/>
    <cellStyle name="Note 2 6 18 2 2" xfId="38807" xr:uid="{00000000-0005-0000-0000-0000AB950000}"/>
    <cellStyle name="Note 2 6 18 3" xfId="38806" xr:uid="{00000000-0005-0000-0000-0000AC950000}"/>
    <cellStyle name="Note 2 6 18 4" xfId="58211" xr:uid="{00000000-0005-0000-0000-0000AD950000}"/>
    <cellStyle name="Note 2 6 19" xfId="13759" xr:uid="{00000000-0005-0000-0000-0000AE950000}"/>
    <cellStyle name="Note 2 6 19 2" xfId="25009" xr:uid="{00000000-0005-0000-0000-0000AF950000}"/>
    <cellStyle name="Note 2 6 19 2 2" xfId="38809" xr:uid="{00000000-0005-0000-0000-0000B0950000}"/>
    <cellStyle name="Note 2 6 19 3" xfId="38808" xr:uid="{00000000-0005-0000-0000-0000B1950000}"/>
    <cellStyle name="Note 2 6 19 4" xfId="58212" xr:uid="{00000000-0005-0000-0000-0000B2950000}"/>
    <cellStyle name="Note 2 6 2" xfId="4292" xr:uid="{00000000-0005-0000-0000-0000B3950000}"/>
    <cellStyle name="Note 2 6 2 10" xfId="10665" xr:uid="{00000000-0005-0000-0000-0000B4950000}"/>
    <cellStyle name="Note 2 6 2 10 2" xfId="22216" xr:uid="{00000000-0005-0000-0000-0000B5950000}"/>
    <cellStyle name="Note 2 6 2 10 2 2" xfId="38812" xr:uid="{00000000-0005-0000-0000-0000B6950000}"/>
    <cellStyle name="Note 2 6 2 10 3" xfId="38811" xr:uid="{00000000-0005-0000-0000-0000B7950000}"/>
    <cellStyle name="Note 2 6 2 10 4" xfId="58213" xr:uid="{00000000-0005-0000-0000-0000B8950000}"/>
    <cellStyle name="Note 2 6 2 11" xfId="11089" xr:uid="{00000000-0005-0000-0000-0000B9950000}"/>
    <cellStyle name="Note 2 6 2 11 2" xfId="22589" xr:uid="{00000000-0005-0000-0000-0000BA950000}"/>
    <cellStyle name="Note 2 6 2 11 2 2" xfId="38814" xr:uid="{00000000-0005-0000-0000-0000BB950000}"/>
    <cellStyle name="Note 2 6 2 11 3" xfId="38813" xr:uid="{00000000-0005-0000-0000-0000BC950000}"/>
    <cellStyle name="Note 2 6 2 11 4" xfId="58214" xr:uid="{00000000-0005-0000-0000-0000BD950000}"/>
    <cellStyle name="Note 2 6 2 12" xfId="11508" xr:uid="{00000000-0005-0000-0000-0000BE950000}"/>
    <cellStyle name="Note 2 6 2 12 2" xfId="22953" xr:uid="{00000000-0005-0000-0000-0000BF950000}"/>
    <cellStyle name="Note 2 6 2 12 2 2" xfId="38816" xr:uid="{00000000-0005-0000-0000-0000C0950000}"/>
    <cellStyle name="Note 2 6 2 12 3" xfId="38815" xr:uid="{00000000-0005-0000-0000-0000C1950000}"/>
    <cellStyle name="Note 2 6 2 12 4" xfId="58215" xr:uid="{00000000-0005-0000-0000-0000C2950000}"/>
    <cellStyle name="Note 2 6 2 13" xfId="11934" xr:uid="{00000000-0005-0000-0000-0000C3950000}"/>
    <cellStyle name="Note 2 6 2 13 2" xfId="23351" xr:uid="{00000000-0005-0000-0000-0000C4950000}"/>
    <cellStyle name="Note 2 6 2 13 2 2" xfId="38818" xr:uid="{00000000-0005-0000-0000-0000C5950000}"/>
    <cellStyle name="Note 2 6 2 13 3" xfId="38817" xr:uid="{00000000-0005-0000-0000-0000C6950000}"/>
    <cellStyle name="Note 2 6 2 13 4" xfId="58216" xr:uid="{00000000-0005-0000-0000-0000C7950000}"/>
    <cellStyle name="Note 2 6 2 14" xfId="12311" xr:uid="{00000000-0005-0000-0000-0000C8950000}"/>
    <cellStyle name="Note 2 6 2 14 2" xfId="23690" xr:uid="{00000000-0005-0000-0000-0000C9950000}"/>
    <cellStyle name="Note 2 6 2 14 2 2" xfId="38820" xr:uid="{00000000-0005-0000-0000-0000CA950000}"/>
    <cellStyle name="Note 2 6 2 14 3" xfId="38819" xr:uid="{00000000-0005-0000-0000-0000CB950000}"/>
    <cellStyle name="Note 2 6 2 14 4" xfId="58217" xr:uid="{00000000-0005-0000-0000-0000CC950000}"/>
    <cellStyle name="Note 2 6 2 15" xfId="12677" xr:uid="{00000000-0005-0000-0000-0000CD950000}"/>
    <cellStyle name="Note 2 6 2 15 2" xfId="24014" xr:uid="{00000000-0005-0000-0000-0000CE950000}"/>
    <cellStyle name="Note 2 6 2 15 2 2" xfId="38822" xr:uid="{00000000-0005-0000-0000-0000CF950000}"/>
    <cellStyle name="Note 2 6 2 15 3" xfId="38821" xr:uid="{00000000-0005-0000-0000-0000D0950000}"/>
    <cellStyle name="Note 2 6 2 15 4" xfId="58218" xr:uid="{00000000-0005-0000-0000-0000D1950000}"/>
    <cellStyle name="Note 2 6 2 16" xfId="13087" xr:uid="{00000000-0005-0000-0000-0000D2950000}"/>
    <cellStyle name="Note 2 6 2 16 2" xfId="24398" xr:uid="{00000000-0005-0000-0000-0000D3950000}"/>
    <cellStyle name="Note 2 6 2 16 2 2" xfId="38824" xr:uid="{00000000-0005-0000-0000-0000D4950000}"/>
    <cellStyle name="Note 2 6 2 16 3" xfId="38823" xr:uid="{00000000-0005-0000-0000-0000D5950000}"/>
    <cellStyle name="Note 2 6 2 16 4" xfId="58219" xr:uid="{00000000-0005-0000-0000-0000D6950000}"/>
    <cellStyle name="Note 2 6 2 17" xfId="13425" xr:uid="{00000000-0005-0000-0000-0000D7950000}"/>
    <cellStyle name="Note 2 6 2 17 2" xfId="24708" xr:uid="{00000000-0005-0000-0000-0000D8950000}"/>
    <cellStyle name="Note 2 6 2 17 2 2" xfId="38826" xr:uid="{00000000-0005-0000-0000-0000D9950000}"/>
    <cellStyle name="Note 2 6 2 17 3" xfId="38825" xr:uid="{00000000-0005-0000-0000-0000DA950000}"/>
    <cellStyle name="Note 2 6 2 17 4" xfId="58220" xr:uid="{00000000-0005-0000-0000-0000DB950000}"/>
    <cellStyle name="Note 2 6 2 18" xfId="13760" xr:uid="{00000000-0005-0000-0000-0000DC950000}"/>
    <cellStyle name="Note 2 6 2 18 2" xfId="25010" xr:uid="{00000000-0005-0000-0000-0000DD950000}"/>
    <cellStyle name="Note 2 6 2 18 2 2" xfId="38828" xr:uid="{00000000-0005-0000-0000-0000DE950000}"/>
    <cellStyle name="Note 2 6 2 18 3" xfId="38827" xr:uid="{00000000-0005-0000-0000-0000DF950000}"/>
    <cellStyle name="Note 2 6 2 18 4" xfId="58221" xr:uid="{00000000-0005-0000-0000-0000E0950000}"/>
    <cellStyle name="Note 2 6 2 19" xfId="14088" xr:uid="{00000000-0005-0000-0000-0000E1950000}"/>
    <cellStyle name="Note 2 6 2 19 2" xfId="25310" xr:uid="{00000000-0005-0000-0000-0000E2950000}"/>
    <cellStyle name="Note 2 6 2 19 2 2" xfId="38830" xr:uid="{00000000-0005-0000-0000-0000E3950000}"/>
    <cellStyle name="Note 2 6 2 19 3" xfId="38829" xr:uid="{00000000-0005-0000-0000-0000E4950000}"/>
    <cellStyle name="Note 2 6 2 19 4" xfId="58222" xr:uid="{00000000-0005-0000-0000-0000E5950000}"/>
    <cellStyle name="Note 2 6 2 2" xfId="7078" xr:uid="{00000000-0005-0000-0000-0000E6950000}"/>
    <cellStyle name="Note 2 6 2 2 2" xfId="19085" xr:uid="{00000000-0005-0000-0000-0000E7950000}"/>
    <cellStyle name="Note 2 6 2 2 2 2" xfId="38832" xr:uid="{00000000-0005-0000-0000-0000E8950000}"/>
    <cellStyle name="Note 2 6 2 2 3" xfId="38831" xr:uid="{00000000-0005-0000-0000-0000E9950000}"/>
    <cellStyle name="Note 2 6 2 2 4" xfId="58223" xr:uid="{00000000-0005-0000-0000-0000EA950000}"/>
    <cellStyle name="Note 2 6 2 20" xfId="14382" xr:uid="{00000000-0005-0000-0000-0000EB950000}"/>
    <cellStyle name="Note 2 6 2 20 2" xfId="38833" xr:uid="{00000000-0005-0000-0000-0000EC950000}"/>
    <cellStyle name="Note 2 6 2 20 3" xfId="58224" xr:uid="{00000000-0005-0000-0000-0000ED950000}"/>
    <cellStyle name="Note 2 6 2 20 4" xfId="58225" xr:uid="{00000000-0005-0000-0000-0000EE950000}"/>
    <cellStyle name="Note 2 6 2 21" xfId="38810" xr:uid="{00000000-0005-0000-0000-0000EF950000}"/>
    <cellStyle name="Note 2 6 2 22" xfId="58226" xr:uid="{00000000-0005-0000-0000-0000F0950000}"/>
    <cellStyle name="Note 2 6 2 3" xfId="7544" xr:uid="{00000000-0005-0000-0000-0000F1950000}"/>
    <cellStyle name="Note 2 6 2 3 2" xfId="19492" xr:uid="{00000000-0005-0000-0000-0000F2950000}"/>
    <cellStyle name="Note 2 6 2 3 2 2" xfId="38835" xr:uid="{00000000-0005-0000-0000-0000F3950000}"/>
    <cellStyle name="Note 2 6 2 3 3" xfId="38834" xr:uid="{00000000-0005-0000-0000-0000F4950000}"/>
    <cellStyle name="Note 2 6 2 3 4" xfId="58227" xr:uid="{00000000-0005-0000-0000-0000F5950000}"/>
    <cellStyle name="Note 2 6 2 4" xfId="8001" xr:uid="{00000000-0005-0000-0000-0000F6950000}"/>
    <cellStyle name="Note 2 6 2 4 2" xfId="19888" xr:uid="{00000000-0005-0000-0000-0000F7950000}"/>
    <cellStyle name="Note 2 6 2 4 2 2" xfId="38837" xr:uid="{00000000-0005-0000-0000-0000F8950000}"/>
    <cellStyle name="Note 2 6 2 4 3" xfId="38836" xr:uid="{00000000-0005-0000-0000-0000F9950000}"/>
    <cellStyle name="Note 2 6 2 4 4" xfId="58228" xr:uid="{00000000-0005-0000-0000-0000FA950000}"/>
    <cellStyle name="Note 2 6 2 5" xfId="8460" xr:uid="{00000000-0005-0000-0000-0000FB950000}"/>
    <cellStyle name="Note 2 6 2 5 2" xfId="20281" xr:uid="{00000000-0005-0000-0000-0000FC950000}"/>
    <cellStyle name="Note 2 6 2 5 2 2" xfId="38839" xr:uid="{00000000-0005-0000-0000-0000FD950000}"/>
    <cellStyle name="Note 2 6 2 5 3" xfId="38838" xr:uid="{00000000-0005-0000-0000-0000FE950000}"/>
    <cellStyle name="Note 2 6 2 5 4" xfId="58229" xr:uid="{00000000-0005-0000-0000-0000FF950000}"/>
    <cellStyle name="Note 2 6 2 6" xfId="8917" xr:uid="{00000000-0005-0000-0000-000000960000}"/>
    <cellStyle name="Note 2 6 2 6 2" xfId="20684" xr:uid="{00000000-0005-0000-0000-000001960000}"/>
    <cellStyle name="Note 2 6 2 6 2 2" xfId="38841" xr:uid="{00000000-0005-0000-0000-000002960000}"/>
    <cellStyle name="Note 2 6 2 6 3" xfId="38840" xr:uid="{00000000-0005-0000-0000-000003960000}"/>
    <cellStyle name="Note 2 6 2 6 4" xfId="58230" xr:uid="{00000000-0005-0000-0000-000004960000}"/>
    <cellStyle name="Note 2 6 2 7" xfId="9366" xr:uid="{00000000-0005-0000-0000-000005960000}"/>
    <cellStyle name="Note 2 6 2 7 2" xfId="21084" xr:uid="{00000000-0005-0000-0000-000006960000}"/>
    <cellStyle name="Note 2 6 2 7 2 2" xfId="38843" xr:uid="{00000000-0005-0000-0000-000007960000}"/>
    <cellStyle name="Note 2 6 2 7 3" xfId="38842" xr:uid="{00000000-0005-0000-0000-000008960000}"/>
    <cellStyle name="Note 2 6 2 7 4" xfId="58231" xr:uid="{00000000-0005-0000-0000-000009960000}"/>
    <cellStyle name="Note 2 6 2 8" xfId="9806" xr:uid="{00000000-0005-0000-0000-00000A960000}"/>
    <cellStyle name="Note 2 6 2 8 2" xfId="21470" xr:uid="{00000000-0005-0000-0000-00000B960000}"/>
    <cellStyle name="Note 2 6 2 8 2 2" xfId="38845" xr:uid="{00000000-0005-0000-0000-00000C960000}"/>
    <cellStyle name="Note 2 6 2 8 3" xfId="38844" xr:uid="{00000000-0005-0000-0000-00000D960000}"/>
    <cellStyle name="Note 2 6 2 8 4" xfId="58232" xr:uid="{00000000-0005-0000-0000-00000E960000}"/>
    <cellStyle name="Note 2 6 2 9" xfId="10248" xr:uid="{00000000-0005-0000-0000-00000F960000}"/>
    <cellStyle name="Note 2 6 2 9 2" xfId="21855" xr:uid="{00000000-0005-0000-0000-000010960000}"/>
    <cellStyle name="Note 2 6 2 9 2 2" xfId="38847" xr:uid="{00000000-0005-0000-0000-000011960000}"/>
    <cellStyle name="Note 2 6 2 9 3" xfId="38846" xr:uid="{00000000-0005-0000-0000-000012960000}"/>
    <cellStyle name="Note 2 6 2 9 4" xfId="58233" xr:uid="{00000000-0005-0000-0000-000013960000}"/>
    <cellStyle name="Note 2 6 20" xfId="14087" xr:uid="{00000000-0005-0000-0000-000014960000}"/>
    <cellStyle name="Note 2 6 20 2" xfId="25309" xr:uid="{00000000-0005-0000-0000-000015960000}"/>
    <cellStyle name="Note 2 6 20 2 2" xfId="38849" xr:uid="{00000000-0005-0000-0000-000016960000}"/>
    <cellStyle name="Note 2 6 20 3" xfId="38848" xr:uid="{00000000-0005-0000-0000-000017960000}"/>
    <cellStyle name="Note 2 6 20 4" xfId="58234" xr:uid="{00000000-0005-0000-0000-000018960000}"/>
    <cellStyle name="Note 2 6 21" xfId="14381" xr:uid="{00000000-0005-0000-0000-000019960000}"/>
    <cellStyle name="Note 2 6 21 2" xfId="38850" xr:uid="{00000000-0005-0000-0000-00001A960000}"/>
    <cellStyle name="Note 2 6 21 3" xfId="58235" xr:uid="{00000000-0005-0000-0000-00001B960000}"/>
    <cellStyle name="Note 2 6 21 4" xfId="58236" xr:uid="{00000000-0005-0000-0000-00001C960000}"/>
    <cellStyle name="Note 2 6 22" xfId="38789" xr:uid="{00000000-0005-0000-0000-00001D960000}"/>
    <cellStyle name="Note 2 6 23" xfId="4291" xr:uid="{00000000-0005-0000-0000-00001E960000}"/>
    <cellStyle name="Note 2 6 3" xfId="7077" xr:uid="{00000000-0005-0000-0000-00001F960000}"/>
    <cellStyle name="Note 2 6 3 2" xfId="19084" xr:uid="{00000000-0005-0000-0000-000020960000}"/>
    <cellStyle name="Note 2 6 3 2 2" xfId="38852" xr:uid="{00000000-0005-0000-0000-000021960000}"/>
    <cellStyle name="Note 2 6 3 3" xfId="38851" xr:uid="{00000000-0005-0000-0000-000022960000}"/>
    <cellStyle name="Note 2 6 3 4" xfId="58237" xr:uid="{00000000-0005-0000-0000-000023960000}"/>
    <cellStyle name="Note 2 6 4" xfId="7543" xr:uid="{00000000-0005-0000-0000-000024960000}"/>
    <cellStyle name="Note 2 6 4 2" xfId="19491" xr:uid="{00000000-0005-0000-0000-000025960000}"/>
    <cellStyle name="Note 2 6 4 2 2" xfId="38854" xr:uid="{00000000-0005-0000-0000-000026960000}"/>
    <cellStyle name="Note 2 6 4 3" xfId="38853" xr:uid="{00000000-0005-0000-0000-000027960000}"/>
    <cellStyle name="Note 2 6 4 4" xfId="58238" xr:uid="{00000000-0005-0000-0000-000028960000}"/>
    <cellStyle name="Note 2 6 5" xfId="8000" xr:uid="{00000000-0005-0000-0000-000029960000}"/>
    <cellStyle name="Note 2 6 5 2" xfId="19887" xr:uid="{00000000-0005-0000-0000-00002A960000}"/>
    <cellStyle name="Note 2 6 5 2 2" xfId="38856" xr:uid="{00000000-0005-0000-0000-00002B960000}"/>
    <cellStyle name="Note 2 6 5 3" xfId="38855" xr:uid="{00000000-0005-0000-0000-00002C960000}"/>
    <cellStyle name="Note 2 6 5 4" xfId="58239" xr:uid="{00000000-0005-0000-0000-00002D960000}"/>
    <cellStyle name="Note 2 6 6" xfId="8459" xr:uid="{00000000-0005-0000-0000-00002E960000}"/>
    <cellStyle name="Note 2 6 6 2" xfId="20280" xr:uid="{00000000-0005-0000-0000-00002F960000}"/>
    <cellStyle name="Note 2 6 6 2 2" xfId="38858" xr:uid="{00000000-0005-0000-0000-000030960000}"/>
    <cellStyle name="Note 2 6 6 3" xfId="38857" xr:uid="{00000000-0005-0000-0000-000031960000}"/>
    <cellStyle name="Note 2 6 6 4" xfId="58240" xr:uid="{00000000-0005-0000-0000-000032960000}"/>
    <cellStyle name="Note 2 6 7" xfId="8916" xr:uid="{00000000-0005-0000-0000-000033960000}"/>
    <cellStyle name="Note 2 6 7 2" xfId="20683" xr:uid="{00000000-0005-0000-0000-000034960000}"/>
    <cellStyle name="Note 2 6 7 2 2" xfId="38860" xr:uid="{00000000-0005-0000-0000-000035960000}"/>
    <cellStyle name="Note 2 6 7 3" xfId="38859" xr:uid="{00000000-0005-0000-0000-000036960000}"/>
    <cellStyle name="Note 2 6 7 4" xfId="58241" xr:uid="{00000000-0005-0000-0000-000037960000}"/>
    <cellStyle name="Note 2 6 8" xfId="9365" xr:uid="{00000000-0005-0000-0000-000038960000}"/>
    <cellStyle name="Note 2 6 8 2" xfId="21083" xr:uid="{00000000-0005-0000-0000-000039960000}"/>
    <cellStyle name="Note 2 6 8 2 2" xfId="38862" xr:uid="{00000000-0005-0000-0000-00003A960000}"/>
    <cellStyle name="Note 2 6 8 3" xfId="38861" xr:uid="{00000000-0005-0000-0000-00003B960000}"/>
    <cellStyle name="Note 2 6 8 4" xfId="58242" xr:uid="{00000000-0005-0000-0000-00003C960000}"/>
    <cellStyle name="Note 2 6 9" xfId="9805" xr:uid="{00000000-0005-0000-0000-00003D960000}"/>
    <cellStyle name="Note 2 6 9 2" xfId="21469" xr:uid="{00000000-0005-0000-0000-00003E960000}"/>
    <cellStyle name="Note 2 6 9 2 2" xfId="38864" xr:uid="{00000000-0005-0000-0000-00003F960000}"/>
    <cellStyle name="Note 2 6 9 3" xfId="38863" xr:uid="{00000000-0005-0000-0000-000040960000}"/>
    <cellStyle name="Note 2 6 9 4" xfId="58243" xr:uid="{00000000-0005-0000-0000-000041960000}"/>
    <cellStyle name="Note 2 7" xfId="690" xr:uid="{00000000-0005-0000-0000-000042960000}"/>
    <cellStyle name="Note 2 7 10" xfId="10249" xr:uid="{00000000-0005-0000-0000-000043960000}"/>
    <cellStyle name="Note 2 7 10 2" xfId="21856" xr:uid="{00000000-0005-0000-0000-000044960000}"/>
    <cellStyle name="Note 2 7 10 2 2" xfId="38867" xr:uid="{00000000-0005-0000-0000-000045960000}"/>
    <cellStyle name="Note 2 7 10 3" xfId="38866" xr:uid="{00000000-0005-0000-0000-000046960000}"/>
    <cellStyle name="Note 2 7 10 4" xfId="58244" xr:uid="{00000000-0005-0000-0000-000047960000}"/>
    <cellStyle name="Note 2 7 11" xfId="10666" xr:uid="{00000000-0005-0000-0000-000048960000}"/>
    <cellStyle name="Note 2 7 11 2" xfId="22217" xr:uid="{00000000-0005-0000-0000-000049960000}"/>
    <cellStyle name="Note 2 7 11 2 2" xfId="38869" xr:uid="{00000000-0005-0000-0000-00004A960000}"/>
    <cellStyle name="Note 2 7 11 3" xfId="38868" xr:uid="{00000000-0005-0000-0000-00004B960000}"/>
    <cellStyle name="Note 2 7 11 4" xfId="58245" xr:uid="{00000000-0005-0000-0000-00004C960000}"/>
    <cellStyle name="Note 2 7 12" xfId="11090" xr:uid="{00000000-0005-0000-0000-00004D960000}"/>
    <cellStyle name="Note 2 7 12 2" xfId="22590" xr:uid="{00000000-0005-0000-0000-00004E960000}"/>
    <cellStyle name="Note 2 7 12 2 2" xfId="38871" xr:uid="{00000000-0005-0000-0000-00004F960000}"/>
    <cellStyle name="Note 2 7 12 3" xfId="38870" xr:uid="{00000000-0005-0000-0000-000050960000}"/>
    <cellStyle name="Note 2 7 12 4" xfId="58246" xr:uid="{00000000-0005-0000-0000-000051960000}"/>
    <cellStyle name="Note 2 7 13" xfId="11509" xr:uid="{00000000-0005-0000-0000-000052960000}"/>
    <cellStyle name="Note 2 7 13 2" xfId="22954" xr:uid="{00000000-0005-0000-0000-000053960000}"/>
    <cellStyle name="Note 2 7 13 2 2" xfId="38873" xr:uid="{00000000-0005-0000-0000-000054960000}"/>
    <cellStyle name="Note 2 7 13 3" xfId="38872" xr:uid="{00000000-0005-0000-0000-000055960000}"/>
    <cellStyle name="Note 2 7 13 4" xfId="58247" xr:uid="{00000000-0005-0000-0000-000056960000}"/>
    <cellStyle name="Note 2 7 14" xfId="11935" xr:uid="{00000000-0005-0000-0000-000057960000}"/>
    <cellStyle name="Note 2 7 14 2" xfId="23352" xr:uid="{00000000-0005-0000-0000-000058960000}"/>
    <cellStyle name="Note 2 7 14 2 2" xfId="38875" xr:uid="{00000000-0005-0000-0000-000059960000}"/>
    <cellStyle name="Note 2 7 14 3" xfId="38874" xr:uid="{00000000-0005-0000-0000-00005A960000}"/>
    <cellStyle name="Note 2 7 14 4" xfId="58248" xr:uid="{00000000-0005-0000-0000-00005B960000}"/>
    <cellStyle name="Note 2 7 15" xfId="12312" xr:uid="{00000000-0005-0000-0000-00005C960000}"/>
    <cellStyle name="Note 2 7 15 2" xfId="23691" xr:uid="{00000000-0005-0000-0000-00005D960000}"/>
    <cellStyle name="Note 2 7 15 2 2" xfId="38877" xr:uid="{00000000-0005-0000-0000-00005E960000}"/>
    <cellStyle name="Note 2 7 15 3" xfId="38876" xr:uid="{00000000-0005-0000-0000-00005F960000}"/>
    <cellStyle name="Note 2 7 15 4" xfId="58249" xr:uid="{00000000-0005-0000-0000-000060960000}"/>
    <cellStyle name="Note 2 7 16" xfId="12678" xr:uid="{00000000-0005-0000-0000-000061960000}"/>
    <cellStyle name="Note 2 7 16 2" xfId="24015" xr:uid="{00000000-0005-0000-0000-000062960000}"/>
    <cellStyle name="Note 2 7 16 2 2" xfId="38879" xr:uid="{00000000-0005-0000-0000-000063960000}"/>
    <cellStyle name="Note 2 7 16 3" xfId="38878" xr:uid="{00000000-0005-0000-0000-000064960000}"/>
    <cellStyle name="Note 2 7 16 4" xfId="58250" xr:uid="{00000000-0005-0000-0000-000065960000}"/>
    <cellStyle name="Note 2 7 17" xfId="13088" xr:uid="{00000000-0005-0000-0000-000066960000}"/>
    <cellStyle name="Note 2 7 17 2" xfId="24399" xr:uid="{00000000-0005-0000-0000-000067960000}"/>
    <cellStyle name="Note 2 7 17 2 2" xfId="38881" xr:uid="{00000000-0005-0000-0000-000068960000}"/>
    <cellStyle name="Note 2 7 17 3" xfId="38880" xr:uid="{00000000-0005-0000-0000-000069960000}"/>
    <cellStyle name="Note 2 7 17 4" xfId="58251" xr:uid="{00000000-0005-0000-0000-00006A960000}"/>
    <cellStyle name="Note 2 7 18" xfId="13426" xr:uid="{00000000-0005-0000-0000-00006B960000}"/>
    <cellStyle name="Note 2 7 18 2" xfId="24709" xr:uid="{00000000-0005-0000-0000-00006C960000}"/>
    <cellStyle name="Note 2 7 18 2 2" xfId="38883" xr:uid="{00000000-0005-0000-0000-00006D960000}"/>
    <cellStyle name="Note 2 7 18 3" xfId="38882" xr:uid="{00000000-0005-0000-0000-00006E960000}"/>
    <cellStyle name="Note 2 7 18 4" xfId="58252" xr:uid="{00000000-0005-0000-0000-00006F960000}"/>
    <cellStyle name="Note 2 7 19" xfId="13761" xr:uid="{00000000-0005-0000-0000-000070960000}"/>
    <cellStyle name="Note 2 7 19 2" xfId="25011" xr:uid="{00000000-0005-0000-0000-000071960000}"/>
    <cellStyle name="Note 2 7 19 2 2" xfId="38885" xr:uid="{00000000-0005-0000-0000-000072960000}"/>
    <cellStyle name="Note 2 7 19 3" xfId="38884" xr:uid="{00000000-0005-0000-0000-000073960000}"/>
    <cellStyle name="Note 2 7 19 4" xfId="58253" xr:uid="{00000000-0005-0000-0000-000074960000}"/>
    <cellStyle name="Note 2 7 2" xfId="4294" xr:uid="{00000000-0005-0000-0000-000075960000}"/>
    <cellStyle name="Note 2 7 2 10" xfId="10667" xr:uid="{00000000-0005-0000-0000-000076960000}"/>
    <cellStyle name="Note 2 7 2 10 2" xfId="22218" xr:uid="{00000000-0005-0000-0000-000077960000}"/>
    <cellStyle name="Note 2 7 2 10 2 2" xfId="38888" xr:uid="{00000000-0005-0000-0000-000078960000}"/>
    <cellStyle name="Note 2 7 2 10 3" xfId="38887" xr:uid="{00000000-0005-0000-0000-000079960000}"/>
    <cellStyle name="Note 2 7 2 10 4" xfId="58254" xr:uid="{00000000-0005-0000-0000-00007A960000}"/>
    <cellStyle name="Note 2 7 2 11" xfId="11091" xr:uid="{00000000-0005-0000-0000-00007B960000}"/>
    <cellStyle name="Note 2 7 2 11 2" xfId="22591" xr:uid="{00000000-0005-0000-0000-00007C960000}"/>
    <cellStyle name="Note 2 7 2 11 2 2" xfId="38890" xr:uid="{00000000-0005-0000-0000-00007D960000}"/>
    <cellStyle name="Note 2 7 2 11 3" xfId="38889" xr:uid="{00000000-0005-0000-0000-00007E960000}"/>
    <cellStyle name="Note 2 7 2 11 4" xfId="58255" xr:uid="{00000000-0005-0000-0000-00007F960000}"/>
    <cellStyle name="Note 2 7 2 12" xfId="11510" xr:uid="{00000000-0005-0000-0000-000080960000}"/>
    <cellStyle name="Note 2 7 2 12 2" xfId="22955" xr:uid="{00000000-0005-0000-0000-000081960000}"/>
    <cellStyle name="Note 2 7 2 12 2 2" xfId="38892" xr:uid="{00000000-0005-0000-0000-000082960000}"/>
    <cellStyle name="Note 2 7 2 12 3" xfId="38891" xr:uid="{00000000-0005-0000-0000-000083960000}"/>
    <cellStyle name="Note 2 7 2 12 4" xfId="58256" xr:uid="{00000000-0005-0000-0000-000084960000}"/>
    <cellStyle name="Note 2 7 2 13" xfId="11936" xr:uid="{00000000-0005-0000-0000-000085960000}"/>
    <cellStyle name="Note 2 7 2 13 2" xfId="23353" xr:uid="{00000000-0005-0000-0000-000086960000}"/>
    <cellStyle name="Note 2 7 2 13 2 2" xfId="38894" xr:uid="{00000000-0005-0000-0000-000087960000}"/>
    <cellStyle name="Note 2 7 2 13 3" xfId="38893" xr:uid="{00000000-0005-0000-0000-000088960000}"/>
    <cellStyle name="Note 2 7 2 13 4" xfId="58257" xr:uid="{00000000-0005-0000-0000-000089960000}"/>
    <cellStyle name="Note 2 7 2 14" xfId="12313" xr:uid="{00000000-0005-0000-0000-00008A960000}"/>
    <cellStyle name="Note 2 7 2 14 2" xfId="23692" xr:uid="{00000000-0005-0000-0000-00008B960000}"/>
    <cellStyle name="Note 2 7 2 14 2 2" xfId="38896" xr:uid="{00000000-0005-0000-0000-00008C960000}"/>
    <cellStyle name="Note 2 7 2 14 3" xfId="38895" xr:uid="{00000000-0005-0000-0000-00008D960000}"/>
    <cellStyle name="Note 2 7 2 14 4" xfId="58258" xr:uid="{00000000-0005-0000-0000-00008E960000}"/>
    <cellStyle name="Note 2 7 2 15" xfId="12679" xr:uid="{00000000-0005-0000-0000-00008F960000}"/>
    <cellStyle name="Note 2 7 2 15 2" xfId="24016" xr:uid="{00000000-0005-0000-0000-000090960000}"/>
    <cellStyle name="Note 2 7 2 15 2 2" xfId="38898" xr:uid="{00000000-0005-0000-0000-000091960000}"/>
    <cellStyle name="Note 2 7 2 15 3" xfId="38897" xr:uid="{00000000-0005-0000-0000-000092960000}"/>
    <cellStyle name="Note 2 7 2 15 4" xfId="58259" xr:uid="{00000000-0005-0000-0000-000093960000}"/>
    <cellStyle name="Note 2 7 2 16" xfId="13089" xr:uid="{00000000-0005-0000-0000-000094960000}"/>
    <cellStyle name="Note 2 7 2 16 2" xfId="24400" xr:uid="{00000000-0005-0000-0000-000095960000}"/>
    <cellStyle name="Note 2 7 2 16 2 2" xfId="38900" xr:uid="{00000000-0005-0000-0000-000096960000}"/>
    <cellStyle name="Note 2 7 2 16 3" xfId="38899" xr:uid="{00000000-0005-0000-0000-000097960000}"/>
    <cellStyle name="Note 2 7 2 16 4" xfId="58260" xr:uid="{00000000-0005-0000-0000-000098960000}"/>
    <cellStyle name="Note 2 7 2 17" xfId="13427" xr:uid="{00000000-0005-0000-0000-000099960000}"/>
    <cellStyle name="Note 2 7 2 17 2" xfId="24710" xr:uid="{00000000-0005-0000-0000-00009A960000}"/>
    <cellStyle name="Note 2 7 2 17 2 2" xfId="38902" xr:uid="{00000000-0005-0000-0000-00009B960000}"/>
    <cellStyle name="Note 2 7 2 17 3" xfId="38901" xr:uid="{00000000-0005-0000-0000-00009C960000}"/>
    <cellStyle name="Note 2 7 2 17 4" xfId="58261" xr:uid="{00000000-0005-0000-0000-00009D960000}"/>
    <cellStyle name="Note 2 7 2 18" xfId="13762" xr:uid="{00000000-0005-0000-0000-00009E960000}"/>
    <cellStyle name="Note 2 7 2 18 2" xfId="25012" xr:uid="{00000000-0005-0000-0000-00009F960000}"/>
    <cellStyle name="Note 2 7 2 18 2 2" xfId="38904" xr:uid="{00000000-0005-0000-0000-0000A0960000}"/>
    <cellStyle name="Note 2 7 2 18 3" xfId="38903" xr:uid="{00000000-0005-0000-0000-0000A1960000}"/>
    <cellStyle name="Note 2 7 2 18 4" xfId="58262" xr:uid="{00000000-0005-0000-0000-0000A2960000}"/>
    <cellStyle name="Note 2 7 2 19" xfId="14090" xr:uid="{00000000-0005-0000-0000-0000A3960000}"/>
    <cellStyle name="Note 2 7 2 19 2" xfId="25312" xr:uid="{00000000-0005-0000-0000-0000A4960000}"/>
    <cellStyle name="Note 2 7 2 19 2 2" xfId="38906" xr:uid="{00000000-0005-0000-0000-0000A5960000}"/>
    <cellStyle name="Note 2 7 2 19 3" xfId="38905" xr:uid="{00000000-0005-0000-0000-0000A6960000}"/>
    <cellStyle name="Note 2 7 2 19 4" xfId="58263" xr:uid="{00000000-0005-0000-0000-0000A7960000}"/>
    <cellStyle name="Note 2 7 2 2" xfId="7080" xr:uid="{00000000-0005-0000-0000-0000A8960000}"/>
    <cellStyle name="Note 2 7 2 2 2" xfId="19087" xr:uid="{00000000-0005-0000-0000-0000A9960000}"/>
    <cellStyle name="Note 2 7 2 2 2 2" xfId="38908" xr:uid="{00000000-0005-0000-0000-0000AA960000}"/>
    <cellStyle name="Note 2 7 2 2 3" xfId="38907" xr:uid="{00000000-0005-0000-0000-0000AB960000}"/>
    <cellStyle name="Note 2 7 2 2 4" xfId="58264" xr:uid="{00000000-0005-0000-0000-0000AC960000}"/>
    <cellStyle name="Note 2 7 2 20" xfId="14384" xr:uid="{00000000-0005-0000-0000-0000AD960000}"/>
    <cellStyle name="Note 2 7 2 20 2" xfId="38909" xr:uid="{00000000-0005-0000-0000-0000AE960000}"/>
    <cellStyle name="Note 2 7 2 20 3" xfId="58265" xr:uid="{00000000-0005-0000-0000-0000AF960000}"/>
    <cellStyle name="Note 2 7 2 20 4" xfId="58266" xr:uid="{00000000-0005-0000-0000-0000B0960000}"/>
    <cellStyle name="Note 2 7 2 21" xfId="38886" xr:uid="{00000000-0005-0000-0000-0000B1960000}"/>
    <cellStyle name="Note 2 7 2 22" xfId="58267" xr:uid="{00000000-0005-0000-0000-0000B2960000}"/>
    <cellStyle name="Note 2 7 2 3" xfId="7546" xr:uid="{00000000-0005-0000-0000-0000B3960000}"/>
    <cellStyle name="Note 2 7 2 3 2" xfId="19494" xr:uid="{00000000-0005-0000-0000-0000B4960000}"/>
    <cellStyle name="Note 2 7 2 3 2 2" xfId="38911" xr:uid="{00000000-0005-0000-0000-0000B5960000}"/>
    <cellStyle name="Note 2 7 2 3 3" xfId="38910" xr:uid="{00000000-0005-0000-0000-0000B6960000}"/>
    <cellStyle name="Note 2 7 2 3 4" xfId="58268" xr:uid="{00000000-0005-0000-0000-0000B7960000}"/>
    <cellStyle name="Note 2 7 2 4" xfId="8003" xr:uid="{00000000-0005-0000-0000-0000B8960000}"/>
    <cellStyle name="Note 2 7 2 4 2" xfId="19890" xr:uid="{00000000-0005-0000-0000-0000B9960000}"/>
    <cellStyle name="Note 2 7 2 4 2 2" xfId="38913" xr:uid="{00000000-0005-0000-0000-0000BA960000}"/>
    <cellStyle name="Note 2 7 2 4 3" xfId="38912" xr:uid="{00000000-0005-0000-0000-0000BB960000}"/>
    <cellStyle name="Note 2 7 2 4 4" xfId="58269" xr:uid="{00000000-0005-0000-0000-0000BC960000}"/>
    <cellStyle name="Note 2 7 2 5" xfId="8462" xr:uid="{00000000-0005-0000-0000-0000BD960000}"/>
    <cellStyle name="Note 2 7 2 5 2" xfId="20283" xr:uid="{00000000-0005-0000-0000-0000BE960000}"/>
    <cellStyle name="Note 2 7 2 5 2 2" xfId="38915" xr:uid="{00000000-0005-0000-0000-0000BF960000}"/>
    <cellStyle name="Note 2 7 2 5 3" xfId="38914" xr:uid="{00000000-0005-0000-0000-0000C0960000}"/>
    <cellStyle name="Note 2 7 2 5 4" xfId="58270" xr:uid="{00000000-0005-0000-0000-0000C1960000}"/>
    <cellStyle name="Note 2 7 2 6" xfId="8919" xr:uid="{00000000-0005-0000-0000-0000C2960000}"/>
    <cellStyle name="Note 2 7 2 6 2" xfId="20686" xr:uid="{00000000-0005-0000-0000-0000C3960000}"/>
    <cellStyle name="Note 2 7 2 6 2 2" xfId="38917" xr:uid="{00000000-0005-0000-0000-0000C4960000}"/>
    <cellStyle name="Note 2 7 2 6 3" xfId="38916" xr:uid="{00000000-0005-0000-0000-0000C5960000}"/>
    <cellStyle name="Note 2 7 2 6 4" xfId="58271" xr:uid="{00000000-0005-0000-0000-0000C6960000}"/>
    <cellStyle name="Note 2 7 2 7" xfId="9368" xr:uid="{00000000-0005-0000-0000-0000C7960000}"/>
    <cellStyle name="Note 2 7 2 7 2" xfId="21086" xr:uid="{00000000-0005-0000-0000-0000C8960000}"/>
    <cellStyle name="Note 2 7 2 7 2 2" xfId="38919" xr:uid="{00000000-0005-0000-0000-0000C9960000}"/>
    <cellStyle name="Note 2 7 2 7 3" xfId="38918" xr:uid="{00000000-0005-0000-0000-0000CA960000}"/>
    <cellStyle name="Note 2 7 2 7 4" xfId="58272" xr:uid="{00000000-0005-0000-0000-0000CB960000}"/>
    <cellStyle name="Note 2 7 2 8" xfId="9808" xr:uid="{00000000-0005-0000-0000-0000CC960000}"/>
    <cellStyle name="Note 2 7 2 8 2" xfId="21472" xr:uid="{00000000-0005-0000-0000-0000CD960000}"/>
    <cellStyle name="Note 2 7 2 8 2 2" xfId="38921" xr:uid="{00000000-0005-0000-0000-0000CE960000}"/>
    <cellStyle name="Note 2 7 2 8 3" xfId="38920" xr:uid="{00000000-0005-0000-0000-0000CF960000}"/>
    <cellStyle name="Note 2 7 2 8 4" xfId="58273" xr:uid="{00000000-0005-0000-0000-0000D0960000}"/>
    <cellStyle name="Note 2 7 2 9" xfId="10250" xr:uid="{00000000-0005-0000-0000-0000D1960000}"/>
    <cellStyle name="Note 2 7 2 9 2" xfId="21857" xr:uid="{00000000-0005-0000-0000-0000D2960000}"/>
    <cellStyle name="Note 2 7 2 9 2 2" xfId="38923" xr:uid="{00000000-0005-0000-0000-0000D3960000}"/>
    <cellStyle name="Note 2 7 2 9 3" xfId="38922" xr:uid="{00000000-0005-0000-0000-0000D4960000}"/>
    <cellStyle name="Note 2 7 2 9 4" xfId="58274" xr:uid="{00000000-0005-0000-0000-0000D5960000}"/>
    <cellStyle name="Note 2 7 20" xfId="14089" xr:uid="{00000000-0005-0000-0000-0000D6960000}"/>
    <cellStyle name="Note 2 7 20 2" xfId="25311" xr:uid="{00000000-0005-0000-0000-0000D7960000}"/>
    <cellStyle name="Note 2 7 20 2 2" xfId="38925" xr:uid="{00000000-0005-0000-0000-0000D8960000}"/>
    <cellStyle name="Note 2 7 20 3" xfId="38924" xr:uid="{00000000-0005-0000-0000-0000D9960000}"/>
    <cellStyle name="Note 2 7 20 4" xfId="58275" xr:uid="{00000000-0005-0000-0000-0000DA960000}"/>
    <cellStyle name="Note 2 7 21" xfId="14383" xr:uid="{00000000-0005-0000-0000-0000DB960000}"/>
    <cellStyle name="Note 2 7 21 2" xfId="38926" xr:uid="{00000000-0005-0000-0000-0000DC960000}"/>
    <cellStyle name="Note 2 7 21 3" xfId="58276" xr:uid="{00000000-0005-0000-0000-0000DD960000}"/>
    <cellStyle name="Note 2 7 21 4" xfId="58277" xr:uid="{00000000-0005-0000-0000-0000DE960000}"/>
    <cellStyle name="Note 2 7 22" xfId="38865" xr:uid="{00000000-0005-0000-0000-0000DF960000}"/>
    <cellStyle name="Note 2 7 23" xfId="4293" xr:uid="{00000000-0005-0000-0000-0000E0960000}"/>
    <cellStyle name="Note 2 7 3" xfId="7079" xr:uid="{00000000-0005-0000-0000-0000E1960000}"/>
    <cellStyle name="Note 2 7 3 2" xfId="19086" xr:uid="{00000000-0005-0000-0000-0000E2960000}"/>
    <cellStyle name="Note 2 7 3 2 2" xfId="38928" xr:uid="{00000000-0005-0000-0000-0000E3960000}"/>
    <cellStyle name="Note 2 7 3 3" xfId="38927" xr:uid="{00000000-0005-0000-0000-0000E4960000}"/>
    <cellStyle name="Note 2 7 3 4" xfId="58278" xr:uid="{00000000-0005-0000-0000-0000E5960000}"/>
    <cellStyle name="Note 2 7 4" xfId="7545" xr:uid="{00000000-0005-0000-0000-0000E6960000}"/>
    <cellStyle name="Note 2 7 4 2" xfId="19493" xr:uid="{00000000-0005-0000-0000-0000E7960000}"/>
    <cellStyle name="Note 2 7 4 2 2" xfId="38930" xr:uid="{00000000-0005-0000-0000-0000E8960000}"/>
    <cellStyle name="Note 2 7 4 3" xfId="38929" xr:uid="{00000000-0005-0000-0000-0000E9960000}"/>
    <cellStyle name="Note 2 7 4 4" xfId="58279" xr:uid="{00000000-0005-0000-0000-0000EA960000}"/>
    <cellStyle name="Note 2 7 5" xfId="8002" xr:uid="{00000000-0005-0000-0000-0000EB960000}"/>
    <cellStyle name="Note 2 7 5 2" xfId="19889" xr:uid="{00000000-0005-0000-0000-0000EC960000}"/>
    <cellStyle name="Note 2 7 5 2 2" xfId="38932" xr:uid="{00000000-0005-0000-0000-0000ED960000}"/>
    <cellStyle name="Note 2 7 5 3" xfId="38931" xr:uid="{00000000-0005-0000-0000-0000EE960000}"/>
    <cellStyle name="Note 2 7 5 4" xfId="58280" xr:uid="{00000000-0005-0000-0000-0000EF960000}"/>
    <cellStyle name="Note 2 7 6" xfId="8461" xr:uid="{00000000-0005-0000-0000-0000F0960000}"/>
    <cellStyle name="Note 2 7 6 2" xfId="20282" xr:uid="{00000000-0005-0000-0000-0000F1960000}"/>
    <cellStyle name="Note 2 7 6 2 2" xfId="38934" xr:uid="{00000000-0005-0000-0000-0000F2960000}"/>
    <cellStyle name="Note 2 7 6 3" xfId="38933" xr:uid="{00000000-0005-0000-0000-0000F3960000}"/>
    <cellStyle name="Note 2 7 6 4" xfId="58281" xr:uid="{00000000-0005-0000-0000-0000F4960000}"/>
    <cellStyle name="Note 2 7 7" xfId="8918" xr:uid="{00000000-0005-0000-0000-0000F5960000}"/>
    <cellStyle name="Note 2 7 7 2" xfId="20685" xr:uid="{00000000-0005-0000-0000-0000F6960000}"/>
    <cellStyle name="Note 2 7 7 2 2" xfId="38936" xr:uid="{00000000-0005-0000-0000-0000F7960000}"/>
    <cellStyle name="Note 2 7 7 3" xfId="38935" xr:uid="{00000000-0005-0000-0000-0000F8960000}"/>
    <cellStyle name="Note 2 7 7 4" xfId="58282" xr:uid="{00000000-0005-0000-0000-0000F9960000}"/>
    <cellStyle name="Note 2 7 8" xfId="9367" xr:uid="{00000000-0005-0000-0000-0000FA960000}"/>
    <cellStyle name="Note 2 7 8 2" xfId="21085" xr:uid="{00000000-0005-0000-0000-0000FB960000}"/>
    <cellStyle name="Note 2 7 8 2 2" xfId="38938" xr:uid="{00000000-0005-0000-0000-0000FC960000}"/>
    <cellStyle name="Note 2 7 8 3" xfId="38937" xr:uid="{00000000-0005-0000-0000-0000FD960000}"/>
    <cellStyle name="Note 2 7 8 4" xfId="58283" xr:uid="{00000000-0005-0000-0000-0000FE960000}"/>
    <cellStyle name="Note 2 7 9" xfId="9807" xr:uid="{00000000-0005-0000-0000-0000FF960000}"/>
    <cellStyle name="Note 2 7 9 2" xfId="21471" xr:uid="{00000000-0005-0000-0000-000000970000}"/>
    <cellStyle name="Note 2 7 9 2 2" xfId="38940" xr:uid="{00000000-0005-0000-0000-000001970000}"/>
    <cellStyle name="Note 2 7 9 3" xfId="38939" xr:uid="{00000000-0005-0000-0000-000002970000}"/>
    <cellStyle name="Note 2 7 9 4" xfId="58284" xr:uid="{00000000-0005-0000-0000-000003970000}"/>
    <cellStyle name="Note 2 8" xfId="808" xr:uid="{00000000-0005-0000-0000-000004970000}"/>
    <cellStyle name="Note 2 8 10" xfId="10251" xr:uid="{00000000-0005-0000-0000-000005970000}"/>
    <cellStyle name="Note 2 8 10 2" xfId="21858" xr:uid="{00000000-0005-0000-0000-000006970000}"/>
    <cellStyle name="Note 2 8 10 2 2" xfId="38943" xr:uid="{00000000-0005-0000-0000-000007970000}"/>
    <cellStyle name="Note 2 8 10 3" xfId="38942" xr:uid="{00000000-0005-0000-0000-000008970000}"/>
    <cellStyle name="Note 2 8 10 4" xfId="58285" xr:uid="{00000000-0005-0000-0000-000009970000}"/>
    <cellStyle name="Note 2 8 11" xfId="10668" xr:uid="{00000000-0005-0000-0000-00000A970000}"/>
    <cellStyle name="Note 2 8 11 2" xfId="22219" xr:uid="{00000000-0005-0000-0000-00000B970000}"/>
    <cellStyle name="Note 2 8 11 2 2" xfId="38945" xr:uid="{00000000-0005-0000-0000-00000C970000}"/>
    <cellStyle name="Note 2 8 11 3" xfId="38944" xr:uid="{00000000-0005-0000-0000-00000D970000}"/>
    <cellStyle name="Note 2 8 11 4" xfId="58286" xr:uid="{00000000-0005-0000-0000-00000E970000}"/>
    <cellStyle name="Note 2 8 12" xfId="11092" xr:uid="{00000000-0005-0000-0000-00000F970000}"/>
    <cellStyle name="Note 2 8 12 2" xfId="22592" xr:uid="{00000000-0005-0000-0000-000010970000}"/>
    <cellStyle name="Note 2 8 12 2 2" xfId="38947" xr:uid="{00000000-0005-0000-0000-000011970000}"/>
    <cellStyle name="Note 2 8 12 3" xfId="38946" xr:uid="{00000000-0005-0000-0000-000012970000}"/>
    <cellStyle name="Note 2 8 12 4" xfId="58287" xr:uid="{00000000-0005-0000-0000-000013970000}"/>
    <cellStyle name="Note 2 8 13" xfId="11511" xr:uid="{00000000-0005-0000-0000-000014970000}"/>
    <cellStyle name="Note 2 8 13 2" xfId="22956" xr:uid="{00000000-0005-0000-0000-000015970000}"/>
    <cellStyle name="Note 2 8 13 2 2" xfId="38949" xr:uid="{00000000-0005-0000-0000-000016970000}"/>
    <cellStyle name="Note 2 8 13 3" xfId="38948" xr:uid="{00000000-0005-0000-0000-000017970000}"/>
    <cellStyle name="Note 2 8 13 4" xfId="58288" xr:uid="{00000000-0005-0000-0000-000018970000}"/>
    <cellStyle name="Note 2 8 14" xfId="11937" xr:uid="{00000000-0005-0000-0000-000019970000}"/>
    <cellStyle name="Note 2 8 14 2" xfId="23354" xr:uid="{00000000-0005-0000-0000-00001A970000}"/>
    <cellStyle name="Note 2 8 14 2 2" xfId="38951" xr:uid="{00000000-0005-0000-0000-00001B970000}"/>
    <cellStyle name="Note 2 8 14 3" xfId="38950" xr:uid="{00000000-0005-0000-0000-00001C970000}"/>
    <cellStyle name="Note 2 8 14 4" xfId="58289" xr:uid="{00000000-0005-0000-0000-00001D970000}"/>
    <cellStyle name="Note 2 8 15" xfId="12314" xr:uid="{00000000-0005-0000-0000-00001E970000}"/>
    <cellStyle name="Note 2 8 15 2" xfId="23693" xr:uid="{00000000-0005-0000-0000-00001F970000}"/>
    <cellStyle name="Note 2 8 15 2 2" xfId="38953" xr:uid="{00000000-0005-0000-0000-000020970000}"/>
    <cellStyle name="Note 2 8 15 3" xfId="38952" xr:uid="{00000000-0005-0000-0000-000021970000}"/>
    <cellStyle name="Note 2 8 15 4" xfId="58290" xr:uid="{00000000-0005-0000-0000-000022970000}"/>
    <cellStyle name="Note 2 8 16" xfId="12680" xr:uid="{00000000-0005-0000-0000-000023970000}"/>
    <cellStyle name="Note 2 8 16 2" xfId="24017" xr:uid="{00000000-0005-0000-0000-000024970000}"/>
    <cellStyle name="Note 2 8 16 2 2" xfId="38955" xr:uid="{00000000-0005-0000-0000-000025970000}"/>
    <cellStyle name="Note 2 8 16 3" xfId="38954" xr:uid="{00000000-0005-0000-0000-000026970000}"/>
    <cellStyle name="Note 2 8 16 4" xfId="58291" xr:uid="{00000000-0005-0000-0000-000027970000}"/>
    <cellStyle name="Note 2 8 17" xfId="13090" xr:uid="{00000000-0005-0000-0000-000028970000}"/>
    <cellStyle name="Note 2 8 17 2" xfId="24401" xr:uid="{00000000-0005-0000-0000-000029970000}"/>
    <cellStyle name="Note 2 8 17 2 2" xfId="38957" xr:uid="{00000000-0005-0000-0000-00002A970000}"/>
    <cellStyle name="Note 2 8 17 3" xfId="38956" xr:uid="{00000000-0005-0000-0000-00002B970000}"/>
    <cellStyle name="Note 2 8 17 4" xfId="58292" xr:uid="{00000000-0005-0000-0000-00002C970000}"/>
    <cellStyle name="Note 2 8 18" xfId="13428" xr:uid="{00000000-0005-0000-0000-00002D970000}"/>
    <cellStyle name="Note 2 8 18 2" xfId="24711" xr:uid="{00000000-0005-0000-0000-00002E970000}"/>
    <cellStyle name="Note 2 8 18 2 2" xfId="38959" xr:uid="{00000000-0005-0000-0000-00002F970000}"/>
    <cellStyle name="Note 2 8 18 3" xfId="38958" xr:uid="{00000000-0005-0000-0000-000030970000}"/>
    <cellStyle name="Note 2 8 18 4" xfId="58293" xr:uid="{00000000-0005-0000-0000-000031970000}"/>
    <cellStyle name="Note 2 8 19" xfId="13763" xr:uid="{00000000-0005-0000-0000-000032970000}"/>
    <cellStyle name="Note 2 8 19 2" xfId="25013" xr:uid="{00000000-0005-0000-0000-000033970000}"/>
    <cellStyle name="Note 2 8 19 2 2" xfId="38961" xr:uid="{00000000-0005-0000-0000-000034970000}"/>
    <cellStyle name="Note 2 8 19 3" xfId="38960" xr:uid="{00000000-0005-0000-0000-000035970000}"/>
    <cellStyle name="Note 2 8 19 4" xfId="58294" xr:uid="{00000000-0005-0000-0000-000036970000}"/>
    <cellStyle name="Note 2 8 2" xfId="4296" xr:uid="{00000000-0005-0000-0000-000037970000}"/>
    <cellStyle name="Note 2 8 2 10" xfId="10669" xr:uid="{00000000-0005-0000-0000-000038970000}"/>
    <cellStyle name="Note 2 8 2 10 2" xfId="22220" xr:uid="{00000000-0005-0000-0000-000039970000}"/>
    <cellStyle name="Note 2 8 2 10 2 2" xfId="38964" xr:uid="{00000000-0005-0000-0000-00003A970000}"/>
    <cellStyle name="Note 2 8 2 10 3" xfId="38963" xr:uid="{00000000-0005-0000-0000-00003B970000}"/>
    <cellStyle name="Note 2 8 2 10 4" xfId="58295" xr:uid="{00000000-0005-0000-0000-00003C970000}"/>
    <cellStyle name="Note 2 8 2 11" xfId="11093" xr:uid="{00000000-0005-0000-0000-00003D970000}"/>
    <cellStyle name="Note 2 8 2 11 2" xfId="22593" xr:uid="{00000000-0005-0000-0000-00003E970000}"/>
    <cellStyle name="Note 2 8 2 11 2 2" xfId="38966" xr:uid="{00000000-0005-0000-0000-00003F970000}"/>
    <cellStyle name="Note 2 8 2 11 3" xfId="38965" xr:uid="{00000000-0005-0000-0000-000040970000}"/>
    <cellStyle name="Note 2 8 2 11 4" xfId="58296" xr:uid="{00000000-0005-0000-0000-000041970000}"/>
    <cellStyle name="Note 2 8 2 12" xfId="11512" xr:uid="{00000000-0005-0000-0000-000042970000}"/>
    <cellStyle name="Note 2 8 2 12 2" xfId="22957" xr:uid="{00000000-0005-0000-0000-000043970000}"/>
    <cellStyle name="Note 2 8 2 12 2 2" xfId="38968" xr:uid="{00000000-0005-0000-0000-000044970000}"/>
    <cellStyle name="Note 2 8 2 12 3" xfId="38967" xr:uid="{00000000-0005-0000-0000-000045970000}"/>
    <cellStyle name="Note 2 8 2 12 4" xfId="58297" xr:uid="{00000000-0005-0000-0000-000046970000}"/>
    <cellStyle name="Note 2 8 2 13" xfId="11938" xr:uid="{00000000-0005-0000-0000-000047970000}"/>
    <cellStyle name="Note 2 8 2 13 2" xfId="23355" xr:uid="{00000000-0005-0000-0000-000048970000}"/>
    <cellStyle name="Note 2 8 2 13 2 2" xfId="38970" xr:uid="{00000000-0005-0000-0000-000049970000}"/>
    <cellStyle name="Note 2 8 2 13 3" xfId="38969" xr:uid="{00000000-0005-0000-0000-00004A970000}"/>
    <cellStyle name="Note 2 8 2 13 4" xfId="58298" xr:uid="{00000000-0005-0000-0000-00004B970000}"/>
    <cellStyle name="Note 2 8 2 14" xfId="12315" xr:uid="{00000000-0005-0000-0000-00004C970000}"/>
    <cellStyle name="Note 2 8 2 14 2" xfId="23694" xr:uid="{00000000-0005-0000-0000-00004D970000}"/>
    <cellStyle name="Note 2 8 2 14 2 2" xfId="38972" xr:uid="{00000000-0005-0000-0000-00004E970000}"/>
    <cellStyle name="Note 2 8 2 14 3" xfId="38971" xr:uid="{00000000-0005-0000-0000-00004F970000}"/>
    <cellStyle name="Note 2 8 2 14 4" xfId="58299" xr:uid="{00000000-0005-0000-0000-000050970000}"/>
    <cellStyle name="Note 2 8 2 15" xfId="12681" xr:uid="{00000000-0005-0000-0000-000051970000}"/>
    <cellStyle name="Note 2 8 2 15 2" xfId="24018" xr:uid="{00000000-0005-0000-0000-000052970000}"/>
    <cellStyle name="Note 2 8 2 15 2 2" xfId="38974" xr:uid="{00000000-0005-0000-0000-000053970000}"/>
    <cellStyle name="Note 2 8 2 15 3" xfId="38973" xr:uid="{00000000-0005-0000-0000-000054970000}"/>
    <cellStyle name="Note 2 8 2 15 4" xfId="58300" xr:uid="{00000000-0005-0000-0000-000055970000}"/>
    <cellStyle name="Note 2 8 2 16" xfId="13091" xr:uid="{00000000-0005-0000-0000-000056970000}"/>
    <cellStyle name="Note 2 8 2 16 2" xfId="24402" xr:uid="{00000000-0005-0000-0000-000057970000}"/>
    <cellStyle name="Note 2 8 2 16 2 2" xfId="38976" xr:uid="{00000000-0005-0000-0000-000058970000}"/>
    <cellStyle name="Note 2 8 2 16 3" xfId="38975" xr:uid="{00000000-0005-0000-0000-000059970000}"/>
    <cellStyle name="Note 2 8 2 16 4" xfId="58301" xr:uid="{00000000-0005-0000-0000-00005A970000}"/>
    <cellStyle name="Note 2 8 2 17" xfId="13429" xr:uid="{00000000-0005-0000-0000-00005B970000}"/>
    <cellStyle name="Note 2 8 2 17 2" xfId="24712" xr:uid="{00000000-0005-0000-0000-00005C970000}"/>
    <cellStyle name="Note 2 8 2 17 2 2" xfId="38978" xr:uid="{00000000-0005-0000-0000-00005D970000}"/>
    <cellStyle name="Note 2 8 2 17 3" xfId="38977" xr:uid="{00000000-0005-0000-0000-00005E970000}"/>
    <cellStyle name="Note 2 8 2 17 4" xfId="58302" xr:uid="{00000000-0005-0000-0000-00005F970000}"/>
    <cellStyle name="Note 2 8 2 18" xfId="13764" xr:uid="{00000000-0005-0000-0000-000060970000}"/>
    <cellStyle name="Note 2 8 2 18 2" xfId="25014" xr:uid="{00000000-0005-0000-0000-000061970000}"/>
    <cellStyle name="Note 2 8 2 18 2 2" xfId="38980" xr:uid="{00000000-0005-0000-0000-000062970000}"/>
    <cellStyle name="Note 2 8 2 18 3" xfId="38979" xr:uid="{00000000-0005-0000-0000-000063970000}"/>
    <cellStyle name="Note 2 8 2 18 4" xfId="58303" xr:uid="{00000000-0005-0000-0000-000064970000}"/>
    <cellStyle name="Note 2 8 2 19" xfId="14092" xr:uid="{00000000-0005-0000-0000-000065970000}"/>
    <cellStyle name="Note 2 8 2 19 2" xfId="25314" xr:uid="{00000000-0005-0000-0000-000066970000}"/>
    <cellStyle name="Note 2 8 2 19 2 2" xfId="38982" xr:uid="{00000000-0005-0000-0000-000067970000}"/>
    <cellStyle name="Note 2 8 2 19 3" xfId="38981" xr:uid="{00000000-0005-0000-0000-000068970000}"/>
    <cellStyle name="Note 2 8 2 19 4" xfId="58304" xr:uid="{00000000-0005-0000-0000-000069970000}"/>
    <cellStyle name="Note 2 8 2 2" xfId="7082" xr:uid="{00000000-0005-0000-0000-00006A970000}"/>
    <cellStyle name="Note 2 8 2 2 2" xfId="19089" xr:uid="{00000000-0005-0000-0000-00006B970000}"/>
    <cellStyle name="Note 2 8 2 2 2 2" xfId="38984" xr:uid="{00000000-0005-0000-0000-00006C970000}"/>
    <cellStyle name="Note 2 8 2 2 3" xfId="38983" xr:uid="{00000000-0005-0000-0000-00006D970000}"/>
    <cellStyle name="Note 2 8 2 2 4" xfId="58305" xr:uid="{00000000-0005-0000-0000-00006E970000}"/>
    <cellStyle name="Note 2 8 2 20" xfId="14386" xr:uid="{00000000-0005-0000-0000-00006F970000}"/>
    <cellStyle name="Note 2 8 2 20 2" xfId="38985" xr:uid="{00000000-0005-0000-0000-000070970000}"/>
    <cellStyle name="Note 2 8 2 20 3" xfId="58306" xr:uid="{00000000-0005-0000-0000-000071970000}"/>
    <cellStyle name="Note 2 8 2 20 4" xfId="58307" xr:uid="{00000000-0005-0000-0000-000072970000}"/>
    <cellStyle name="Note 2 8 2 21" xfId="38962" xr:uid="{00000000-0005-0000-0000-000073970000}"/>
    <cellStyle name="Note 2 8 2 22" xfId="58308" xr:uid="{00000000-0005-0000-0000-000074970000}"/>
    <cellStyle name="Note 2 8 2 3" xfId="7548" xr:uid="{00000000-0005-0000-0000-000075970000}"/>
    <cellStyle name="Note 2 8 2 3 2" xfId="19496" xr:uid="{00000000-0005-0000-0000-000076970000}"/>
    <cellStyle name="Note 2 8 2 3 2 2" xfId="38987" xr:uid="{00000000-0005-0000-0000-000077970000}"/>
    <cellStyle name="Note 2 8 2 3 3" xfId="38986" xr:uid="{00000000-0005-0000-0000-000078970000}"/>
    <cellStyle name="Note 2 8 2 3 4" xfId="58309" xr:uid="{00000000-0005-0000-0000-000079970000}"/>
    <cellStyle name="Note 2 8 2 4" xfId="8005" xr:uid="{00000000-0005-0000-0000-00007A970000}"/>
    <cellStyle name="Note 2 8 2 4 2" xfId="19892" xr:uid="{00000000-0005-0000-0000-00007B970000}"/>
    <cellStyle name="Note 2 8 2 4 2 2" xfId="38989" xr:uid="{00000000-0005-0000-0000-00007C970000}"/>
    <cellStyle name="Note 2 8 2 4 3" xfId="38988" xr:uid="{00000000-0005-0000-0000-00007D970000}"/>
    <cellStyle name="Note 2 8 2 4 4" xfId="58310" xr:uid="{00000000-0005-0000-0000-00007E970000}"/>
    <cellStyle name="Note 2 8 2 5" xfId="8464" xr:uid="{00000000-0005-0000-0000-00007F970000}"/>
    <cellStyle name="Note 2 8 2 5 2" xfId="20285" xr:uid="{00000000-0005-0000-0000-000080970000}"/>
    <cellStyle name="Note 2 8 2 5 2 2" xfId="38991" xr:uid="{00000000-0005-0000-0000-000081970000}"/>
    <cellStyle name="Note 2 8 2 5 3" xfId="38990" xr:uid="{00000000-0005-0000-0000-000082970000}"/>
    <cellStyle name="Note 2 8 2 5 4" xfId="58311" xr:uid="{00000000-0005-0000-0000-000083970000}"/>
    <cellStyle name="Note 2 8 2 6" xfId="8921" xr:uid="{00000000-0005-0000-0000-000084970000}"/>
    <cellStyle name="Note 2 8 2 6 2" xfId="20688" xr:uid="{00000000-0005-0000-0000-000085970000}"/>
    <cellStyle name="Note 2 8 2 6 2 2" xfId="38993" xr:uid="{00000000-0005-0000-0000-000086970000}"/>
    <cellStyle name="Note 2 8 2 6 3" xfId="38992" xr:uid="{00000000-0005-0000-0000-000087970000}"/>
    <cellStyle name="Note 2 8 2 6 4" xfId="58312" xr:uid="{00000000-0005-0000-0000-000088970000}"/>
    <cellStyle name="Note 2 8 2 7" xfId="9370" xr:uid="{00000000-0005-0000-0000-000089970000}"/>
    <cellStyle name="Note 2 8 2 7 2" xfId="21088" xr:uid="{00000000-0005-0000-0000-00008A970000}"/>
    <cellStyle name="Note 2 8 2 7 2 2" xfId="38995" xr:uid="{00000000-0005-0000-0000-00008B970000}"/>
    <cellStyle name="Note 2 8 2 7 3" xfId="38994" xr:uid="{00000000-0005-0000-0000-00008C970000}"/>
    <cellStyle name="Note 2 8 2 7 4" xfId="58313" xr:uid="{00000000-0005-0000-0000-00008D970000}"/>
    <cellStyle name="Note 2 8 2 8" xfId="9810" xr:uid="{00000000-0005-0000-0000-00008E970000}"/>
    <cellStyle name="Note 2 8 2 8 2" xfId="21474" xr:uid="{00000000-0005-0000-0000-00008F970000}"/>
    <cellStyle name="Note 2 8 2 8 2 2" xfId="38997" xr:uid="{00000000-0005-0000-0000-000090970000}"/>
    <cellStyle name="Note 2 8 2 8 3" xfId="38996" xr:uid="{00000000-0005-0000-0000-000091970000}"/>
    <cellStyle name="Note 2 8 2 8 4" xfId="58314" xr:uid="{00000000-0005-0000-0000-000092970000}"/>
    <cellStyle name="Note 2 8 2 9" xfId="10252" xr:uid="{00000000-0005-0000-0000-000093970000}"/>
    <cellStyle name="Note 2 8 2 9 2" xfId="21859" xr:uid="{00000000-0005-0000-0000-000094970000}"/>
    <cellStyle name="Note 2 8 2 9 2 2" xfId="38999" xr:uid="{00000000-0005-0000-0000-000095970000}"/>
    <cellStyle name="Note 2 8 2 9 3" xfId="38998" xr:uid="{00000000-0005-0000-0000-000096970000}"/>
    <cellStyle name="Note 2 8 2 9 4" xfId="58315" xr:uid="{00000000-0005-0000-0000-000097970000}"/>
    <cellStyle name="Note 2 8 20" xfId="14091" xr:uid="{00000000-0005-0000-0000-000098970000}"/>
    <cellStyle name="Note 2 8 20 2" xfId="25313" xr:uid="{00000000-0005-0000-0000-000099970000}"/>
    <cellStyle name="Note 2 8 20 2 2" xfId="39001" xr:uid="{00000000-0005-0000-0000-00009A970000}"/>
    <cellStyle name="Note 2 8 20 3" xfId="39000" xr:uid="{00000000-0005-0000-0000-00009B970000}"/>
    <cellStyle name="Note 2 8 20 4" xfId="58316" xr:uid="{00000000-0005-0000-0000-00009C970000}"/>
    <cellStyle name="Note 2 8 21" xfId="14385" xr:uid="{00000000-0005-0000-0000-00009D970000}"/>
    <cellStyle name="Note 2 8 21 2" xfId="39002" xr:uid="{00000000-0005-0000-0000-00009E970000}"/>
    <cellStyle name="Note 2 8 21 3" xfId="58317" xr:uid="{00000000-0005-0000-0000-00009F970000}"/>
    <cellStyle name="Note 2 8 21 4" xfId="58318" xr:uid="{00000000-0005-0000-0000-0000A0970000}"/>
    <cellStyle name="Note 2 8 22" xfId="38941" xr:uid="{00000000-0005-0000-0000-0000A1970000}"/>
    <cellStyle name="Note 2 8 23" xfId="4295" xr:uid="{00000000-0005-0000-0000-0000A2970000}"/>
    <cellStyle name="Note 2 8 3" xfId="7081" xr:uid="{00000000-0005-0000-0000-0000A3970000}"/>
    <cellStyle name="Note 2 8 3 2" xfId="19088" xr:uid="{00000000-0005-0000-0000-0000A4970000}"/>
    <cellStyle name="Note 2 8 3 2 2" xfId="39004" xr:uid="{00000000-0005-0000-0000-0000A5970000}"/>
    <cellStyle name="Note 2 8 3 3" xfId="39003" xr:uid="{00000000-0005-0000-0000-0000A6970000}"/>
    <cellStyle name="Note 2 8 3 4" xfId="58319" xr:uid="{00000000-0005-0000-0000-0000A7970000}"/>
    <cellStyle name="Note 2 8 4" xfId="7547" xr:uid="{00000000-0005-0000-0000-0000A8970000}"/>
    <cellStyle name="Note 2 8 4 2" xfId="19495" xr:uid="{00000000-0005-0000-0000-0000A9970000}"/>
    <cellStyle name="Note 2 8 4 2 2" xfId="39006" xr:uid="{00000000-0005-0000-0000-0000AA970000}"/>
    <cellStyle name="Note 2 8 4 3" xfId="39005" xr:uid="{00000000-0005-0000-0000-0000AB970000}"/>
    <cellStyle name="Note 2 8 4 4" xfId="58320" xr:uid="{00000000-0005-0000-0000-0000AC970000}"/>
    <cellStyle name="Note 2 8 5" xfId="8004" xr:uid="{00000000-0005-0000-0000-0000AD970000}"/>
    <cellStyle name="Note 2 8 5 2" xfId="19891" xr:uid="{00000000-0005-0000-0000-0000AE970000}"/>
    <cellStyle name="Note 2 8 5 2 2" xfId="39008" xr:uid="{00000000-0005-0000-0000-0000AF970000}"/>
    <cellStyle name="Note 2 8 5 3" xfId="39007" xr:uid="{00000000-0005-0000-0000-0000B0970000}"/>
    <cellStyle name="Note 2 8 5 4" xfId="58321" xr:uid="{00000000-0005-0000-0000-0000B1970000}"/>
    <cellStyle name="Note 2 8 6" xfId="8463" xr:uid="{00000000-0005-0000-0000-0000B2970000}"/>
    <cellStyle name="Note 2 8 6 2" xfId="20284" xr:uid="{00000000-0005-0000-0000-0000B3970000}"/>
    <cellStyle name="Note 2 8 6 2 2" xfId="39010" xr:uid="{00000000-0005-0000-0000-0000B4970000}"/>
    <cellStyle name="Note 2 8 6 3" xfId="39009" xr:uid="{00000000-0005-0000-0000-0000B5970000}"/>
    <cellStyle name="Note 2 8 6 4" xfId="58322" xr:uid="{00000000-0005-0000-0000-0000B6970000}"/>
    <cellStyle name="Note 2 8 7" xfId="8920" xr:uid="{00000000-0005-0000-0000-0000B7970000}"/>
    <cellStyle name="Note 2 8 7 2" xfId="20687" xr:uid="{00000000-0005-0000-0000-0000B8970000}"/>
    <cellStyle name="Note 2 8 7 2 2" xfId="39012" xr:uid="{00000000-0005-0000-0000-0000B9970000}"/>
    <cellStyle name="Note 2 8 7 3" xfId="39011" xr:uid="{00000000-0005-0000-0000-0000BA970000}"/>
    <cellStyle name="Note 2 8 7 4" xfId="58323" xr:uid="{00000000-0005-0000-0000-0000BB970000}"/>
    <cellStyle name="Note 2 8 8" xfId="9369" xr:uid="{00000000-0005-0000-0000-0000BC970000}"/>
    <cellStyle name="Note 2 8 8 2" xfId="21087" xr:uid="{00000000-0005-0000-0000-0000BD970000}"/>
    <cellStyle name="Note 2 8 8 2 2" xfId="39014" xr:uid="{00000000-0005-0000-0000-0000BE970000}"/>
    <cellStyle name="Note 2 8 8 3" xfId="39013" xr:uid="{00000000-0005-0000-0000-0000BF970000}"/>
    <cellStyle name="Note 2 8 8 4" xfId="58324" xr:uid="{00000000-0005-0000-0000-0000C0970000}"/>
    <cellStyle name="Note 2 8 9" xfId="9809" xr:uid="{00000000-0005-0000-0000-0000C1970000}"/>
    <cellStyle name="Note 2 8 9 2" xfId="21473" xr:uid="{00000000-0005-0000-0000-0000C2970000}"/>
    <cellStyle name="Note 2 8 9 2 2" xfId="39016" xr:uid="{00000000-0005-0000-0000-0000C3970000}"/>
    <cellStyle name="Note 2 8 9 3" xfId="39015" xr:uid="{00000000-0005-0000-0000-0000C4970000}"/>
    <cellStyle name="Note 2 8 9 4" xfId="58325" xr:uid="{00000000-0005-0000-0000-0000C5970000}"/>
    <cellStyle name="Note 2 9" xfId="926" xr:uid="{00000000-0005-0000-0000-0000C6970000}"/>
    <cellStyle name="Note 2 9 10" xfId="10253" xr:uid="{00000000-0005-0000-0000-0000C7970000}"/>
    <cellStyle name="Note 2 9 10 2" xfId="21860" xr:uid="{00000000-0005-0000-0000-0000C8970000}"/>
    <cellStyle name="Note 2 9 10 2 2" xfId="39019" xr:uid="{00000000-0005-0000-0000-0000C9970000}"/>
    <cellStyle name="Note 2 9 10 3" xfId="39018" xr:uid="{00000000-0005-0000-0000-0000CA970000}"/>
    <cellStyle name="Note 2 9 10 4" xfId="58326" xr:uid="{00000000-0005-0000-0000-0000CB970000}"/>
    <cellStyle name="Note 2 9 11" xfId="10670" xr:uid="{00000000-0005-0000-0000-0000CC970000}"/>
    <cellStyle name="Note 2 9 11 2" xfId="22221" xr:uid="{00000000-0005-0000-0000-0000CD970000}"/>
    <cellStyle name="Note 2 9 11 2 2" xfId="39021" xr:uid="{00000000-0005-0000-0000-0000CE970000}"/>
    <cellStyle name="Note 2 9 11 3" xfId="39020" xr:uid="{00000000-0005-0000-0000-0000CF970000}"/>
    <cellStyle name="Note 2 9 11 4" xfId="58327" xr:uid="{00000000-0005-0000-0000-0000D0970000}"/>
    <cellStyle name="Note 2 9 12" xfId="11094" xr:uid="{00000000-0005-0000-0000-0000D1970000}"/>
    <cellStyle name="Note 2 9 12 2" xfId="22594" xr:uid="{00000000-0005-0000-0000-0000D2970000}"/>
    <cellStyle name="Note 2 9 12 2 2" xfId="39023" xr:uid="{00000000-0005-0000-0000-0000D3970000}"/>
    <cellStyle name="Note 2 9 12 3" xfId="39022" xr:uid="{00000000-0005-0000-0000-0000D4970000}"/>
    <cellStyle name="Note 2 9 12 4" xfId="58328" xr:uid="{00000000-0005-0000-0000-0000D5970000}"/>
    <cellStyle name="Note 2 9 13" xfId="11513" xr:uid="{00000000-0005-0000-0000-0000D6970000}"/>
    <cellStyle name="Note 2 9 13 2" xfId="22958" xr:uid="{00000000-0005-0000-0000-0000D7970000}"/>
    <cellStyle name="Note 2 9 13 2 2" xfId="39025" xr:uid="{00000000-0005-0000-0000-0000D8970000}"/>
    <cellStyle name="Note 2 9 13 3" xfId="39024" xr:uid="{00000000-0005-0000-0000-0000D9970000}"/>
    <cellStyle name="Note 2 9 13 4" xfId="58329" xr:uid="{00000000-0005-0000-0000-0000DA970000}"/>
    <cellStyle name="Note 2 9 14" xfId="11939" xr:uid="{00000000-0005-0000-0000-0000DB970000}"/>
    <cellStyle name="Note 2 9 14 2" xfId="23356" xr:uid="{00000000-0005-0000-0000-0000DC970000}"/>
    <cellStyle name="Note 2 9 14 2 2" xfId="39027" xr:uid="{00000000-0005-0000-0000-0000DD970000}"/>
    <cellStyle name="Note 2 9 14 3" xfId="39026" xr:uid="{00000000-0005-0000-0000-0000DE970000}"/>
    <cellStyle name="Note 2 9 14 4" xfId="58330" xr:uid="{00000000-0005-0000-0000-0000DF970000}"/>
    <cellStyle name="Note 2 9 15" xfId="12316" xr:uid="{00000000-0005-0000-0000-0000E0970000}"/>
    <cellStyle name="Note 2 9 15 2" xfId="23695" xr:uid="{00000000-0005-0000-0000-0000E1970000}"/>
    <cellStyle name="Note 2 9 15 2 2" xfId="39029" xr:uid="{00000000-0005-0000-0000-0000E2970000}"/>
    <cellStyle name="Note 2 9 15 3" xfId="39028" xr:uid="{00000000-0005-0000-0000-0000E3970000}"/>
    <cellStyle name="Note 2 9 15 4" xfId="58331" xr:uid="{00000000-0005-0000-0000-0000E4970000}"/>
    <cellStyle name="Note 2 9 16" xfId="12682" xr:uid="{00000000-0005-0000-0000-0000E5970000}"/>
    <cellStyle name="Note 2 9 16 2" xfId="24019" xr:uid="{00000000-0005-0000-0000-0000E6970000}"/>
    <cellStyle name="Note 2 9 16 2 2" xfId="39031" xr:uid="{00000000-0005-0000-0000-0000E7970000}"/>
    <cellStyle name="Note 2 9 16 3" xfId="39030" xr:uid="{00000000-0005-0000-0000-0000E8970000}"/>
    <cellStyle name="Note 2 9 16 4" xfId="58332" xr:uid="{00000000-0005-0000-0000-0000E9970000}"/>
    <cellStyle name="Note 2 9 17" xfId="13092" xr:uid="{00000000-0005-0000-0000-0000EA970000}"/>
    <cellStyle name="Note 2 9 17 2" xfId="24403" xr:uid="{00000000-0005-0000-0000-0000EB970000}"/>
    <cellStyle name="Note 2 9 17 2 2" xfId="39033" xr:uid="{00000000-0005-0000-0000-0000EC970000}"/>
    <cellStyle name="Note 2 9 17 3" xfId="39032" xr:uid="{00000000-0005-0000-0000-0000ED970000}"/>
    <cellStyle name="Note 2 9 17 4" xfId="58333" xr:uid="{00000000-0005-0000-0000-0000EE970000}"/>
    <cellStyle name="Note 2 9 18" xfId="13430" xr:uid="{00000000-0005-0000-0000-0000EF970000}"/>
    <cellStyle name="Note 2 9 18 2" xfId="24713" xr:uid="{00000000-0005-0000-0000-0000F0970000}"/>
    <cellStyle name="Note 2 9 18 2 2" xfId="39035" xr:uid="{00000000-0005-0000-0000-0000F1970000}"/>
    <cellStyle name="Note 2 9 18 3" xfId="39034" xr:uid="{00000000-0005-0000-0000-0000F2970000}"/>
    <cellStyle name="Note 2 9 18 4" xfId="58334" xr:uid="{00000000-0005-0000-0000-0000F3970000}"/>
    <cellStyle name="Note 2 9 19" xfId="13765" xr:uid="{00000000-0005-0000-0000-0000F4970000}"/>
    <cellStyle name="Note 2 9 19 2" xfId="25015" xr:uid="{00000000-0005-0000-0000-0000F5970000}"/>
    <cellStyle name="Note 2 9 19 2 2" xfId="39037" xr:uid="{00000000-0005-0000-0000-0000F6970000}"/>
    <cellStyle name="Note 2 9 19 3" xfId="39036" xr:uid="{00000000-0005-0000-0000-0000F7970000}"/>
    <cellStyle name="Note 2 9 19 4" xfId="58335" xr:uid="{00000000-0005-0000-0000-0000F8970000}"/>
    <cellStyle name="Note 2 9 2" xfId="4298" xr:uid="{00000000-0005-0000-0000-0000F9970000}"/>
    <cellStyle name="Note 2 9 2 10" xfId="10671" xr:uid="{00000000-0005-0000-0000-0000FA970000}"/>
    <cellStyle name="Note 2 9 2 10 2" xfId="22222" xr:uid="{00000000-0005-0000-0000-0000FB970000}"/>
    <cellStyle name="Note 2 9 2 10 2 2" xfId="39040" xr:uid="{00000000-0005-0000-0000-0000FC970000}"/>
    <cellStyle name="Note 2 9 2 10 3" xfId="39039" xr:uid="{00000000-0005-0000-0000-0000FD970000}"/>
    <cellStyle name="Note 2 9 2 10 4" xfId="58336" xr:uid="{00000000-0005-0000-0000-0000FE970000}"/>
    <cellStyle name="Note 2 9 2 11" xfId="11095" xr:uid="{00000000-0005-0000-0000-0000FF970000}"/>
    <cellStyle name="Note 2 9 2 11 2" xfId="22595" xr:uid="{00000000-0005-0000-0000-000000980000}"/>
    <cellStyle name="Note 2 9 2 11 2 2" xfId="39042" xr:uid="{00000000-0005-0000-0000-000001980000}"/>
    <cellStyle name="Note 2 9 2 11 3" xfId="39041" xr:uid="{00000000-0005-0000-0000-000002980000}"/>
    <cellStyle name="Note 2 9 2 11 4" xfId="58337" xr:uid="{00000000-0005-0000-0000-000003980000}"/>
    <cellStyle name="Note 2 9 2 12" xfId="11514" xr:uid="{00000000-0005-0000-0000-000004980000}"/>
    <cellStyle name="Note 2 9 2 12 2" xfId="22959" xr:uid="{00000000-0005-0000-0000-000005980000}"/>
    <cellStyle name="Note 2 9 2 12 2 2" xfId="39044" xr:uid="{00000000-0005-0000-0000-000006980000}"/>
    <cellStyle name="Note 2 9 2 12 3" xfId="39043" xr:uid="{00000000-0005-0000-0000-000007980000}"/>
    <cellStyle name="Note 2 9 2 12 4" xfId="58338" xr:uid="{00000000-0005-0000-0000-000008980000}"/>
    <cellStyle name="Note 2 9 2 13" xfId="11940" xr:uid="{00000000-0005-0000-0000-000009980000}"/>
    <cellStyle name="Note 2 9 2 13 2" xfId="23357" xr:uid="{00000000-0005-0000-0000-00000A980000}"/>
    <cellStyle name="Note 2 9 2 13 2 2" xfId="39046" xr:uid="{00000000-0005-0000-0000-00000B980000}"/>
    <cellStyle name="Note 2 9 2 13 3" xfId="39045" xr:uid="{00000000-0005-0000-0000-00000C980000}"/>
    <cellStyle name="Note 2 9 2 13 4" xfId="58339" xr:uid="{00000000-0005-0000-0000-00000D980000}"/>
    <cellStyle name="Note 2 9 2 14" xfId="12317" xr:uid="{00000000-0005-0000-0000-00000E980000}"/>
    <cellStyle name="Note 2 9 2 14 2" xfId="23696" xr:uid="{00000000-0005-0000-0000-00000F980000}"/>
    <cellStyle name="Note 2 9 2 14 2 2" xfId="39048" xr:uid="{00000000-0005-0000-0000-000010980000}"/>
    <cellStyle name="Note 2 9 2 14 3" xfId="39047" xr:uid="{00000000-0005-0000-0000-000011980000}"/>
    <cellStyle name="Note 2 9 2 14 4" xfId="58340" xr:uid="{00000000-0005-0000-0000-000012980000}"/>
    <cellStyle name="Note 2 9 2 15" xfId="12683" xr:uid="{00000000-0005-0000-0000-000013980000}"/>
    <cellStyle name="Note 2 9 2 15 2" xfId="24020" xr:uid="{00000000-0005-0000-0000-000014980000}"/>
    <cellStyle name="Note 2 9 2 15 2 2" xfId="39050" xr:uid="{00000000-0005-0000-0000-000015980000}"/>
    <cellStyle name="Note 2 9 2 15 3" xfId="39049" xr:uid="{00000000-0005-0000-0000-000016980000}"/>
    <cellStyle name="Note 2 9 2 15 4" xfId="58341" xr:uid="{00000000-0005-0000-0000-000017980000}"/>
    <cellStyle name="Note 2 9 2 16" xfId="13093" xr:uid="{00000000-0005-0000-0000-000018980000}"/>
    <cellStyle name="Note 2 9 2 16 2" xfId="24404" xr:uid="{00000000-0005-0000-0000-000019980000}"/>
    <cellStyle name="Note 2 9 2 16 2 2" xfId="39052" xr:uid="{00000000-0005-0000-0000-00001A980000}"/>
    <cellStyle name="Note 2 9 2 16 3" xfId="39051" xr:uid="{00000000-0005-0000-0000-00001B980000}"/>
    <cellStyle name="Note 2 9 2 16 4" xfId="58342" xr:uid="{00000000-0005-0000-0000-00001C980000}"/>
    <cellStyle name="Note 2 9 2 17" xfId="13431" xr:uid="{00000000-0005-0000-0000-00001D980000}"/>
    <cellStyle name="Note 2 9 2 17 2" xfId="24714" xr:uid="{00000000-0005-0000-0000-00001E980000}"/>
    <cellStyle name="Note 2 9 2 17 2 2" xfId="39054" xr:uid="{00000000-0005-0000-0000-00001F980000}"/>
    <cellStyle name="Note 2 9 2 17 3" xfId="39053" xr:uid="{00000000-0005-0000-0000-000020980000}"/>
    <cellStyle name="Note 2 9 2 17 4" xfId="58343" xr:uid="{00000000-0005-0000-0000-000021980000}"/>
    <cellStyle name="Note 2 9 2 18" xfId="13766" xr:uid="{00000000-0005-0000-0000-000022980000}"/>
    <cellStyle name="Note 2 9 2 18 2" xfId="25016" xr:uid="{00000000-0005-0000-0000-000023980000}"/>
    <cellStyle name="Note 2 9 2 18 2 2" xfId="39056" xr:uid="{00000000-0005-0000-0000-000024980000}"/>
    <cellStyle name="Note 2 9 2 18 3" xfId="39055" xr:uid="{00000000-0005-0000-0000-000025980000}"/>
    <cellStyle name="Note 2 9 2 18 4" xfId="58344" xr:uid="{00000000-0005-0000-0000-000026980000}"/>
    <cellStyle name="Note 2 9 2 19" xfId="14094" xr:uid="{00000000-0005-0000-0000-000027980000}"/>
    <cellStyle name="Note 2 9 2 19 2" xfId="25316" xr:uid="{00000000-0005-0000-0000-000028980000}"/>
    <cellStyle name="Note 2 9 2 19 2 2" xfId="39058" xr:uid="{00000000-0005-0000-0000-000029980000}"/>
    <cellStyle name="Note 2 9 2 19 3" xfId="39057" xr:uid="{00000000-0005-0000-0000-00002A980000}"/>
    <cellStyle name="Note 2 9 2 19 4" xfId="58345" xr:uid="{00000000-0005-0000-0000-00002B980000}"/>
    <cellStyle name="Note 2 9 2 2" xfId="7084" xr:uid="{00000000-0005-0000-0000-00002C980000}"/>
    <cellStyle name="Note 2 9 2 2 2" xfId="19091" xr:uid="{00000000-0005-0000-0000-00002D980000}"/>
    <cellStyle name="Note 2 9 2 2 2 2" xfId="39060" xr:uid="{00000000-0005-0000-0000-00002E980000}"/>
    <cellStyle name="Note 2 9 2 2 3" xfId="39059" xr:uid="{00000000-0005-0000-0000-00002F980000}"/>
    <cellStyle name="Note 2 9 2 2 4" xfId="58346" xr:uid="{00000000-0005-0000-0000-000030980000}"/>
    <cellStyle name="Note 2 9 2 20" xfId="14388" xr:uid="{00000000-0005-0000-0000-000031980000}"/>
    <cellStyle name="Note 2 9 2 20 2" xfId="39061" xr:uid="{00000000-0005-0000-0000-000032980000}"/>
    <cellStyle name="Note 2 9 2 20 3" xfId="58347" xr:uid="{00000000-0005-0000-0000-000033980000}"/>
    <cellStyle name="Note 2 9 2 20 4" xfId="58348" xr:uid="{00000000-0005-0000-0000-000034980000}"/>
    <cellStyle name="Note 2 9 2 21" xfId="39038" xr:uid="{00000000-0005-0000-0000-000035980000}"/>
    <cellStyle name="Note 2 9 2 22" xfId="58349" xr:uid="{00000000-0005-0000-0000-000036980000}"/>
    <cellStyle name="Note 2 9 2 3" xfId="7550" xr:uid="{00000000-0005-0000-0000-000037980000}"/>
    <cellStyle name="Note 2 9 2 3 2" xfId="19498" xr:uid="{00000000-0005-0000-0000-000038980000}"/>
    <cellStyle name="Note 2 9 2 3 2 2" xfId="39063" xr:uid="{00000000-0005-0000-0000-000039980000}"/>
    <cellStyle name="Note 2 9 2 3 3" xfId="39062" xr:uid="{00000000-0005-0000-0000-00003A980000}"/>
    <cellStyle name="Note 2 9 2 3 4" xfId="58350" xr:uid="{00000000-0005-0000-0000-00003B980000}"/>
    <cellStyle name="Note 2 9 2 4" xfId="8007" xr:uid="{00000000-0005-0000-0000-00003C980000}"/>
    <cellStyle name="Note 2 9 2 4 2" xfId="19894" xr:uid="{00000000-0005-0000-0000-00003D980000}"/>
    <cellStyle name="Note 2 9 2 4 2 2" xfId="39065" xr:uid="{00000000-0005-0000-0000-00003E980000}"/>
    <cellStyle name="Note 2 9 2 4 3" xfId="39064" xr:uid="{00000000-0005-0000-0000-00003F980000}"/>
    <cellStyle name="Note 2 9 2 4 4" xfId="58351" xr:uid="{00000000-0005-0000-0000-000040980000}"/>
    <cellStyle name="Note 2 9 2 5" xfId="8466" xr:uid="{00000000-0005-0000-0000-000041980000}"/>
    <cellStyle name="Note 2 9 2 5 2" xfId="20287" xr:uid="{00000000-0005-0000-0000-000042980000}"/>
    <cellStyle name="Note 2 9 2 5 2 2" xfId="39067" xr:uid="{00000000-0005-0000-0000-000043980000}"/>
    <cellStyle name="Note 2 9 2 5 3" xfId="39066" xr:uid="{00000000-0005-0000-0000-000044980000}"/>
    <cellStyle name="Note 2 9 2 5 4" xfId="58352" xr:uid="{00000000-0005-0000-0000-000045980000}"/>
    <cellStyle name="Note 2 9 2 6" xfId="8923" xr:uid="{00000000-0005-0000-0000-000046980000}"/>
    <cellStyle name="Note 2 9 2 6 2" xfId="20690" xr:uid="{00000000-0005-0000-0000-000047980000}"/>
    <cellStyle name="Note 2 9 2 6 2 2" xfId="39069" xr:uid="{00000000-0005-0000-0000-000048980000}"/>
    <cellStyle name="Note 2 9 2 6 3" xfId="39068" xr:uid="{00000000-0005-0000-0000-000049980000}"/>
    <cellStyle name="Note 2 9 2 6 4" xfId="58353" xr:uid="{00000000-0005-0000-0000-00004A980000}"/>
    <cellStyle name="Note 2 9 2 7" xfId="9372" xr:uid="{00000000-0005-0000-0000-00004B980000}"/>
    <cellStyle name="Note 2 9 2 7 2" xfId="21090" xr:uid="{00000000-0005-0000-0000-00004C980000}"/>
    <cellStyle name="Note 2 9 2 7 2 2" xfId="39071" xr:uid="{00000000-0005-0000-0000-00004D980000}"/>
    <cellStyle name="Note 2 9 2 7 3" xfId="39070" xr:uid="{00000000-0005-0000-0000-00004E980000}"/>
    <cellStyle name="Note 2 9 2 7 4" xfId="58354" xr:uid="{00000000-0005-0000-0000-00004F980000}"/>
    <cellStyle name="Note 2 9 2 8" xfId="9812" xr:uid="{00000000-0005-0000-0000-000050980000}"/>
    <cellStyle name="Note 2 9 2 8 2" xfId="21476" xr:uid="{00000000-0005-0000-0000-000051980000}"/>
    <cellStyle name="Note 2 9 2 8 2 2" xfId="39073" xr:uid="{00000000-0005-0000-0000-000052980000}"/>
    <cellStyle name="Note 2 9 2 8 3" xfId="39072" xr:uid="{00000000-0005-0000-0000-000053980000}"/>
    <cellStyle name="Note 2 9 2 8 4" xfId="58355" xr:uid="{00000000-0005-0000-0000-000054980000}"/>
    <cellStyle name="Note 2 9 2 9" xfId="10254" xr:uid="{00000000-0005-0000-0000-000055980000}"/>
    <cellStyle name="Note 2 9 2 9 2" xfId="21861" xr:uid="{00000000-0005-0000-0000-000056980000}"/>
    <cellStyle name="Note 2 9 2 9 2 2" xfId="39075" xr:uid="{00000000-0005-0000-0000-000057980000}"/>
    <cellStyle name="Note 2 9 2 9 3" xfId="39074" xr:uid="{00000000-0005-0000-0000-000058980000}"/>
    <cellStyle name="Note 2 9 2 9 4" xfId="58356" xr:uid="{00000000-0005-0000-0000-000059980000}"/>
    <cellStyle name="Note 2 9 20" xfId="14093" xr:uid="{00000000-0005-0000-0000-00005A980000}"/>
    <cellStyle name="Note 2 9 20 2" xfId="25315" xr:uid="{00000000-0005-0000-0000-00005B980000}"/>
    <cellStyle name="Note 2 9 20 2 2" xfId="39077" xr:uid="{00000000-0005-0000-0000-00005C980000}"/>
    <cellStyle name="Note 2 9 20 3" xfId="39076" xr:uid="{00000000-0005-0000-0000-00005D980000}"/>
    <cellStyle name="Note 2 9 20 4" xfId="58357" xr:uid="{00000000-0005-0000-0000-00005E980000}"/>
    <cellStyle name="Note 2 9 21" xfId="14387" xr:uid="{00000000-0005-0000-0000-00005F980000}"/>
    <cellStyle name="Note 2 9 21 2" xfId="39078" xr:uid="{00000000-0005-0000-0000-000060980000}"/>
    <cellStyle name="Note 2 9 21 3" xfId="58358" xr:uid="{00000000-0005-0000-0000-000061980000}"/>
    <cellStyle name="Note 2 9 21 4" xfId="58359" xr:uid="{00000000-0005-0000-0000-000062980000}"/>
    <cellStyle name="Note 2 9 22" xfId="39017" xr:uid="{00000000-0005-0000-0000-000063980000}"/>
    <cellStyle name="Note 2 9 23" xfId="4297" xr:uid="{00000000-0005-0000-0000-000064980000}"/>
    <cellStyle name="Note 2 9 3" xfId="7083" xr:uid="{00000000-0005-0000-0000-000065980000}"/>
    <cellStyle name="Note 2 9 3 2" xfId="19090" xr:uid="{00000000-0005-0000-0000-000066980000}"/>
    <cellStyle name="Note 2 9 3 2 2" xfId="39080" xr:uid="{00000000-0005-0000-0000-000067980000}"/>
    <cellStyle name="Note 2 9 3 3" xfId="39079" xr:uid="{00000000-0005-0000-0000-000068980000}"/>
    <cellStyle name="Note 2 9 3 4" xfId="58360" xr:uid="{00000000-0005-0000-0000-000069980000}"/>
    <cellStyle name="Note 2 9 4" xfId="7549" xr:uid="{00000000-0005-0000-0000-00006A980000}"/>
    <cellStyle name="Note 2 9 4 2" xfId="19497" xr:uid="{00000000-0005-0000-0000-00006B980000}"/>
    <cellStyle name="Note 2 9 4 2 2" xfId="39082" xr:uid="{00000000-0005-0000-0000-00006C980000}"/>
    <cellStyle name="Note 2 9 4 3" xfId="39081" xr:uid="{00000000-0005-0000-0000-00006D980000}"/>
    <cellStyle name="Note 2 9 4 4" xfId="58361" xr:uid="{00000000-0005-0000-0000-00006E980000}"/>
    <cellStyle name="Note 2 9 5" xfId="8006" xr:uid="{00000000-0005-0000-0000-00006F980000}"/>
    <cellStyle name="Note 2 9 5 2" xfId="19893" xr:uid="{00000000-0005-0000-0000-000070980000}"/>
    <cellStyle name="Note 2 9 5 2 2" xfId="39084" xr:uid="{00000000-0005-0000-0000-000071980000}"/>
    <cellStyle name="Note 2 9 5 3" xfId="39083" xr:uid="{00000000-0005-0000-0000-000072980000}"/>
    <cellStyle name="Note 2 9 5 4" xfId="58362" xr:uid="{00000000-0005-0000-0000-000073980000}"/>
    <cellStyle name="Note 2 9 6" xfId="8465" xr:uid="{00000000-0005-0000-0000-000074980000}"/>
    <cellStyle name="Note 2 9 6 2" xfId="20286" xr:uid="{00000000-0005-0000-0000-000075980000}"/>
    <cellStyle name="Note 2 9 6 2 2" xfId="39086" xr:uid="{00000000-0005-0000-0000-000076980000}"/>
    <cellStyle name="Note 2 9 6 3" xfId="39085" xr:uid="{00000000-0005-0000-0000-000077980000}"/>
    <cellStyle name="Note 2 9 6 4" xfId="58363" xr:uid="{00000000-0005-0000-0000-000078980000}"/>
    <cellStyle name="Note 2 9 7" xfId="8922" xr:uid="{00000000-0005-0000-0000-000079980000}"/>
    <cellStyle name="Note 2 9 7 2" xfId="20689" xr:uid="{00000000-0005-0000-0000-00007A980000}"/>
    <cellStyle name="Note 2 9 7 2 2" xfId="39088" xr:uid="{00000000-0005-0000-0000-00007B980000}"/>
    <cellStyle name="Note 2 9 7 3" xfId="39087" xr:uid="{00000000-0005-0000-0000-00007C980000}"/>
    <cellStyle name="Note 2 9 7 4" xfId="58364" xr:uid="{00000000-0005-0000-0000-00007D980000}"/>
    <cellStyle name="Note 2 9 8" xfId="9371" xr:uid="{00000000-0005-0000-0000-00007E980000}"/>
    <cellStyle name="Note 2 9 8 2" xfId="21089" xr:uid="{00000000-0005-0000-0000-00007F980000}"/>
    <cellStyle name="Note 2 9 8 2 2" xfId="39090" xr:uid="{00000000-0005-0000-0000-000080980000}"/>
    <cellStyle name="Note 2 9 8 3" xfId="39089" xr:uid="{00000000-0005-0000-0000-000081980000}"/>
    <cellStyle name="Note 2 9 8 4" xfId="58365" xr:uid="{00000000-0005-0000-0000-000082980000}"/>
    <cellStyle name="Note 2 9 9" xfId="9811" xr:uid="{00000000-0005-0000-0000-000083980000}"/>
    <cellStyle name="Note 2 9 9 2" xfId="21475" xr:uid="{00000000-0005-0000-0000-000084980000}"/>
    <cellStyle name="Note 2 9 9 2 2" xfId="39092" xr:uid="{00000000-0005-0000-0000-000085980000}"/>
    <cellStyle name="Note 2 9 9 3" xfId="39091" xr:uid="{00000000-0005-0000-0000-000086980000}"/>
    <cellStyle name="Note 2 9 9 4" xfId="58366" xr:uid="{00000000-0005-0000-0000-000087980000}"/>
    <cellStyle name="Note 20" xfId="4299" xr:uid="{00000000-0005-0000-0000-000088980000}"/>
    <cellStyle name="Note 20 2" xfId="39093" xr:uid="{00000000-0005-0000-0000-000089980000}"/>
    <cellStyle name="Note 21" xfId="4300" xr:uid="{00000000-0005-0000-0000-00008A980000}"/>
    <cellStyle name="Note 21 2" xfId="39094" xr:uid="{00000000-0005-0000-0000-00008B980000}"/>
    <cellStyle name="Note 22" xfId="4301" xr:uid="{00000000-0005-0000-0000-00008C980000}"/>
    <cellStyle name="Note 22 2" xfId="39095" xr:uid="{00000000-0005-0000-0000-00008D980000}"/>
    <cellStyle name="Note 23" xfId="4661" xr:uid="{00000000-0005-0000-0000-00008E980000}"/>
    <cellStyle name="Note 23 10" xfId="10990" xr:uid="{00000000-0005-0000-0000-00008F980000}"/>
    <cellStyle name="Note 23 10 2" xfId="22493" xr:uid="{00000000-0005-0000-0000-000090980000}"/>
    <cellStyle name="Note 23 10 2 2" xfId="39098" xr:uid="{00000000-0005-0000-0000-000091980000}"/>
    <cellStyle name="Note 23 10 3" xfId="39097" xr:uid="{00000000-0005-0000-0000-000092980000}"/>
    <cellStyle name="Note 23 10 4" xfId="58367" xr:uid="{00000000-0005-0000-0000-000093980000}"/>
    <cellStyle name="Note 23 11" xfId="11401" xr:uid="{00000000-0005-0000-0000-000094980000}"/>
    <cellStyle name="Note 23 11 2" xfId="22854" xr:uid="{00000000-0005-0000-0000-000095980000}"/>
    <cellStyle name="Note 23 11 2 2" xfId="39100" xr:uid="{00000000-0005-0000-0000-000096980000}"/>
    <cellStyle name="Note 23 11 3" xfId="39099" xr:uid="{00000000-0005-0000-0000-000097980000}"/>
    <cellStyle name="Note 23 11 4" xfId="58368" xr:uid="{00000000-0005-0000-0000-000098980000}"/>
    <cellStyle name="Note 23 12" xfId="11788" xr:uid="{00000000-0005-0000-0000-000099980000}"/>
    <cellStyle name="Note 23 12 2" xfId="23208" xr:uid="{00000000-0005-0000-0000-00009A980000}"/>
    <cellStyle name="Note 23 12 2 2" xfId="39102" xr:uid="{00000000-0005-0000-0000-00009B980000}"/>
    <cellStyle name="Note 23 12 3" xfId="39101" xr:uid="{00000000-0005-0000-0000-00009C980000}"/>
    <cellStyle name="Note 23 12 4" xfId="58369" xr:uid="{00000000-0005-0000-0000-00009D980000}"/>
    <cellStyle name="Note 23 13" xfId="12222" xr:uid="{00000000-0005-0000-0000-00009E980000}"/>
    <cellStyle name="Note 23 13 2" xfId="23606" xr:uid="{00000000-0005-0000-0000-00009F980000}"/>
    <cellStyle name="Note 23 13 2 2" xfId="39104" xr:uid="{00000000-0005-0000-0000-0000A0980000}"/>
    <cellStyle name="Note 23 13 3" xfId="39103" xr:uid="{00000000-0005-0000-0000-0000A1980000}"/>
    <cellStyle name="Note 23 13 4" xfId="58370" xr:uid="{00000000-0005-0000-0000-0000A2980000}"/>
    <cellStyle name="Note 23 14" xfId="12599" xr:uid="{00000000-0005-0000-0000-0000A3980000}"/>
    <cellStyle name="Note 23 14 2" xfId="23940" xr:uid="{00000000-0005-0000-0000-0000A4980000}"/>
    <cellStyle name="Note 23 14 2 2" xfId="39106" xr:uid="{00000000-0005-0000-0000-0000A5980000}"/>
    <cellStyle name="Note 23 14 3" xfId="39105" xr:uid="{00000000-0005-0000-0000-0000A6980000}"/>
    <cellStyle name="Note 23 14 4" xfId="58371" xr:uid="{00000000-0005-0000-0000-0000A7980000}"/>
    <cellStyle name="Note 23 15" xfId="12931" xr:uid="{00000000-0005-0000-0000-0000A8980000}"/>
    <cellStyle name="Note 23 15 2" xfId="24250" xr:uid="{00000000-0005-0000-0000-0000A9980000}"/>
    <cellStyle name="Note 23 15 2 2" xfId="39108" xr:uid="{00000000-0005-0000-0000-0000AA980000}"/>
    <cellStyle name="Note 23 15 3" xfId="39107" xr:uid="{00000000-0005-0000-0000-0000AB980000}"/>
    <cellStyle name="Note 23 15 4" xfId="58372" xr:uid="{00000000-0005-0000-0000-0000AC980000}"/>
    <cellStyle name="Note 23 16" xfId="13343" xr:uid="{00000000-0005-0000-0000-0000AD980000}"/>
    <cellStyle name="Note 23 16 2" xfId="24628" xr:uid="{00000000-0005-0000-0000-0000AE980000}"/>
    <cellStyle name="Note 23 16 2 2" xfId="39110" xr:uid="{00000000-0005-0000-0000-0000AF980000}"/>
    <cellStyle name="Note 23 16 3" xfId="39109" xr:uid="{00000000-0005-0000-0000-0000B0980000}"/>
    <cellStyle name="Note 23 16 4" xfId="58373" xr:uid="{00000000-0005-0000-0000-0000B1980000}"/>
    <cellStyle name="Note 23 17" xfId="13679" xr:uid="{00000000-0005-0000-0000-0000B2980000}"/>
    <cellStyle name="Note 23 17 2" xfId="24930" xr:uid="{00000000-0005-0000-0000-0000B3980000}"/>
    <cellStyle name="Note 23 17 2 2" xfId="39112" xr:uid="{00000000-0005-0000-0000-0000B4980000}"/>
    <cellStyle name="Note 23 17 3" xfId="39111" xr:uid="{00000000-0005-0000-0000-0000B5980000}"/>
    <cellStyle name="Note 23 17 4" xfId="58374" xr:uid="{00000000-0005-0000-0000-0000B6980000}"/>
    <cellStyle name="Note 23 18" xfId="13999" xr:uid="{00000000-0005-0000-0000-0000B7980000}"/>
    <cellStyle name="Note 23 18 2" xfId="25223" xr:uid="{00000000-0005-0000-0000-0000B8980000}"/>
    <cellStyle name="Note 23 18 2 2" xfId="39114" xr:uid="{00000000-0005-0000-0000-0000B9980000}"/>
    <cellStyle name="Note 23 18 3" xfId="39113" xr:uid="{00000000-0005-0000-0000-0000BA980000}"/>
    <cellStyle name="Note 23 18 4" xfId="58375" xr:uid="{00000000-0005-0000-0000-0000BB980000}"/>
    <cellStyle name="Note 23 19" xfId="14307" xr:uid="{00000000-0005-0000-0000-0000BC980000}"/>
    <cellStyle name="Note 23 19 2" xfId="25519" xr:uid="{00000000-0005-0000-0000-0000BD980000}"/>
    <cellStyle name="Note 23 19 2 2" xfId="39116" xr:uid="{00000000-0005-0000-0000-0000BE980000}"/>
    <cellStyle name="Note 23 19 3" xfId="39115" xr:uid="{00000000-0005-0000-0000-0000BF980000}"/>
    <cellStyle name="Note 23 19 4" xfId="58376" xr:uid="{00000000-0005-0000-0000-0000C0980000}"/>
    <cellStyle name="Note 23 2" xfId="7451" xr:uid="{00000000-0005-0000-0000-0000C1980000}"/>
    <cellStyle name="Note 23 2 2" xfId="19402" xr:uid="{00000000-0005-0000-0000-0000C2980000}"/>
    <cellStyle name="Note 23 2 2 2" xfId="39118" xr:uid="{00000000-0005-0000-0000-0000C3980000}"/>
    <cellStyle name="Note 23 2 3" xfId="39117" xr:uid="{00000000-0005-0000-0000-0000C4980000}"/>
    <cellStyle name="Note 23 2 4" xfId="58377" xr:uid="{00000000-0005-0000-0000-0000C5980000}"/>
    <cellStyle name="Note 23 20" xfId="14593" xr:uid="{00000000-0005-0000-0000-0000C6980000}"/>
    <cellStyle name="Note 23 20 2" xfId="39119" xr:uid="{00000000-0005-0000-0000-0000C7980000}"/>
    <cellStyle name="Note 23 20 3" xfId="58378" xr:uid="{00000000-0005-0000-0000-0000C8980000}"/>
    <cellStyle name="Note 23 20 4" xfId="58379" xr:uid="{00000000-0005-0000-0000-0000C9980000}"/>
    <cellStyle name="Note 23 21" xfId="39096" xr:uid="{00000000-0005-0000-0000-0000CA980000}"/>
    <cellStyle name="Note 23 22" xfId="58380" xr:uid="{00000000-0005-0000-0000-0000CB980000}"/>
    <cellStyle name="Note 23 3" xfId="7911" xr:uid="{00000000-0005-0000-0000-0000CC980000}"/>
    <cellStyle name="Note 23 3 2" xfId="19800" xr:uid="{00000000-0005-0000-0000-0000CD980000}"/>
    <cellStyle name="Note 23 3 2 2" xfId="39121" xr:uid="{00000000-0005-0000-0000-0000CE980000}"/>
    <cellStyle name="Note 23 3 3" xfId="39120" xr:uid="{00000000-0005-0000-0000-0000CF980000}"/>
    <cellStyle name="Note 23 3 4" xfId="58381" xr:uid="{00000000-0005-0000-0000-0000D0980000}"/>
    <cellStyle name="Note 23 4" xfId="8368" xr:uid="{00000000-0005-0000-0000-0000D1980000}"/>
    <cellStyle name="Note 23 4 2" xfId="20191" xr:uid="{00000000-0005-0000-0000-0000D2980000}"/>
    <cellStyle name="Note 23 4 2 2" xfId="39123" xr:uid="{00000000-0005-0000-0000-0000D3980000}"/>
    <cellStyle name="Note 23 4 3" xfId="39122" xr:uid="{00000000-0005-0000-0000-0000D4980000}"/>
    <cellStyle name="Note 23 4 4" xfId="58382" xr:uid="{00000000-0005-0000-0000-0000D5980000}"/>
    <cellStyle name="Note 23 5" xfId="8809" xr:uid="{00000000-0005-0000-0000-0000D6980000}"/>
    <cellStyle name="Note 23 5 2" xfId="20578" xr:uid="{00000000-0005-0000-0000-0000D7980000}"/>
    <cellStyle name="Note 23 5 2 2" xfId="39125" xr:uid="{00000000-0005-0000-0000-0000D8980000}"/>
    <cellStyle name="Note 23 5 3" xfId="39124" xr:uid="{00000000-0005-0000-0000-0000D9980000}"/>
    <cellStyle name="Note 23 5 4" xfId="58383" xr:uid="{00000000-0005-0000-0000-0000DA980000}"/>
    <cellStyle name="Note 23 6" xfId="9272" xr:uid="{00000000-0005-0000-0000-0000DB980000}"/>
    <cellStyle name="Note 23 6 2" xfId="20992" xr:uid="{00000000-0005-0000-0000-0000DC980000}"/>
    <cellStyle name="Note 23 6 2 2" xfId="39127" xr:uid="{00000000-0005-0000-0000-0000DD980000}"/>
    <cellStyle name="Note 23 6 3" xfId="39126" xr:uid="{00000000-0005-0000-0000-0000DE980000}"/>
    <cellStyle name="Note 23 6 4" xfId="58384" xr:uid="{00000000-0005-0000-0000-0000DF980000}"/>
    <cellStyle name="Note 23 7" xfId="9714" xr:uid="{00000000-0005-0000-0000-0000E0980000}"/>
    <cellStyle name="Note 23 7 2" xfId="21379" xr:uid="{00000000-0005-0000-0000-0000E1980000}"/>
    <cellStyle name="Note 23 7 2 2" xfId="39129" xr:uid="{00000000-0005-0000-0000-0000E2980000}"/>
    <cellStyle name="Note 23 7 3" xfId="39128" xr:uid="{00000000-0005-0000-0000-0000E3980000}"/>
    <cellStyle name="Note 23 7 4" xfId="58385" xr:uid="{00000000-0005-0000-0000-0000E4980000}"/>
    <cellStyle name="Note 23 8" xfId="10157" xr:uid="{00000000-0005-0000-0000-0000E5980000}"/>
    <cellStyle name="Note 23 8 2" xfId="21767" xr:uid="{00000000-0005-0000-0000-0000E6980000}"/>
    <cellStyle name="Note 23 8 2 2" xfId="39131" xr:uid="{00000000-0005-0000-0000-0000E7980000}"/>
    <cellStyle name="Note 23 8 3" xfId="39130" xr:uid="{00000000-0005-0000-0000-0000E8980000}"/>
    <cellStyle name="Note 23 8 4" xfId="58386" xr:uid="{00000000-0005-0000-0000-0000E9980000}"/>
    <cellStyle name="Note 23 9" xfId="10576" xr:uid="{00000000-0005-0000-0000-0000EA980000}"/>
    <cellStyle name="Note 23 9 2" xfId="22129" xr:uid="{00000000-0005-0000-0000-0000EB980000}"/>
    <cellStyle name="Note 23 9 2 2" xfId="39133" xr:uid="{00000000-0005-0000-0000-0000EC980000}"/>
    <cellStyle name="Note 23 9 3" xfId="39132" xr:uid="{00000000-0005-0000-0000-0000ED980000}"/>
    <cellStyle name="Note 23 9 4" xfId="58387" xr:uid="{00000000-0005-0000-0000-0000EE980000}"/>
    <cellStyle name="Note 24" xfId="4810" xr:uid="{00000000-0005-0000-0000-0000EF980000}"/>
    <cellStyle name="Note 24 2" xfId="17451" xr:uid="{00000000-0005-0000-0000-0000F0980000}"/>
    <cellStyle name="Note 24 2 2" xfId="39135" xr:uid="{00000000-0005-0000-0000-0000F1980000}"/>
    <cellStyle name="Note 24 3" xfId="39134" xr:uid="{00000000-0005-0000-0000-0000F2980000}"/>
    <cellStyle name="Note 25" xfId="6929" xr:uid="{00000000-0005-0000-0000-0000F3980000}"/>
    <cellStyle name="Note 25 2" xfId="18940" xr:uid="{00000000-0005-0000-0000-0000F4980000}"/>
    <cellStyle name="Note 25 2 2" xfId="39137" xr:uid="{00000000-0005-0000-0000-0000F5980000}"/>
    <cellStyle name="Note 25 3" xfId="39136" xr:uid="{00000000-0005-0000-0000-0000F6980000}"/>
    <cellStyle name="Note 25 4" xfId="58388" xr:uid="{00000000-0005-0000-0000-0000F7980000}"/>
    <cellStyle name="Note 26" xfId="4669" xr:uid="{00000000-0005-0000-0000-0000F8980000}"/>
    <cellStyle name="Note 26 2" xfId="17366" xr:uid="{00000000-0005-0000-0000-0000F9980000}"/>
    <cellStyle name="Note 26 2 2" xfId="39139" xr:uid="{00000000-0005-0000-0000-0000FA980000}"/>
    <cellStyle name="Note 26 3" xfId="39138" xr:uid="{00000000-0005-0000-0000-0000FB980000}"/>
    <cellStyle name="Note 26 4" xfId="58389" xr:uid="{00000000-0005-0000-0000-0000FC980000}"/>
    <cellStyle name="Note 27" xfId="7385" xr:uid="{00000000-0005-0000-0000-0000FD980000}"/>
    <cellStyle name="Note 27 2" xfId="19358" xr:uid="{00000000-0005-0000-0000-0000FE980000}"/>
    <cellStyle name="Note 27 2 2" xfId="39141" xr:uid="{00000000-0005-0000-0000-0000FF980000}"/>
    <cellStyle name="Note 27 3" xfId="39140" xr:uid="{00000000-0005-0000-0000-000000990000}"/>
    <cellStyle name="Note 27 4" xfId="58390" xr:uid="{00000000-0005-0000-0000-000001990000}"/>
    <cellStyle name="Note 28" xfId="5156" xr:uid="{00000000-0005-0000-0000-000002990000}"/>
    <cellStyle name="Note 28 2" xfId="17731" xr:uid="{00000000-0005-0000-0000-000003990000}"/>
    <cellStyle name="Note 28 2 2" xfId="39143" xr:uid="{00000000-0005-0000-0000-000004990000}"/>
    <cellStyle name="Note 28 3" xfId="39142" xr:uid="{00000000-0005-0000-0000-000005990000}"/>
    <cellStyle name="Note 28 4" xfId="58391" xr:uid="{00000000-0005-0000-0000-000006990000}"/>
    <cellStyle name="Note 29" xfId="6617" xr:uid="{00000000-0005-0000-0000-000007990000}"/>
    <cellStyle name="Note 29 2" xfId="18682" xr:uid="{00000000-0005-0000-0000-000008990000}"/>
    <cellStyle name="Note 29 2 2" xfId="39145" xr:uid="{00000000-0005-0000-0000-000009990000}"/>
    <cellStyle name="Note 29 3" xfId="39144" xr:uid="{00000000-0005-0000-0000-00000A990000}"/>
    <cellStyle name="Note 29 4" xfId="58392" xr:uid="{00000000-0005-0000-0000-00000B990000}"/>
    <cellStyle name="Note 3" xfId="200" xr:uid="{00000000-0005-0000-0000-00000C990000}"/>
    <cellStyle name="Note 3 10" xfId="4303" xr:uid="{00000000-0005-0000-0000-00000D990000}"/>
    <cellStyle name="Note 3 10 2" xfId="39147" xr:uid="{00000000-0005-0000-0000-00000E990000}"/>
    <cellStyle name="Note 3 11" xfId="4304" xr:uid="{00000000-0005-0000-0000-00000F990000}"/>
    <cellStyle name="Note 3 11 2" xfId="39148" xr:uid="{00000000-0005-0000-0000-000010990000}"/>
    <cellStyle name="Note 3 12" xfId="1542" xr:uid="{00000000-0005-0000-0000-000011990000}"/>
    <cellStyle name="Note 3 12 10" xfId="4705" xr:uid="{00000000-0005-0000-0000-000012990000}"/>
    <cellStyle name="Note 3 12 10 2" xfId="17395" xr:uid="{00000000-0005-0000-0000-000013990000}"/>
    <cellStyle name="Note 3 12 10 2 2" xfId="39151" xr:uid="{00000000-0005-0000-0000-000014990000}"/>
    <cellStyle name="Note 3 12 10 3" xfId="39150" xr:uid="{00000000-0005-0000-0000-000015990000}"/>
    <cellStyle name="Note 3 12 10 4" xfId="58393" xr:uid="{00000000-0005-0000-0000-000016990000}"/>
    <cellStyle name="Note 3 12 11" xfId="9228" xr:uid="{00000000-0005-0000-0000-000017990000}"/>
    <cellStyle name="Note 3 12 11 2" xfId="20963" xr:uid="{00000000-0005-0000-0000-000018990000}"/>
    <cellStyle name="Note 3 12 11 2 2" xfId="39153" xr:uid="{00000000-0005-0000-0000-000019990000}"/>
    <cellStyle name="Note 3 12 11 3" xfId="39152" xr:uid="{00000000-0005-0000-0000-00001A990000}"/>
    <cellStyle name="Note 3 12 11 4" xfId="58394" xr:uid="{00000000-0005-0000-0000-00001B990000}"/>
    <cellStyle name="Note 3 12 12" xfId="10575" xr:uid="{00000000-0005-0000-0000-00001C990000}"/>
    <cellStyle name="Note 3 12 12 2" xfId="22128" xr:uid="{00000000-0005-0000-0000-00001D990000}"/>
    <cellStyle name="Note 3 12 12 2 2" xfId="39155" xr:uid="{00000000-0005-0000-0000-00001E990000}"/>
    <cellStyle name="Note 3 12 12 3" xfId="39154" xr:uid="{00000000-0005-0000-0000-00001F990000}"/>
    <cellStyle name="Note 3 12 12 4" xfId="58395" xr:uid="{00000000-0005-0000-0000-000020990000}"/>
    <cellStyle name="Note 3 12 13" xfId="7651" xr:uid="{00000000-0005-0000-0000-000021990000}"/>
    <cellStyle name="Note 3 12 13 2" xfId="19597" xr:uid="{00000000-0005-0000-0000-000022990000}"/>
    <cellStyle name="Note 3 12 13 2 2" xfId="39157" xr:uid="{00000000-0005-0000-0000-000023990000}"/>
    <cellStyle name="Note 3 12 13 3" xfId="39156" xr:uid="{00000000-0005-0000-0000-000024990000}"/>
    <cellStyle name="Note 3 12 13 4" xfId="58396" xr:uid="{00000000-0005-0000-0000-000025990000}"/>
    <cellStyle name="Note 3 12 14" xfId="5567" xr:uid="{00000000-0005-0000-0000-000026990000}"/>
    <cellStyle name="Note 3 12 14 2" xfId="18093" xr:uid="{00000000-0005-0000-0000-000027990000}"/>
    <cellStyle name="Note 3 12 14 2 2" xfId="39159" xr:uid="{00000000-0005-0000-0000-000028990000}"/>
    <cellStyle name="Note 3 12 14 3" xfId="39158" xr:uid="{00000000-0005-0000-0000-000029990000}"/>
    <cellStyle name="Note 3 12 14 4" xfId="58397" xr:uid="{00000000-0005-0000-0000-00002A990000}"/>
    <cellStyle name="Note 3 12 15" xfId="9178" xr:uid="{00000000-0005-0000-0000-00002B990000}"/>
    <cellStyle name="Note 3 12 15 2" xfId="20918" xr:uid="{00000000-0005-0000-0000-00002C990000}"/>
    <cellStyle name="Note 3 12 15 2 2" xfId="39161" xr:uid="{00000000-0005-0000-0000-00002D990000}"/>
    <cellStyle name="Note 3 12 15 3" xfId="39160" xr:uid="{00000000-0005-0000-0000-00002E990000}"/>
    <cellStyle name="Note 3 12 15 4" xfId="58398" xr:uid="{00000000-0005-0000-0000-00002F990000}"/>
    <cellStyle name="Note 3 12 16" xfId="9629" xr:uid="{00000000-0005-0000-0000-000030990000}"/>
    <cellStyle name="Note 3 12 16 2" xfId="21319" xr:uid="{00000000-0005-0000-0000-000031990000}"/>
    <cellStyle name="Note 3 12 16 2 2" xfId="39163" xr:uid="{00000000-0005-0000-0000-000032990000}"/>
    <cellStyle name="Note 3 12 16 3" xfId="39162" xr:uid="{00000000-0005-0000-0000-000033990000}"/>
    <cellStyle name="Note 3 12 16 4" xfId="58399" xr:uid="{00000000-0005-0000-0000-000034990000}"/>
    <cellStyle name="Note 3 12 17" xfId="5426" xr:uid="{00000000-0005-0000-0000-000035990000}"/>
    <cellStyle name="Note 3 12 17 2" xfId="17967" xr:uid="{00000000-0005-0000-0000-000036990000}"/>
    <cellStyle name="Note 3 12 17 2 2" xfId="39165" xr:uid="{00000000-0005-0000-0000-000037990000}"/>
    <cellStyle name="Note 3 12 17 3" xfId="39164" xr:uid="{00000000-0005-0000-0000-000038990000}"/>
    <cellStyle name="Note 3 12 17 4" xfId="58400" xr:uid="{00000000-0005-0000-0000-000039990000}"/>
    <cellStyle name="Note 3 12 18" xfId="11323" xr:uid="{00000000-0005-0000-0000-00003A990000}"/>
    <cellStyle name="Note 3 12 18 2" xfId="22802" xr:uid="{00000000-0005-0000-0000-00003B990000}"/>
    <cellStyle name="Note 3 12 18 2 2" xfId="39167" xr:uid="{00000000-0005-0000-0000-00003C990000}"/>
    <cellStyle name="Note 3 12 18 3" xfId="39166" xr:uid="{00000000-0005-0000-0000-00003D990000}"/>
    <cellStyle name="Note 3 12 18 4" xfId="58401" xr:uid="{00000000-0005-0000-0000-00003E990000}"/>
    <cellStyle name="Note 3 12 19" xfId="7868" xr:uid="{00000000-0005-0000-0000-00003F990000}"/>
    <cellStyle name="Note 3 12 19 2" xfId="19773" xr:uid="{00000000-0005-0000-0000-000040990000}"/>
    <cellStyle name="Note 3 12 19 2 2" xfId="39169" xr:uid="{00000000-0005-0000-0000-000041990000}"/>
    <cellStyle name="Note 3 12 19 3" xfId="39168" xr:uid="{00000000-0005-0000-0000-000042990000}"/>
    <cellStyle name="Note 3 12 19 4" xfId="58402" xr:uid="{00000000-0005-0000-0000-000043990000}"/>
    <cellStyle name="Note 3 12 2" xfId="4867" xr:uid="{00000000-0005-0000-0000-000044990000}"/>
    <cellStyle name="Note 3 12 2 2" xfId="17500" xr:uid="{00000000-0005-0000-0000-000045990000}"/>
    <cellStyle name="Note 3 12 2 2 2" xfId="39171" xr:uid="{00000000-0005-0000-0000-000046990000}"/>
    <cellStyle name="Note 3 12 2 3" xfId="39170" xr:uid="{00000000-0005-0000-0000-000047990000}"/>
    <cellStyle name="Note 3 12 2 4" xfId="58403" xr:uid="{00000000-0005-0000-0000-000048990000}"/>
    <cellStyle name="Note 3 12 20" xfId="5700" xr:uid="{00000000-0005-0000-0000-000049990000}"/>
    <cellStyle name="Note 3 12 20 2" xfId="39172" xr:uid="{00000000-0005-0000-0000-00004A990000}"/>
    <cellStyle name="Note 3 12 20 3" xfId="58404" xr:uid="{00000000-0005-0000-0000-00004B990000}"/>
    <cellStyle name="Note 3 12 20 4" xfId="58405" xr:uid="{00000000-0005-0000-0000-00004C990000}"/>
    <cellStyle name="Note 3 12 21" xfId="39149" xr:uid="{00000000-0005-0000-0000-00004D990000}"/>
    <cellStyle name="Note 3 12 22" xfId="58406" xr:uid="{00000000-0005-0000-0000-00004E990000}"/>
    <cellStyle name="Note 3 12 3" xfId="6869" xr:uid="{00000000-0005-0000-0000-00004F990000}"/>
    <cellStyle name="Note 3 12 3 2" xfId="18891" xr:uid="{00000000-0005-0000-0000-000050990000}"/>
    <cellStyle name="Note 3 12 3 2 2" xfId="39174" xr:uid="{00000000-0005-0000-0000-000051990000}"/>
    <cellStyle name="Note 3 12 3 3" xfId="39173" xr:uid="{00000000-0005-0000-0000-000052990000}"/>
    <cellStyle name="Note 3 12 3 4" xfId="58407" xr:uid="{00000000-0005-0000-0000-000053990000}"/>
    <cellStyle name="Note 3 12 4" xfId="5040" xr:uid="{00000000-0005-0000-0000-000054990000}"/>
    <cellStyle name="Note 3 12 4 2" xfId="17640" xr:uid="{00000000-0005-0000-0000-000055990000}"/>
    <cellStyle name="Note 3 12 4 2 2" xfId="39176" xr:uid="{00000000-0005-0000-0000-000056990000}"/>
    <cellStyle name="Note 3 12 4 3" xfId="39175" xr:uid="{00000000-0005-0000-0000-000057990000}"/>
    <cellStyle name="Note 3 12 4 4" xfId="58408" xr:uid="{00000000-0005-0000-0000-000058990000}"/>
    <cellStyle name="Note 3 12 5" xfId="6699" xr:uid="{00000000-0005-0000-0000-000059990000}"/>
    <cellStyle name="Note 3 12 5 2" xfId="18754" xr:uid="{00000000-0005-0000-0000-00005A990000}"/>
    <cellStyle name="Note 3 12 5 2 2" xfId="39178" xr:uid="{00000000-0005-0000-0000-00005B990000}"/>
    <cellStyle name="Note 3 12 5 3" xfId="39177" xr:uid="{00000000-0005-0000-0000-00005C990000}"/>
    <cellStyle name="Note 3 12 5 4" xfId="58409" xr:uid="{00000000-0005-0000-0000-00005D990000}"/>
    <cellStyle name="Note 3 12 6" xfId="4686" xr:uid="{00000000-0005-0000-0000-00005E990000}"/>
    <cellStyle name="Note 3 12 6 2" xfId="17380" xr:uid="{00000000-0005-0000-0000-00005F990000}"/>
    <cellStyle name="Note 3 12 6 2 2" xfId="39180" xr:uid="{00000000-0005-0000-0000-000060990000}"/>
    <cellStyle name="Note 3 12 6 3" xfId="39179" xr:uid="{00000000-0005-0000-0000-000061990000}"/>
    <cellStyle name="Note 3 12 6 4" xfId="58410" xr:uid="{00000000-0005-0000-0000-000062990000}"/>
    <cellStyle name="Note 3 12 7" xfId="6582" xr:uid="{00000000-0005-0000-0000-000063990000}"/>
    <cellStyle name="Note 3 12 7 2" xfId="18653" xr:uid="{00000000-0005-0000-0000-000064990000}"/>
    <cellStyle name="Note 3 12 7 2 2" xfId="39182" xr:uid="{00000000-0005-0000-0000-000065990000}"/>
    <cellStyle name="Note 3 12 7 3" xfId="39181" xr:uid="{00000000-0005-0000-0000-000066990000}"/>
    <cellStyle name="Note 3 12 7 4" xfId="58411" xr:uid="{00000000-0005-0000-0000-000067990000}"/>
    <cellStyle name="Note 3 12 8" xfId="5305" xr:uid="{00000000-0005-0000-0000-000068990000}"/>
    <cellStyle name="Note 3 12 8 2" xfId="17855" xr:uid="{00000000-0005-0000-0000-000069990000}"/>
    <cellStyle name="Note 3 12 8 2 2" xfId="39184" xr:uid="{00000000-0005-0000-0000-00006A990000}"/>
    <cellStyle name="Note 3 12 8 3" xfId="39183" xr:uid="{00000000-0005-0000-0000-00006B990000}"/>
    <cellStyle name="Note 3 12 8 4" xfId="58412" xr:uid="{00000000-0005-0000-0000-00006C990000}"/>
    <cellStyle name="Note 3 12 9" xfId="7499" xr:uid="{00000000-0005-0000-0000-00006D990000}"/>
    <cellStyle name="Note 3 12 9 2" xfId="19447" xr:uid="{00000000-0005-0000-0000-00006E990000}"/>
    <cellStyle name="Note 3 12 9 2 2" xfId="39186" xr:uid="{00000000-0005-0000-0000-00006F990000}"/>
    <cellStyle name="Note 3 12 9 3" xfId="39185" xr:uid="{00000000-0005-0000-0000-000070990000}"/>
    <cellStyle name="Note 3 12 9 4" xfId="58413" xr:uid="{00000000-0005-0000-0000-000071990000}"/>
    <cellStyle name="Note 3 13" xfId="4812" xr:uid="{00000000-0005-0000-0000-000072990000}"/>
    <cellStyle name="Note 3 13 2" xfId="17453" xr:uid="{00000000-0005-0000-0000-000073990000}"/>
    <cellStyle name="Note 3 13 2 2" xfId="39188" xr:uid="{00000000-0005-0000-0000-000074990000}"/>
    <cellStyle name="Note 3 13 3" xfId="39187" xr:uid="{00000000-0005-0000-0000-000075990000}"/>
    <cellStyle name="Note 3 14" xfId="6927" xr:uid="{00000000-0005-0000-0000-000076990000}"/>
    <cellStyle name="Note 3 14 2" xfId="18938" xr:uid="{00000000-0005-0000-0000-000077990000}"/>
    <cellStyle name="Note 3 14 2 2" xfId="39190" xr:uid="{00000000-0005-0000-0000-000078990000}"/>
    <cellStyle name="Note 3 14 3" xfId="39189" xr:uid="{00000000-0005-0000-0000-000079990000}"/>
    <cellStyle name="Note 3 14 4" xfId="58414" xr:uid="{00000000-0005-0000-0000-00007A990000}"/>
    <cellStyle name="Note 3 15" xfId="4670" xr:uid="{00000000-0005-0000-0000-00007B990000}"/>
    <cellStyle name="Note 3 15 2" xfId="17367" xr:uid="{00000000-0005-0000-0000-00007C990000}"/>
    <cellStyle name="Note 3 15 2 2" xfId="39192" xr:uid="{00000000-0005-0000-0000-00007D990000}"/>
    <cellStyle name="Note 3 15 3" xfId="39191" xr:uid="{00000000-0005-0000-0000-00007E990000}"/>
    <cellStyle name="Note 3 15 4" xfId="58415" xr:uid="{00000000-0005-0000-0000-00007F990000}"/>
    <cellStyle name="Note 3 16" xfId="7384" xr:uid="{00000000-0005-0000-0000-000080990000}"/>
    <cellStyle name="Note 3 16 2" xfId="19357" xr:uid="{00000000-0005-0000-0000-000081990000}"/>
    <cellStyle name="Note 3 16 2 2" xfId="39194" xr:uid="{00000000-0005-0000-0000-000082990000}"/>
    <cellStyle name="Note 3 16 3" xfId="39193" xr:uid="{00000000-0005-0000-0000-000083990000}"/>
    <cellStyle name="Note 3 16 4" xfId="58416" xr:uid="{00000000-0005-0000-0000-000084990000}"/>
    <cellStyle name="Note 3 17" xfId="5158" xr:uid="{00000000-0005-0000-0000-000085990000}"/>
    <cellStyle name="Note 3 17 2" xfId="17733" xr:uid="{00000000-0005-0000-0000-000086990000}"/>
    <cellStyle name="Note 3 17 2 2" xfId="39196" xr:uid="{00000000-0005-0000-0000-000087990000}"/>
    <cellStyle name="Note 3 17 3" xfId="39195" xr:uid="{00000000-0005-0000-0000-000088990000}"/>
    <cellStyle name="Note 3 17 4" xfId="58417" xr:uid="{00000000-0005-0000-0000-000089990000}"/>
    <cellStyle name="Note 3 18" xfId="6616" xr:uid="{00000000-0005-0000-0000-00008A990000}"/>
    <cellStyle name="Note 3 18 2" xfId="18681" xr:uid="{00000000-0005-0000-0000-00008B990000}"/>
    <cellStyle name="Note 3 18 2 2" xfId="39198" xr:uid="{00000000-0005-0000-0000-00008C990000}"/>
    <cellStyle name="Note 3 18 3" xfId="39197" xr:uid="{00000000-0005-0000-0000-00008D990000}"/>
    <cellStyle name="Note 3 18 4" xfId="58418" xr:uid="{00000000-0005-0000-0000-00008E990000}"/>
    <cellStyle name="Note 3 19" xfId="5279" xr:uid="{00000000-0005-0000-0000-00008F990000}"/>
    <cellStyle name="Note 3 19 2" xfId="17837" xr:uid="{00000000-0005-0000-0000-000090990000}"/>
    <cellStyle name="Note 3 19 2 2" xfId="39200" xr:uid="{00000000-0005-0000-0000-000091990000}"/>
    <cellStyle name="Note 3 19 3" xfId="39199" xr:uid="{00000000-0005-0000-0000-000092990000}"/>
    <cellStyle name="Note 3 19 4" xfId="58419" xr:uid="{00000000-0005-0000-0000-000093990000}"/>
    <cellStyle name="Note 3 2" xfId="1248" xr:uid="{00000000-0005-0000-0000-000094990000}"/>
    <cellStyle name="Note 3 2 10" xfId="4305" xr:uid="{00000000-0005-0000-0000-000095990000}"/>
    <cellStyle name="Note 3 2 10 10" xfId="10676" xr:uid="{00000000-0005-0000-0000-000096990000}"/>
    <cellStyle name="Note 3 2 10 10 2" xfId="22226" xr:uid="{00000000-0005-0000-0000-000097990000}"/>
    <cellStyle name="Note 3 2 10 10 2 2" xfId="39204" xr:uid="{00000000-0005-0000-0000-000098990000}"/>
    <cellStyle name="Note 3 2 10 10 3" xfId="39203" xr:uid="{00000000-0005-0000-0000-000099990000}"/>
    <cellStyle name="Note 3 2 10 10 4" xfId="58420" xr:uid="{00000000-0005-0000-0000-00009A990000}"/>
    <cellStyle name="Note 3 2 10 11" xfId="11097" xr:uid="{00000000-0005-0000-0000-00009B990000}"/>
    <cellStyle name="Note 3 2 10 11 2" xfId="22597" xr:uid="{00000000-0005-0000-0000-00009C990000}"/>
    <cellStyle name="Note 3 2 10 11 2 2" xfId="39206" xr:uid="{00000000-0005-0000-0000-00009D990000}"/>
    <cellStyle name="Note 3 2 10 11 3" xfId="39205" xr:uid="{00000000-0005-0000-0000-00009E990000}"/>
    <cellStyle name="Note 3 2 10 11 4" xfId="58421" xr:uid="{00000000-0005-0000-0000-00009F990000}"/>
    <cellStyle name="Note 3 2 10 12" xfId="11521" xr:uid="{00000000-0005-0000-0000-0000A0990000}"/>
    <cellStyle name="Note 3 2 10 12 2" xfId="22961" xr:uid="{00000000-0005-0000-0000-0000A1990000}"/>
    <cellStyle name="Note 3 2 10 12 2 2" xfId="39208" xr:uid="{00000000-0005-0000-0000-0000A2990000}"/>
    <cellStyle name="Note 3 2 10 12 3" xfId="39207" xr:uid="{00000000-0005-0000-0000-0000A3990000}"/>
    <cellStyle name="Note 3 2 10 12 4" xfId="58422" xr:uid="{00000000-0005-0000-0000-0000A4990000}"/>
    <cellStyle name="Note 3 2 10 13" xfId="11944" xr:uid="{00000000-0005-0000-0000-0000A5990000}"/>
    <cellStyle name="Note 3 2 10 13 2" xfId="23361" xr:uid="{00000000-0005-0000-0000-0000A6990000}"/>
    <cellStyle name="Note 3 2 10 13 2 2" xfId="39210" xr:uid="{00000000-0005-0000-0000-0000A7990000}"/>
    <cellStyle name="Note 3 2 10 13 3" xfId="39209" xr:uid="{00000000-0005-0000-0000-0000A8990000}"/>
    <cellStyle name="Note 3 2 10 13 4" xfId="58423" xr:uid="{00000000-0005-0000-0000-0000A9990000}"/>
    <cellStyle name="Note 3 2 10 14" xfId="12320" xr:uid="{00000000-0005-0000-0000-0000AA990000}"/>
    <cellStyle name="Note 3 2 10 14 2" xfId="23698" xr:uid="{00000000-0005-0000-0000-0000AB990000}"/>
    <cellStyle name="Note 3 2 10 14 2 2" xfId="39212" xr:uid="{00000000-0005-0000-0000-0000AC990000}"/>
    <cellStyle name="Note 3 2 10 14 3" xfId="39211" xr:uid="{00000000-0005-0000-0000-0000AD990000}"/>
    <cellStyle name="Note 3 2 10 14 4" xfId="58424" xr:uid="{00000000-0005-0000-0000-0000AE990000}"/>
    <cellStyle name="Note 3 2 10 15" xfId="12685" xr:uid="{00000000-0005-0000-0000-0000AF990000}"/>
    <cellStyle name="Note 3 2 10 15 2" xfId="24022" xr:uid="{00000000-0005-0000-0000-0000B0990000}"/>
    <cellStyle name="Note 3 2 10 15 2 2" xfId="39214" xr:uid="{00000000-0005-0000-0000-0000B1990000}"/>
    <cellStyle name="Note 3 2 10 15 3" xfId="39213" xr:uid="{00000000-0005-0000-0000-0000B2990000}"/>
    <cellStyle name="Note 3 2 10 15 4" xfId="58425" xr:uid="{00000000-0005-0000-0000-0000B3990000}"/>
    <cellStyle name="Note 3 2 10 16" xfId="13095" xr:uid="{00000000-0005-0000-0000-0000B4990000}"/>
    <cellStyle name="Note 3 2 10 16 2" xfId="24406" xr:uid="{00000000-0005-0000-0000-0000B5990000}"/>
    <cellStyle name="Note 3 2 10 16 2 2" xfId="39216" xr:uid="{00000000-0005-0000-0000-0000B6990000}"/>
    <cellStyle name="Note 3 2 10 16 3" xfId="39215" xr:uid="{00000000-0005-0000-0000-0000B7990000}"/>
    <cellStyle name="Note 3 2 10 16 4" xfId="58426" xr:uid="{00000000-0005-0000-0000-0000B8990000}"/>
    <cellStyle name="Note 3 2 10 17" xfId="13433" xr:uid="{00000000-0005-0000-0000-0000B9990000}"/>
    <cellStyle name="Note 3 2 10 17 2" xfId="24716" xr:uid="{00000000-0005-0000-0000-0000BA990000}"/>
    <cellStyle name="Note 3 2 10 17 2 2" xfId="39218" xr:uid="{00000000-0005-0000-0000-0000BB990000}"/>
    <cellStyle name="Note 3 2 10 17 3" xfId="39217" xr:uid="{00000000-0005-0000-0000-0000BC990000}"/>
    <cellStyle name="Note 3 2 10 17 4" xfId="58427" xr:uid="{00000000-0005-0000-0000-0000BD990000}"/>
    <cellStyle name="Note 3 2 10 18" xfId="13768" xr:uid="{00000000-0005-0000-0000-0000BE990000}"/>
    <cellStyle name="Note 3 2 10 18 2" xfId="25018" xr:uid="{00000000-0005-0000-0000-0000BF990000}"/>
    <cellStyle name="Note 3 2 10 18 2 2" xfId="39220" xr:uid="{00000000-0005-0000-0000-0000C0990000}"/>
    <cellStyle name="Note 3 2 10 18 3" xfId="39219" xr:uid="{00000000-0005-0000-0000-0000C1990000}"/>
    <cellStyle name="Note 3 2 10 18 4" xfId="58428" xr:uid="{00000000-0005-0000-0000-0000C2990000}"/>
    <cellStyle name="Note 3 2 10 19" xfId="14096" xr:uid="{00000000-0005-0000-0000-0000C3990000}"/>
    <cellStyle name="Note 3 2 10 19 2" xfId="25318" xr:uid="{00000000-0005-0000-0000-0000C4990000}"/>
    <cellStyle name="Note 3 2 10 19 2 2" xfId="39222" xr:uid="{00000000-0005-0000-0000-0000C5990000}"/>
    <cellStyle name="Note 3 2 10 19 3" xfId="39221" xr:uid="{00000000-0005-0000-0000-0000C6990000}"/>
    <cellStyle name="Note 3 2 10 19 4" xfId="58429" xr:uid="{00000000-0005-0000-0000-0000C7990000}"/>
    <cellStyle name="Note 3 2 10 2" xfId="7089" xr:uid="{00000000-0005-0000-0000-0000C8990000}"/>
    <cellStyle name="Note 3 2 10 2 2" xfId="19096" xr:uid="{00000000-0005-0000-0000-0000C9990000}"/>
    <cellStyle name="Note 3 2 10 2 2 2" xfId="39224" xr:uid="{00000000-0005-0000-0000-0000CA990000}"/>
    <cellStyle name="Note 3 2 10 2 3" xfId="39223" xr:uid="{00000000-0005-0000-0000-0000CB990000}"/>
    <cellStyle name="Note 3 2 10 2 4" xfId="58430" xr:uid="{00000000-0005-0000-0000-0000CC990000}"/>
    <cellStyle name="Note 3 2 10 20" xfId="14390" xr:uid="{00000000-0005-0000-0000-0000CD990000}"/>
    <cellStyle name="Note 3 2 10 20 2" xfId="39225" xr:uid="{00000000-0005-0000-0000-0000CE990000}"/>
    <cellStyle name="Note 3 2 10 20 3" xfId="58431" xr:uid="{00000000-0005-0000-0000-0000CF990000}"/>
    <cellStyle name="Note 3 2 10 20 4" xfId="58432" xr:uid="{00000000-0005-0000-0000-0000D0990000}"/>
    <cellStyle name="Note 3 2 10 21" xfId="39202" xr:uid="{00000000-0005-0000-0000-0000D1990000}"/>
    <cellStyle name="Note 3 2 10 22" xfId="58433" xr:uid="{00000000-0005-0000-0000-0000D2990000}"/>
    <cellStyle name="Note 3 2 10 3" xfId="7557" xr:uid="{00000000-0005-0000-0000-0000D3990000}"/>
    <cellStyle name="Note 3 2 10 3 2" xfId="19505" xr:uid="{00000000-0005-0000-0000-0000D4990000}"/>
    <cellStyle name="Note 3 2 10 3 2 2" xfId="39227" xr:uid="{00000000-0005-0000-0000-0000D5990000}"/>
    <cellStyle name="Note 3 2 10 3 3" xfId="39226" xr:uid="{00000000-0005-0000-0000-0000D6990000}"/>
    <cellStyle name="Note 3 2 10 3 4" xfId="58434" xr:uid="{00000000-0005-0000-0000-0000D7990000}"/>
    <cellStyle name="Note 3 2 10 4" xfId="8010" xr:uid="{00000000-0005-0000-0000-0000D8990000}"/>
    <cellStyle name="Note 3 2 10 4 2" xfId="19897" xr:uid="{00000000-0005-0000-0000-0000D9990000}"/>
    <cellStyle name="Note 3 2 10 4 2 2" xfId="39229" xr:uid="{00000000-0005-0000-0000-0000DA990000}"/>
    <cellStyle name="Note 3 2 10 4 3" xfId="39228" xr:uid="{00000000-0005-0000-0000-0000DB990000}"/>
    <cellStyle name="Note 3 2 10 4 4" xfId="58435" xr:uid="{00000000-0005-0000-0000-0000DC990000}"/>
    <cellStyle name="Note 3 2 10 5" xfId="8473" xr:uid="{00000000-0005-0000-0000-0000DD990000}"/>
    <cellStyle name="Note 3 2 10 5 2" xfId="20294" xr:uid="{00000000-0005-0000-0000-0000DE990000}"/>
    <cellStyle name="Note 3 2 10 5 2 2" xfId="39231" xr:uid="{00000000-0005-0000-0000-0000DF990000}"/>
    <cellStyle name="Note 3 2 10 5 3" xfId="39230" xr:uid="{00000000-0005-0000-0000-0000E0990000}"/>
    <cellStyle name="Note 3 2 10 5 4" xfId="58436" xr:uid="{00000000-0005-0000-0000-0000E1990000}"/>
    <cellStyle name="Note 3 2 10 6" xfId="8929" xr:uid="{00000000-0005-0000-0000-0000E2990000}"/>
    <cellStyle name="Note 3 2 10 6 2" xfId="20693" xr:uid="{00000000-0005-0000-0000-0000E3990000}"/>
    <cellStyle name="Note 3 2 10 6 2 2" xfId="39233" xr:uid="{00000000-0005-0000-0000-0000E4990000}"/>
    <cellStyle name="Note 3 2 10 6 3" xfId="39232" xr:uid="{00000000-0005-0000-0000-0000E5990000}"/>
    <cellStyle name="Note 3 2 10 6 4" xfId="58437" xr:uid="{00000000-0005-0000-0000-0000E6990000}"/>
    <cellStyle name="Note 3 2 10 7" xfId="9379" xr:uid="{00000000-0005-0000-0000-0000E7990000}"/>
    <cellStyle name="Note 3 2 10 7 2" xfId="21096" xr:uid="{00000000-0005-0000-0000-0000E8990000}"/>
    <cellStyle name="Note 3 2 10 7 2 2" xfId="39235" xr:uid="{00000000-0005-0000-0000-0000E9990000}"/>
    <cellStyle name="Note 3 2 10 7 3" xfId="39234" xr:uid="{00000000-0005-0000-0000-0000EA990000}"/>
    <cellStyle name="Note 3 2 10 7 4" xfId="58438" xr:uid="{00000000-0005-0000-0000-0000EB990000}"/>
    <cellStyle name="Note 3 2 10 8" xfId="9818" xr:uid="{00000000-0005-0000-0000-0000EC990000}"/>
    <cellStyle name="Note 3 2 10 8 2" xfId="21481" xr:uid="{00000000-0005-0000-0000-0000ED990000}"/>
    <cellStyle name="Note 3 2 10 8 2 2" xfId="39237" xr:uid="{00000000-0005-0000-0000-0000EE990000}"/>
    <cellStyle name="Note 3 2 10 8 3" xfId="39236" xr:uid="{00000000-0005-0000-0000-0000EF990000}"/>
    <cellStyle name="Note 3 2 10 8 4" xfId="58439" xr:uid="{00000000-0005-0000-0000-0000F0990000}"/>
    <cellStyle name="Note 3 2 10 9" xfId="10260" xr:uid="{00000000-0005-0000-0000-0000F1990000}"/>
    <cellStyle name="Note 3 2 10 9 2" xfId="21865" xr:uid="{00000000-0005-0000-0000-0000F2990000}"/>
    <cellStyle name="Note 3 2 10 9 2 2" xfId="39239" xr:uid="{00000000-0005-0000-0000-0000F3990000}"/>
    <cellStyle name="Note 3 2 10 9 3" xfId="39238" xr:uid="{00000000-0005-0000-0000-0000F4990000}"/>
    <cellStyle name="Note 3 2 10 9 4" xfId="58440" xr:uid="{00000000-0005-0000-0000-0000F5990000}"/>
    <cellStyle name="Note 3 2 11" xfId="4306" xr:uid="{00000000-0005-0000-0000-0000F6990000}"/>
    <cellStyle name="Note 3 2 11 10" xfId="10677" xr:uid="{00000000-0005-0000-0000-0000F7990000}"/>
    <cellStyle name="Note 3 2 11 10 2" xfId="22227" xr:uid="{00000000-0005-0000-0000-0000F8990000}"/>
    <cellStyle name="Note 3 2 11 10 2 2" xfId="39242" xr:uid="{00000000-0005-0000-0000-0000F9990000}"/>
    <cellStyle name="Note 3 2 11 10 3" xfId="39241" xr:uid="{00000000-0005-0000-0000-0000FA990000}"/>
    <cellStyle name="Note 3 2 11 10 4" xfId="58441" xr:uid="{00000000-0005-0000-0000-0000FB990000}"/>
    <cellStyle name="Note 3 2 11 11" xfId="11098" xr:uid="{00000000-0005-0000-0000-0000FC990000}"/>
    <cellStyle name="Note 3 2 11 11 2" xfId="22598" xr:uid="{00000000-0005-0000-0000-0000FD990000}"/>
    <cellStyle name="Note 3 2 11 11 2 2" xfId="39244" xr:uid="{00000000-0005-0000-0000-0000FE990000}"/>
    <cellStyle name="Note 3 2 11 11 3" xfId="39243" xr:uid="{00000000-0005-0000-0000-0000FF990000}"/>
    <cellStyle name="Note 3 2 11 11 4" xfId="58442" xr:uid="{00000000-0005-0000-0000-0000009A0000}"/>
    <cellStyle name="Note 3 2 11 12" xfId="11522" xr:uid="{00000000-0005-0000-0000-0000019A0000}"/>
    <cellStyle name="Note 3 2 11 12 2" xfId="22962" xr:uid="{00000000-0005-0000-0000-0000029A0000}"/>
    <cellStyle name="Note 3 2 11 12 2 2" xfId="39246" xr:uid="{00000000-0005-0000-0000-0000039A0000}"/>
    <cellStyle name="Note 3 2 11 12 3" xfId="39245" xr:uid="{00000000-0005-0000-0000-0000049A0000}"/>
    <cellStyle name="Note 3 2 11 12 4" xfId="58443" xr:uid="{00000000-0005-0000-0000-0000059A0000}"/>
    <cellStyle name="Note 3 2 11 13" xfId="11945" xr:uid="{00000000-0005-0000-0000-0000069A0000}"/>
    <cellStyle name="Note 3 2 11 13 2" xfId="23362" xr:uid="{00000000-0005-0000-0000-0000079A0000}"/>
    <cellStyle name="Note 3 2 11 13 2 2" xfId="39248" xr:uid="{00000000-0005-0000-0000-0000089A0000}"/>
    <cellStyle name="Note 3 2 11 13 3" xfId="39247" xr:uid="{00000000-0005-0000-0000-0000099A0000}"/>
    <cellStyle name="Note 3 2 11 13 4" xfId="58444" xr:uid="{00000000-0005-0000-0000-00000A9A0000}"/>
    <cellStyle name="Note 3 2 11 14" xfId="12321" xr:uid="{00000000-0005-0000-0000-00000B9A0000}"/>
    <cellStyle name="Note 3 2 11 14 2" xfId="23699" xr:uid="{00000000-0005-0000-0000-00000C9A0000}"/>
    <cellStyle name="Note 3 2 11 14 2 2" xfId="39250" xr:uid="{00000000-0005-0000-0000-00000D9A0000}"/>
    <cellStyle name="Note 3 2 11 14 3" xfId="39249" xr:uid="{00000000-0005-0000-0000-00000E9A0000}"/>
    <cellStyle name="Note 3 2 11 14 4" xfId="58445" xr:uid="{00000000-0005-0000-0000-00000F9A0000}"/>
    <cellStyle name="Note 3 2 11 15" xfId="12686" xr:uid="{00000000-0005-0000-0000-0000109A0000}"/>
    <cellStyle name="Note 3 2 11 15 2" xfId="24023" xr:uid="{00000000-0005-0000-0000-0000119A0000}"/>
    <cellStyle name="Note 3 2 11 15 2 2" xfId="39252" xr:uid="{00000000-0005-0000-0000-0000129A0000}"/>
    <cellStyle name="Note 3 2 11 15 3" xfId="39251" xr:uid="{00000000-0005-0000-0000-0000139A0000}"/>
    <cellStyle name="Note 3 2 11 15 4" xfId="58446" xr:uid="{00000000-0005-0000-0000-0000149A0000}"/>
    <cellStyle name="Note 3 2 11 16" xfId="13096" xr:uid="{00000000-0005-0000-0000-0000159A0000}"/>
    <cellStyle name="Note 3 2 11 16 2" xfId="24407" xr:uid="{00000000-0005-0000-0000-0000169A0000}"/>
    <cellStyle name="Note 3 2 11 16 2 2" xfId="39254" xr:uid="{00000000-0005-0000-0000-0000179A0000}"/>
    <cellStyle name="Note 3 2 11 16 3" xfId="39253" xr:uid="{00000000-0005-0000-0000-0000189A0000}"/>
    <cellStyle name="Note 3 2 11 16 4" xfId="58447" xr:uid="{00000000-0005-0000-0000-0000199A0000}"/>
    <cellStyle name="Note 3 2 11 17" xfId="13434" xr:uid="{00000000-0005-0000-0000-00001A9A0000}"/>
    <cellStyle name="Note 3 2 11 17 2" xfId="24717" xr:uid="{00000000-0005-0000-0000-00001B9A0000}"/>
    <cellStyle name="Note 3 2 11 17 2 2" xfId="39256" xr:uid="{00000000-0005-0000-0000-00001C9A0000}"/>
    <cellStyle name="Note 3 2 11 17 3" xfId="39255" xr:uid="{00000000-0005-0000-0000-00001D9A0000}"/>
    <cellStyle name="Note 3 2 11 17 4" xfId="58448" xr:uid="{00000000-0005-0000-0000-00001E9A0000}"/>
    <cellStyle name="Note 3 2 11 18" xfId="13769" xr:uid="{00000000-0005-0000-0000-00001F9A0000}"/>
    <cellStyle name="Note 3 2 11 18 2" xfId="25019" xr:uid="{00000000-0005-0000-0000-0000209A0000}"/>
    <cellStyle name="Note 3 2 11 18 2 2" xfId="39258" xr:uid="{00000000-0005-0000-0000-0000219A0000}"/>
    <cellStyle name="Note 3 2 11 18 3" xfId="39257" xr:uid="{00000000-0005-0000-0000-0000229A0000}"/>
    <cellStyle name="Note 3 2 11 18 4" xfId="58449" xr:uid="{00000000-0005-0000-0000-0000239A0000}"/>
    <cellStyle name="Note 3 2 11 19" xfId="14097" xr:uid="{00000000-0005-0000-0000-0000249A0000}"/>
    <cellStyle name="Note 3 2 11 19 2" xfId="25319" xr:uid="{00000000-0005-0000-0000-0000259A0000}"/>
    <cellStyle name="Note 3 2 11 19 2 2" xfId="39260" xr:uid="{00000000-0005-0000-0000-0000269A0000}"/>
    <cellStyle name="Note 3 2 11 19 3" xfId="39259" xr:uid="{00000000-0005-0000-0000-0000279A0000}"/>
    <cellStyle name="Note 3 2 11 19 4" xfId="58450" xr:uid="{00000000-0005-0000-0000-0000289A0000}"/>
    <cellStyle name="Note 3 2 11 2" xfId="7090" xr:uid="{00000000-0005-0000-0000-0000299A0000}"/>
    <cellStyle name="Note 3 2 11 2 2" xfId="19097" xr:uid="{00000000-0005-0000-0000-00002A9A0000}"/>
    <cellStyle name="Note 3 2 11 2 2 2" xfId="39262" xr:uid="{00000000-0005-0000-0000-00002B9A0000}"/>
    <cellStyle name="Note 3 2 11 2 3" xfId="39261" xr:uid="{00000000-0005-0000-0000-00002C9A0000}"/>
    <cellStyle name="Note 3 2 11 2 4" xfId="58451" xr:uid="{00000000-0005-0000-0000-00002D9A0000}"/>
    <cellStyle name="Note 3 2 11 20" xfId="14391" xr:uid="{00000000-0005-0000-0000-00002E9A0000}"/>
    <cellStyle name="Note 3 2 11 20 2" xfId="39263" xr:uid="{00000000-0005-0000-0000-00002F9A0000}"/>
    <cellStyle name="Note 3 2 11 20 3" xfId="58452" xr:uid="{00000000-0005-0000-0000-0000309A0000}"/>
    <cellStyle name="Note 3 2 11 20 4" xfId="58453" xr:uid="{00000000-0005-0000-0000-0000319A0000}"/>
    <cellStyle name="Note 3 2 11 21" xfId="39240" xr:uid="{00000000-0005-0000-0000-0000329A0000}"/>
    <cellStyle name="Note 3 2 11 22" xfId="58454" xr:uid="{00000000-0005-0000-0000-0000339A0000}"/>
    <cellStyle name="Note 3 2 11 3" xfId="7558" xr:uid="{00000000-0005-0000-0000-0000349A0000}"/>
    <cellStyle name="Note 3 2 11 3 2" xfId="19506" xr:uid="{00000000-0005-0000-0000-0000359A0000}"/>
    <cellStyle name="Note 3 2 11 3 2 2" xfId="39265" xr:uid="{00000000-0005-0000-0000-0000369A0000}"/>
    <cellStyle name="Note 3 2 11 3 3" xfId="39264" xr:uid="{00000000-0005-0000-0000-0000379A0000}"/>
    <cellStyle name="Note 3 2 11 3 4" xfId="58455" xr:uid="{00000000-0005-0000-0000-0000389A0000}"/>
    <cellStyle name="Note 3 2 11 4" xfId="8011" xr:uid="{00000000-0005-0000-0000-0000399A0000}"/>
    <cellStyle name="Note 3 2 11 4 2" xfId="19898" xr:uid="{00000000-0005-0000-0000-00003A9A0000}"/>
    <cellStyle name="Note 3 2 11 4 2 2" xfId="39267" xr:uid="{00000000-0005-0000-0000-00003B9A0000}"/>
    <cellStyle name="Note 3 2 11 4 3" xfId="39266" xr:uid="{00000000-0005-0000-0000-00003C9A0000}"/>
    <cellStyle name="Note 3 2 11 4 4" xfId="58456" xr:uid="{00000000-0005-0000-0000-00003D9A0000}"/>
    <cellStyle name="Note 3 2 11 5" xfId="8474" xr:uid="{00000000-0005-0000-0000-00003E9A0000}"/>
    <cellStyle name="Note 3 2 11 5 2" xfId="20295" xr:uid="{00000000-0005-0000-0000-00003F9A0000}"/>
    <cellStyle name="Note 3 2 11 5 2 2" xfId="39269" xr:uid="{00000000-0005-0000-0000-0000409A0000}"/>
    <cellStyle name="Note 3 2 11 5 3" xfId="39268" xr:uid="{00000000-0005-0000-0000-0000419A0000}"/>
    <cellStyle name="Note 3 2 11 5 4" xfId="58457" xr:uid="{00000000-0005-0000-0000-0000429A0000}"/>
    <cellStyle name="Note 3 2 11 6" xfId="8930" xr:uid="{00000000-0005-0000-0000-0000439A0000}"/>
    <cellStyle name="Note 3 2 11 6 2" xfId="20694" xr:uid="{00000000-0005-0000-0000-0000449A0000}"/>
    <cellStyle name="Note 3 2 11 6 2 2" xfId="39271" xr:uid="{00000000-0005-0000-0000-0000459A0000}"/>
    <cellStyle name="Note 3 2 11 6 3" xfId="39270" xr:uid="{00000000-0005-0000-0000-0000469A0000}"/>
    <cellStyle name="Note 3 2 11 6 4" xfId="58458" xr:uid="{00000000-0005-0000-0000-0000479A0000}"/>
    <cellStyle name="Note 3 2 11 7" xfId="9380" xr:uid="{00000000-0005-0000-0000-0000489A0000}"/>
    <cellStyle name="Note 3 2 11 7 2" xfId="21097" xr:uid="{00000000-0005-0000-0000-0000499A0000}"/>
    <cellStyle name="Note 3 2 11 7 2 2" xfId="39273" xr:uid="{00000000-0005-0000-0000-00004A9A0000}"/>
    <cellStyle name="Note 3 2 11 7 3" xfId="39272" xr:uid="{00000000-0005-0000-0000-00004B9A0000}"/>
    <cellStyle name="Note 3 2 11 7 4" xfId="58459" xr:uid="{00000000-0005-0000-0000-00004C9A0000}"/>
    <cellStyle name="Note 3 2 11 8" xfId="9819" xr:uid="{00000000-0005-0000-0000-00004D9A0000}"/>
    <cellStyle name="Note 3 2 11 8 2" xfId="21482" xr:uid="{00000000-0005-0000-0000-00004E9A0000}"/>
    <cellStyle name="Note 3 2 11 8 2 2" xfId="39275" xr:uid="{00000000-0005-0000-0000-00004F9A0000}"/>
    <cellStyle name="Note 3 2 11 8 3" xfId="39274" xr:uid="{00000000-0005-0000-0000-0000509A0000}"/>
    <cellStyle name="Note 3 2 11 8 4" xfId="58460" xr:uid="{00000000-0005-0000-0000-0000519A0000}"/>
    <cellStyle name="Note 3 2 11 9" xfId="10261" xr:uid="{00000000-0005-0000-0000-0000529A0000}"/>
    <cellStyle name="Note 3 2 11 9 2" xfId="21866" xr:uid="{00000000-0005-0000-0000-0000539A0000}"/>
    <cellStyle name="Note 3 2 11 9 2 2" xfId="39277" xr:uid="{00000000-0005-0000-0000-0000549A0000}"/>
    <cellStyle name="Note 3 2 11 9 3" xfId="39276" xr:uid="{00000000-0005-0000-0000-0000559A0000}"/>
    <cellStyle name="Note 3 2 11 9 4" xfId="58461" xr:uid="{00000000-0005-0000-0000-0000569A0000}"/>
    <cellStyle name="Note 3 2 12" xfId="4889" xr:uid="{00000000-0005-0000-0000-0000579A0000}"/>
    <cellStyle name="Note 3 2 12 2" xfId="17513" xr:uid="{00000000-0005-0000-0000-0000589A0000}"/>
    <cellStyle name="Note 3 2 12 2 2" xfId="39279" xr:uid="{00000000-0005-0000-0000-0000599A0000}"/>
    <cellStyle name="Note 3 2 12 3" xfId="39278" xr:uid="{00000000-0005-0000-0000-00005A9A0000}"/>
    <cellStyle name="Note 3 2 12 4" xfId="58462" xr:uid="{00000000-0005-0000-0000-00005B9A0000}"/>
    <cellStyle name="Note 3 2 13" xfId="6847" xr:uid="{00000000-0005-0000-0000-00005C9A0000}"/>
    <cellStyle name="Note 3 2 13 2" xfId="18878" xr:uid="{00000000-0005-0000-0000-00005D9A0000}"/>
    <cellStyle name="Note 3 2 13 2 2" xfId="39281" xr:uid="{00000000-0005-0000-0000-00005E9A0000}"/>
    <cellStyle name="Note 3 2 13 3" xfId="39280" xr:uid="{00000000-0005-0000-0000-00005F9A0000}"/>
    <cellStyle name="Note 3 2 13 4" xfId="58463" xr:uid="{00000000-0005-0000-0000-0000609A0000}"/>
    <cellStyle name="Note 3 2 14" xfId="5061" xr:uid="{00000000-0005-0000-0000-0000619A0000}"/>
    <cellStyle name="Note 3 2 14 2" xfId="17652" xr:uid="{00000000-0005-0000-0000-0000629A0000}"/>
    <cellStyle name="Note 3 2 14 2 2" xfId="39283" xr:uid="{00000000-0005-0000-0000-0000639A0000}"/>
    <cellStyle name="Note 3 2 14 3" xfId="39282" xr:uid="{00000000-0005-0000-0000-0000649A0000}"/>
    <cellStyle name="Note 3 2 14 4" xfId="58464" xr:uid="{00000000-0005-0000-0000-0000659A0000}"/>
    <cellStyle name="Note 3 2 15" xfId="6684" xr:uid="{00000000-0005-0000-0000-0000669A0000}"/>
    <cellStyle name="Note 3 2 15 2" xfId="18742" xr:uid="{00000000-0005-0000-0000-0000679A0000}"/>
    <cellStyle name="Note 3 2 15 2 2" xfId="39285" xr:uid="{00000000-0005-0000-0000-0000689A0000}"/>
    <cellStyle name="Note 3 2 15 3" xfId="39284" xr:uid="{00000000-0005-0000-0000-0000699A0000}"/>
    <cellStyle name="Note 3 2 15 4" xfId="58465" xr:uid="{00000000-0005-0000-0000-00006A9A0000}"/>
    <cellStyle name="Note 3 2 16" xfId="5216" xr:uid="{00000000-0005-0000-0000-00006B9A0000}"/>
    <cellStyle name="Note 3 2 16 2" xfId="17781" xr:uid="{00000000-0005-0000-0000-00006C9A0000}"/>
    <cellStyle name="Note 3 2 16 2 2" xfId="39287" xr:uid="{00000000-0005-0000-0000-00006D9A0000}"/>
    <cellStyle name="Note 3 2 16 3" xfId="39286" xr:uid="{00000000-0005-0000-0000-00006E9A0000}"/>
    <cellStyle name="Note 3 2 16 4" xfId="58466" xr:uid="{00000000-0005-0000-0000-00006F9A0000}"/>
    <cellStyle name="Note 3 2 17" xfId="4988" xr:uid="{00000000-0005-0000-0000-0000709A0000}"/>
    <cellStyle name="Note 3 2 17 2" xfId="17601" xr:uid="{00000000-0005-0000-0000-0000719A0000}"/>
    <cellStyle name="Note 3 2 17 2 2" xfId="39289" xr:uid="{00000000-0005-0000-0000-0000729A0000}"/>
    <cellStyle name="Note 3 2 17 3" xfId="39288" xr:uid="{00000000-0005-0000-0000-0000739A0000}"/>
    <cellStyle name="Note 3 2 17 4" xfId="58467" xr:uid="{00000000-0005-0000-0000-0000749A0000}"/>
    <cellStyle name="Note 3 2 18" xfId="6833" xr:uid="{00000000-0005-0000-0000-0000759A0000}"/>
    <cellStyle name="Note 3 2 18 2" xfId="18864" xr:uid="{00000000-0005-0000-0000-0000769A0000}"/>
    <cellStyle name="Note 3 2 18 2 2" xfId="39291" xr:uid="{00000000-0005-0000-0000-0000779A0000}"/>
    <cellStyle name="Note 3 2 18 3" xfId="39290" xr:uid="{00000000-0005-0000-0000-0000789A0000}"/>
    <cellStyle name="Note 3 2 18 4" xfId="58468" xr:uid="{00000000-0005-0000-0000-0000799A0000}"/>
    <cellStyle name="Note 3 2 19" xfId="6439" xr:uid="{00000000-0005-0000-0000-00007A9A0000}"/>
    <cellStyle name="Note 3 2 19 2" xfId="18524" xr:uid="{00000000-0005-0000-0000-00007B9A0000}"/>
    <cellStyle name="Note 3 2 19 2 2" xfId="39293" xr:uid="{00000000-0005-0000-0000-00007C9A0000}"/>
    <cellStyle name="Note 3 2 19 3" xfId="39292" xr:uid="{00000000-0005-0000-0000-00007D9A0000}"/>
    <cellStyle name="Note 3 2 19 4" xfId="58469" xr:uid="{00000000-0005-0000-0000-00007E9A0000}"/>
    <cellStyle name="Note 3 2 2" xfId="4302" xr:uid="{00000000-0005-0000-0000-00007F9A0000}"/>
    <cellStyle name="Note 3 2 2 10" xfId="10258" xr:uid="{00000000-0005-0000-0000-0000809A0000}"/>
    <cellStyle name="Note 3 2 2 10 2" xfId="21863" xr:uid="{00000000-0005-0000-0000-0000819A0000}"/>
    <cellStyle name="Note 3 2 2 10 2 2" xfId="39296" xr:uid="{00000000-0005-0000-0000-0000829A0000}"/>
    <cellStyle name="Note 3 2 2 10 3" xfId="39295" xr:uid="{00000000-0005-0000-0000-0000839A0000}"/>
    <cellStyle name="Note 3 2 2 10 4" xfId="58470" xr:uid="{00000000-0005-0000-0000-0000849A0000}"/>
    <cellStyle name="Note 3 2 2 11" xfId="10673" xr:uid="{00000000-0005-0000-0000-0000859A0000}"/>
    <cellStyle name="Note 3 2 2 11 2" xfId="22223" xr:uid="{00000000-0005-0000-0000-0000869A0000}"/>
    <cellStyle name="Note 3 2 2 11 2 2" xfId="39298" xr:uid="{00000000-0005-0000-0000-0000879A0000}"/>
    <cellStyle name="Note 3 2 2 11 3" xfId="39297" xr:uid="{00000000-0005-0000-0000-0000889A0000}"/>
    <cellStyle name="Note 3 2 2 11 4" xfId="58471" xr:uid="{00000000-0005-0000-0000-0000899A0000}"/>
    <cellStyle name="Note 3 2 2 12" xfId="11096" xr:uid="{00000000-0005-0000-0000-00008A9A0000}"/>
    <cellStyle name="Note 3 2 2 12 2" xfId="22596" xr:uid="{00000000-0005-0000-0000-00008B9A0000}"/>
    <cellStyle name="Note 3 2 2 12 2 2" xfId="39300" xr:uid="{00000000-0005-0000-0000-00008C9A0000}"/>
    <cellStyle name="Note 3 2 2 12 3" xfId="39299" xr:uid="{00000000-0005-0000-0000-00008D9A0000}"/>
    <cellStyle name="Note 3 2 2 12 4" xfId="58472" xr:uid="{00000000-0005-0000-0000-00008E9A0000}"/>
    <cellStyle name="Note 3 2 2 13" xfId="11518" xr:uid="{00000000-0005-0000-0000-00008F9A0000}"/>
    <cellStyle name="Note 3 2 2 13 2" xfId="22960" xr:uid="{00000000-0005-0000-0000-0000909A0000}"/>
    <cellStyle name="Note 3 2 2 13 2 2" xfId="39302" xr:uid="{00000000-0005-0000-0000-0000919A0000}"/>
    <cellStyle name="Note 3 2 2 13 3" xfId="39301" xr:uid="{00000000-0005-0000-0000-0000929A0000}"/>
    <cellStyle name="Note 3 2 2 13 4" xfId="58473" xr:uid="{00000000-0005-0000-0000-0000939A0000}"/>
    <cellStyle name="Note 3 2 2 14" xfId="11941" xr:uid="{00000000-0005-0000-0000-0000949A0000}"/>
    <cellStyle name="Note 3 2 2 14 2" xfId="23358" xr:uid="{00000000-0005-0000-0000-0000959A0000}"/>
    <cellStyle name="Note 3 2 2 14 2 2" xfId="39304" xr:uid="{00000000-0005-0000-0000-0000969A0000}"/>
    <cellStyle name="Note 3 2 2 14 3" xfId="39303" xr:uid="{00000000-0005-0000-0000-0000979A0000}"/>
    <cellStyle name="Note 3 2 2 14 4" xfId="58474" xr:uid="{00000000-0005-0000-0000-0000989A0000}"/>
    <cellStyle name="Note 3 2 2 15" xfId="12318" xr:uid="{00000000-0005-0000-0000-0000999A0000}"/>
    <cellStyle name="Note 3 2 2 15 2" xfId="23697" xr:uid="{00000000-0005-0000-0000-00009A9A0000}"/>
    <cellStyle name="Note 3 2 2 15 2 2" xfId="39306" xr:uid="{00000000-0005-0000-0000-00009B9A0000}"/>
    <cellStyle name="Note 3 2 2 15 3" xfId="39305" xr:uid="{00000000-0005-0000-0000-00009C9A0000}"/>
    <cellStyle name="Note 3 2 2 15 4" xfId="58475" xr:uid="{00000000-0005-0000-0000-00009D9A0000}"/>
    <cellStyle name="Note 3 2 2 16" xfId="12684" xr:uid="{00000000-0005-0000-0000-00009E9A0000}"/>
    <cellStyle name="Note 3 2 2 16 2" xfId="24021" xr:uid="{00000000-0005-0000-0000-00009F9A0000}"/>
    <cellStyle name="Note 3 2 2 16 2 2" xfId="39308" xr:uid="{00000000-0005-0000-0000-0000A09A0000}"/>
    <cellStyle name="Note 3 2 2 16 3" xfId="39307" xr:uid="{00000000-0005-0000-0000-0000A19A0000}"/>
    <cellStyle name="Note 3 2 2 16 4" xfId="58476" xr:uid="{00000000-0005-0000-0000-0000A29A0000}"/>
    <cellStyle name="Note 3 2 2 17" xfId="13094" xr:uid="{00000000-0005-0000-0000-0000A39A0000}"/>
    <cellStyle name="Note 3 2 2 17 2" xfId="24405" xr:uid="{00000000-0005-0000-0000-0000A49A0000}"/>
    <cellStyle name="Note 3 2 2 17 2 2" xfId="39310" xr:uid="{00000000-0005-0000-0000-0000A59A0000}"/>
    <cellStyle name="Note 3 2 2 17 3" xfId="39309" xr:uid="{00000000-0005-0000-0000-0000A69A0000}"/>
    <cellStyle name="Note 3 2 2 17 4" xfId="58477" xr:uid="{00000000-0005-0000-0000-0000A79A0000}"/>
    <cellStyle name="Note 3 2 2 18" xfId="13432" xr:uid="{00000000-0005-0000-0000-0000A89A0000}"/>
    <cellStyle name="Note 3 2 2 18 2" xfId="24715" xr:uid="{00000000-0005-0000-0000-0000A99A0000}"/>
    <cellStyle name="Note 3 2 2 18 2 2" xfId="39312" xr:uid="{00000000-0005-0000-0000-0000AA9A0000}"/>
    <cellStyle name="Note 3 2 2 18 3" xfId="39311" xr:uid="{00000000-0005-0000-0000-0000AB9A0000}"/>
    <cellStyle name="Note 3 2 2 18 4" xfId="58478" xr:uid="{00000000-0005-0000-0000-0000AC9A0000}"/>
    <cellStyle name="Note 3 2 2 19" xfId="13767" xr:uid="{00000000-0005-0000-0000-0000AD9A0000}"/>
    <cellStyle name="Note 3 2 2 19 2" xfId="25017" xr:uid="{00000000-0005-0000-0000-0000AE9A0000}"/>
    <cellStyle name="Note 3 2 2 19 2 2" xfId="39314" xr:uid="{00000000-0005-0000-0000-0000AF9A0000}"/>
    <cellStyle name="Note 3 2 2 19 3" xfId="39313" xr:uid="{00000000-0005-0000-0000-0000B09A0000}"/>
    <cellStyle name="Note 3 2 2 19 4" xfId="58479" xr:uid="{00000000-0005-0000-0000-0000B19A0000}"/>
    <cellStyle name="Note 3 2 2 2" xfId="4307" xr:uid="{00000000-0005-0000-0000-0000B29A0000}"/>
    <cellStyle name="Note 3 2 2 2 2" xfId="4308" xr:uid="{00000000-0005-0000-0000-0000B39A0000}"/>
    <cellStyle name="Note 3 2 2 2 2 10" xfId="10679" xr:uid="{00000000-0005-0000-0000-0000B49A0000}"/>
    <cellStyle name="Note 3 2 2 2 2 10 2" xfId="22229" xr:uid="{00000000-0005-0000-0000-0000B59A0000}"/>
    <cellStyle name="Note 3 2 2 2 2 10 2 2" xfId="39318" xr:uid="{00000000-0005-0000-0000-0000B69A0000}"/>
    <cellStyle name="Note 3 2 2 2 2 10 3" xfId="39317" xr:uid="{00000000-0005-0000-0000-0000B79A0000}"/>
    <cellStyle name="Note 3 2 2 2 2 10 4" xfId="58480" xr:uid="{00000000-0005-0000-0000-0000B89A0000}"/>
    <cellStyle name="Note 3 2 2 2 2 11" xfId="11100" xr:uid="{00000000-0005-0000-0000-0000B99A0000}"/>
    <cellStyle name="Note 3 2 2 2 2 11 2" xfId="22600" xr:uid="{00000000-0005-0000-0000-0000BA9A0000}"/>
    <cellStyle name="Note 3 2 2 2 2 11 2 2" xfId="39320" xr:uid="{00000000-0005-0000-0000-0000BB9A0000}"/>
    <cellStyle name="Note 3 2 2 2 2 11 3" xfId="39319" xr:uid="{00000000-0005-0000-0000-0000BC9A0000}"/>
    <cellStyle name="Note 3 2 2 2 2 11 4" xfId="58481" xr:uid="{00000000-0005-0000-0000-0000BD9A0000}"/>
    <cellStyle name="Note 3 2 2 2 2 12" xfId="11524" xr:uid="{00000000-0005-0000-0000-0000BE9A0000}"/>
    <cellStyle name="Note 3 2 2 2 2 12 2" xfId="22963" xr:uid="{00000000-0005-0000-0000-0000BF9A0000}"/>
    <cellStyle name="Note 3 2 2 2 2 12 2 2" xfId="39322" xr:uid="{00000000-0005-0000-0000-0000C09A0000}"/>
    <cellStyle name="Note 3 2 2 2 2 12 3" xfId="39321" xr:uid="{00000000-0005-0000-0000-0000C19A0000}"/>
    <cellStyle name="Note 3 2 2 2 2 12 4" xfId="58482" xr:uid="{00000000-0005-0000-0000-0000C29A0000}"/>
    <cellStyle name="Note 3 2 2 2 2 13" xfId="11947" xr:uid="{00000000-0005-0000-0000-0000C39A0000}"/>
    <cellStyle name="Note 3 2 2 2 2 13 2" xfId="23364" xr:uid="{00000000-0005-0000-0000-0000C49A0000}"/>
    <cellStyle name="Note 3 2 2 2 2 13 2 2" xfId="39324" xr:uid="{00000000-0005-0000-0000-0000C59A0000}"/>
    <cellStyle name="Note 3 2 2 2 2 13 3" xfId="39323" xr:uid="{00000000-0005-0000-0000-0000C69A0000}"/>
    <cellStyle name="Note 3 2 2 2 2 13 4" xfId="58483" xr:uid="{00000000-0005-0000-0000-0000C79A0000}"/>
    <cellStyle name="Note 3 2 2 2 2 14" xfId="12322" xr:uid="{00000000-0005-0000-0000-0000C89A0000}"/>
    <cellStyle name="Note 3 2 2 2 2 14 2" xfId="23700" xr:uid="{00000000-0005-0000-0000-0000C99A0000}"/>
    <cellStyle name="Note 3 2 2 2 2 14 2 2" xfId="39326" xr:uid="{00000000-0005-0000-0000-0000CA9A0000}"/>
    <cellStyle name="Note 3 2 2 2 2 14 3" xfId="39325" xr:uid="{00000000-0005-0000-0000-0000CB9A0000}"/>
    <cellStyle name="Note 3 2 2 2 2 14 4" xfId="58484" xr:uid="{00000000-0005-0000-0000-0000CC9A0000}"/>
    <cellStyle name="Note 3 2 2 2 2 15" xfId="12687" xr:uid="{00000000-0005-0000-0000-0000CD9A0000}"/>
    <cellStyle name="Note 3 2 2 2 2 15 2" xfId="24024" xr:uid="{00000000-0005-0000-0000-0000CE9A0000}"/>
    <cellStyle name="Note 3 2 2 2 2 15 2 2" xfId="39328" xr:uid="{00000000-0005-0000-0000-0000CF9A0000}"/>
    <cellStyle name="Note 3 2 2 2 2 15 3" xfId="39327" xr:uid="{00000000-0005-0000-0000-0000D09A0000}"/>
    <cellStyle name="Note 3 2 2 2 2 15 4" xfId="58485" xr:uid="{00000000-0005-0000-0000-0000D19A0000}"/>
    <cellStyle name="Note 3 2 2 2 2 16" xfId="13097" xr:uid="{00000000-0005-0000-0000-0000D29A0000}"/>
    <cellStyle name="Note 3 2 2 2 2 16 2" xfId="24408" xr:uid="{00000000-0005-0000-0000-0000D39A0000}"/>
    <cellStyle name="Note 3 2 2 2 2 16 2 2" xfId="39330" xr:uid="{00000000-0005-0000-0000-0000D49A0000}"/>
    <cellStyle name="Note 3 2 2 2 2 16 3" xfId="39329" xr:uid="{00000000-0005-0000-0000-0000D59A0000}"/>
    <cellStyle name="Note 3 2 2 2 2 16 4" xfId="58486" xr:uid="{00000000-0005-0000-0000-0000D69A0000}"/>
    <cellStyle name="Note 3 2 2 2 2 17" xfId="13435" xr:uid="{00000000-0005-0000-0000-0000D79A0000}"/>
    <cellStyle name="Note 3 2 2 2 2 17 2" xfId="24718" xr:uid="{00000000-0005-0000-0000-0000D89A0000}"/>
    <cellStyle name="Note 3 2 2 2 2 17 2 2" xfId="39332" xr:uid="{00000000-0005-0000-0000-0000D99A0000}"/>
    <cellStyle name="Note 3 2 2 2 2 17 3" xfId="39331" xr:uid="{00000000-0005-0000-0000-0000DA9A0000}"/>
    <cellStyle name="Note 3 2 2 2 2 17 4" xfId="58487" xr:uid="{00000000-0005-0000-0000-0000DB9A0000}"/>
    <cellStyle name="Note 3 2 2 2 2 18" xfId="13770" xr:uid="{00000000-0005-0000-0000-0000DC9A0000}"/>
    <cellStyle name="Note 3 2 2 2 2 18 2" xfId="25020" xr:uid="{00000000-0005-0000-0000-0000DD9A0000}"/>
    <cellStyle name="Note 3 2 2 2 2 18 2 2" xfId="39334" xr:uid="{00000000-0005-0000-0000-0000DE9A0000}"/>
    <cellStyle name="Note 3 2 2 2 2 18 3" xfId="39333" xr:uid="{00000000-0005-0000-0000-0000DF9A0000}"/>
    <cellStyle name="Note 3 2 2 2 2 18 4" xfId="58488" xr:uid="{00000000-0005-0000-0000-0000E09A0000}"/>
    <cellStyle name="Note 3 2 2 2 2 19" xfId="14098" xr:uid="{00000000-0005-0000-0000-0000E19A0000}"/>
    <cellStyle name="Note 3 2 2 2 2 19 2" xfId="25320" xr:uid="{00000000-0005-0000-0000-0000E29A0000}"/>
    <cellStyle name="Note 3 2 2 2 2 19 2 2" xfId="39336" xr:uid="{00000000-0005-0000-0000-0000E39A0000}"/>
    <cellStyle name="Note 3 2 2 2 2 19 3" xfId="39335" xr:uid="{00000000-0005-0000-0000-0000E49A0000}"/>
    <cellStyle name="Note 3 2 2 2 2 19 4" xfId="58489" xr:uid="{00000000-0005-0000-0000-0000E59A0000}"/>
    <cellStyle name="Note 3 2 2 2 2 2" xfId="7092" xr:uid="{00000000-0005-0000-0000-0000E69A0000}"/>
    <cellStyle name="Note 3 2 2 2 2 2 2" xfId="19099" xr:uid="{00000000-0005-0000-0000-0000E79A0000}"/>
    <cellStyle name="Note 3 2 2 2 2 2 2 2" xfId="39338" xr:uid="{00000000-0005-0000-0000-0000E89A0000}"/>
    <cellStyle name="Note 3 2 2 2 2 2 3" xfId="39337" xr:uid="{00000000-0005-0000-0000-0000E99A0000}"/>
    <cellStyle name="Note 3 2 2 2 2 2 4" xfId="58490" xr:uid="{00000000-0005-0000-0000-0000EA9A0000}"/>
    <cellStyle name="Note 3 2 2 2 2 20" xfId="14392" xr:uid="{00000000-0005-0000-0000-0000EB9A0000}"/>
    <cellStyle name="Note 3 2 2 2 2 20 2" xfId="39339" xr:uid="{00000000-0005-0000-0000-0000EC9A0000}"/>
    <cellStyle name="Note 3 2 2 2 2 20 3" xfId="58491" xr:uid="{00000000-0005-0000-0000-0000ED9A0000}"/>
    <cellStyle name="Note 3 2 2 2 2 20 4" xfId="58492" xr:uid="{00000000-0005-0000-0000-0000EE9A0000}"/>
    <cellStyle name="Note 3 2 2 2 2 21" xfId="39316" xr:uid="{00000000-0005-0000-0000-0000EF9A0000}"/>
    <cellStyle name="Note 3 2 2 2 2 22" xfId="58493" xr:uid="{00000000-0005-0000-0000-0000F09A0000}"/>
    <cellStyle name="Note 3 2 2 2 2 3" xfId="7560" xr:uid="{00000000-0005-0000-0000-0000F19A0000}"/>
    <cellStyle name="Note 3 2 2 2 2 3 2" xfId="19507" xr:uid="{00000000-0005-0000-0000-0000F29A0000}"/>
    <cellStyle name="Note 3 2 2 2 2 3 2 2" xfId="39341" xr:uid="{00000000-0005-0000-0000-0000F39A0000}"/>
    <cellStyle name="Note 3 2 2 2 2 3 3" xfId="39340" xr:uid="{00000000-0005-0000-0000-0000F49A0000}"/>
    <cellStyle name="Note 3 2 2 2 2 3 4" xfId="58494" xr:uid="{00000000-0005-0000-0000-0000F59A0000}"/>
    <cellStyle name="Note 3 2 2 2 2 4" xfId="8013" xr:uid="{00000000-0005-0000-0000-0000F69A0000}"/>
    <cellStyle name="Note 3 2 2 2 2 4 2" xfId="19900" xr:uid="{00000000-0005-0000-0000-0000F79A0000}"/>
    <cellStyle name="Note 3 2 2 2 2 4 2 2" xfId="39343" xr:uid="{00000000-0005-0000-0000-0000F89A0000}"/>
    <cellStyle name="Note 3 2 2 2 2 4 3" xfId="39342" xr:uid="{00000000-0005-0000-0000-0000F99A0000}"/>
    <cellStyle name="Note 3 2 2 2 2 4 4" xfId="58495" xr:uid="{00000000-0005-0000-0000-0000FA9A0000}"/>
    <cellStyle name="Note 3 2 2 2 2 5" xfId="8476" xr:uid="{00000000-0005-0000-0000-0000FB9A0000}"/>
    <cellStyle name="Note 3 2 2 2 2 5 2" xfId="20297" xr:uid="{00000000-0005-0000-0000-0000FC9A0000}"/>
    <cellStyle name="Note 3 2 2 2 2 5 2 2" xfId="39345" xr:uid="{00000000-0005-0000-0000-0000FD9A0000}"/>
    <cellStyle name="Note 3 2 2 2 2 5 3" xfId="39344" xr:uid="{00000000-0005-0000-0000-0000FE9A0000}"/>
    <cellStyle name="Note 3 2 2 2 2 5 4" xfId="58496" xr:uid="{00000000-0005-0000-0000-0000FF9A0000}"/>
    <cellStyle name="Note 3 2 2 2 2 6" xfId="8932" xr:uid="{00000000-0005-0000-0000-0000009B0000}"/>
    <cellStyle name="Note 3 2 2 2 2 6 2" xfId="20696" xr:uid="{00000000-0005-0000-0000-0000019B0000}"/>
    <cellStyle name="Note 3 2 2 2 2 6 2 2" xfId="39347" xr:uid="{00000000-0005-0000-0000-0000029B0000}"/>
    <cellStyle name="Note 3 2 2 2 2 6 3" xfId="39346" xr:uid="{00000000-0005-0000-0000-0000039B0000}"/>
    <cellStyle name="Note 3 2 2 2 2 6 4" xfId="58497" xr:uid="{00000000-0005-0000-0000-0000049B0000}"/>
    <cellStyle name="Note 3 2 2 2 2 7" xfId="9382" xr:uid="{00000000-0005-0000-0000-0000059B0000}"/>
    <cellStyle name="Note 3 2 2 2 2 7 2" xfId="21099" xr:uid="{00000000-0005-0000-0000-0000069B0000}"/>
    <cellStyle name="Note 3 2 2 2 2 7 2 2" xfId="39349" xr:uid="{00000000-0005-0000-0000-0000079B0000}"/>
    <cellStyle name="Note 3 2 2 2 2 7 3" xfId="39348" xr:uid="{00000000-0005-0000-0000-0000089B0000}"/>
    <cellStyle name="Note 3 2 2 2 2 7 4" xfId="58498" xr:uid="{00000000-0005-0000-0000-0000099B0000}"/>
    <cellStyle name="Note 3 2 2 2 2 8" xfId="9821" xr:uid="{00000000-0005-0000-0000-00000A9B0000}"/>
    <cellStyle name="Note 3 2 2 2 2 8 2" xfId="21484" xr:uid="{00000000-0005-0000-0000-00000B9B0000}"/>
    <cellStyle name="Note 3 2 2 2 2 8 2 2" xfId="39351" xr:uid="{00000000-0005-0000-0000-00000C9B0000}"/>
    <cellStyle name="Note 3 2 2 2 2 8 3" xfId="39350" xr:uid="{00000000-0005-0000-0000-00000D9B0000}"/>
    <cellStyle name="Note 3 2 2 2 2 8 4" xfId="58499" xr:uid="{00000000-0005-0000-0000-00000E9B0000}"/>
    <cellStyle name="Note 3 2 2 2 2 9" xfId="10262" xr:uid="{00000000-0005-0000-0000-00000F9B0000}"/>
    <cellStyle name="Note 3 2 2 2 2 9 2" xfId="21867" xr:uid="{00000000-0005-0000-0000-0000109B0000}"/>
    <cellStyle name="Note 3 2 2 2 2 9 2 2" xfId="39353" xr:uid="{00000000-0005-0000-0000-0000119B0000}"/>
    <cellStyle name="Note 3 2 2 2 2 9 3" xfId="39352" xr:uid="{00000000-0005-0000-0000-0000129B0000}"/>
    <cellStyle name="Note 3 2 2 2 2 9 4" xfId="58500" xr:uid="{00000000-0005-0000-0000-0000139B0000}"/>
    <cellStyle name="Note 3 2 2 2 3" xfId="39315" xr:uid="{00000000-0005-0000-0000-0000149B0000}"/>
    <cellStyle name="Note 3 2 2 20" xfId="14095" xr:uid="{00000000-0005-0000-0000-0000159B0000}"/>
    <cellStyle name="Note 3 2 2 20 2" xfId="25317" xr:uid="{00000000-0005-0000-0000-0000169B0000}"/>
    <cellStyle name="Note 3 2 2 20 2 2" xfId="39355" xr:uid="{00000000-0005-0000-0000-0000179B0000}"/>
    <cellStyle name="Note 3 2 2 20 3" xfId="39354" xr:uid="{00000000-0005-0000-0000-0000189B0000}"/>
    <cellStyle name="Note 3 2 2 20 4" xfId="58501" xr:uid="{00000000-0005-0000-0000-0000199B0000}"/>
    <cellStyle name="Note 3 2 2 21" xfId="14389" xr:uid="{00000000-0005-0000-0000-00001A9B0000}"/>
    <cellStyle name="Note 3 2 2 21 2" xfId="39356" xr:uid="{00000000-0005-0000-0000-00001B9B0000}"/>
    <cellStyle name="Note 3 2 2 21 3" xfId="58502" xr:uid="{00000000-0005-0000-0000-00001C9B0000}"/>
    <cellStyle name="Note 3 2 2 21 4" xfId="58503" xr:uid="{00000000-0005-0000-0000-00001D9B0000}"/>
    <cellStyle name="Note 3 2 2 22" xfId="39294" xr:uid="{00000000-0005-0000-0000-00001E9B0000}"/>
    <cellStyle name="Note 3 2 2 23" xfId="58504" xr:uid="{00000000-0005-0000-0000-00001F9B0000}"/>
    <cellStyle name="Note 3 2 2 3" xfId="7086" xr:uid="{00000000-0005-0000-0000-0000209B0000}"/>
    <cellStyle name="Note 3 2 2 3 2" xfId="19093" xr:uid="{00000000-0005-0000-0000-0000219B0000}"/>
    <cellStyle name="Note 3 2 2 3 2 2" xfId="39358" xr:uid="{00000000-0005-0000-0000-0000229B0000}"/>
    <cellStyle name="Note 3 2 2 3 3" xfId="39357" xr:uid="{00000000-0005-0000-0000-0000239B0000}"/>
    <cellStyle name="Note 3 2 2 3 4" xfId="58505" xr:uid="{00000000-0005-0000-0000-0000249B0000}"/>
    <cellStyle name="Note 3 2 2 4" xfId="7554" xr:uid="{00000000-0005-0000-0000-0000259B0000}"/>
    <cellStyle name="Note 3 2 2 4 2" xfId="19502" xr:uid="{00000000-0005-0000-0000-0000269B0000}"/>
    <cellStyle name="Note 3 2 2 4 2 2" xfId="39360" xr:uid="{00000000-0005-0000-0000-0000279B0000}"/>
    <cellStyle name="Note 3 2 2 4 3" xfId="39359" xr:uid="{00000000-0005-0000-0000-0000289B0000}"/>
    <cellStyle name="Note 3 2 2 4 4" xfId="58506" xr:uid="{00000000-0005-0000-0000-0000299B0000}"/>
    <cellStyle name="Note 3 2 2 5" xfId="8008" xr:uid="{00000000-0005-0000-0000-00002A9B0000}"/>
    <cellStyle name="Note 3 2 2 5 2" xfId="19895" xr:uid="{00000000-0005-0000-0000-00002B9B0000}"/>
    <cellStyle name="Note 3 2 2 5 2 2" xfId="39362" xr:uid="{00000000-0005-0000-0000-00002C9B0000}"/>
    <cellStyle name="Note 3 2 2 5 3" xfId="39361" xr:uid="{00000000-0005-0000-0000-00002D9B0000}"/>
    <cellStyle name="Note 3 2 2 5 4" xfId="58507" xr:uid="{00000000-0005-0000-0000-00002E9B0000}"/>
    <cellStyle name="Note 3 2 2 6" xfId="8470" xr:uid="{00000000-0005-0000-0000-00002F9B0000}"/>
    <cellStyle name="Note 3 2 2 6 2" xfId="20291" xr:uid="{00000000-0005-0000-0000-0000309B0000}"/>
    <cellStyle name="Note 3 2 2 6 2 2" xfId="39364" xr:uid="{00000000-0005-0000-0000-0000319B0000}"/>
    <cellStyle name="Note 3 2 2 6 3" xfId="39363" xr:uid="{00000000-0005-0000-0000-0000329B0000}"/>
    <cellStyle name="Note 3 2 2 6 4" xfId="58508" xr:uid="{00000000-0005-0000-0000-0000339B0000}"/>
    <cellStyle name="Note 3 2 2 7" xfId="8926" xr:uid="{00000000-0005-0000-0000-0000349B0000}"/>
    <cellStyle name="Note 3 2 2 7 2" xfId="20691" xr:uid="{00000000-0005-0000-0000-0000359B0000}"/>
    <cellStyle name="Note 3 2 2 7 2 2" xfId="39366" xr:uid="{00000000-0005-0000-0000-0000369B0000}"/>
    <cellStyle name="Note 3 2 2 7 3" xfId="39365" xr:uid="{00000000-0005-0000-0000-0000379B0000}"/>
    <cellStyle name="Note 3 2 2 7 4" xfId="58509" xr:uid="{00000000-0005-0000-0000-0000389B0000}"/>
    <cellStyle name="Note 3 2 2 8" xfId="9376" xr:uid="{00000000-0005-0000-0000-0000399B0000}"/>
    <cellStyle name="Note 3 2 2 8 2" xfId="21093" xr:uid="{00000000-0005-0000-0000-00003A9B0000}"/>
    <cellStyle name="Note 3 2 2 8 2 2" xfId="39368" xr:uid="{00000000-0005-0000-0000-00003B9B0000}"/>
    <cellStyle name="Note 3 2 2 8 3" xfId="39367" xr:uid="{00000000-0005-0000-0000-00003C9B0000}"/>
    <cellStyle name="Note 3 2 2 8 4" xfId="58510" xr:uid="{00000000-0005-0000-0000-00003D9B0000}"/>
    <cellStyle name="Note 3 2 2 9" xfId="9816" xr:uid="{00000000-0005-0000-0000-00003E9B0000}"/>
    <cellStyle name="Note 3 2 2 9 2" xfId="21479" xr:uid="{00000000-0005-0000-0000-00003F9B0000}"/>
    <cellStyle name="Note 3 2 2 9 2 2" xfId="39370" xr:uid="{00000000-0005-0000-0000-0000409B0000}"/>
    <cellStyle name="Note 3 2 2 9 3" xfId="39369" xr:uid="{00000000-0005-0000-0000-0000419B0000}"/>
    <cellStyle name="Note 3 2 2 9 4" xfId="58511" xr:uid="{00000000-0005-0000-0000-0000429B0000}"/>
    <cellStyle name="Note 3 2 20" xfId="5473" xr:uid="{00000000-0005-0000-0000-0000439B0000}"/>
    <cellStyle name="Note 3 2 20 2" xfId="18011" xr:uid="{00000000-0005-0000-0000-0000449B0000}"/>
    <cellStyle name="Note 3 2 20 2 2" xfId="39372" xr:uid="{00000000-0005-0000-0000-0000459B0000}"/>
    <cellStyle name="Note 3 2 20 3" xfId="39371" xr:uid="{00000000-0005-0000-0000-0000469B0000}"/>
    <cellStyle name="Note 3 2 20 4" xfId="58512" xr:uid="{00000000-0005-0000-0000-0000479B0000}"/>
    <cellStyle name="Note 3 2 21" xfId="7880" xr:uid="{00000000-0005-0000-0000-0000489B0000}"/>
    <cellStyle name="Note 3 2 21 2" xfId="19781" xr:uid="{00000000-0005-0000-0000-0000499B0000}"/>
    <cellStyle name="Note 3 2 21 2 2" xfId="39374" xr:uid="{00000000-0005-0000-0000-00004A9B0000}"/>
    <cellStyle name="Note 3 2 21 3" xfId="39373" xr:uid="{00000000-0005-0000-0000-00004B9B0000}"/>
    <cellStyle name="Note 3 2 21 4" xfId="58513" xr:uid="{00000000-0005-0000-0000-00004C9B0000}"/>
    <cellStyle name="Note 3 2 22" xfId="5527" xr:uid="{00000000-0005-0000-0000-00004D9B0000}"/>
    <cellStyle name="Note 3 2 22 2" xfId="18056" xr:uid="{00000000-0005-0000-0000-00004E9B0000}"/>
    <cellStyle name="Note 3 2 22 2 2" xfId="39376" xr:uid="{00000000-0005-0000-0000-00004F9B0000}"/>
    <cellStyle name="Note 3 2 22 3" xfId="39375" xr:uid="{00000000-0005-0000-0000-0000509B0000}"/>
    <cellStyle name="Note 3 2 22 4" xfId="58514" xr:uid="{00000000-0005-0000-0000-0000519B0000}"/>
    <cellStyle name="Note 3 2 23" xfId="10151" xr:uid="{00000000-0005-0000-0000-0000529B0000}"/>
    <cellStyle name="Note 3 2 23 2" xfId="21761" xr:uid="{00000000-0005-0000-0000-0000539B0000}"/>
    <cellStyle name="Note 3 2 23 2 2" xfId="39378" xr:uid="{00000000-0005-0000-0000-0000549B0000}"/>
    <cellStyle name="Note 3 2 23 3" xfId="39377" xr:uid="{00000000-0005-0000-0000-0000559B0000}"/>
    <cellStyle name="Note 3 2 23 4" xfId="58515" xr:uid="{00000000-0005-0000-0000-0000569B0000}"/>
    <cellStyle name="Note 3 2 24" xfId="9708" xr:uid="{00000000-0005-0000-0000-0000579B0000}"/>
    <cellStyle name="Note 3 2 24 2" xfId="21375" xr:uid="{00000000-0005-0000-0000-0000589B0000}"/>
    <cellStyle name="Note 3 2 24 2 2" xfId="39380" xr:uid="{00000000-0005-0000-0000-0000599B0000}"/>
    <cellStyle name="Note 3 2 24 3" xfId="39379" xr:uid="{00000000-0005-0000-0000-00005A9B0000}"/>
    <cellStyle name="Note 3 2 24 4" xfId="58516" xr:uid="{00000000-0005-0000-0000-00005B9B0000}"/>
    <cellStyle name="Note 3 2 25" xfId="10517" xr:uid="{00000000-0005-0000-0000-00005C9B0000}"/>
    <cellStyle name="Note 3 2 25 2" xfId="22094" xr:uid="{00000000-0005-0000-0000-00005D9B0000}"/>
    <cellStyle name="Note 3 2 25 2 2" xfId="39382" xr:uid="{00000000-0005-0000-0000-00005E9B0000}"/>
    <cellStyle name="Note 3 2 25 3" xfId="39381" xr:uid="{00000000-0005-0000-0000-00005F9B0000}"/>
    <cellStyle name="Note 3 2 25 4" xfId="58517" xr:uid="{00000000-0005-0000-0000-0000609B0000}"/>
    <cellStyle name="Note 3 2 26" xfId="5645" xr:uid="{00000000-0005-0000-0000-0000619B0000}"/>
    <cellStyle name="Note 3 2 26 2" xfId="18162" xr:uid="{00000000-0005-0000-0000-0000629B0000}"/>
    <cellStyle name="Note 3 2 26 2 2" xfId="39384" xr:uid="{00000000-0005-0000-0000-0000639B0000}"/>
    <cellStyle name="Note 3 2 26 3" xfId="39383" xr:uid="{00000000-0005-0000-0000-0000649B0000}"/>
    <cellStyle name="Note 3 2 26 4" xfId="58518" xr:uid="{00000000-0005-0000-0000-0000659B0000}"/>
    <cellStyle name="Note 3 2 27" xfId="10072" xr:uid="{00000000-0005-0000-0000-0000669B0000}"/>
    <cellStyle name="Note 3 2 27 2" xfId="21703" xr:uid="{00000000-0005-0000-0000-0000679B0000}"/>
    <cellStyle name="Note 3 2 27 2 2" xfId="39386" xr:uid="{00000000-0005-0000-0000-0000689B0000}"/>
    <cellStyle name="Note 3 2 27 3" xfId="39385" xr:uid="{00000000-0005-0000-0000-0000699B0000}"/>
    <cellStyle name="Note 3 2 27 4" xfId="58519" xr:uid="{00000000-0005-0000-0000-00006A9B0000}"/>
    <cellStyle name="Note 3 2 28" xfId="9902" xr:uid="{00000000-0005-0000-0000-00006B9B0000}"/>
    <cellStyle name="Note 3 2 28 2" xfId="21563" xr:uid="{00000000-0005-0000-0000-00006C9B0000}"/>
    <cellStyle name="Note 3 2 28 2 2" xfId="39388" xr:uid="{00000000-0005-0000-0000-00006D9B0000}"/>
    <cellStyle name="Note 3 2 28 3" xfId="39387" xr:uid="{00000000-0005-0000-0000-00006E9B0000}"/>
    <cellStyle name="Note 3 2 28 4" xfId="58520" xr:uid="{00000000-0005-0000-0000-00006F9B0000}"/>
    <cellStyle name="Note 3 2 29" xfId="8204" xr:uid="{00000000-0005-0000-0000-0000709B0000}"/>
    <cellStyle name="Note 3 2 29 2" xfId="20060" xr:uid="{00000000-0005-0000-0000-0000719B0000}"/>
    <cellStyle name="Note 3 2 29 2 2" xfId="39390" xr:uid="{00000000-0005-0000-0000-0000729B0000}"/>
    <cellStyle name="Note 3 2 29 3" xfId="39389" xr:uid="{00000000-0005-0000-0000-0000739B0000}"/>
    <cellStyle name="Note 3 2 29 4" xfId="58521" xr:uid="{00000000-0005-0000-0000-0000749B0000}"/>
    <cellStyle name="Note 3 2 3" xfId="4309" xr:uid="{00000000-0005-0000-0000-0000759B0000}"/>
    <cellStyle name="Note 3 2 3 10" xfId="10680" xr:uid="{00000000-0005-0000-0000-0000769B0000}"/>
    <cellStyle name="Note 3 2 3 10 2" xfId="22230" xr:uid="{00000000-0005-0000-0000-0000779B0000}"/>
    <cellStyle name="Note 3 2 3 10 2 2" xfId="39393" xr:uid="{00000000-0005-0000-0000-0000789B0000}"/>
    <cellStyle name="Note 3 2 3 10 3" xfId="39392" xr:uid="{00000000-0005-0000-0000-0000799B0000}"/>
    <cellStyle name="Note 3 2 3 10 4" xfId="58522" xr:uid="{00000000-0005-0000-0000-00007A9B0000}"/>
    <cellStyle name="Note 3 2 3 11" xfId="11101" xr:uid="{00000000-0005-0000-0000-00007B9B0000}"/>
    <cellStyle name="Note 3 2 3 11 2" xfId="22601" xr:uid="{00000000-0005-0000-0000-00007C9B0000}"/>
    <cellStyle name="Note 3 2 3 11 2 2" xfId="39395" xr:uid="{00000000-0005-0000-0000-00007D9B0000}"/>
    <cellStyle name="Note 3 2 3 11 3" xfId="39394" xr:uid="{00000000-0005-0000-0000-00007E9B0000}"/>
    <cellStyle name="Note 3 2 3 11 4" xfId="58523" xr:uid="{00000000-0005-0000-0000-00007F9B0000}"/>
    <cellStyle name="Note 3 2 3 12" xfId="11525" xr:uid="{00000000-0005-0000-0000-0000809B0000}"/>
    <cellStyle name="Note 3 2 3 12 2" xfId="22964" xr:uid="{00000000-0005-0000-0000-0000819B0000}"/>
    <cellStyle name="Note 3 2 3 12 2 2" xfId="39397" xr:uid="{00000000-0005-0000-0000-0000829B0000}"/>
    <cellStyle name="Note 3 2 3 12 3" xfId="39396" xr:uid="{00000000-0005-0000-0000-0000839B0000}"/>
    <cellStyle name="Note 3 2 3 12 4" xfId="58524" xr:uid="{00000000-0005-0000-0000-0000849B0000}"/>
    <cellStyle name="Note 3 2 3 13" xfId="11948" xr:uid="{00000000-0005-0000-0000-0000859B0000}"/>
    <cellStyle name="Note 3 2 3 13 2" xfId="23365" xr:uid="{00000000-0005-0000-0000-0000869B0000}"/>
    <cellStyle name="Note 3 2 3 13 2 2" xfId="39399" xr:uid="{00000000-0005-0000-0000-0000879B0000}"/>
    <cellStyle name="Note 3 2 3 13 3" xfId="39398" xr:uid="{00000000-0005-0000-0000-0000889B0000}"/>
    <cellStyle name="Note 3 2 3 13 4" xfId="58525" xr:uid="{00000000-0005-0000-0000-0000899B0000}"/>
    <cellStyle name="Note 3 2 3 14" xfId="12323" xr:uid="{00000000-0005-0000-0000-00008A9B0000}"/>
    <cellStyle name="Note 3 2 3 14 2" xfId="23701" xr:uid="{00000000-0005-0000-0000-00008B9B0000}"/>
    <cellStyle name="Note 3 2 3 14 2 2" xfId="39401" xr:uid="{00000000-0005-0000-0000-00008C9B0000}"/>
    <cellStyle name="Note 3 2 3 14 3" xfId="39400" xr:uid="{00000000-0005-0000-0000-00008D9B0000}"/>
    <cellStyle name="Note 3 2 3 14 4" xfId="58526" xr:uid="{00000000-0005-0000-0000-00008E9B0000}"/>
    <cellStyle name="Note 3 2 3 15" xfId="12688" xr:uid="{00000000-0005-0000-0000-00008F9B0000}"/>
    <cellStyle name="Note 3 2 3 15 2" xfId="24025" xr:uid="{00000000-0005-0000-0000-0000909B0000}"/>
    <cellStyle name="Note 3 2 3 15 2 2" xfId="39403" xr:uid="{00000000-0005-0000-0000-0000919B0000}"/>
    <cellStyle name="Note 3 2 3 15 3" xfId="39402" xr:uid="{00000000-0005-0000-0000-0000929B0000}"/>
    <cellStyle name="Note 3 2 3 15 4" xfId="58527" xr:uid="{00000000-0005-0000-0000-0000939B0000}"/>
    <cellStyle name="Note 3 2 3 16" xfId="13098" xr:uid="{00000000-0005-0000-0000-0000949B0000}"/>
    <cellStyle name="Note 3 2 3 16 2" xfId="24409" xr:uid="{00000000-0005-0000-0000-0000959B0000}"/>
    <cellStyle name="Note 3 2 3 16 2 2" xfId="39405" xr:uid="{00000000-0005-0000-0000-0000969B0000}"/>
    <cellStyle name="Note 3 2 3 16 3" xfId="39404" xr:uid="{00000000-0005-0000-0000-0000979B0000}"/>
    <cellStyle name="Note 3 2 3 16 4" xfId="58528" xr:uid="{00000000-0005-0000-0000-0000989B0000}"/>
    <cellStyle name="Note 3 2 3 17" xfId="13436" xr:uid="{00000000-0005-0000-0000-0000999B0000}"/>
    <cellStyle name="Note 3 2 3 17 2" xfId="24719" xr:uid="{00000000-0005-0000-0000-00009A9B0000}"/>
    <cellStyle name="Note 3 2 3 17 2 2" xfId="39407" xr:uid="{00000000-0005-0000-0000-00009B9B0000}"/>
    <cellStyle name="Note 3 2 3 17 3" xfId="39406" xr:uid="{00000000-0005-0000-0000-00009C9B0000}"/>
    <cellStyle name="Note 3 2 3 17 4" xfId="58529" xr:uid="{00000000-0005-0000-0000-00009D9B0000}"/>
    <cellStyle name="Note 3 2 3 18" xfId="13771" xr:uid="{00000000-0005-0000-0000-00009E9B0000}"/>
    <cellStyle name="Note 3 2 3 18 2" xfId="25021" xr:uid="{00000000-0005-0000-0000-00009F9B0000}"/>
    <cellStyle name="Note 3 2 3 18 2 2" xfId="39409" xr:uid="{00000000-0005-0000-0000-0000A09B0000}"/>
    <cellStyle name="Note 3 2 3 18 3" xfId="39408" xr:uid="{00000000-0005-0000-0000-0000A19B0000}"/>
    <cellStyle name="Note 3 2 3 18 4" xfId="58530" xr:uid="{00000000-0005-0000-0000-0000A29B0000}"/>
    <cellStyle name="Note 3 2 3 19" xfId="14099" xr:uid="{00000000-0005-0000-0000-0000A39B0000}"/>
    <cellStyle name="Note 3 2 3 19 2" xfId="25321" xr:uid="{00000000-0005-0000-0000-0000A49B0000}"/>
    <cellStyle name="Note 3 2 3 19 2 2" xfId="39411" xr:uid="{00000000-0005-0000-0000-0000A59B0000}"/>
    <cellStyle name="Note 3 2 3 19 3" xfId="39410" xr:uid="{00000000-0005-0000-0000-0000A69B0000}"/>
    <cellStyle name="Note 3 2 3 19 4" xfId="58531" xr:uid="{00000000-0005-0000-0000-0000A79B0000}"/>
    <cellStyle name="Note 3 2 3 2" xfId="7093" xr:uid="{00000000-0005-0000-0000-0000A89B0000}"/>
    <cellStyle name="Note 3 2 3 2 2" xfId="19100" xr:uid="{00000000-0005-0000-0000-0000A99B0000}"/>
    <cellStyle name="Note 3 2 3 2 2 2" xfId="39413" xr:uid="{00000000-0005-0000-0000-0000AA9B0000}"/>
    <cellStyle name="Note 3 2 3 2 3" xfId="39412" xr:uid="{00000000-0005-0000-0000-0000AB9B0000}"/>
    <cellStyle name="Note 3 2 3 2 4" xfId="58532" xr:uid="{00000000-0005-0000-0000-0000AC9B0000}"/>
    <cellStyle name="Note 3 2 3 20" xfId="14393" xr:uid="{00000000-0005-0000-0000-0000AD9B0000}"/>
    <cellStyle name="Note 3 2 3 20 2" xfId="39414" xr:uid="{00000000-0005-0000-0000-0000AE9B0000}"/>
    <cellStyle name="Note 3 2 3 20 3" xfId="58533" xr:uid="{00000000-0005-0000-0000-0000AF9B0000}"/>
    <cellStyle name="Note 3 2 3 20 4" xfId="58534" xr:uid="{00000000-0005-0000-0000-0000B09B0000}"/>
    <cellStyle name="Note 3 2 3 21" xfId="39391" xr:uid="{00000000-0005-0000-0000-0000B19B0000}"/>
    <cellStyle name="Note 3 2 3 22" xfId="58535" xr:uid="{00000000-0005-0000-0000-0000B29B0000}"/>
    <cellStyle name="Note 3 2 3 3" xfId="7561" xr:uid="{00000000-0005-0000-0000-0000B39B0000}"/>
    <cellStyle name="Note 3 2 3 3 2" xfId="19508" xr:uid="{00000000-0005-0000-0000-0000B49B0000}"/>
    <cellStyle name="Note 3 2 3 3 2 2" xfId="39416" xr:uid="{00000000-0005-0000-0000-0000B59B0000}"/>
    <cellStyle name="Note 3 2 3 3 3" xfId="39415" xr:uid="{00000000-0005-0000-0000-0000B69B0000}"/>
    <cellStyle name="Note 3 2 3 3 4" xfId="58536" xr:uid="{00000000-0005-0000-0000-0000B79B0000}"/>
    <cellStyle name="Note 3 2 3 4" xfId="8014" xr:uid="{00000000-0005-0000-0000-0000B89B0000}"/>
    <cellStyle name="Note 3 2 3 4 2" xfId="19901" xr:uid="{00000000-0005-0000-0000-0000B99B0000}"/>
    <cellStyle name="Note 3 2 3 4 2 2" xfId="39418" xr:uid="{00000000-0005-0000-0000-0000BA9B0000}"/>
    <cellStyle name="Note 3 2 3 4 3" xfId="39417" xr:uid="{00000000-0005-0000-0000-0000BB9B0000}"/>
    <cellStyle name="Note 3 2 3 4 4" xfId="58537" xr:uid="{00000000-0005-0000-0000-0000BC9B0000}"/>
    <cellStyle name="Note 3 2 3 5" xfId="8477" xr:uid="{00000000-0005-0000-0000-0000BD9B0000}"/>
    <cellStyle name="Note 3 2 3 5 2" xfId="20298" xr:uid="{00000000-0005-0000-0000-0000BE9B0000}"/>
    <cellStyle name="Note 3 2 3 5 2 2" xfId="39420" xr:uid="{00000000-0005-0000-0000-0000BF9B0000}"/>
    <cellStyle name="Note 3 2 3 5 3" xfId="39419" xr:uid="{00000000-0005-0000-0000-0000C09B0000}"/>
    <cellStyle name="Note 3 2 3 5 4" xfId="58538" xr:uid="{00000000-0005-0000-0000-0000C19B0000}"/>
    <cellStyle name="Note 3 2 3 6" xfId="8933" xr:uid="{00000000-0005-0000-0000-0000C29B0000}"/>
    <cellStyle name="Note 3 2 3 6 2" xfId="20697" xr:uid="{00000000-0005-0000-0000-0000C39B0000}"/>
    <cellStyle name="Note 3 2 3 6 2 2" xfId="39422" xr:uid="{00000000-0005-0000-0000-0000C49B0000}"/>
    <cellStyle name="Note 3 2 3 6 3" xfId="39421" xr:uid="{00000000-0005-0000-0000-0000C59B0000}"/>
    <cellStyle name="Note 3 2 3 6 4" xfId="58539" xr:uid="{00000000-0005-0000-0000-0000C69B0000}"/>
    <cellStyle name="Note 3 2 3 7" xfId="9383" xr:uid="{00000000-0005-0000-0000-0000C79B0000}"/>
    <cellStyle name="Note 3 2 3 7 2" xfId="21100" xr:uid="{00000000-0005-0000-0000-0000C89B0000}"/>
    <cellStyle name="Note 3 2 3 7 2 2" xfId="39424" xr:uid="{00000000-0005-0000-0000-0000C99B0000}"/>
    <cellStyle name="Note 3 2 3 7 3" xfId="39423" xr:uid="{00000000-0005-0000-0000-0000CA9B0000}"/>
    <cellStyle name="Note 3 2 3 7 4" xfId="58540" xr:uid="{00000000-0005-0000-0000-0000CB9B0000}"/>
    <cellStyle name="Note 3 2 3 8" xfId="9822" xr:uid="{00000000-0005-0000-0000-0000CC9B0000}"/>
    <cellStyle name="Note 3 2 3 8 2" xfId="21485" xr:uid="{00000000-0005-0000-0000-0000CD9B0000}"/>
    <cellStyle name="Note 3 2 3 8 2 2" xfId="39426" xr:uid="{00000000-0005-0000-0000-0000CE9B0000}"/>
    <cellStyle name="Note 3 2 3 8 3" xfId="39425" xr:uid="{00000000-0005-0000-0000-0000CF9B0000}"/>
    <cellStyle name="Note 3 2 3 8 4" xfId="58541" xr:uid="{00000000-0005-0000-0000-0000D09B0000}"/>
    <cellStyle name="Note 3 2 3 9" xfId="10263" xr:uid="{00000000-0005-0000-0000-0000D19B0000}"/>
    <cellStyle name="Note 3 2 3 9 2" xfId="21868" xr:uid="{00000000-0005-0000-0000-0000D29B0000}"/>
    <cellStyle name="Note 3 2 3 9 2 2" xfId="39428" xr:uid="{00000000-0005-0000-0000-0000D39B0000}"/>
    <cellStyle name="Note 3 2 3 9 3" xfId="39427" xr:uid="{00000000-0005-0000-0000-0000D49B0000}"/>
    <cellStyle name="Note 3 2 3 9 4" xfId="58542" xr:uid="{00000000-0005-0000-0000-0000D59B0000}"/>
    <cellStyle name="Note 3 2 30" xfId="9183" xr:uid="{00000000-0005-0000-0000-0000D69B0000}"/>
    <cellStyle name="Note 3 2 30 2" xfId="39429" xr:uid="{00000000-0005-0000-0000-0000D79B0000}"/>
    <cellStyle name="Note 3 2 30 3" xfId="58543" xr:uid="{00000000-0005-0000-0000-0000D89B0000}"/>
    <cellStyle name="Note 3 2 30 4" xfId="58544" xr:uid="{00000000-0005-0000-0000-0000D99B0000}"/>
    <cellStyle name="Note 3 2 31" xfId="39201" xr:uid="{00000000-0005-0000-0000-0000DA9B0000}"/>
    <cellStyle name="Note 3 2 32" xfId="58545" xr:uid="{00000000-0005-0000-0000-0000DB9B0000}"/>
    <cellStyle name="Note 3 2 4" xfId="4310" xr:uid="{00000000-0005-0000-0000-0000DC9B0000}"/>
    <cellStyle name="Note 3 2 4 10" xfId="10681" xr:uid="{00000000-0005-0000-0000-0000DD9B0000}"/>
    <cellStyle name="Note 3 2 4 10 2" xfId="22231" xr:uid="{00000000-0005-0000-0000-0000DE9B0000}"/>
    <cellStyle name="Note 3 2 4 10 2 2" xfId="39432" xr:uid="{00000000-0005-0000-0000-0000DF9B0000}"/>
    <cellStyle name="Note 3 2 4 10 3" xfId="39431" xr:uid="{00000000-0005-0000-0000-0000E09B0000}"/>
    <cellStyle name="Note 3 2 4 10 4" xfId="58546" xr:uid="{00000000-0005-0000-0000-0000E19B0000}"/>
    <cellStyle name="Note 3 2 4 11" xfId="11102" xr:uid="{00000000-0005-0000-0000-0000E29B0000}"/>
    <cellStyle name="Note 3 2 4 11 2" xfId="22602" xr:uid="{00000000-0005-0000-0000-0000E39B0000}"/>
    <cellStyle name="Note 3 2 4 11 2 2" xfId="39434" xr:uid="{00000000-0005-0000-0000-0000E49B0000}"/>
    <cellStyle name="Note 3 2 4 11 3" xfId="39433" xr:uid="{00000000-0005-0000-0000-0000E59B0000}"/>
    <cellStyle name="Note 3 2 4 11 4" xfId="58547" xr:uid="{00000000-0005-0000-0000-0000E69B0000}"/>
    <cellStyle name="Note 3 2 4 12" xfId="11526" xr:uid="{00000000-0005-0000-0000-0000E79B0000}"/>
    <cellStyle name="Note 3 2 4 12 2" xfId="22965" xr:uid="{00000000-0005-0000-0000-0000E89B0000}"/>
    <cellStyle name="Note 3 2 4 12 2 2" xfId="39436" xr:uid="{00000000-0005-0000-0000-0000E99B0000}"/>
    <cellStyle name="Note 3 2 4 12 3" xfId="39435" xr:uid="{00000000-0005-0000-0000-0000EA9B0000}"/>
    <cellStyle name="Note 3 2 4 12 4" xfId="58548" xr:uid="{00000000-0005-0000-0000-0000EB9B0000}"/>
    <cellStyle name="Note 3 2 4 13" xfId="11949" xr:uid="{00000000-0005-0000-0000-0000EC9B0000}"/>
    <cellStyle name="Note 3 2 4 13 2" xfId="23366" xr:uid="{00000000-0005-0000-0000-0000ED9B0000}"/>
    <cellStyle name="Note 3 2 4 13 2 2" xfId="39438" xr:uid="{00000000-0005-0000-0000-0000EE9B0000}"/>
    <cellStyle name="Note 3 2 4 13 3" xfId="39437" xr:uid="{00000000-0005-0000-0000-0000EF9B0000}"/>
    <cellStyle name="Note 3 2 4 13 4" xfId="58549" xr:uid="{00000000-0005-0000-0000-0000F09B0000}"/>
    <cellStyle name="Note 3 2 4 14" xfId="12324" xr:uid="{00000000-0005-0000-0000-0000F19B0000}"/>
    <cellStyle name="Note 3 2 4 14 2" xfId="23702" xr:uid="{00000000-0005-0000-0000-0000F29B0000}"/>
    <cellStyle name="Note 3 2 4 14 2 2" xfId="39440" xr:uid="{00000000-0005-0000-0000-0000F39B0000}"/>
    <cellStyle name="Note 3 2 4 14 3" xfId="39439" xr:uid="{00000000-0005-0000-0000-0000F49B0000}"/>
    <cellStyle name="Note 3 2 4 14 4" xfId="58550" xr:uid="{00000000-0005-0000-0000-0000F59B0000}"/>
    <cellStyle name="Note 3 2 4 15" xfId="12689" xr:uid="{00000000-0005-0000-0000-0000F69B0000}"/>
    <cellStyle name="Note 3 2 4 15 2" xfId="24026" xr:uid="{00000000-0005-0000-0000-0000F79B0000}"/>
    <cellStyle name="Note 3 2 4 15 2 2" xfId="39442" xr:uid="{00000000-0005-0000-0000-0000F89B0000}"/>
    <cellStyle name="Note 3 2 4 15 3" xfId="39441" xr:uid="{00000000-0005-0000-0000-0000F99B0000}"/>
    <cellStyle name="Note 3 2 4 15 4" xfId="58551" xr:uid="{00000000-0005-0000-0000-0000FA9B0000}"/>
    <cellStyle name="Note 3 2 4 16" xfId="13099" xr:uid="{00000000-0005-0000-0000-0000FB9B0000}"/>
    <cellStyle name="Note 3 2 4 16 2" xfId="24410" xr:uid="{00000000-0005-0000-0000-0000FC9B0000}"/>
    <cellStyle name="Note 3 2 4 16 2 2" xfId="39444" xr:uid="{00000000-0005-0000-0000-0000FD9B0000}"/>
    <cellStyle name="Note 3 2 4 16 3" xfId="39443" xr:uid="{00000000-0005-0000-0000-0000FE9B0000}"/>
    <cellStyle name="Note 3 2 4 16 4" xfId="58552" xr:uid="{00000000-0005-0000-0000-0000FF9B0000}"/>
    <cellStyle name="Note 3 2 4 17" xfId="13437" xr:uid="{00000000-0005-0000-0000-0000009C0000}"/>
    <cellStyle name="Note 3 2 4 17 2" xfId="24720" xr:uid="{00000000-0005-0000-0000-0000019C0000}"/>
    <cellStyle name="Note 3 2 4 17 2 2" xfId="39446" xr:uid="{00000000-0005-0000-0000-0000029C0000}"/>
    <cellStyle name="Note 3 2 4 17 3" xfId="39445" xr:uid="{00000000-0005-0000-0000-0000039C0000}"/>
    <cellStyle name="Note 3 2 4 17 4" xfId="58553" xr:uid="{00000000-0005-0000-0000-0000049C0000}"/>
    <cellStyle name="Note 3 2 4 18" xfId="13772" xr:uid="{00000000-0005-0000-0000-0000059C0000}"/>
    <cellStyle name="Note 3 2 4 18 2" xfId="25022" xr:uid="{00000000-0005-0000-0000-0000069C0000}"/>
    <cellStyle name="Note 3 2 4 18 2 2" xfId="39448" xr:uid="{00000000-0005-0000-0000-0000079C0000}"/>
    <cellStyle name="Note 3 2 4 18 3" xfId="39447" xr:uid="{00000000-0005-0000-0000-0000089C0000}"/>
    <cellStyle name="Note 3 2 4 18 4" xfId="58554" xr:uid="{00000000-0005-0000-0000-0000099C0000}"/>
    <cellStyle name="Note 3 2 4 19" xfId="14100" xr:uid="{00000000-0005-0000-0000-00000A9C0000}"/>
    <cellStyle name="Note 3 2 4 19 2" xfId="25322" xr:uid="{00000000-0005-0000-0000-00000B9C0000}"/>
    <cellStyle name="Note 3 2 4 19 2 2" xfId="39450" xr:uid="{00000000-0005-0000-0000-00000C9C0000}"/>
    <cellStyle name="Note 3 2 4 19 3" xfId="39449" xr:uid="{00000000-0005-0000-0000-00000D9C0000}"/>
    <cellStyle name="Note 3 2 4 19 4" xfId="58555" xr:uid="{00000000-0005-0000-0000-00000E9C0000}"/>
    <cellStyle name="Note 3 2 4 2" xfId="7094" xr:uid="{00000000-0005-0000-0000-00000F9C0000}"/>
    <cellStyle name="Note 3 2 4 2 2" xfId="19101" xr:uid="{00000000-0005-0000-0000-0000109C0000}"/>
    <cellStyle name="Note 3 2 4 2 2 2" xfId="39452" xr:uid="{00000000-0005-0000-0000-0000119C0000}"/>
    <cellStyle name="Note 3 2 4 2 3" xfId="39451" xr:uid="{00000000-0005-0000-0000-0000129C0000}"/>
    <cellStyle name="Note 3 2 4 2 4" xfId="58556" xr:uid="{00000000-0005-0000-0000-0000139C0000}"/>
    <cellStyle name="Note 3 2 4 20" xfId="14394" xr:uid="{00000000-0005-0000-0000-0000149C0000}"/>
    <cellStyle name="Note 3 2 4 20 2" xfId="39453" xr:uid="{00000000-0005-0000-0000-0000159C0000}"/>
    <cellStyle name="Note 3 2 4 20 3" xfId="58557" xr:uid="{00000000-0005-0000-0000-0000169C0000}"/>
    <cellStyle name="Note 3 2 4 20 4" xfId="58558" xr:uid="{00000000-0005-0000-0000-0000179C0000}"/>
    <cellStyle name="Note 3 2 4 21" xfId="39430" xr:uid="{00000000-0005-0000-0000-0000189C0000}"/>
    <cellStyle name="Note 3 2 4 22" xfId="58559" xr:uid="{00000000-0005-0000-0000-0000199C0000}"/>
    <cellStyle name="Note 3 2 4 3" xfId="7562" xr:uid="{00000000-0005-0000-0000-00001A9C0000}"/>
    <cellStyle name="Note 3 2 4 3 2" xfId="19509" xr:uid="{00000000-0005-0000-0000-00001B9C0000}"/>
    <cellStyle name="Note 3 2 4 3 2 2" xfId="39455" xr:uid="{00000000-0005-0000-0000-00001C9C0000}"/>
    <cellStyle name="Note 3 2 4 3 3" xfId="39454" xr:uid="{00000000-0005-0000-0000-00001D9C0000}"/>
    <cellStyle name="Note 3 2 4 3 4" xfId="58560" xr:uid="{00000000-0005-0000-0000-00001E9C0000}"/>
    <cellStyle name="Note 3 2 4 4" xfId="8015" xr:uid="{00000000-0005-0000-0000-00001F9C0000}"/>
    <cellStyle name="Note 3 2 4 4 2" xfId="19902" xr:uid="{00000000-0005-0000-0000-0000209C0000}"/>
    <cellStyle name="Note 3 2 4 4 2 2" xfId="39457" xr:uid="{00000000-0005-0000-0000-0000219C0000}"/>
    <cellStyle name="Note 3 2 4 4 3" xfId="39456" xr:uid="{00000000-0005-0000-0000-0000229C0000}"/>
    <cellStyle name="Note 3 2 4 4 4" xfId="58561" xr:uid="{00000000-0005-0000-0000-0000239C0000}"/>
    <cellStyle name="Note 3 2 4 5" xfId="8478" xr:uid="{00000000-0005-0000-0000-0000249C0000}"/>
    <cellStyle name="Note 3 2 4 5 2" xfId="20299" xr:uid="{00000000-0005-0000-0000-0000259C0000}"/>
    <cellStyle name="Note 3 2 4 5 2 2" xfId="39459" xr:uid="{00000000-0005-0000-0000-0000269C0000}"/>
    <cellStyle name="Note 3 2 4 5 3" xfId="39458" xr:uid="{00000000-0005-0000-0000-0000279C0000}"/>
    <cellStyle name="Note 3 2 4 5 4" xfId="58562" xr:uid="{00000000-0005-0000-0000-0000289C0000}"/>
    <cellStyle name="Note 3 2 4 6" xfId="8934" xr:uid="{00000000-0005-0000-0000-0000299C0000}"/>
    <cellStyle name="Note 3 2 4 6 2" xfId="20698" xr:uid="{00000000-0005-0000-0000-00002A9C0000}"/>
    <cellStyle name="Note 3 2 4 6 2 2" xfId="39461" xr:uid="{00000000-0005-0000-0000-00002B9C0000}"/>
    <cellStyle name="Note 3 2 4 6 3" xfId="39460" xr:uid="{00000000-0005-0000-0000-00002C9C0000}"/>
    <cellStyle name="Note 3 2 4 6 4" xfId="58563" xr:uid="{00000000-0005-0000-0000-00002D9C0000}"/>
    <cellStyle name="Note 3 2 4 7" xfId="9384" xr:uid="{00000000-0005-0000-0000-00002E9C0000}"/>
    <cellStyle name="Note 3 2 4 7 2" xfId="21101" xr:uid="{00000000-0005-0000-0000-00002F9C0000}"/>
    <cellStyle name="Note 3 2 4 7 2 2" xfId="39463" xr:uid="{00000000-0005-0000-0000-0000309C0000}"/>
    <cellStyle name="Note 3 2 4 7 3" xfId="39462" xr:uid="{00000000-0005-0000-0000-0000319C0000}"/>
    <cellStyle name="Note 3 2 4 7 4" xfId="58564" xr:uid="{00000000-0005-0000-0000-0000329C0000}"/>
    <cellStyle name="Note 3 2 4 8" xfId="9823" xr:uid="{00000000-0005-0000-0000-0000339C0000}"/>
    <cellStyle name="Note 3 2 4 8 2" xfId="21486" xr:uid="{00000000-0005-0000-0000-0000349C0000}"/>
    <cellStyle name="Note 3 2 4 8 2 2" xfId="39465" xr:uid="{00000000-0005-0000-0000-0000359C0000}"/>
    <cellStyle name="Note 3 2 4 8 3" xfId="39464" xr:uid="{00000000-0005-0000-0000-0000369C0000}"/>
    <cellStyle name="Note 3 2 4 8 4" xfId="58565" xr:uid="{00000000-0005-0000-0000-0000379C0000}"/>
    <cellStyle name="Note 3 2 4 9" xfId="10264" xr:uid="{00000000-0005-0000-0000-0000389C0000}"/>
    <cellStyle name="Note 3 2 4 9 2" xfId="21869" xr:uid="{00000000-0005-0000-0000-0000399C0000}"/>
    <cellStyle name="Note 3 2 4 9 2 2" xfId="39467" xr:uid="{00000000-0005-0000-0000-00003A9C0000}"/>
    <cellStyle name="Note 3 2 4 9 3" xfId="39466" xr:uid="{00000000-0005-0000-0000-00003B9C0000}"/>
    <cellStyle name="Note 3 2 4 9 4" xfId="58566" xr:uid="{00000000-0005-0000-0000-00003C9C0000}"/>
    <cellStyle name="Note 3 2 5" xfId="4311" xr:uid="{00000000-0005-0000-0000-00003D9C0000}"/>
    <cellStyle name="Note 3 2 5 10" xfId="10682" xr:uid="{00000000-0005-0000-0000-00003E9C0000}"/>
    <cellStyle name="Note 3 2 5 10 2" xfId="22232" xr:uid="{00000000-0005-0000-0000-00003F9C0000}"/>
    <cellStyle name="Note 3 2 5 10 2 2" xfId="39470" xr:uid="{00000000-0005-0000-0000-0000409C0000}"/>
    <cellStyle name="Note 3 2 5 10 3" xfId="39469" xr:uid="{00000000-0005-0000-0000-0000419C0000}"/>
    <cellStyle name="Note 3 2 5 10 4" xfId="58567" xr:uid="{00000000-0005-0000-0000-0000429C0000}"/>
    <cellStyle name="Note 3 2 5 11" xfId="11103" xr:uid="{00000000-0005-0000-0000-0000439C0000}"/>
    <cellStyle name="Note 3 2 5 11 2" xfId="22603" xr:uid="{00000000-0005-0000-0000-0000449C0000}"/>
    <cellStyle name="Note 3 2 5 11 2 2" xfId="39472" xr:uid="{00000000-0005-0000-0000-0000459C0000}"/>
    <cellStyle name="Note 3 2 5 11 3" xfId="39471" xr:uid="{00000000-0005-0000-0000-0000469C0000}"/>
    <cellStyle name="Note 3 2 5 11 4" xfId="58568" xr:uid="{00000000-0005-0000-0000-0000479C0000}"/>
    <cellStyle name="Note 3 2 5 12" xfId="11527" xr:uid="{00000000-0005-0000-0000-0000489C0000}"/>
    <cellStyle name="Note 3 2 5 12 2" xfId="22966" xr:uid="{00000000-0005-0000-0000-0000499C0000}"/>
    <cellStyle name="Note 3 2 5 12 2 2" xfId="39474" xr:uid="{00000000-0005-0000-0000-00004A9C0000}"/>
    <cellStyle name="Note 3 2 5 12 3" xfId="39473" xr:uid="{00000000-0005-0000-0000-00004B9C0000}"/>
    <cellStyle name="Note 3 2 5 12 4" xfId="58569" xr:uid="{00000000-0005-0000-0000-00004C9C0000}"/>
    <cellStyle name="Note 3 2 5 13" xfId="11950" xr:uid="{00000000-0005-0000-0000-00004D9C0000}"/>
    <cellStyle name="Note 3 2 5 13 2" xfId="23367" xr:uid="{00000000-0005-0000-0000-00004E9C0000}"/>
    <cellStyle name="Note 3 2 5 13 2 2" xfId="39476" xr:uid="{00000000-0005-0000-0000-00004F9C0000}"/>
    <cellStyle name="Note 3 2 5 13 3" xfId="39475" xr:uid="{00000000-0005-0000-0000-0000509C0000}"/>
    <cellStyle name="Note 3 2 5 13 4" xfId="58570" xr:uid="{00000000-0005-0000-0000-0000519C0000}"/>
    <cellStyle name="Note 3 2 5 14" xfId="12325" xr:uid="{00000000-0005-0000-0000-0000529C0000}"/>
    <cellStyle name="Note 3 2 5 14 2" xfId="23703" xr:uid="{00000000-0005-0000-0000-0000539C0000}"/>
    <cellStyle name="Note 3 2 5 14 2 2" xfId="39478" xr:uid="{00000000-0005-0000-0000-0000549C0000}"/>
    <cellStyle name="Note 3 2 5 14 3" xfId="39477" xr:uid="{00000000-0005-0000-0000-0000559C0000}"/>
    <cellStyle name="Note 3 2 5 14 4" xfId="58571" xr:uid="{00000000-0005-0000-0000-0000569C0000}"/>
    <cellStyle name="Note 3 2 5 15" xfId="12690" xr:uid="{00000000-0005-0000-0000-0000579C0000}"/>
    <cellStyle name="Note 3 2 5 15 2" xfId="24027" xr:uid="{00000000-0005-0000-0000-0000589C0000}"/>
    <cellStyle name="Note 3 2 5 15 2 2" xfId="39480" xr:uid="{00000000-0005-0000-0000-0000599C0000}"/>
    <cellStyle name="Note 3 2 5 15 3" xfId="39479" xr:uid="{00000000-0005-0000-0000-00005A9C0000}"/>
    <cellStyle name="Note 3 2 5 15 4" xfId="58572" xr:uid="{00000000-0005-0000-0000-00005B9C0000}"/>
    <cellStyle name="Note 3 2 5 16" xfId="13100" xr:uid="{00000000-0005-0000-0000-00005C9C0000}"/>
    <cellStyle name="Note 3 2 5 16 2" xfId="24411" xr:uid="{00000000-0005-0000-0000-00005D9C0000}"/>
    <cellStyle name="Note 3 2 5 16 2 2" xfId="39482" xr:uid="{00000000-0005-0000-0000-00005E9C0000}"/>
    <cellStyle name="Note 3 2 5 16 3" xfId="39481" xr:uid="{00000000-0005-0000-0000-00005F9C0000}"/>
    <cellStyle name="Note 3 2 5 16 4" xfId="58573" xr:uid="{00000000-0005-0000-0000-0000609C0000}"/>
    <cellStyle name="Note 3 2 5 17" xfId="13438" xr:uid="{00000000-0005-0000-0000-0000619C0000}"/>
    <cellStyle name="Note 3 2 5 17 2" xfId="24721" xr:uid="{00000000-0005-0000-0000-0000629C0000}"/>
    <cellStyle name="Note 3 2 5 17 2 2" xfId="39484" xr:uid="{00000000-0005-0000-0000-0000639C0000}"/>
    <cellStyle name="Note 3 2 5 17 3" xfId="39483" xr:uid="{00000000-0005-0000-0000-0000649C0000}"/>
    <cellStyle name="Note 3 2 5 17 4" xfId="58574" xr:uid="{00000000-0005-0000-0000-0000659C0000}"/>
    <cellStyle name="Note 3 2 5 18" xfId="13773" xr:uid="{00000000-0005-0000-0000-0000669C0000}"/>
    <cellStyle name="Note 3 2 5 18 2" xfId="25023" xr:uid="{00000000-0005-0000-0000-0000679C0000}"/>
    <cellStyle name="Note 3 2 5 18 2 2" xfId="39486" xr:uid="{00000000-0005-0000-0000-0000689C0000}"/>
    <cellStyle name="Note 3 2 5 18 3" xfId="39485" xr:uid="{00000000-0005-0000-0000-0000699C0000}"/>
    <cellStyle name="Note 3 2 5 18 4" xfId="58575" xr:uid="{00000000-0005-0000-0000-00006A9C0000}"/>
    <cellStyle name="Note 3 2 5 19" xfId="14101" xr:uid="{00000000-0005-0000-0000-00006B9C0000}"/>
    <cellStyle name="Note 3 2 5 19 2" xfId="25323" xr:uid="{00000000-0005-0000-0000-00006C9C0000}"/>
    <cellStyle name="Note 3 2 5 19 2 2" xfId="39488" xr:uid="{00000000-0005-0000-0000-00006D9C0000}"/>
    <cellStyle name="Note 3 2 5 19 3" xfId="39487" xr:uid="{00000000-0005-0000-0000-00006E9C0000}"/>
    <cellStyle name="Note 3 2 5 19 4" xfId="58576" xr:uid="{00000000-0005-0000-0000-00006F9C0000}"/>
    <cellStyle name="Note 3 2 5 2" xfId="7095" xr:uid="{00000000-0005-0000-0000-0000709C0000}"/>
    <cellStyle name="Note 3 2 5 2 2" xfId="19102" xr:uid="{00000000-0005-0000-0000-0000719C0000}"/>
    <cellStyle name="Note 3 2 5 2 2 2" xfId="39490" xr:uid="{00000000-0005-0000-0000-0000729C0000}"/>
    <cellStyle name="Note 3 2 5 2 3" xfId="39489" xr:uid="{00000000-0005-0000-0000-0000739C0000}"/>
    <cellStyle name="Note 3 2 5 2 4" xfId="58577" xr:uid="{00000000-0005-0000-0000-0000749C0000}"/>
    <cellStyle name="Note 3 2 5 20" xfId="14395" xr:uid="{00000000-0005-0000-0000-0000759C0000}"/>
    <cellStyle name="Note 3 2 5 20 2" xfId="39491" xr:uid="{00000000-0005-0000-0000-0000769C0000}"/>
    <cellStyle name="Note 3 2 5 20 3" xfId="58578" xr:uid="{00000000-0005-0000-0000-0000779C0000}"/>
    <cellStyle name="Note 3 2 5 20 4" xfId="58579" xr:uid="{00000000-0005-0000-0000-0000789C0000}"/>
    <cellStyle name="Note 3 2 5 21" xfId="39468" xr:uid="{00000000-0005-0000-0000-0000799C0000}"/>
    <cellStyle name="Note 3 2 5 22" xfId="58580" xr:uid="{00000000-0005-0000-0000-00007A9C0000}"/>
    <cellStyle name="Note 3 2 5 3" xfId="7563" xr:uid="{00000000-0005-0000-0000-00007B9C0000}"/>
    <cellStyle name="Note 3 2 5 3 2" xfId="19510" xr:uid="{00000000-0005-0000-0000-00007C9C0000}"/>
    <cellStyle name="Note 3 2 5 3 2 2" xfId="39493" xr:uid="{00000000-0005-0000-0000-00007D9C0000}"/>
    <cellStyle name="Note 3 2 5 3 3" xfId="39492" xr:uid="{00000000-0005-0000-0000-00007E9C0000}"/>
    <cellStyle name="Note 3 2 5 3 4" xfId="58581" xr:uid="{00000000-0005-0000-0000-00007F9C0000}"/>
    <cellStyle name="Note 3 2 5 4" xfId="8016" xr:uid="{00000000-0005-0000-0000-0000809C0000}"/>
    <cellStyle name="Note 3 2 5 4 2" xfId="19903" xr:uid="{00000000-0005-0000-0000-0000819C0000}"/>
    <cellStyle name="Note 3 2 5 4 2 2" xfId="39495" xr:uid="{00000000-0005-0000-0000-0000829C0000}"/>
    <cellStyle name="Note 3 2 5 4 3" xfId="39494" xr:uid="{00000000-0005-0000-0000-0000839C0000}"/>
    <cellStyle name="Note 3 2 5 4 4" xfId="58582" xr:uid="{00000000-0005-0000-0000-0000849C0000}"/>
    <cellStyle name="Note 3 2 5 5" xfId="8479" xr:uid="{00000000-0005-0000-0000-0000859C0000}"/>
    <cellStyle name="Note 3 2 5 5 2" xfId="20300" xr:uid="{00000000-0005-0000-0000-0000869C0000}"/>
    <cellStyle name="Note 3 2 5 5 2 2" xfId="39497" xr:uid="{00000000-0005-0000-0000-0000879C0000}"/>
    <cellStyle name="Note 3 2 5 5 3" xfId="39496" xr:uid="{00000000-0005-0000-0000-0000889C0000}"/>
    <cellStyle name="Note 3 2 5 5 4" xfId="58583" xr:uid="{00000000-0005-0000-0000-0000899C0000}"/>
    <cellStyle name="Note 3 2 5 6" xfId="8935" xr:uid="{00000000-0005-0000-0000-00008A9C0000}"/>
    <cellStyle name="Note 3 2 5 6 2" xfId="20699" xr:uid="{00000000-0005-0000-0000-00008B9C0000}"/>
    <cellStyle name="Note 3 2 5 6 2 2" xfId="39499" xr:uid="{00000000-0005-0000-0000-00008C9C0000}"/>
    <cellStyle name="Note 3 2 5 6 3" xfId="39498" xr:uid="{00000000-0005-0000-0000-00008D9C0000}"/>
    <cellStyle name="Note 3 2 5 6 4" xfId="58584" xr:uid="{00000000-0005-0000-0000-00008E9C0000}"/>
    <cellStyle name="Note 3 2 5 7" xfId="9385" xr:uid="{00000000-0005-0000-0000-00008F9C0000}"/>
    <cellStyle name="Note 3 2 5 7 2" xfId="21102" xr:uid="{00000000-0005-0000-0000-0000909C0000}"/>
    <cellStyle name="Note 3 2 5 7 2 2" xfId="39501" xr:uid="{00000000-0005-0000-0000-0000919C0000}"/>
    <cellStyle name="Note 3 2 5 7 3" xfId="39500" xr:uid="{00000000-0005-0000-0000-0000929C0000}"/>
    <cellStyle name="Note 3 2 5 7 4" xfId="58585" xr:uid="{00000000-0005-0000-0000-0000939C0000}"/>
    <cellStyle name="Note 3 2 5 8" xfId="9824" xr:uid="{00000000-0005-0000-0000-0000949C0000}"/>
    <cellStyle name="Note 3 2 5 8 2" xfId="21487" xr:uid="{00000000-0005-0000-0000-0000959C0000}"/>
    <cellStyle name="Note 3 2 5 8 2 2" xfId="39503" xr:uid="{00000000-0005-0000-0000-0000969C0000}"/>
    <cellStyle name="Note 3 2 5 8 3" xfId="39502" xr:uid="{00000000-0005-0000-0000-0000979C0000}"/>
    <cellStyle name="Note 3 2 5 8 4" xfId="58586" xr:uid="{00000000-0005-0000-0000-0000989C0000}"/>
    <cellStyle name="Note 3 2 5 9" xfId="10265" xr:uid="{00000000-0005-0000-0000-0000999C0000}"/>
    <cellStyle name="Note 3 2 5 9 2" xfId="21870" xr:uid="{00000000-0005-0000-0000-00009A9C0000}"/>
    <cellStyle name="Note 3 2 5 9 2 2" xfId="39505" xr:uid="{00000000-0005-0000-0000-00009B9C0000}"/>
    <cellStyle name="Note 3 2 5 9 3" xfId="39504" xr:uid="{00000000-0005-0000-0000-00009C9C0000}"/>
    <cellStyle name="Note 3 2 5 9 4" xfId="58587" xr:uid="{00000000-0005-0000-0000-00009D9C0000}"/>
    <cellStyle name="Note 3 2 6" xfId="4312" xr:uid="{00000000-0005-0000-0000-00009E9C0000}"/>
    <cellStyle name="Note 3 2 6 10" xfId="10683" xr:uid="{00000000-0005-0000-0000-00009F9C0000}"/>
    <cellStyle name="Note 3 2 6 10 2" xfId="22233" xr:uid="{00000000-0005-0000-0000-0000A09C0000}"/>
    <cellStyle name="Note 3 2 6 10 2 2" xfId="39508" xr:uid="{00000000-0005-0000-0000-0000A19C0000}"/>
    <cellStyle name="Note 3 2 6 10 3" xfId="39507" xr:uid="{00000000-0005-0000-0000-0000A29C0000}"/>
    <cellStyle name="Note 3 2 6 10 4" xfId="58588" xr:uid="{00000000-0005-0000-0000-0000A39C0000}"/>
    <cellStyle name="Note 3 2 6 11" xfId="11104" xr:uid="{00000000-0005-0000-0000-0000A49C0000}"/>
    <cellStyle name="Note 3 2 6 11 2" xfId="22604" xr:uid="{00000000-0005-0000-0000-0000A59C0000}"/>
    <cellStyle name="Note 3 2 6 11 2 2" xfId="39510" xr:uid="{00000000-0005-0000-0000-0000A69C0000}"/>
    <cellStyle name="Note 3 2 6 11 3" xfId="39509" xr:uid="{00000000-0005-0000-0000-0000A79C0000}"/>
    <cellStyle name="Note 3 2 6 11 4" xfId="58589" xr:uid="{00000000-0005-0000-0000-0000A89C0000}"/>
    <cellStyle name="Note 3 2 6 12" xfId="11528" xr:uid="{00000000-0005-0000-0000-0000A99C0000}"/>
    <cellStyle name="Note 3 2 6 12 2" xfId="22967" xr:uid="{00000000-0005-0000-0000-0000AA9C0000}"/>
    <cellStyle name="Note 3 2 6 12 2 2" xfId="39512" xr:uid="{00000000-0005-0000-0000-0000AB9C0000}"/>
    <cellStyle name="Note 3 2 6 12 3" xfId="39511" xr:uid="{00000000-0005-0000-0000-0000AC9C0000}"/>
    <cellStyle name="Note 3 2 6 12 4" xfId="58590" xr:uid="{00000000-0005-0000-0000-0000AD9C0000}"/>
    <cellStyle name="Note 3 2 6 13" xfId="11951" xr:uid="{00000000-0005-0000-0000-0000AE9C0000}"/>
    <cellStyle name="Note 3 2 6 13 2" xfId="23368" xr:uid="{00000000-0005-0000-0000-0000AF9C0000}"/>
    <cellStyle name="Note 3 2 6 13 2 2" xfId="39514" xr:uid="{00000000-0005-0000-0000-0000B09C0000}"/>
    <cellStyle name="Note 3 2 6 13 3" xfId="39513" xr:uid="{00000000-0005-0000-0000-0000B19C0000}"/>
    <cellStyle name="Note 3 2 6 13 4" xfId="58591" xr:uid="{00000000-0005-0000-0000-0000B29C0000}"/>
    <cellStyle name="Note 3 2 6 14" xfId="12326" xr:uid="{00000000-0005-0000-0000-0000B39C0000}"/>
    <cellStyle name="Note 3 2 6 14 2" xfId="23704" xr:uid="{00000000-0005-0000-0000-0000B49C0000}"/>
    <cellStyle name="Note 3 2 6 14 2 2" xfId="39516" xr:uid="{00000000-0005-0000-0000-0000B59C0000}"/>
    <cellStyle name="Note 3 2 6 14 3" xfId="39515" xr:uid="{00000000-0005-0000-0000-0000B69C0000}"/>
    <cellStyle name="Note 3 2 6 14 4" xfId="58592" xr:uid="{00000000-0005-0000-0000-0000B79C0000}"/>
    <cellStyle name="Note 3 2 6 15" xfId="12691" xr:uid="{00000000-0005-0000-0000-0000B89C0000}"/>
    <cellStyle name="Note 3 2 6 15 2" xfId="24028" xr:uid="{00000000-0005-0000-0000-0000B99C0000}"/>
    <cellStyle name="Note 3 2 6 15 2 2" xfId="39518" xr:uid="{00000000-0005-0000-0000-0000BA9C0000}"/>
    <cellStyle name="Note 3 2 6 15 3" xfId="39517" xr:uid="{00000000-0005-0000-0000-0000BB9C0000}"/>
    <cellStyle name="Note 3 2 6 15 4" xfId="58593" xr:uid="{00000000-0005-0000-0000-0000BC9C0000}"/>
    <cellStyle name="Note 3 2 6 16" xfId="13101" xr:uid="{00000000-0005-0000-0000-0000BD9C0000}"/>
    <cellStyle name="Note 3 2 6 16 2" xfId="24412" xr:uid="{00000000-0005-0000-0000-0000BE9C0000}"/>
    <cellStyle name="Note 3 2 6 16 2 2" xfId="39520" xr:uid="{00000000-0005-0000-0000-0000BF9C0000}"/>
    <cellStyle name="Note 3 2 6 16 3" xfId="39519" xr:uid="{00000000-0005-0000-0000-0000C09C0000}"/>
    <cellStyle name="Note 3 2 6 16 4" xfId="58594" xr:uid="{00000000-0005-0000-0000-0000C19C0000}"/>
    <cellStyle name="Note 3 2 6 17" xfId="13439" xr:uid="{00000000-0005-0000-0000-0000C29C0000}"/>
    <cellStyle name="Note 3 2 6 17 2" xfId="24722" xr:uid="{00000000-0005-0000-0000-0000C39C0000}"/>
    <cellStyle name="Note 3 2 6 17 2 2" xfId="39522" xr:uid="{00000000-0005-0000-0000-0000C49C0000}"/>
    <cellStyle name="Note 3 2 6 17 3" xfId="39521" xr:uid="{00000000-0005-0000-0000-0000C59C0000}"/>
    <cellStyle name="Note 3 2 6 17 4" xfId="58595" xr:uid="{00000000-0005-0000-0000-0000C69C0000}"/>
    <cellStyle name="Note 3 2 6 18" xfId="13774" xr:uid="{00000000-0005-0000-0000-0000C79C0000}"/>
    <cellStyle name="Note 3 2 6 18 2" xfId="25024" xr:uid="{00000000-0005-0000-0000-0000C89C0000}"/>
    <cellStyle name="Note 3 2 6 18 2 2" xfId="39524" xr:uid="{00000000-0005-0000-0000-0000C99C0000}"/>
    <cellStyle name="Note 3 2 6 18 3" xfId="39523" xr:uid="{00000000-0005-0000-0000-0000CA9C0000}"/>
    <cellStyle name="Note 3 2 6 18 4" xfId="58596" xr:uid="{00000000-0005-0000-0000-0000CB9C0000}"/>
    <cellStyle name="Note 3 2 6 19" xfId="14102" xr:uid="{00000000-0005-0000-0000-0000CC9C0000}"/>
    <cellStyle name="Note 3 2 6 19 2" xfId="25324" xr:uid="{00000000-0005-0000-0000-0000CD9C0000}"/>
    <cellStyle name="Note 3 2 6 19 2 2" xfId="39526" xr:uid="{00000000-0005-0000-0000-0000CE9C0000}"/>
    <cellStyle name="Note 3 2 6 19 3" xfId="39525" xr:uid="{00000000-0005-0000-0000-0000CF9C0000}"/>
    <cellStyle name="Note 3 2 6 19 4" xfId="58597" xr:uid="{00000000-0005-0000-0000-0000D09C0000}"/>
    <cellStyle name="Note 3 2 6 2" xfId="7096" xr:uid="{00000000-0005-0000-0000-0000D19C0000}"/>
    <cellStyle name="Note 3 2 6 2 2" xfId="19103" xr:uid="{00000000-0005-0000-0000-0000D29C0000}"/>
    <cellStyle name="Note 3 2 6 2 2 2" xfId="39528" xr:uid="{00000000-0005-0000-0000-0000D39C0000}"/>
    <cellStyle name="Note 3 2 6 2 3" xfId="39527" xr:uid="{00000000-0005-0000-0000-0000D49C0000}"/>
    <cellStyle name="Note 3 2 6 2 4" xfId="58598" xr:uid="{00000000-0005-0000-0000-0000D59C0000}"/>
    <cellStyle name="Note 3 2 6 20" xfId="14396" xr:uid="{00000000-0005-0000-0000-0000D69C0000}"/>
    <cellStyle name="Note 3 2 6 20 2" xfId="39529" xr:uid="{00000000-0005-0000-0000-0000D79C0000}"/>
    <cellStyle name="Note 3 2 6 20 3" xfId="58599" xr:uid="{00000000-0005-0000-0000-0000D89C0000}"/>
    <cellStyle name="Note 3 2 6 20 4" xfId="58600" xr:uid="{00000000-0005-0000-0000-0000D99C0000}"/>
    <cellStyle name="Note 3 2 6 21" xfId="39506" xr:uid="{00000000-0005-0000-0000-0000DA9C0000}"/>
    <cellStyle name="Note 3 2 6 22" xfId="58601" xr:uid="{00000000-0005-0000-0000-0000DB9C0000}"/>
    <cellStyle name="Note 3 2 6 3" xfId="7564" xr:uid="{00000000-0005-0000-0000-0000DC9C0000}"/>
    <cellStyle name="Note 3 2 6 3 2" xfId="19511" xr:uid="{00000000-0005-0000-0000-0000DD9C0000}"/>
    <cellStyle name="Note 3 2 6 3 2 2" xfId="39531" xr:uid="{00000000-0005-0000-0000-0000DE9C0000}"/>
    <cellStyle name="Note 3 2 6 3 3" xfId="39530" xr:uid="{00000000-0005-0000-0000-0000DF9C0000}"/>
    <cellStyle name="Note 3 2 6 3 4" xfId="58602" xr:uid="{00000000-0005-0000-0000-0000E09C0000}"/>
    <cellStyle name="Note 3 2 6 4" xfId="8017" xr:uid="{00000000-0005-0000-0000-0000E19C0000}"/>
    <cellStyle name="Note 3 2 6 4 2" xfId="19904" xr:uid="{00000000-0005-0000-0000-0000E29C0000}"/>
    <cellStyle name="Note 3 2 6 4 2 2" xfId="39533" xr:uid="{00000000-0005-0000-0000-0000E39C0000}"/>
    <cellStyle name="Note 3 2 6 4 3" xfId="39532" xr:uid="{00000000-0005-0000-0000-0000E49C0000}"/>
    <cellStyle name="Note 3 2 6 4 4" xfId="58603" xr:uid="{00000000-0005-0000-0000-0000E59C0000}"/>
    <cellStyle name="Note 3 2 6 5" xfId="8480" xr:uid="{00000000-0005-0000-0000-0000E69C0000}"/>
    <cellStyle name="Note 3 2 6 5 2" xfId="20301" xr:uid="{00000000-0005-0000-0000-0000E79C0000}"/>
    <cellStyle name="Note 3 2 6 5 2 2" xfId="39535" xr:uid="{00000000-0005-0000-0000-0000E89C0000}"/>
    <cellStyle name="Note 3 2 6 5 3" xfId="39534" xr:uid="{00000000-0005-0000-0000-0000E99C0000}"/>
    <cellStyle name="Note 3 2 6 5 4" xfId="58604" xr:uid="{00000000-0005-0000-0000-0000EA9C0000}"/>
    <cellStyle name="Note 3 2 6 6" xfId="8936" xr:uid="{00000000-0005-0000-0000-0000EB9C0000}"/>
    <cellStyle name="Note 3 2 6 6 2" xfId="20700" xr:uid="{00000000-0005-0000-0000-0000EC9C0000}"/>
    <cellStyle name="Note 3 2 6 6 2 2" xfId="39537" xr:uid="{00000000-0005-0000-0000-0000ED9C0000}"/>
    <cellStyle name="Note 3 2 6 6 3" xfId="39536" xr:uid="{00000000-0005-0000-0000-0000EE9C0000}"/>
    <cellStyle name="Note 3 2 6 6 4" xfId="58605" xr:uid="{00000000-0005-0000-0000-0000EF9C0000}"/>
    <cellStyle name="Note 3 2 6 7" xfId="9386" xr:uid="{00000000-0005-0000-0000-0000F09C0000}"/>
    <cellStyle name="Note 3 2 6 7 2" xfId="21103" xr:uid="{00000000-0005-0000-0000-0000F19C0000}"/>
    <cellStyle name="Note 3 2 6 7 2 2" xfId="39539" xr:uid="{00000000-0005-0000-0000-0000F29C0000}"/>
    <cellStyle name="Note 3 2 6 7 3" xfId="39538" xr:uid="{00000000-0005-0000-0000-0000F39C0000}"/>
    <cellStyle name="Note 3 2 6 7 4" xfId="58606" xr:uid="{00000000-0005-0000-0000-0000F49C0000}"/>
    <cellStyle name="Note 3 2 6 8" xfId="9825" xr:uid="{00000000-0005-0000-0000-0000F59C0000}"/>
    <cellStyle name="Note 3 2 6 8 2" xfId="21488" xr:uid="{00000000-0005-0000-0000-0000F69C0000}"/>
    <cellStyle name="Note 3 2 6 8 2 2" xfId="39541" xr:uid="{00000000-0005-0000-0000-0000F79C0000}"/>
    <cellStyle name="Note 3 2 6 8 3" xfId="39540" xr:uid="{00000000-0005-0000-0000-0000F89C0000}"/>
    <cellStyle name="Note 3 2 6 8 4" xfId="58607" xr:uid="{00000000-0005-0000-0000-0000F99C0000}"/>
    <cellStyle name="Note 3 2 6 9" xfId="10266" xr:uid="{00000000-0005-0000-0000-0000FA9C0000}"/>
    <cellStyle name="Note 3 2 6 9 2" xfId="21871" xr:uid="{00000000-0005-0000-0000-0000FB9C0000}"/>
    <cellStyle name="Note 3 2 6 9 2 2" xfId="39543" xr:uid="{00000000-0005-0000-0000-0000FC9C0000}"/>
    <cellStyle name="Note 3 2 6 9 3" xfId="39542" xr:uid="{00000000-0005-0000-0000-0000FD9C0000}"/>
    <cellStyle name="Note 3 2 6 9 4" xfId="58608" xr:uid="{00000000-0005-0000-0000-0000FE9C0000}"/>
    <cellStyle name="Note 3 2 7" xfId="4313" xr:uid="{00000000-0005-0000-0000-0000FF9C0000}"/>
    <cellStyle name="Note 3 2 7 10" xfId="10684" xr:uid="{00000000-0005-0000-0000-0000009D0000}"/>
    <cellStyle name="Note 3 2 7 10 2" xfId="22234" xr:uid="{00000000-0005-0000-0000-0000019D0000}"/>
    <cellStyle name="Note 3 2 7 10 2 2" xfId="39546" xr:uid="{00000000-0005-0000-0000-0000029D0000}"/>
    <cellStyle name="Note 3 2 7 10 3" xfId="39545" xr:uid="{00000000-0005-0000-0000-0000039D0000}"/>
    <cellStyle name="Note 3 2 7 10 4" xfId="58609" xr:uid="{00000000-0005-0000-0000-0000049D0000}"/>
    <cellStyle name="Note 3 2 7 11" xfId="11105" xr:uid="{00000000-0005-0000-0000-0000059D0000}"/>
    <cellStyle name="Note 3 2 7 11 2" xfId="22605" xr:uid="{00000000-0005-0000-0000-0000069D0000}"/>
    <cellStyle name="Note 3 2 7 11 2 2" xfId="39548" xr:uid="{00000000-0005-0000-0000-0000079D0000}"/>
    <cellStyle name="Note 3 2 7 11 3" xfId="39547" xr:uid="{00000000-0005-0000-0000-0000089D0000}"/>
    <cellStyle name="Note 3 2 7 11 4" xfId="58610" xr:uid="{00000000-0005-0000-0000-0000099D0000}"/>
    <cellStyle name="Note 3 2 7 12" xfId="11529" xr:uid="{00000000-0005-0000-0000-00000A9D0000}"/>
    <cellStyle name="Note 3 2 7 12 2" xfId="22968" xr:uid="{00000000-0005-0000-0000-00000B9D0000}"/>
    <cellStyle name="Note 3 2 7 12 2 2" xfId="39550" xr:uid="{00000000-0005-0000-0000-00000C9D0000}"/>
    <cellStyle name="Note 3 2 7 12 3" xfId="39549" xr:uid="{00000000-0005-0000-0000-00000D9D0000}"/>
    <cellStyle name="Note 3 2 7 12 4" xfId="58611" xr:uid="{00000000-0005-0000-0000-00000E9D0000}"/>
    <cellStyle name="Note 3 2 7 13" xfId="11952" xr:uid="{00000000-0005-0000-0000-00000F9D0000}"/>
    <cellStyle name="Note 3 2 7 13 2" xfId="23369" xr:uid="{00000000-0005-0000-0000-0000109D0000}"/>
    <cellStyle name="Note 3 2 7 13 2 2" xfId="39552" xr:uid="{00000000-0005-0000-0000-0000119D0000}"/>
    <cellStyle name="Note 3 2 7 13 3" xfId="39551" xr:uid="{00000000-0005-0000-0000-0000129D0000}"/>
    <cellStyle name="Note 3 2 7 13 4" xfId="58612" xr:uid="{00000000-0005-0000-0000-0000139D0000}"/>
    <cellStyle name="Note 3 2 7 14" xfId="12327" xr:uid="{00000000-0005-0000-0000-0000149D0000}"/>
    <cellStyle name="Note 3 2 7 14 2" xfId="23705" xr:uid="{00000000-0005-0000-0000-0000159D0000}"/>
    <cellStyle name="Note 3 2 7 14 2 2" xfId="39554" xr:uid="{00000000-0005-0000-0000-0000169D0000}"/>
    <cellStyle name="Note 3 2 7 14 3" xfId="39553" xr:uid="{00000000-0005-0000-0000-0000179D0000}"/>
    <cellStyle name="Note 3 2 7 14 4" xfId="58613" xr:uid="{00000000-0005-0000-0000-0000189D0000}"/>
    <cellStyle name="Note 3 2 7 15" xfId="12692" xr:uid="{00000000-0005-0000-0000-0000199D0000}"/>
    <cellStyle name="Note 3 2 7 15 2" xfId="24029" xr:uid="{00000000-0005-0000-0000-00001A9D0000}"/>
    <cellStyle name="Note 3 2 7 15 2 2" xfId="39556" xr:uid="{00000000-0005-0000-0000-00001B9D0000}"/>
    <cellStyle name="Note 3 2 7 15 3" xfId="39555" xr:uid="{00000000-0005-0000-0000-00001C9D0000}"/>
    <cellStyle name="Note 3 2 7 15 4" xfId="58614" xr:uid="{00000000-0005-0000-0000-00001D9D0000}"/>
    <cellStyle name="Note 3 2 7 16" xfId="13102" xr:uid="{00000000-0005-0000-0000-00001E9D0000}"/>
    <cellStyle name="Note 3 2 7 16 2" xfId="24413" xr:uid="{00000000-0005-0000-0000-00001F9D0000}"/>
    <cellStyle name="Note 3 2 7 16 2 2" xfId="39558" xr:uid="{00000000-0005-0000-0000-0000209D0000}"/>
    <cellStyle name="Note 3 2 7 16 3" xfId="39557" xr:uid="{00000000-0005-0000-0000-0000219D0000}"/>
    <cellStyle name="Note 3 2 7 16 4" xfId="58615" xr:uid="{00000000-0005-0000-0000-0000229D0000}"/>
    <cellStyle name="Note 3 2 7 17" xfId="13440" xr:uid="{00000000-0005-0000-0000-0000239D0000}"/>
    <cellStyle name="Note 3 2 7 17 2" xfId="24723" xr:uid="{00000000-0005-0000-0000-0000249D0000}"/>
    <cellStyle name="Note 3 2 7 17 2 2" xfId="39560" xr:uid="{00000000-0005-0000-0000-0000259D0000}"/>
    <cellStyle name="Note 3 2 7 17 3" xfId="39559" xr:uid="{00000000-0005-0000-0000-0000269D0000}"/>
    <cellStyle name="Note 3 2 7 17 4" xfId="58616" xr:uid="{00000000-0005-0000-0000-0000279D0000}"/>
    <cellStyle name="Note 3 2 7 18" xfId="13775" xr:uid="{00000000-0005-0000-0000-0000289D0000}"/>
    <cellStyle name="Note 3 2 7 18 2" xfId="25025" xr:uid="{00000000-0005-0000-0000-0000299D0000}"/>
    <cellStyle name="Note 3 2 7 18 2 2" xfId="39562" xr:uid="{00000000-0005-0000-0000-00002A9D0000}"/>
    <cellStyle name="Note 3 2 7 18 3" xfId="39561" xr:uid="{00000000-0005-0000-0000-00002B9D0000}"/>
    <cellStyle name="Note 3 2 7 18 4" xfId="58617" xr:uid="{00000000-0005-0000-0000-00002C9D0000}"/>
    <cellStyle name="Note 3 2 7 19" xfId="14103" xr:uid="{00000000-0005-0000-0000-00002D9D0000}"/>
    <cellStyle name="Note 3 2 7 19 2" xfId="25325" xr:uid="{00000000-0005-0000-0000-00002E9D0000}"/>
    <cellStyle name="Note 3 2 7 19 2 2" xfId="39564" xr:uid="{00000000-0005-0000-0000-00002F9D0000}"/>
    <cellStyle name="Note 3 2 7 19 3" xfId="39563" xr:uid="{00000000-0005-0000-0000-0000309D0000}"/>
    <cellStyle name="Note 3 2 7 19 4" xfId="58618" xr:uid="{00000000-0005-0000-0000-0000319D0000}"/>
    <cellStyle name="Note 3 2 7 2" xfId="7097" xr:uid="{00000000-0005-0000-0000-0000329D0000}"/>
    <cellStyle name="Note 3 2 7 2 2" xfId="19104" xr:uid="{00000000-0005-0000-0000-0000339D0000}"/>
    <cellStyle name="Note 3 2 7 2 2 2" xfId="39566" xr:uid="{00000000-0005-0000-0000-0000349D0000}"/>
    <cellStyle name="Note 3 2 7 2 3" xfId="39565" xr:uid="{00000000-0005-0000-0000-0000359D0000}"/>
    <cellStyle name="Note 3 2 7 2 4" xfId="58619" xr:uid="{00000000-0005-0000-0000-0000369D0000}"/>
    <cellStyle name="Note 3 2 7 20" xfId="14397" xr:uid="{00000000-0005-0000-0000-0000379D0000}"/>
    <cellStyle name="Note 3 2 7 20 2" xfId="39567" xr:uid="{00000000-0005-0000-0000-0000389D0000}"/>
    <cellStyle name="Note 3 2 7 20 3" xfId="58620" xr:uid="{00000000-0005-0000-0000-0000399D0000}"/>
    <cellStyle name="Note 3 2 7 20 4" xfId="58621" xr:uid="{00000000-0005-0000-0000-00003A9D0000}"/>
    <cellStyle name="Note 3 2 7 21" xfId="39544" xr:uid="{00000000-0005-0000-0000-00003B9D0000}"/>
    <cellStyle name="Note 3 2 7 22" xfId="58622" xr:uid="{00000000-0005-0000-0000-00003C9D0000}"/>
    <cellStyle name="Note 3 2 7 3" xfId="7565" xr:uid="{00000000-0005-0000-0000-00003D9D0000}"/>
    <cellStyle name="Note 3 2 7 3 2" xfId="19512" xr:uid="{00000000-0005-0000-0000-00003E9D0000}"/>
    <cellStyle name="Note 3 2 7 3 2 2" xfId="39569" xr:uid="{00000000-0005-0000-0000-00003F9D0000}"/>
    <cellStyle name="Note 3 2 7 3 3" xfId="39568" xr:uid="{00000000-0005-0000-0000-0000409D0000}"/>
    <cellStyle name="Note 3 2 7 3 4" xfId="58623" xr:uid="{00000000-0005-0000-0000-0000419D0000}"/>
    <cellStyle name="Note 3 2 7 4" xfId="8018" xr:uid="{00000000-0005-0000-0000-0000429D0000}"/>
    <cellStyle name="Note 3 2 7 4 2" xfId="19905" xr:uid="{00000000-0005-0000-0000-0000439D0000}"/>
    <cellStyle name="Note 3 2 7 4 2 2" xfId="39571" xr:uid="{00000000-0005-0000-0000-0000449D0000}"/>
    <cellStyle name="Note 3 2 7 4 3" xfId="39570" xr:uid="{00000000-0005-0000-0000-0000459D0000}"/>
    <cellStyle name="Note 3 2 7 4 4" xfId="58624" xr:uid="{00000000-0005-0000-0000-0000469D0000}"/>
    <cellStyle name="Note 3 2 7 5" xfId="8481" xr:uid="{00000000-0005-0000-0000-0000479D0000}"/>
    <cellStyle name="Note 3 2 7 5 2" xfId="20302" xr:uid="{00000000-0005-0000-0000-0000489D0000}"/>
    <cellStyle name="Note 3 2 7 5 2 2" xfId="39573" xr:uid="{00000000-0005-0000-0000-0000499D0000}"/>
    <cellStyle name="Note 3 2 7 5 3" xfId="39572" xr:uid="{00000000-0005-0000-0000-00004A9D0000}"/>
    <cellStyle name="Note 3 2 7 5 4" xfId="58625" xr:uid="{00000000-0005-0000-0000-00004B9D0000}"/>
    <cellStyle name="Note 3 2 7 6" xfId="8937" xr:uid="{00000000-0005-0000-0000-00004C9D0000}"/>
    <cellStyle name="Note 3 2 7 6 2" xfId="20701" xr:uid="{00000000-0005-0000-0000-00004D9D0000}"/>
    <cellStyle name="Note 3 2 7 6 2 2" xfId="39575" xr:uid="{00000000-0005-0000-0000-00004E9D0000}"/>
    <cellStyle name="Note 3 2 7 6 3" xfId="39574" xr:uid="{00000000-0005-0000-0000-00004F9D0000}"/>
    <cellStyle name="Note 3 2 7 6 4" xfId="58626" xr:uid="{00000000-0005-0000-0000-0000509D0000}"/>
    <cellStyle name="Note 3 2 7 7" xfId="9387" xr:uid="{00000000-0005-0000-0000-0000519D0000}"/>
    <cellStyle name="Note 3 2 7 7 2" xfId="21104" xr:uid="{00000000-0005-0000-0000-0000529D0000}"/>
    <cellStyle name="Note 3 2 7 7 2 2" xfId="39577" xr:uid="{00000000-0005-0000-0000-0000539D0000}"/>
    <cellStyle name="Note 3 2 7 7 3" xfId="39576" xr:uid="{00000000-0005-0000-0000-0000549D0000}"/>
    <cellStyle name="Note 3 2 7 7 4" xfId="58627" xr:uid="{00000000-0005-0000-0000-0000559D0000}"/>
    <cellStyle name="Note 3 2 7 8" xfId="9826" xr:uid="{00000000-0005-0000-0000-0000569D0000}"/>
    <cellStyle name="Note 3 2 7 8 2" xfId="21489" xr:uid="{00000000-0005-0000-0000-0000579D0000}"/>
    <cellStyle name="Note 3 2 7 8 2 2" xfId="39579" xr:uid="{00000000-0005-0000-0000-0000589D0000}"/>
    <cellStyle name="Note 3 2 7 8 3" xfId="39578" xr:uid="{00000000-0005-0000-0000-0000599D0000}"/>
    <cellStyle name="Note 3 2 7 8 4" xfId="58628" xr:uid="{00000000-0005-0000-0000-00005A9D0000}"/>
    <cellStyle name="Note 3 2 7 9" xfId="10267" xr:uid="{00000000-0005-0000-0000-00005B9D0000}"/>
    <cellStyle name="Note 3 2 7 9 2" xfId="21872" xr:uid="{00000000-0005-0000-0000-00005C9D0000}"/>
    <cellStyle name="Note 3 2 7 9 2 2" xfId="39581" xr:uid="{00000000-0005-0000-0000-00005D9D0000}"/>
    <cellStyle name="Note 3 2 7 9 3" xfId="39580" xr:uid="{00000000-0005-0000-0000-00005E9D0000}"/>
    <cellStyle name="Note 3 2 7 9 4" xfId="58629" xr:uid="{00000000-0005-0000-0000-00005F9D0000}"/>
    <cellStyle name="Note 3 2 8" xfId="4314" xr:uid="{00000000-0005-0000-0000-0000609D0000}"/>
    <cellStyle name="Note 3 2 8 10" xfId="10685" xr:uid="{00000000-0005-0000-0000-0000619D0000}"/>
    <cellStyle name="Note 3 2 8 10 2" xfId="22235" xr:uid="{00000000-0005-0000-0000-0000629D0000}"/>
    <cellStyle name="Note 3 2 8 10 2 2" xfId="39584" xr:uid="{00000000-0005-0000-0000-0000639D0000}"/>
    <cellStyle name="Note 3 2 8 10 3" xfId="39583" xr:uid="{00000000-0005-0000-0000-0000649D0000}"/>
    <cellStyle name="Note 3 2 8 10 4" xfId="58630" xr:uid="{00000000-0005-0000-0000-0000659D0000}"/>
    <cellStyle name="Note 3 2 8 11" xfId="11106" xr:uid="{00000000-0005-0000-0000-0000669D0000}"/>
    <cellStyle name="Note 3 2 8 11 2" xfId="22606" xr:uid="{00000000-0005-0000-0000-0000679D0000}"/>
    <cellStyle name="Note 3 2 8 11 2 2" xfId="39586" xr:uid="{00000000-0005-0000-0000-0000689D0000}"/>
    <cellStyle name="Note 3 2 8 11 3" xfId="39585" xr:uid="{00000000-0005-0000-0000-0000699D0000}"/>
    <cellStyle name="Note 3 2 8 11 4" xfId="58631" xr:uid="{00000000-0005-0000-0000-00006A9D0000}"/>
    <cellStyle name="Note 3 2 8 12" xfId="11530" xr:uid="{00000000-0005-0000-0000-00006B9D0000}"/>
    <cellStyle name="Note 3 2 8 12 2" xfId="22969" xr:uid="{00000000-0005-0000-0000-00006C9D0000}"/>
    <cellStyle name="Note 3 2 8 12 2 2" xfId="39588" xr:uid="{00000000-0005-0000-0000-00006D9D0000}"/>
    <cellStyle name="Note 3 2 8 12 3" xfId="39587" xr:uid="{00000000-0005-0000-0000-00006E9D0000}"/>
    <cellStyle name="Note 3 2 8 12 4" xfId="58632" xr:uid="{00000000-0005-0000-0000-00006F9D0000}"/>
    <cellStyle name="Note 3 2 8 13" xfId="11953" xr:uid="{00000000-0005-0000-0000-0000709D0000}"/>
    <cellStyle name="Note 3 2 8 13 2" xfId="23370" xr:uid="{00000000-0005-0000-0000-0000719D0000}"/>
    <cellStyle name="Note 3 2 8 13 2 2" xfId="39590" xr:uid="{00000000-0005-0000-0000-0000729D0000}"/>
    <cellStyle name="Note 3 2 8 13 3" xfId="39589" xr:uid="{00000000-0005-0000-0000-0000739D0000}"/>
    <cellStyle name="Note 3 2 8 13 4" xfId="58633" xr:uid="{00000000-0005-0000-0000-0000749D0000}"/>
    <cellStyle name="Note 3 2 8 14" xfId="12328" xr:uid="{00000000-0005-0000-0000-0000759D0000}"/>
    <cellStyle name="Note 3 2 8 14 2" xfId="23706" xr:uid="{00000000-0005-0000-0000-0000769D0000}"/>
    <cellStyle name="Note 3 2 8 14 2 2" xfId="39592" xr:uid="{00000000-0005-0000-0000-0000779D0000}"/>
    <cellStyle name="Note 3 2 8 14 3" xfId="39591" xr:uid="{00000000-0005-0000-0000-0000789D0000}"/>
    <cellStyle name="Note 3 2 8 14 4" xfId="58634" xr:uid="{00000000-0005-0000-0000-0000799D0000}"/>
    <cellStyle name="Note 3 2 8 15" xfId="12693" xr:uid="{00000000-0005-0000-0000-00007A9D0000}"/>
    <cellStyle name="Note 3 2 8 15 2" xfId="24030" xr:uid="{00000000-0005-0000-0000-00007B9D0000}"/>
    <cellStyle name="Note 3 2 8 15 2 2" xfId="39594" xr:uid="{00000000-0005-0000-0000-00007C9D0000}"/>
    <cellStyle name="Note 3 2 8 15 3" xfId="39593" xr:uid="{00000000-0005-0000-0000-00007D9D0000}"/>
    <cellStyle name="Note 3 2 8 15 4" xfId="58635" xr:uid="{00000000-0005-0000-0000-00007E9D0000}"/>
    <cellStyle name="Note 3 2 8 16" xfId="13103" xr:uid="{00000000-0005-0000-0000-00007F9D0000}"/>
    <cellStyle name="Note 3 2 8 16 2" xfId="24414" xr:uid="{00000000-0005-0000-0000-0000809D0000}"/>
    <cellStyle name="Note 3 2 8 16 2 2" xfId="39596" xr:uid="{00000000-0005-0000-0000-0000819D0000}"/>
    <cellStyle name="Note 3 2 8 16 3" xfId="39595" xr:uid="{00000000-0005-0000-0000-0000829D0000}"/>
    <cellStyle name="Note 3 2 8 16 4" xfId="58636" xr:uid="{00000000-0005-0000-0000-0000839D0000}"/>
    <cellStyle name="Note 3 2 8 17" xfId="13441" xr:uid="{00000000-0005-0000-0000-0000849D0000}"/>
    <cellStyle name="Note 3 2 8 17 2" xfId="24724" xr:uid="{00000000-0005-0000-0000-0000859D0000}"/>
    <cellStyle name="Note 3 2 8 17 2 2" xfId="39598" xr:uid="{00000000-0005-0000-0000-0000869D0000}"/>
    <cellStyle name="Note 3 2 8 17 3" xfId="39597" xr:uid="{00000000-0005-0000-0000-0000879D0000}"/>
    <cellStyle name="Note 3 2 8 17 4" xfId="58637" xr:uid="{00000000-0005-0000-0000-0000889D0000}"/>
    <cellStyle name="Note 3 2 8 18" xfId="13776" xr:uid="{00000000-0005-0000-0000-0000899D0000}"/>
    <cellStyle name="Note 3 2 8 18 2" xfId="25026" xr:uid="{00000000-0005-0000-0000-00008A9D0000}"/>
    <cellStyle name="Note 3 2 8 18 2 2" xfId="39600" xr:uid="{00000000-0005-0000-0000-00008B9D0000}"/>
    <cellStyle name="Note 3 2 8 18 3" xfId="39599" xr:uid="{00000000-0005-0000-0000-00008C9D0000}"/>
    <cellStyle name="Note 3 2 8 18 4" xfId="58638" xr:uid="{00000000-0005-0000-0000-00008D9D0000}"/>
    <cellStyle name="Note 3 2 8 19" xfId="14104" xr:uid="{00000000-0005-0000-0000-00008E9D0000}"/>
    <cellStyle name="Note 3 2 8 19 2" xfId="25326" xr:uid="{00000000-0005-0000-0000-00008F9D0000}"/>
    <cellStyle name="Note 3 2 8 19 2 2" xfId="39602" xr:uid="{00000000-0005-0000-0000-0000909D0000}"/>
    <cellStyle name="Note 3 2 8 19 3" xfId="39601" xr:uid="{00000000-0005-0000-0000-0000919D0000}"/>
    <cellStyle name="Note 3 2 8 19 4" xfId="58639" xr:uid="{00000000-0005-0000-0000-0000929D0000}"/>
    <cellStyle name="Note 3 2 8 2" xfId="7098" xr:uid="{00000000-0005-0000-0000-0000939D0000}"/>
    <cellStyle name="Note 3 2 8 2 2" xfId="19105" xr:uid="{00000000-0005-0000-0000-0000949D0000}"/>
    <cellStyle name="Note 3 2 8 2 2 2" xfId="39604" xr:uid="{00000000-0005-0000-0000-0000959D0000}"/>
    <cellStyle name="Note 3 2 8 2 3" xfId="39603" xr:uid="{00000000-0005-0000-0000-0000969D0000}"/>
    <cellStyle name="Note 3 2 8 2 4" xfId="58640" xr:uid="{00000000-0005-0000-0000-0000979D0000}"/>
    <cellStyle name="Note 3 2 8 20" xfId="14398" xr:uid="{00000000-0005-0000-0000-0000989D0000}"/>
    <cellStyle name="Note 3 2 8 20 2" xfId="39605" xr:uid="{00000000-0005-0000-0000-0000999D0000}"/>
    <cellStyle name="Note 3 2 8 20 3" xfId="58641" xr:uid="{00000000-0005-0000-0000-00009A9D0000}"/>
    <cellStyle name="Note 3 2 8 20 4" xfId="58642" xr:uid="{00000000-0005-0000-0000-00009B9D0000}"/>
    <cellStyle name="Note 3 2 8 21" xfId="39582" xr:uid="{00000000-0005-0000-0000-00009C9D0000}"/>
    <cellStyle name="Note 3 2 8 22" xfId="58643" xr:uid="{00000000-0005-0000-0000-00009D9D0000}"/>
    <cellStyle name="Note 3 2 8 3" xfId="7566" xr:uid="{00000000-0005-0000-0000-00009E9D0000}"/>
    <cellStyle name="Note 3 2 8 3 2" xfId="19513" xr:uid="{00000000-0005-0000-0000-00009F9D0000}"/>
    <cellStyle name="Note 3 2 8 3 2 2" xfId="39607" xr:uid="{00000000-0005-0000-0000-0000A09D0000}"/>
    <cellStyle name="Note 3 2 8 3 3" xfId="39606" xr:uid="{00000000-0005-0000-0000-0000A19D0000}"/>
    <cellStyle name="Note 3 2 8 3 4" xfId="58644" xr:uid="{00000000-0005-0000-0000-0000A29D0000}"/>
    <cellStyle name="Note 3 2 8 4" xfId="8019" xr:uid="{00000000-0005-0000-0000-0000A39D0000}"/>
    <cellStyle name="Note 3 2 8 4 2" xfId="19906" xr:uid="{00000000-0005-0000-0000-0000A49D0000}"/>
    <cellStyle name="Note 3 2 8 4 2 2" xfId="39609" xr:uid="{00000000-0005-0000-0000-0000A59D0000}"/>
    <cellStyle name="Note 3 2 8 4 3" xfId="39608" xr:uid="{00000000-0005-0000-0000-0000A69D0000}"/>
    <cellStyle name="Note 3 2 8 4 4" xfId="58645" xr:uid="{00000000-0005-0000-0000-0000A79D0000}"/>
    <cellStyle name="Note 3 2 8 5" xfId="8482" xr:uid="{00000000-0005-0000-0000-0000A89D0000}"/>
    <cellStyle name="Note 3 2 8 5 2" xfId="20303" xr:uid="{00000000-0005-0000-0000-0000A99D0000}"/>
    <cellStyle name="Note 3 2 8 5 2 2" xfId="39611" xr:uid="{00000000-0005-0000-0000-0000AA9D0000}"/>
    <cellStyle name="Note 3 2 8 5 3" xfId="39610" xr:uid="{00000000-0005-0000-0000-0000AB9D0000}"/>
    <cellStyle name="Note 3 2 8 5 4" xfId="58646" xr:uid="{00000000-0005-0000-0000-0000AC9D0000}"/>
    <cellStyle name="Note 3 2 8 6" xfId="8938" xr:uid="{00000000-0005-0000-0000-0000AD9D0000}"/>
    <cellStyle name="Note 3 2 8 6 2" xfId="20702" xr:uid="{00000000-0005-0000-0000-0000AE9D0000}"/>
    <cellStyle name="Note 3 2 8 6 2 2" xfId="39613" xr:uid="{00000000-0005-0000-0000-0000AF9D0000}"/>
    <cellStyle name="Note 3 2 8 6 3" xfId="39612" xr:uid="{00000000-0005-0000-0000-0000B09D0000}"/>
    <cellStyle name="Note 3 2 8 6 4" xfId="58647" xr:uid="{00000000-0005-0000-0000-0000B19D0000}"/>
    <cellStyle name="Note 3 2 8 7" xfId="9388" xr:uid="{00000000-0005-0000-0000-0000B29D0000}"/>
    <cellStyle name="Note 3 2 8 7 2" xfId="21105" xr:uid="{00000000-0005-0000-0000-0000B39D0000}"/>
    <cellStyle name="Note 3 2 8 7 2 2" xfId="39615" xr:uid="{00000000-0005-0000-0000-0000B49D0000}"/>
    <cellStyle name="Note 3 2 8 7 3" xfId="39614" xr:uid="{00000000-0005-0000-0000-0000B59D0000}"/>
    <cellStyle name="Note 3 2 8 7 4" xfId="58648" xr:uid="{00000000-0005-0000-0000-0000B69D0000}"/>
    <cellStyle name="Note 3 2 8 8" xfId="9827" xr:uid="{00000000-0005-0000-0000-0000B79D0000}"/>
    <cellStyle name="Note 3 2 8 8 2" xfId="21490" xr:uid="{00000000-0005-0000-0000-0000B89D0000}"/>
    <cellStyle name="Note 3 2 8 8 2 2" xfId="39617" xr:uid="{00000000-0005-0000-0000-0000B99D0000}"/>
    <cellStyle name="Note 3 2 8 8 3" xfId="39616" xr:uid="{00000000-0005-0000-0000-0000BA9D0000}"/>
    <cellStyle name="Note 3 2 8 8 4" xfId="58649" xr:uid="{00000000-0005-0000-0000-0000BB9D0000}"/>
    <cellStyle name="Note 3 2 8 9" xfId="10268" xr:uid="{00000000-0005-0000-0000-0000BC9D0000}"/>
    <cellStyle name="Note 3 2 8 9 2" xfId="21873" xr:uid="{00000000-0005-0000-0000-0000BD9D0000}"/>
    <cellStyle name="Note 3 2 8 9 2 2" xfId="39619" xr:uid="{00000000-0005-0000-0000-0000BE9D0000}"/>
    <cellStyle name="Note 3 2 8 9 3" xfId="39618" xr:uid="{00000000-0005-0000-0000-0000BF9D0000}"/>
    <cellStyle name="Note 3 2 8 9 4" xfId="58650" xr:uid="{00000000-0005-0000-0000-0000C09D0000}"/>
    <cellStyle name="Note 3 2 9" xfId="4315" xr:uid="{00000000-0005-0000-0000-0000C19D0000}"/>
    <cellStyle name="Note 3 2 9 10" xfId="10686" xr:uid="{00000000-0005-0000-0000-0000C29D0000}"/>
    <cellStyle name="Note 3 2 9 10 2" xfId="22236" xr:uid="{00000000-0005-0000-0000-0000C39D0000}"/>
    <cellStyle name="Note 3 2 9 10 2 2" xfId="39622" xr:uid="{00000000-0005-0000-0000-0000C49D0000}"/>
    <cellStyle name="Note 3 2 9 10 3" xfId="39621" xr:uid="{00000000-0005-0000-0000-0000C59D0000}"/>
    <cellStyle name="Note 3 2 9 10 4" xfId="58651" xr:uid="{00000000-0005-0000-0000-0000C69D0000}"/>
    <cellStyle name="Note 3 2 9 11" xfId="11107" xr:uid="{00000000-0005-0000-0000-0000C79D0000}"/>
    <cellStyle name="Note 3 2 9 11 2" xfId="22607" xr:uid="{00000000-0005-0000-0000-0000C89D0000}"/>
    <cellStyle name="Note 3 2 9 11 2 2" xfId="39624" xr:uid="{00000000-0005-0000-0000-0000C99D0000}"/>
    <cellStyle name="Note 3 2 9 11 3" xfId="39623" xr:uid="{00000000-0005-0000-0000-0000CA9D0000}"/>
    <cellStyle name="Note 3 2 9 11 4" xfId="58652" xr:uid="{00000000-0005-0000-0000-0000CB9D0000}"/>
    <cellStyle name="Note 3 2 9 12" xfId="11531" xr:uid="{00000000-0005-0000-0000-0000CC9D0000}"/>
    <cellStyle name="Note 3 2 9 12 2" xfId="22970" xr:uid="{00000000-0005-0000-0000-0000CD9D0000}"/>
    <cellStyle name="Note 3 2 9 12 2 2" xfId="39626" xr:uid="{00000000-0005-0000-0000-0000CE9D0000}"/>
    <cellStyle name="Note 3 2 9 12 3" xfId="39625" xr:uid="{00000000-0005-0000-0000-0000CF9D0000}"/>
    <cellStyle name="Note 3 2 9 12 4" xfId="58653" xr:uid="{00000000-0005-0000-0000-0000D09D0000}"/>
    <cellStyle name="Note 3 2 9 13" xfId="11954" xr:uid="{00000000-0005-0000-0000-0000D19D0000}"/>
    <cellStyle name="Note 3 2 9 13 2" xfId="23371" xr:uid="{00000000-0005-0000-0000-0000D29D0000}"/>
    <cellStyle name="Note 3 2 9 13 2 2" xfId="39628" xr:uid="{00000000-0005-0000-0000-0000D39D0000}"/>
    <cellStyle name="Note 3 2 9 13 3" xfId="39627" xr:uid="{00000000-0005-0000-0000-0000D49D0000}"/>
    <cellStyle name="Note 3 2 9 13 4" xfId="58654" xr:uid="{00000000-0005-0000-0000-0000D59D0000}"/>
    <cellStyle name="Note 3 2 9 14" xfId="12329" xr:uid="{00000000-0005-0000-0000-0000D69D0000}"/>
    <cellStyle name="Note 3 2 9 14 2" xfId="23707" xr:uid="{00000000-0005-0000-0000-0000D79D0000}"/>
    <cellStyle name="Note 3 2 9 14 2 2" xfId="39630" xr:uid="{00000000-0005-0000-0000-0000D89D0000}"/>
    <cellStyle name="Note 3 2 9 14 3" xfId="39629" xr:uid="{00000000-0005-0000-0000-0000D99D0000}"/>
    <cellStyle name="Note 3 2 9 14 4" xfId="58655" xr:uid="{00000000-0005-0000-0000-0000DA9D0000}"/>
    <cellStyle name="Note 3 2 9 15" xfId="12694" xr:uid="{00000000-0005-0000-0000-0000DB9D0000}"/>
    <cellStyle name="Note 3 2 9 15 2" xfId="24031" xr:uid="{00000000-0005-0000-0000-0000DC9D0000}"/>
    <cellStyle name="Note 3 2 9 15 2 2" xfId="39632" xr:uid="{00000000-0005-0000-0000-0000DD9D0000}"/>
    <cellStyle name="Note 3 2 9 15 3" xfId="39631" xr:uid="{00000000-0005-0000-0000-0000DE9D0000}"/>
    <cellStyle name="Note 3 2 9 15 4" xfId="58656" xr:uid="{00000000-0005-0000-0000-0000DF9D0000}"/>
    <cellStyle name="Note 3 2 9 16" xfId="13104" xr:uid="{00000000-0005-0000-0000-0000E09D0000}"/>
    <cellStyle name="Note 3 2 9 16 2" xfId="24415" xr:uid="{00000000-0005-0000-0000-0000E19D0000}"/>
    <cellStyle name="Note 3 2 9 16 2 2" xfId="39634" xr:uid="{00000000-0005-0000-0000-0000E29D0000}"/>
    <cellStyle name="Note 3 2 9 16 3" xfId="39633" xr:uid="{00000000-0005-0000-0000-0000E39D0000}"/>
    <cellStyle name="Note 3 2 9 16 4" xfId="58657" xr:uid="{00000000-0005-0000-0000-0000E49D0000}"/>
    <cellStyle name="Note 3 2 9 17" xfId="13442" xr:uid="{00000000-0005-0000-0000-0000E59D0000}"/>
    <cellStyle name="Note 3 2 9 17 2" xfId="24725" xr:uid="{00000000-0005-0000-0000-0000E69D0000}"/>
    <cellStyle name="Note 3 2 9 17 2 2" xfId="39636" xr:uid="{00000000-0005-0000-0000-0000E79D0000}"/>
    <cellStyle name="Note 3 2 9 17 3" xfId="39635" xr:uid="{00000000-0005-0000-0000-0000E89D0000}"/>
    <cellStyle name="Note 3 2 9 17 4" xfId="58658" xr:uid="{00000000-0005-0000-0000-0000E99D0000}"/>
    <cellStyle name="Note 3 2 9 18" xfId="13777" xr:uid="{00000000-0005-0000-0000-0000EA9D0000}"/>
    <cellStyle name="Note 3 2 9 18 2" xfId="25027" xr:uid="{00000000-0005-0000-0000-0000EB9D0000}"/>
    <cellStyle name="Note 3 2 9 18 2 2" xfId="39638" xr:uid="{00000000-0005-0000-0000-0000EC9D0000}"/>
    <cellStyle name="Note 3 2 9 18 3" xfId="39637" xr:uid="{00000000-0005-0000-0000-0000ED9D0000}"/>
    <cellStyle name="Note 3 2 9 18 4" xfId="58659" xr:uid="{00000000-0005-0000-0000-0000EE9D0000}"/>
    <cellStyle name="Note 3 2 9 19" xfId="14105" xr:uid="{00000000-0005-0000-0000-0000EF9D0000}"/>
    <cellStyle name="Note 3 2 9 19 2" xfId="25327" xr:uid="{00000000-0005-0000-0000-0000F09D0000}"/>
    <cellStyle name="Note 3 2 9 19 2 2" xfId="39640" xr:uid="{00000000-0005-0000-0000-0000F19D0000}"/>
    <cellStyle name="Note 3 2 9 19 3" xfId="39639" xr:uid="{00000000-0005-0000-0000-0000F29D0000}"/>
    <cellStyle name="Note 3 2 9 19 4" xfId="58660" xr:uid="{00000000-0005-0000-0000-0000F39D0000}"/>
    <cellStyle name="Note 3 2 9 2" xfId="7099" xr:uid="{00000000-0005-0000-0000-0000F49D0000}"/>
    <cellStyle name="Note 3 2 9 2 2" xfId="19106" xr:uid="{00000000-0005-0000-0000-0000F59D0000}"/>
    <cellStyle name="Note 3 2 9 2 2 2" xfId="39642" xr:uid="{00000000-0005-0000-0000-0000F69D0000}"/>
    <cellStyle name="Note 3 2 9 2 3" xfId="39641" xr:uid="{00000000-0005-0000-0000-0000F79D0000}"/>
    <cellStyle name="Note 3 2 9 2 4" xfId="58661" xr:uid="{00000000-0005-0000-0000-0000F89D0000}"/>
    <cellStyle name="Note 3 2 9 20" xfId="14399" xr:uid="{00000000-0005-0000-0000-0000F99D0000}"/>
    <cellStyle name="Note 3 2 9 20 2" xfId="39643" xr:uid="{00000000-0005-0000-0000-0000FA9D0000}"/>
    <cellStyle name="Note 3 2 9 20 3" xfId="58662" xr:uid="{00000000-0005-0000-0000-0000FB9D0000}"/>
    <cellStyle name="Note 3 2 9 20 4" xfId="58663" xr:uid="{00000000-0005-0000-0000-0000FC9D0000}"/>
    <cellStyle name="Note 3 2 9 21" xfId="39620" xr:uid="{00000000-0005-0000-0000-0000FD9D0000}"/>
    <cellStyle name="Note 3 2 9 22" xfId="58664" xr:uid="{00000000-0005-0000-0000-0000FE9D0000}"/>
    <cellStyle name="Note 3 2 9 3" xfId="7567" xr:uid="{00000000-0005-0000-0000-0000FF9D0000}"/>
    <cellStyle name="Note 3 2 9 3 2" xfId="19514" xr:uid="{00000000-0005-0000-0000-0000009E0000}"/>
    <cellStyle name="Note 3 2 9 3 2 2" xfId="39645" xr:uid="{00000000-0005-0000-0000-0000019E0000}"/>
    <cellStyle name="Note 3 2 9 3 3" xfId="39644" xr:uid="{00000000-0005-0000-0000-0000029E0000}"/>
    <cellStyle name="Note 3 2 9 3 4" xfId="58665" xr:uid="{00000000-0005-0000-0000-0000039E0000}"/>
    <cellStyle name="Note 3 2 9 4" xfId="8020" xr:uid="{00000000-0005-0000-0000-0000049E0000}"/>
    <cellStyle name="Note 3 2 9 4 2" xfId="19907" xr:uid="{00000000-0005-0000-0000-0000059E0000}"/>
    <cellStyle name="Note 3 2 9 4 2 2" xfId="39647" xr:uid="{00000000-0005-0000-0000-0000069E0000}"/>
    <cellStyle name="Note 3 2 9 4 3" xfId="39646" xr:uid="{00000000-0005-0000-0000-0000079E0000}"/>
    <cellStyle name="Note 3 2 9 4 4" xfId="58666" xr:uid="{00000000-0005-0000-0000-0000089E0000}"/>
    <cellStyle name="Note 3 2 9 5" xfId="8483" xr:uid="{00000000-0005-0000-0000-0000099E0000}"/>
    <cellStyle name="Note 3 2 9 5 2" xfId="20304" xr:uid="{00000000-0005-0000-0000-00000A9E0000}"/>
    <cellStyle name="Note 3 2 9 5 2 2" xfId="39649" xr:uid="{00000000-0005-0000-0000-00000B9E0000}"/>
    <cellStyle name="Note 3 2 9 5 3" xfId="39648" xr:uid="{00000000-0005-0000-0000-00000C9E0000}"/>
    <cellStyle name="Note 3 2 9 5 4" xfId="58667" xr:uid="{00000000-0005-0000-0000-00000D9E0000}"/>
    <cellStyle name="Note 3 2 9 6" xfId="8939" xr:uid="{00000000-0005-0000-0000-00000E9E0000}"/>
    <cellStyle name="Note 3 2 9 6 2" xfId="20703" xr:uid="{00000000-0005-0000-0000-00000F9E0000}"/>
    <cellStyle name="Note 3 2 9 6 2 2" xfId="39651" xr:uid="{00000000-0005-0000-0000-0000109E0000}"/>
    <cellStyle name="Note 3 2 9 6 3" xfId="39650" xr:uid="{00000000-0005-0000-0000-0000119E0000}"/>
    <cellStyle name="Note 3 2 9 6 4" xfId="58668" xr:uid="{00000000-0005-0000-0000-0000129E0000}"/>
    <cellStyle name="Note 3 2 9 7" xfId="9389" xr:uid="{00000000-0005-0000-0000-0000139E0000}"/>
    <cellStyle name="Note 3 2 9 7 2" xfId="21106" xr:uid="{00000000-0005-0000-0000-0000149E0000}"/>
    <cellStyle name="Note 3 2 9 7 2 2" xfId="39653" xr:uid="{00000000-0005-0000-0000-0000159E0000}"/>
    <cellStyle name="Note 3 2 9 7 3" xfId="39652" xr:uid="{00000000-0005-0000-0000-0000169E0000}"/>
    <cellStyle name="Note 3 2 9 7 4" xfId="58669" xr:uid="{00000000-0005-0000-0000-0000179E0000}"/>
    <cellStyle name="Note 3 2 9 8" xfId="9828" xr:uid="{00000000-0005-0000-0000-0000189E0000}"/>
    <cellStyle name="Note 3 2 9 8 2" xfId="21491" xr:uid="{00000000-0005-0000-0000-0000199E0000}"/>
    <cellStyle name="Note 3 2 9 8 2 2" xfId="39655" xr:uid="{00000000-0005-0000-0000-00001A9E0000}"/>
    <cellStyle name="Note 3 2 9 8 3" xfId="39654" xr:uid="{00000000-0005-0000-0000-00001B9E0000}"/>
    <cellStyle name="Note 3 2 9 8 4" xfId="58670" xr:uid="{00000000-0005-0000-0000-00001C9E0000}"/>
    <cellStyle name="Note 3 2 9 9" xfId="10269" xr:uid="{00000000-0005-0000-0000-00001D9E0000}"/>
    <cellStyle name="Note 3 2 9 9 2" xfId="21874" xr:uid="{00000000-0005-0000-0000-00001E9E0000}"/>
    <cellStyle name="Note 3 2 9 9 2 2" xfId="39657" xr:uid="{00000000-0005-0000-0000-00001F9E0000}"/>
    <cellStyle name="Note 3 2 9 9 3" xfId="39656" xr:uid="{00000000-0005-0000-0000-0000209E0000}"/>
    <cellStyle name="Note 3 2 9 9 4" xfId="58671" xr:uid="{00000000-0005-0000-0000-0000219E0000}"/>
    <cellStyle name="Note 3 20" xfId="9209" xr:uid="{00000000-0005-0000-0000-0000229E0000}"/>
    <cellStyle name="Note 3 20 2" xfId="20945" xr:uid="{00000000-0005-0000-0000-0000239E0000}"/>
    <cellStyle name="Note 3 20 2 2" xfId="39659" xr:uid="{00000000-0005-0000-0000-0000249E0000}"/>
    <cellStyle name="Note 3 20 3" xfId="39658" xr:uid="{00000000-0005-0000-0000-0000259E0000}"/>
    <cellStyle name="Note 3 20 4" xfId="58672" xr:uid="{00000000-0005-0000-0000-0000269E0000}"/>
    <cellStyle name="Note 3 21" xfId="9651" xr:uid="{00000000-0005-0000-0000-0000279E0000}"/>
    <cellStyle name="Note 3 21 2" xfId="21336" xr:uid="{00000000-0005-0000-0000-0000289E0000}"/>
    <cellStyle name="Note 3 21 2 2" xfId="39661" xr:uid="{00000000-0005-0000-0000-0000299E0000}"/>
    <cellStyle name="Note 3 21 3" xfId="39660" xr:uid="{00000000-0005-0000-0000-00002A9E0000}"/>
    <cellStyle name="Note 3 21 4" xfId="58673" xr:uid="{00000000-0005-0000-0000-00002B9E0000}"/>
    <cellStyle name="Note 3 22" xfId="7357" xr:uid="{00000000-0005-0000-0000-00002C9E0000}"/>
    <cellStyle name="Note 3 22 2" xfId="19332" xr:uid="{00000000-0005-0000-0000-00002D9E0000}"/>
    <cellStyle name="Note 3 22 2 2" xfId="39663" xr:uid="{00000000-0005-0000-0000-00002E9E0000}"/>
    <cellStyle name="Note 3 22 3" xfId="39662" xr:uid="{00000000-0005-0000-0000-00002F9E0000}"/>
    <cellStyle name="Note 3 22 4" xfId="58674" xr:uid="{00000000-0005-0000-0000-0000309E0000}"/>
    <cellStyle name="Note 3 23" xfId="8021" xr:uid="{00000000-0005-0000-0000-0000319E0000}"/>
    <cellStyle name="Note 3 23 2" xfId="19908" xr:uid="{00000000-0005-0000-0000-0000329E0000}"/>
    <cellStyle name="Note 3 23 2 2" xfId="39665" xr:uid="{00000000-0005-0000-0000-0000339E0000}"/>
    <cellStyle name="Note 3 23 3" xfId="39664" xr:uid="{00000000-0005-0000-0000-0000349E0000}"/>
    <cellStyle name="Note 3 23 4" xfId="58675" xr:uid="{00000000-0005-0000-0000-0000359E0000}"/>
    <cellStyle name="Note 3 24" xfId="10530" xr:uid="{00000000-0005-0000-0000-0000369E0000}"/>
    <cellStyle name="Note 3 24 2" xfId="22106" xr:uid="{00000000-0005-0000-0000-0000379E0000}"/>
    <cellStyle name="Note 3 24 2 2" xfId="39667" xr:uid="{00000000-0005-0000-0000-0000389E0000}"/>
    <cellStyle name="Note 3 24 3" xfId="39666" xr:uid="{00000000-0005-0000-0000-0000399E0000}"/>
    <cellStyle name="Note 3 24 4" xfId="58676" xr:uid="{00000000-0005-0000-0000-00003A9E0000}"/>
    <cellStyle name="Note 3 25" xfId="9747" xr:uid="{00000000-0005-0000-0000-00003B9E0000}"/>
    <cellStyle name="Note 3 25 2" xfId="21411" xr:uid="{00000000-0005-0000-0000-00003C9E0000}"/>
    <cellStyle name="Note 3 25 2 2" xfId="39669" xr:uid="{00000000-0005-0000-0000-00003D9E0000}"/>
    <cellStyle name="Note 3 25 3" xfId="39668" xr:uid="{00000000-0005-0000-0000-00003E9E0000}"/>
    <cellStyle name="Note 3 25 4" xfId="58677" xr:uid="{00000000-0005-0000-0000-00003F9E0000}"/>
    <cellStyle name="Note 3 26" xfId="11689" xr:uid="{00000000-0005-0000-0000-0000409E0000}"/>
    <cellStyle name="Note 3 26 2" xfId="23124" xr:uid="{00000000-0005-0000-0000-0000419E0000}"/>
    <cellStyle name="Note 3 26 2 2" xfId="39671" xr:uid="{00000000-0005-0000-0000-0000429E0000}"/>
    <cellStyle name="Note 3 26 3" xfId="39670" xr:uid="{00000000-0005-0000-0000-0000439E0000}"/>
    <cellStyle name="Note 3 26 4" xfId="58678" xr:uid="{00000000-0005-0000-0000-0000449E0000}"/>
    <cellStyle name="Note 3 27" xfId="10531" xr:uid="{00000000-0005-0000-0000-0000459E0000}"/>
    <cellStyle name="Note 3 27 2" xfId="22107" xr:uid="{00000000-0005-0000-0000-0000469E0000}"/>
    <cellStyle name="Note 3 27 2 2" xfId="39673" xr:uid="{00000000-0005-0000-0000-0000479E0000}"/>
    <cellStyle name="Note 3 27 3" xfId="39672" xr:uid="{00000000-0005-0000-0000-0000489E0000}"/>
    <cellStyle name="Note 3 27 4" xfId="58679" xr:uid="{00000000-0005-0000-0000-0000499E0000}"/>
    <cellStyle name="Note 3 28" xfId="12945" xr:uid="{00000000-0005-0000-0000-00004A9E0000}"/>
    <cellStyle name="Note 3 28 2" xfId="24262" xr:uid="{00000000-0005-0000-0000-00004B9E0000}"/>
    <cellStyle name="Note 3 28 2 2" xfId="39675" xr:uid="{00000000-0005-0000-0000-00004C9E0000}"/>
    <cellStyle name="Note 3 28 3" xfId="39674" xr:uid="{00000000-0005-0000-0000-00004D9E0000}"/>
    <cellStyle name="Note 3 28 4" xfId="58680" xr:uid="{00000000-0005-0000-0000-00004E9E0000}"/>
    <cellStyle name="Note 3 29" xfId="9022" xr:uid="{00000000-0005-0000-0000-00004F9E0000}"/>
    <cellStyle name="Note 3 29 2" xfId="20784" xr:uid="{00000000-0005-0000-0000-0000509E0000}"/>
    <cellStyle name="Note 3 29 2 2" xfId="39677" xr:uid="{00000000-0005-0000-0000-0000519E0000}"/>
    <cellStyle name="Note 3 29 3" xfId="39676" xr:uid="{00000000-0005-0000-0000-0000529E0000}"/>
    <cellStyle name="Note 3 29 4" xfId="58681" xr:uid="{00000000-0005-0000-0000-0000539E0000}"/>
    <cellStyle name="Note 3 3" xfId="4316" xr:uid="{00000000-0005-0000-0000-0000549E0000}"/>
    <cellStyle name="Note 3 3 2" xfId="39678" xr:uid="{00000000-0005-0000-0000-0000559E0000}"/>
    <cellStyle name="Note 3 30" xfId="6664" xr:uid="{00000000-0005-0000-0000-0000569E0000}"/>
    <cellStyle name="Note 3 30 2" xfId="18723" xr:uid="{00000000-0005-0000-0000-0000579E0000}"/>
    <cellStyle name="Note 3 30 2 2" xfId="39680" xr:uid="{00000000-0005-0000-0000-0000589E0000}"/>
    <cellStyle name="Note 3 30 3" xfId="39679" xr:uid="{00000000-0005-0000-0000-0000599E0000}"/>
    <cellStyle name="Note 3 30 4" xfId="58682" xr:uid="{00000000-0005-0000-0000-00005A9E0000}"/>
    <cellStyle name="Note 3 31" xfId="10491" xr:uid="{00000000-0005-0000-0000-00005B9E0000}"/>
    <cellStyle name="Note 3 31 2" xfId="22070" xr:uid="{00000000-0005-0000-0000-00005C9E0000}"/>
    <cellStyle name="Note 3 31 2 2" xfId="39682" xr:uid="{00000000-0005-0000-0000-00005D9E0000}"/>
    <cellStyle name="Note 3 31 3" xfId="39681" xr:uid="{00000000-0005-0000-0000-00005E9E0000}"/>
    <cellStyle name="Note 3 31 4" xfId="58683" xr:uid="{00000000-0005-0000-0000-00005F9E0000}"/>
    <cellStyle name="Note 3 32" xfId="25542" xr:uid="{00000000-0005-0000-0000-0000609E0000}"/>
    <cellStyle name="Note 3 32 2" xfId="39683" xr:uid="{00000000-0005-0000-0000-0000619E0000}"/>
    <cellStyle name="Note 3 33" xfId="39146" xr:uid="{00000000-0005-0000-0000-0000629E0000}"/>
    <cellStyle name="Note 3 34" xfId="1513" xr:uid="{00000000-0005-0000-0000-0000639E0000}"/>
    <cellStyle name="Note 3 4" xfId="4317" xr:uid="{00000000-0005-0000-0000-0000649E0000}"/>
    <cellStyle name="Note 3 4 2" xfId="39684" xr:uid="{00000000-0005-0000-0000-0000659E0000}"/>
    <cellStyle name="Note 3 5" xfId="4318" xr:uid="{00000000-0005-0000-0000-0000669E0000}"/>
    <cellStyle name="Note 3 5 2" xfId="39685" xr:uid="{00000000-0005-0000-0000-0000679E0000}"/>
    <cellStyle name="Note 3 6" xfId="4319" xr:uid="{00000000-0005-0000-0000-0000689E0000}"/>
    <cellStyle name="Note 3 6 2" xfId="39686" xr:uid="{00000000-0005-0000-0000-0000699E0000}"/>
    <cellStyle name="Note 3 7" xfId="4320" xr:uid="{00000000-0005-0000-0000-00006A9E0000}"/>
    <cellStyle name="Note 3 7 2" xfId="39687" xr:uid="{00000000-0005-0000-0000-00006B9E0000}"/>
    <cellStyle name="Note 3 8" xfId="4321" xr:uid="{00000000-0005-0000-0000-00006C9E0000}"/>
    <cellStyle name="Note 3 8 2" xfId="39688" xr:uid="{00000000-0005-0000-0000-00006D9E0000}"/>
    <cellStyle name="Note 3 9" xfId="4322" xr:uid="{00000000-0005-0000-0000-00006E9E0000}"/>
    <cellStyle name="Note 3 9 2" xfId="39689" xr:uid="{00000000-0005-0000-0000-00006F9E0000}"/>
    <cellStyle name="Note 30" xfId="4836" xr:uid="{00000000-0005-0000-0000-0000709E0000}"/>
    <cellStyle name="Note 30 2" xfId="17476" xr:uid="{00000000-0005-0000-0000-0000719E0000}"/>
    <cellStyle name="Note 30 2 2" xfId="39691" xr:uid="{00000000-0005-0000-0000-0000729E0000}"/>
    <cellStyle name="Note 30 3" xfId="39690" xr:uid="{00000000-0005-0000-0000-0000739E0000}"/>
    <cellStyle name="Note 30 4" xfId="58684" xr:uid="{00000000-0005-0000-0000-0000749E0000}"/>
    <cellStyle name="Note 31" xfId="9210" xr:uid="{00000000-0005-0000-0000-0000759E0000}"/>
    <cellStyle name="Note 31 2" xfId="20946" xr:uid="{00000000-0005-0000-0000-0000769E0000}"/>
    <cellStyle name="Note 31 2 2" xfId="39693" xr:uid="{00000000-0005-0000-0000-0000779E0000}"/>
    <cellStyle name="Note 31 3" xfId="39692" xr:uid="{00000000-0005-0000-0000-0000789E0000}"/>
    <cellStyle name="Note 31 4" xfId="58685" xr:uid="{00000000-0005-0000-0000-0000799E0000}"/>
    <cellStyle name="Note 32" xfId="9652" xr:uid="{00000000-0005-0000-0000-00007A9E0000}"/>
    <cellStyle name="Note 32 2" xfId="21337" xr:uid="{00000000-0005-0000-0000-00007B9E0000}"/>
    <cellStyle name="Note 32 2 2" xfId="39695" xr:uid="{00000000-0005-0000-0000-00007C9E0000}"/>
    <cellStyle name="Note 32 3" xfId="39694" xr:uid="{00000000-0005-0000-0000-00007D9E0000}"/>
    <cellStyle name="Note 32 4" xfId="58686" xr:uid="{00000000-0005-0000-0000-00007E9E0000}"/>
    <cellStyle name="Note 33" xfId="6355" xr:uid="{00000000-0005-0000-0000-00007F9E0000}"/>
    <cellStyle name="Note 33 2" xfId="18450" xr:uid="{00000000-0005-0000-0000-0000809E0000}"/>
    <cellStyle name="Note 33 2 2" xfId="39697" xr:uid="{00000000-0005-0000-0000-0000819E0000}"/>
    <cellStyle name="Note 33 3" xfId="39696" xr:uid="{00000000-0005-0000-0000-0000829E0000}"/>
    <cellStyle name="Note 33 4" xfId="58687" xr:uid="{00000000-0005-0000-0000-0000839E0000}"/>
    <cellStyle name="Note 34" xfId="8012" xr:uid="{00000000-0005-0000-0000-0000849E0000}"/>
    <cellStyle name="Note 34 2" xfId="19899" xr:uid="{00000000-0005-0000-0000-0000859E0000}"/>
    <cellStyle name="Note 34 2 2" xfId="39699" xr:uid="{00000000-0005-0000-0000-0000869E0000}"/>
    <cellStyle name="Note 34 3" xfId="39698" xr:uid="{00000000-0005-0000-0000-0000879E0000}"/>
    <cellStyle name="Note 34 4" xfId="58688" xr:uid="{00000000-0005-0000-0000-0000889E0000}"/>
    <cellStyle name="Note 35" xfId="6751" xr:uid="{00000000-0005-0000-0000-0000899E0000}"/>
    <cellStyle name="Note 35 2" xfId="18796" xr:uid="{00000000-0005-0000-0000-00008A9E0000}"/>
    <cellStyle name="Note 35 2 2" xfId="39701" xr:uid="{00000000-0005-0000-0000-00008B9E0000}"/>
    <cellStyle name="Note 35 3" xfId="39700" xr:uid="{00000000-0005-0000-0000-00008C9E0000}"/>
    <cellStyle name="Note 35 4" xfId="58689" xr:uid="{00000000-0005-0000-0000-00008D9E0000}"/>
    <cellStyle name="Note 36" xfId="7031" xr:uid="{00000000-0005-0000-0000-00008E9E0000}"/>
    <cellStyle name="Note 36 2" xfId="19038" xr:uid="{00000000-0005-0000-0000-00008F9E0000}"/>
    <cellStyle name="Note 36 2 2" xfId="39703" xr:uid="{00000000-0005-0000-0000-0000909E0000}"/>
    <cellStyle name="Note 36 3" xfId="39702" xr:uid="{00000000-0005-0000-0000-0000919E0000}"/>
    <cellStyle name="Note 36 4" xfId="58690" xr:uid="{00000000-0005-0000-0000-0000929E0000}"/>
    <cellStyle name="Note 37" xfId="11690" xr:uid="{00000000-0005-0000-0000-0000939E0000}"/>
    <cellStyle name="Note 37 2" xfId="23125" xr:uid="{00000000-0005-0000-0000-0000949E0000}"/>
    <cellStyle name="Note 37 2 2" xfId="39705" xr:uid="{00000000-0005-0000-0000-0000959E0000}"/>
    <cellStyle name="Note 37 3" xfId="39704" xr:uid="{00000000-0005-0000-0000-0000969E0000}"/>
    <cellStyle name="Note 37 4" xfId="58691" xr:uid="{00000000-0005-0000-0000-0000979E0000}"/>
    <cellStyle name="Note 38" xfId="9704" xr:uid="{00000000-0005-0000-0000-0000989E0000}"/>
    <cellStyle name="Note 38 2" xfId="21372" xr:uid="{00000000-0005-0000-0000-0000999E0000}"/>
    <cellStyle name="Note 38 2 2" xfId="39707" xr:uid="{00000000-0005-0000-0000-00009A9E0000}"/>
    <cellStyle name="Note 38 3" xfId="39706" xr:uid="{00000000-0005-0000-0000-00009B9E0000}"/>
    <cellStyle name="Note 38 4" xfId="58692" xr:uid="{00000000-0005-0000-0000-00009C9E0000}"/>
    <cellStyle name="Note 39" xfId="12947" xr:uid="{00000000-0005-0000-0000-00009D9E0000}"/>
    <cellStyle name="Note 39 2" xfId="24264" xr:uid="{00000000-0005-0000-0000-00009E9E0000}"/>
    <cellStyle name="Note 39 2 2" xfId="39709" xr:uid="{00000000-0005-0000-0000-00009F9E0000}"/>
    <cellStyle name="Note 39 3" xfId="39708" xr:uid="{00000000-0005-0000-0000-0000A09E0000}"/>
    <cellStyle name="Note 39 4" xfId="58693" xr:uid="{00000000-0005-0000-0000-0000A19E0000}"/>
    <cellStyle name="Note 4" xfId="206" xr:uid="{00000000-0005-0000-0000-0000A29E0000}"/>
    <cellStyle name="Note 4 10" xfId="4994" xr:uid="{00000000-0005-0000-0000-0000A39E0000}"/>
    <cellStyle name="Note 4 10 2" xfId="17604" xr:uid="{00000000-0005-0000-0000-0000A49E0000}"/>
    <cellStyle name="Note 4 10 2 2" xfId="39712" xr:uid="{00000000-0005-0000-0000-0000A59E0000}"/>
    <cellStyle name="Note 4 10 3" xfId="39711" xr:uid="{00000000-0005-0000-0000-0000A69E0000}"/>
    <cellStyle name="Note 4 10 4" xfId="58694" xr:uid="{00000000-0005-0000-0000-0000A79E0000}"/>
    <cellStyle name="Note 4 11" xfId="6746" xr:uid="{00000000-0005-0000-0000-0000A89E0000}"/>
    <cellStyle name="Note 4 11 2" xfId="18793" xr:uid="{00000000-0005-0000-0000-0000A99E0000}"/>
    <cellStyle name="Note 4 11 2 2" xfId="39714" xr:uid="{00000000-0005-0000-0000-0000AA9E0000}"/>
    <cellStyle name="Note 4 11 3" xfId="39713" xr:uid="{00000000-0005-0000-0000-0000AB9E0000}"/>
    <cellStyle name="Note 4 11 4" xfId="58695" xr:uid="{00000000-0005-0000-0000-0000AC9E0000}"/>
    <cellStyle name="Note 4 12" xfId="7848" xr:uid="{00000000-0005-0000-0000-0000AD9E0000}"/>
    <cellStyle name="Note 4 12 2" xfId="19755" xr:uid="{00000000-0005-0000-0000-0000AE9E0000}"/>
    <cellStyle name="Note 4 12 2 2" xfId="39716" xr:uid="{00000000-0005-0000-0000-0000AF9E0000}"/>
    <cellStyle name="Note 4 12 3" xfId="39715" xr:uid="{00000000-0005-0000-0000-0000B09E0000}"/>
    <cellStyle name="Note 4 12 4" xfId="58696" xr:uid="{00000000-0005-0000-0000-0000B19E0000}"/>
    <cellStyle name="Note 4 13" xfId="6809" xr:uid="{00000000-0005-0000-0000-0000B29E0000}"/>
    <cellStyle name="Note 4 13 2" xfId="18850" xr:uid="{00000000-0005-0000-0000-0000B39E0000}"/>
    <cellStyle name="Note 4 13 2 2" xfId="39718" xr:uid="{00000000-0005-0000-0000-0000B49E0000}"/>
    <cellStyle name="Note 4 13 3" xfId="39717" xr:uid="{00000000-0005-0000-0000-0000B59E0000}"/>
    <cellStyle name="Note 4 13 4" xfId="58697" xr:uid="{00000000-0005-0000-0000-0000B69E0000}"/>
    <cellStyle name="Note 4 14" xfId="8751" xr:uid="{00000000-0005-0000-0000-0000B79E0000}"/>
    <cellStyle name="Note 4 14 2" xfId="20536" xr:uid="{00000000-0005-0000-0000-0000B89E0000}"/>
    <cellStyle name="Note 4 14 2 2" xfId="39720" xr:uid="{00000000-0005-0000-0000-0000B99E0000}"/>
    <cellStyle name="Note 4 14 3" xfId="39719" xr:uid="{00000000-0005-0000-0000-0000BA9E0000}"/>
    <cellStyle name="Note 4 14 4" xfId="58698" xr:uid="{00000000-0005-0000-0000-0000BB9E0000}"/>
    <cellStyle name="Note 4 15" xfId="8294" xr:uid="{00000000-0005-0000-0000-0000BC9E0000}"/>
    <cellStyle name="Note 4 15 2" xfId="20142" xr:uid="{00000000-0005-0000-0000-0000BD9E0000}"/>
    <cellStyle name="Note 4 15 2 2" xfId="39722" xr:uid="{00000000-0005-0000-0000-0000BE9E0000}"/>
    <cellStyle name="Note 4 15 3" xfId="39721" xr:uid="{00000000-0005-0000-0000-0000BF9E0000}"/>
    <cellStyle name="Note 4 15 4" xfId="58699" xr:uid="{00000000-0005-0000-0000-0000C09E0000}"/>
    <cellStyle name="Note 4 16" xfId="7953" xr:uid="{00000000-0005-0000-0000-0000C19E0000}"/>
    <cellStyle name="Note 4 16 2" xfId="19840" xr:uid="{00000000-0005-0000-0000-0000C29E0000}"/>
    <cellStyle name="Note 4 16 2 2" xfId="39724" xr:uid="{00000000-0005-0000-0000-0000C39E0000}"/>
    <cellStyle name="Note 4 16 3" xfId="39723" xr:uid="{00000000-0005-0000-0000-0000C49E0000}"/>
    <cellStyle name="Note 4 16 4" xfId="58700" xr:uid="{00000000-0005-0000-0000-0000C59E0000}"/>
    <cellStyle name="Note 4 17" xfId="6353" xr:uid="{00000000-0005-0000-0000-0000C69E0000}"/>
    <cellStyle name="Note 4 17 2" xfId="18448" xr:uid="{00000000-0005-0000-0000-0000C79E0000}"/>
    <cellStyle name="Note 4 17 2 2" xfId="39726" xr:uid="{00000000-0005-0000-0000-0000C89E0000}"/>
    <cellStyle name="Note 4 17 3" xfId="39725" xr:uid="{00000000-0005-0000-0000-0000C99E0000}"/>
    <cellStyle name="Note 4 17 4" xfId="58701" xr:uid="{00000000-0005-0000-0000-0000CA9E0000}"/>
    <cellStyle name="Note 4 18" xfId="9219" xr:uid="{00000000-0005-0000-0000-0000CB9E0000}"/>
    <cellStyle name="Note 4 18 2" xfId="20955" xr:uid="{00000000-0005-0000-0000-0000CC9E0000}"/>
    <cellStyle name="Note 4 18 2 2" xfId="39728" xr:uid="{00000000-0005-0000-0000-0000CD9E0000}"/>
    <cellStyle name="Note 4 18 3" xfId="39727" xr:uid="{00000000-0005-0000-0000-0000CE9E0000}"/>
    <cellStyle name="Note 4 18 4" xfId="58702" xr:uid="{00000000-0005-0000-0000-0000CF9E0000}"/>
    <cellStyle name="Note 4 19" xfId="10091" xr:uid="{00000000-0005-0000-0000-0000D09E0000}"/>
    <cellStyle name="Note 4 19 2" xfId="21720" xr:uid="{00000000-0005-0000-0000-0000D19E0000}"/>
    <cellStyle name="Note 4 19 2 2" xfId="39730" xr:uid="{00000000-0005-0000-0000-0000D29E0000}"/>
    <cellStyle name="Note 4 19 3" xfId="39729" xr:uid="{00000000-0005-0000-0000-0000D39E0000}"/>
    <cellStyle name="Note 4 19 4" xfId="58703" xr:uid="{00000000-0005-0000-0000-0000D49E0000}"/>
    <cellStyle name="Note 4 2" xfId="1395" xr:uid="{00000000-0005-0000-0000-0000D59E0000}"/>
    <cellStyle name="Note 4 2 10" xfId="9229" xr:uid="{00000000-0005-0000-0000-0000D69E0000}"/>
    <cellStyle name="Note 4 2 10 2" xfId="20964" xr:uid="{00000000-0005-0000-0000-0000D79E0000}"/>
    <cellStyle name="Note 4 2 10 2 2" xfId="39733" xr:uid="{00000000-0005-0000-0000-0000D89E0000}"/>
    <cellStyle name="Note 4 2 10 3" xfId="39732" xr:uid="{00000000-0005-0000-0000-0000D99E0000}"/>
    <cellStyle name="Note 4 2 10 4" xfId="58704" xr:uid="{00000000-0005-0000-0000-0000DA9E0000}"/>
    <cellStyle name="Note 4 2 11" xfId="5474" xr:uid="{00000000-0005-0000-0000-0000DB9E0000}"/>
    <cellStyle name="Note 4 2 11 2" xfId="18012" xr:uid="{00000000-0005-0000-0000-0000DC9E0000}"/>
    <cellStyle name="Note 4 2 11 2 2" xfId="39735" xr:uid="{00000000-0005-0000-0000-0000DD9E0000}"/>
    <cellStyle name="Note 4 2 11 3" xfId="39734" xr:uid="{00000000-0005-0000-0000-0000DE9E0000}"/>
    <cellStyle name="Note 4 2 11 4" xfId="58705" xr:uid="{00000000-0005-0000-0000-0000DF9E0000}"/>
    <cellStyle name="Note 4 2 12" xfId="7355" xr:uid="{00000000-0005-0000-0000-0000E09E0000}"/>
    <cellStyle name="Note 4 2 12 2" xfId="19330" xr:uid="{00000000-0005-0000-0000-0000E19E0000}"/>
    <cellStyle name="Note 4 2 12 2 2" xfId="39737" xr:uid="{00000000-0005-0000-0000-0000E29E0000}"/>
    <cellStyle name="Note 4 2 12 3" xfId="39736" xr:uid="{00000000-0005-0000-0000-0000E39E0000}"/>
    <cellStyle name="Note 4 2 12 4" xfId="58706" xr:uid="{00000000-0005-0000-0000-0000E49E0000}"/>
    <cellStyle name="Note 4 2 13" xfId="5528" xr:uid="{00000000-0005-0000-0000-0000E59E0000}"/>
    <cellStyle name="Note 4 2 13 2" xfId="18057" xr:uid="{00000000-0005-0000-0000-0000E69E0000}"/>
    <cellStyle name="Note 4 2 13 2 2" xfId="39739" xr:uid="{00000000-0005-0000-0000-0000E79E0000}"/>
    <cellStyle name="Note 4 2 13 3" xfId="39738" xr:uid="{00000000-0005-0000-0000-0000E89E0000}"/>
    <cellStyle name="Note 4 2 13 4" xfId="58707" xr:uid="{00000000-0005-0000-0000-0000E99E0000}"/>
    <cellStyle name="Note 4 2 14" xfId="10189" xr:uid="{00000000-0005-0000-0000-0000EA9E0000}"/>
    <cellStyle name="Note 4 2 14 2" xfId="21798" xr:uid="{00000000-0005-0000-0000-0000EB9E0000}"/>
    <cellStyle name="Note 4 2 14 2 2" xfId="39741" xr:uid="{00000000-0005-0000-0000-0000EC9E0000}"/>
    <cellStyle name="Note 4 2 14 3" xfId="39740" xr:uid="{00000000-0005-0000-0000-0000ED9E0000}"/>
    <cellStyle name="Note 4 2 14 4" xfId="58708" xr:uid="{00000000-0005-0000-0000-0000EE9E0000}"/>
    <cellStyle name="Note 4 2 15" xfId="8335" xr:uid="{00000000-0005-0000-0000-0000EF9E0000}"/>
    <cellStyle name="Note 4 2 15 2" xfId="20177" xr:uid="{00000000-0005-0000-0000-0000F09E0000}"/>
    <cellStyle name="Note 4 2 15 2 2" xfId="39743" xr:uid="{00000000-0005-0000-0000-0000F19E0000}"/>
    <cellStyle name="Note 4 2 15 3" xfId="39742" xr:uid="{00000000-0005-0000-0000-0000F29E0000}"/>
    <cellStyle name="Note 4 2 15 4" xfId="58709" xr:uid="{00000000-0005-0000-0000-0000F39E0000}"/>
    <cellStyle name="Note 4 2 16" xfId="10982" xr:uid="{00000000-0005-0000-0000-0000F49E0000}"/>
    <cellStyle name="Note 4 2 16 2" xfId="22488" xr:uid="{00000000-0005-0000-0000-0000F59E0000}"/>
    <cellStyle name="Note 4 2 16 2 2" xfId="39745" xr:uid="{00000000-0005-0000-0000-0000F69E0000}"/>
    <cellStyle name="Note 4 2 16 3" xfId="39744" xr:uid="{00000000-0005-0000-0000-0000F79E0000}"/>
    <cellStyle name="Note 4 2 16 4" xfId="58710" xr:uid="{00000000-0005-0000-0000-0000F89E0000}"/>
    <cellStyle name="Note 4 2 17" xfId="9018" xr:uid="{00000000-0005-0000-0000-0000F99E0000}"/>
    <cellStyle name="Note 4 2 17 2" xfId="20780" xr:uid="{00000000-0005-0000-0000-0000FA9E0000}"/>
    <cellStyle name="Note 4 2 17 2 2" xfId="39747" xr:uid="{00000000-0005-0000-0000-0000FB9E0000}"/>
    <cellStyle name="Note 4 2 17 3" xfId="39746" xr:uid="{00000000-0005-0000-0000-0000FC9E0000}"/>
    <cellStyle name="Note 4 2 17 4" xfId="58711" xr:uid="{00000000-0005-0000-0000-0000FD9E0000}"/>
    <cellStyle name="Note 4 2 18" xfId="8778" xr:uid="{00000000-0005-0000-0000-0000FE9E0000}"/>
    <cellStyle name="Note 4 2 18 2" xfId="20559" xr:uid="{00000000-0005-0000-0000-0000FF9E0000}"/>
    <cellStyle name="Note 4 2 18 2 2" xfId="39749" xr:uid="{00000000-0005-0000-0000-0000009F0000}"/>
    <cellStyle name="Note 4 2 18 3" xfId="39748" xr:uid="{00000000-0005-0000-0000-0000019F0000}"/>
    <cellStyle name="Note 4 2 18 4" xfId="58712" xr:uid="{00000000-0005-0000-0000-0000029F0000}"/>
    <cellStyle name="Note 4 2 19" xfId="5678" xr:uid="{00000000-0005-0000-0000-0000039F0000}"/>
    <cellStyle name="Note 4 2 19 2" xfId="18194" xr:uid="{00000000-0005-0000-0000-0000049F0000}"/>
    <cellStyle name="Note 4 2 19 2 2" xfId="39751" xr:uid="{00000000-0005-0000-0000-0000059F0000}"/>
    <cellStyle name="Note 4 2 19 3" xfId="39750" xr:uid="{00000000-0005-0000-0000-0000069F0000}"/>
    <cellStyle name="Note 4 2 19 4" xfId="58713" xr:uid="{00000000-0005-0000-0000-0000079F0000}"/>
    <cellStyle name="Note 4 2 2" xfId="4323" xr:uid="{00000000-0005-0000-0000-0000089F0000}"/>
    <cellStyle name="Note 4 2 2 10" xfId="10277" xr:uid="{00000000-0005-0000-0000-0000099F0000}"/>
    <cellStyle name="Note 4 2 2 10 2" xfId="21882" xr:uid="{00000000-0005-0000-0000-00000A9F0000}"/>
    <cellStyle name="Note 4 2 2 10 2 2" xfId="39754" xr:uid="{00000000-0005-0000-0000-00000B9F0000}"/>
    <cellStyle name="Note 4 2 2 10 3" xfId="39753" xr:uid="{00000000-0005-0000-0000-00000C9F0000}"/>
    <cellStyle name="Note 4 2 2 10 4" xfId="58714" xr:uid="{00000000-0005-0000-0000-00000D9F0000}"/>
    <cellStyle name="Note 4 2 2 11" xfId="10692" xr:uid="{00000000-0005-0000-0000-00000E9F0000}"/>
    <cellStyle name="Note 4 2 2 11 2" xfId="22239" xr:uid="{00000000-0005-0000-0000-00000F9F0000}"/>
    <cellStyle name="Note 4 2 2 11 2 2" xfId="39756" xr:uid="{00000000-0005-0000-0000-0000109F0000}"/>
    <cellStyle name="Note 4 2 2 11 3" xfId="39755" xr:uid="{00000000-0005-0000-0000-0000119F0000}"/>
    <cellStyle name="Note 4 2 2 11 4" xfId="58715" xr:uid="{00000000-0005-0000-0000-0000129F0000}"/>
    <cellStyle name="Note 4 2 2 12" xfId="11108" xr:uid="{00000000-0005-0000-0000-0000139F0000}"/>
    <cellStyle name="Note 4 2 2 12 2" xfId="22608" xr:uid="{00000000-0005-0000-0000-0000149F0000}"/>
    <cellStyle name="Note 4 2 2 12 2 2" xfId="39758" xr:uid="{00000000-0005-0000-0000-0000159F0000}"/>
    <cellStyle name="Note 4 2 2 12 3" xfId="39757" xr:uid="{00000000-0005-0000-0000-0000169F0000}"/>
    <cellStyle name="Note 4 2 2 12 4" xfId="58716" xr:uid="{00000000-0005-0000-0000-0000179F0000}"/>
    <cellStyle name="Note 4 2 2 13" xfId="11532" xr:uid="{00000000-0005-0000-0000-0000189F0000}"/>
    <cellStyle name="Note 4 2 2 13 2" xfId="22971" xr:uid="{00000000-0005-0000-0000-0000199F0000}"/>
    <cellStyle name="Note 4 2 2 13 2 2" xfId="39760" xr:uid="{00000000-0005-0000-0000-00001A9F0000}"/>
    <cellStyle name="Note 4 2 2 13 3" xfId="39759" xr:uid="{00000000-0005-0000-0000-00001B9F0000}"/>
    <cellStyle name="Note 4 2 2 13 4" xfId="58717" xr:uid="{00000000-0005-0000-0000-00001C9F0000}"/>
    <cellStyle name="Note 4 2 2 14" xfId="11957" xr:uid="{00000000-0005-0000-0000-00001D9F0000}"/>
    <cellStyle name="Note 4 2 2 14 2" xfId="23374" xr:uid="{00000000-0005-0000-0000-00001E9F0000}"/>
    <cellStyle name="Note 4 2 2 14 2 2" xfId="39762" xr:uid="{00000000-0005-0000-0000-00001F9F0000}"/>
    <cellStyle name="Note 4 2 2 14 3" xfId="39761" xr:uid="{00000000-0005-0000-0000-0000209F0000}"/>
    <cellStyle name="Note 4 2 2 14 4" xfId="58718" xr:uid="{00000000-0005-0000-0000-0000219F0000}"/>
    <cellStyle name="Note 4 2 2 15" xfId="12330" xr:uid="{00000000-0005-0000-0000-0000229F0000}"/>
    <cellStyle name="Note 4 2 2 15 2" xfId="23708" xr:uid="{00000000-0005-0000-0000-0000239F0000}"/>
    <cellStyle name="Note 4 2 2 15 2 2" xfId="39764" xr:uid="{00000000-0005-0000-0000-0000249F0000}"/>
    <cellStyle name="Note 4 2 2 15 3" xfId="39763" xr:uid="{00000000-0005-0000-0000-0000259F0000}"/>
    <cellStyle name="Note 4 2 2 15 4" xfId="58719" xr:uid="{00000000-0005-0000-0000-0000269F0000}"/>
    <cellStyle name="Note 4 2 2 16" xfId="12695" xr:uid="{00000000-0005-0000-0000-0000279F0000}"/>
    <cellStyle name="Note 4 2 2 16 2" xfId="24032" xr:uid="{00000000-0005-0000-0000-0000289F0000}"/>
    <cellStyle name="Note 4 2 2 16 2 2" xfId="39766" xr:uid="{00000000-0005-0000-0000-0000299F0000}"/>
    <cellStyle name="Note 4 2 2 16 3" xfId="39765" xr:uid="{00000000-0005-0000-0000-00002A9F0000}"/>
    <cellStyle name="Note 4 2 2 16 4" xfId="58720" xr:uid="{00000000-0005-0000-0000-00002B9F0000}"/>
    <cellStyle name="Note 4 2 2 17" xfId="13110" xr:uid="{00000000-0005-0000-0000-00002C9F0000}"/>
    <cellStyle name="Note 4 2 2 17 2" xfId="24421" xr:uid="{00000000-0005-0000-0000-00002D9F0000}"/>
    <cellStyle name="Note 4 2 2 17 2 2" xfId="39768" xr:uid="{00000000-0005-0000-0000-00002E9F0000}"/>
    <cellStyle name="Note 4 2 2 17 3" xfId="39767" xr:uid="{00000000-0005-0000-0000-00002F9F0000}"/>
    <cellStyle name="Note 4 2 2 17 4" xfId="58721" xr:uid="{00000000-0005-0000-0000-0000309F0000}"/>
    <cellStyle name="Note 4 2 2 18" xfId="13447" xr:uid="{00000000-0005-0000-0000-0000319F0000}"/>
    <cellStyle name="Note 4 2 2 18 2" xfId="24726" xr:uid="{00000000-0005-0000-0000-0000329F0000}"/>
    <cellStyle name="Note 4 2 2 18 2 2" xfId="39770" xr:uid="{00000000-0005-0000-0000-0000339F0000}"/>
    <cellStyle name="Note 4 2 2 18 3" xfId="39769" xr:uid="{00000000-0005-0000-0000-0000349F0000}"/>
    <cellStyle name="Note 4 2 2 18 4" xfId="58722" xr:uid="{00000000-0005-0000-0000-0000359F0000}"/>
    <cellStyle name="Note 4 2 2 19" xfId="13778" xr:uid="{00000000-0005-0000-0000-0000369F0000}"/>
    <cellStyle name="Note 4 2 2 19 2" xfId="25028" xr:uid="{00000000-0005-0000-0000-0000379F0000}"/>
    <cellStyle name="Note 4 2 2 19 2 2" xfId="39772" xr:uid="{00000000-0005-0000-0000-0000389F0000}"/>
    <cellStyle name="Note 4 2 2 19 3" xfId="39771" xr:uid="{00000000-0005-0000-0000-0000399F0000}"/>
    <cellStyle name="Note 4 2 2 19 4" xfId="58723" xr:uid="{00000000-0005-0000-0000-00003A9F0000}"/>
    <cellStyle name="Note 4 2 2 2" xfId="4324" xr:uid="{00000000-0005-0000-0000-00003B9F0000}"/>
    <cellStyle name="Note 4 2 2 2 10" xfId="10278" xr:uid="{00000000-0005-0000-0000-00003C9F0000}"/>
    <cellStyle name="Note 4 2 2 2 10 2" xfId="21883" xr:uid="{00000000-0005-0000-0000-00003D9F0000}"/>
    <cellStyle name="Note 4 2 2 2 10 2 2" xfId="39775" xr:uid="{00000000-0005-0000-0000-00003E9F0000}"/>
    <cellStyle name="Note 4 2 2 2 10 3" xfId="39774" xr:uid="{00000000-0005-0000-0000-00003F9F0000}"/>
    <cellStyle name="Note 4 2 2 2 10 4" xfId="58724" xr:uid="{00000000-0005-0000-0000-0000409F0000}"/>
    <cellStyle name="Note 4 2 2 2 11" xfId="10693" xr:uid="{00000000-0005-0000-0000-0000419F0000}"/>
    <cellStyle name="Note 4 2 2 2 11 2" xfId="22240" xr:uid="{00000000-0005-0000-0000-0000429F0000}"/>
    <cellStyle name="Note 4 2 2 2 11 2 2" xfId="39777" xr:uid="{00000000-0005-0000-0000-0000439F0000}"/>
    <cellStyle name="Note 4 2 2 2 11 3" xfId="39776" xr:uid="{00000000-0005-0000-0000-0000449F0000}"/>
    <cellStyle name="Note 4 2 2 2 11 4" xfId="58725" xr:uid="{00000000-0005-0000-0000-0000459F0000}"/>
    <cellStyle name="Note 4 2 2 2 12" xfId="11109" xr:uid="{00000000-0005-0000-0000-0000469F0000}"/>
    <cellStyle name="Note 4 2 2 2 12 2" xfId="22609" xr:uid="{00000000-0005-0000-0000-0000479F0000}"/>
    <cellStyle name="Note 4 2 2 2 12 2 2" xfId="39779" xr:uid="{00000000-0005-0000-0000-0000489F0000}"/>
    <cellStyle name="Note 4 2 2 2 12 3" xfId="39778" xr:uid="{00000000-0005-0000-0000-0000499F0000}"/>
    <cellStyle name="Note 4 2 2 2 12 4" xfId="58726" xr:uid="{00000000-0005-0000-0000-00004A9F0000}"/>
    <cellStyle name="Note 4 2 2 2 13" xfId="11533" xr:uid="{00000000-0005-0000-0000-00004B9F0000}"/>
    <cellStyle name="Note 4 2 2 2 13 2" xfId="22972" xr:uid="{00000000-0005-0000-0000-00004C9F0000}"/>
    <cellStyle name="Note 4 2 2 2 13 2 2" xfId="39781" xr:uid="{00000000-0005-0000-0000-00004D9F0000}"/>
    <cellStyle name="Note 4 2 2 2 13 3" xfId="39780" xr:uid="{00000000-0005-0000-0000-00004E9F0000}"/>
    <cellStyle name="Note 4 2 2 2 13 4" xfId="58727" xr:uid="{00000000-0005-0000-0000-00004F9F0000}"/>
    <cellStyle name="Note 4 2 2 2 14" xfId="11958" xr:uid="{00000000-0005-0000-0000-0000509F0000}"/>
    <cellStyle name="Note 4 2 2 2 14 2" xfId="23375" xr:uid="{00000000-0005-0000-0000-0000519F0000}"/>
    <cellStyle name="Note 4 2 2 2 14 2 2" xfId="39783" xr:uid="{00000000-0005-0000-0000-0000529F0000}"/>
    <cellStyle name="Note 4 2 2 2 14 3" xfId="39782" xr:uid="{00000000-0005-0000-0000-0000539F0000}"/>
    <cellStyle name="Note 4 2 2 2 14 4" xfId="58728" xr:uid="{00000000-0005-0000-0000-0000549F0000}"/>
    <cellStyle name="Note 4 2 2 2 15" xfId="12331" xr:uid="{00000000-0005-0000-0000-0000559F0000}"/>
    <cellStyle name="Note 4 2 2 2 15 2" xfId="23709" xr:uid="{00000000-0005-0000-0000-0000569F0000}"/>
    <cellStyle name="Note 4 2 2 2 15 2 2" xfId="39785" xr:uid="{00000000-0005-0000-0000-0000579F0000}"/>
    <cellStyle name="Note 4 2 2 2 15 3" xfId="39784" xr:uid="{00000000-0005-0000-0000-0000589F0000}"/>
    <cellStyle name="Note 4 2 2 2 15 4" xfId="58729" xr:uid="{00000000-0005-0000-0000-0000599F0000}"/>
    <cellStyle name="Note 4 2 2 2 16" xfId="12696" xr:uid="{00000000-0005-0000-0000-00005A9F0000}"/>
    <cellStyle name="Note 4 2 2 2 16 2" xfId="24033" xr:uid="{00000000-0005-0000-0000-00005B9F0000}"/>
    <cellStyle name="Note 4 2 2 2 16 2 2" xfId="39787" xr:uid="{00000000-0005-0000-0000-00005C9F0000}"/>
    <cellStyle name="Note 4 2 2 2 16 3" xfId="39786" xr:uid="{00000000-0005-0000-0000-00005D9F0000}"/>
    <cellStyle name="Note 4 2 2 2 16 4" xfId="58730" xr:uid="{00000000-0005-0000-0000-00005E9F0000}"/>
    <cellStyle name="Note 4 2 2 2 17" xfId="13111" xr:uid="{00000000-0005-0000-0000-00005F9F0000}"/>
    <cellStyle name="Note 4 2 2 2 17 2" xfId="24422" xr:uid="{00000000-0005-0000-0000-0000609F0000}"/>
    <cellStyle name="Note 4 2 2 2 17 2 2" xfId="39789" xr:uid="{00000000-0005-0000-0000-0000619F0000}"/>
    <cellStyle name="Note 4 2 2 2 17 3" xfId="39788" xr:uid="{00000000-0005-0000-0000-0000629F0000}"/>
    <cellStyle name="Note 4 2 2 2 17 4" xfId="58731" xr:uid="{00000000-0005-0000-0000-0000639F0000}"/>
    <cellStyle name="Note 4 2 2 2 18" xfId="13448" xr:uid="{00000000-0005-0000-0000-0000649F0000}"/>
    <cellStyle name="Note 4 2 2 2 18 2" xfId="24727" xr:uid="{00000000-0005-0000-0000-0000659F0000}"/>
    <cellStyle name="Note 4 2 2 2 18 2 2" xfId="39791" xr:uid="{00000000-0005-0000-0000-0000669F0000}"/>
    <cellStyle name="Note 4 2 2 2 18 3" xfId="39790" xr:uid="{00000000-0005-0000-0000-0000679F0000}"/>
    <cellStyle name="Note 4 2 2 2 18 4" xfId="58732" xr:uid="{00000000-0005-0000-0000-0000689F0000}"/>
    <cellStyle name="Note 4 2 2 2 19" xfId="13779" xr:uid="{00000000-0005-0000-0000-0000699F0000}"/>
    <cellStyle name="Note 4 2 2 2 19 2" xfId="25029" xr:uid="{00000000-0005-0000-0000-00006A9F0000}"/>
    <cellStyle name="Note 4 2 2 2 19 2 2" xfId="39793" xr:uid="{00000000-0005-0000-0000-00006B9F0000}"/>
    <cellStyle name="Note 4 2 2 2 19 3" xfId="39792" xr:uid="{00000000-0005-0000-0000-00006C9F0000}"/>
    <cellStyle name="Note 4 2 2 2 19 4" xfId="58733" xr:uid="{00000000-0005-0000-0000-00006D9F0000}"/>
    <cellStyle name="Note 4 2 2 2 2" xfId="4325" xr:uid="{00000000-0005-0000-0000-00006E9F0000}"/>
    <cellStyle name="Note 4 2 2 2 2 10" xfId="10694" xr:uid="{00000000-0005-0000-0000-00006F9F0000}"/>
    <cellStyle name="Note 4 2 2 2 2 10 2" xfId="22241" xr:uid="{00000000-0005-0000-0000-0000709F0000}"/>
    <cellStyle name="Note 4 2 2 2 2 10 2 2" xfId="39796" xr:uid="{00000000-0005-0000-0000-0000719F0000}"/>
    <cellStyle name="Note 4 2 2 2 2 10 3" xfId="39795" xr:uid="{00000000-0005-0000-0000-0000729F0000}"/>
    <cellStyle name="Note 4 2 2 2 2 10 4" xfId="58734" xr:uid="{00000000-0005-0000-0000-0000739F0000}"/>
    <cellStyle name="Note 4 2 2 2 2 11" xfId="11110" xr:uid="{00000000-0005-0000-0000-0000749F0000}"/>
    <cellStyle name="Note 4 2 2 2 2 11 2" xfId="22610" xr:uid="{00000000-0005-0000-0000-0000759F0000}"/>
    <cellStyle name="Note 4 2 2 2 2 11 2 2" xfId="39798" xr:uid="{00000000-0005-0000-0000-0000769F0000}"/>
    <cellStyle name="Note 4 2 2 2 2 11 3" xfId="39797" xr:uid="{00000000-0005-0000-0000-0000779F0000}"/>
    <cellStyle name="Note 4 2 2 2 2 11 4" xfId="58735" xr:uid="{00000000-0005-0000-0000-0000789F0000}"/>
    <cellStyle name="Note 4 2 2 2 2 12" xfId="11534" xr:uid="{00000000-0005-0000-0000-0000799F0000}"/>
    <cellStyle name="Note 4 2 2 2 2 12 2" xfId="22973" xr:uid="{00000000-0005-0000-0000-00007A9F0000}"/>
    <cellStyle name="Note 4 2 2 2 2 12 2 2" xfId="39800" xr:uid="{00000000-0005-0000-0000-00007B9F0000}"/>
    <cellStyle name="Note 4 2 2 2 2 12 3" xfId="39799" xr:uid="{00000000-0005-0000-0000-00007C9F0000}"/>
    <cellStyle name="Note 4 2 2 2 2 12 4" xfId="58736" xr:uid="{00000000-0005-0000-0000-00007D9F0000}"/>
    <cellStyle name="Note 4 2 2 2 2 13" xfId="11959" xr:uid="{00000000-0005-0000-0000-00007E9F0000}"/>
    <cellStyle name="Note 4 2 2 2 2 13 2" xfId="23376" xr:uid="{00000000-0005-0000-0000-00007F9F0000}"/>
    <cellStyle name="Note 4 2 2 2 2 13 2 2" xfId="39802" xr:uid="{00000000-0005-0000-0000-0000809F0000}"/>
    <cellStyle name="Note 4 2 2 2 2 13 3" xfId="39801" xr:uid="{00000000-0005-0000-0000-0000819F0000}"/>
    <cellStyle name="Note 4 2 2 2 2 13 4" xfId="58737" xr:uid="{00000000-0005-0000-0000-0000829F0000}"/>
    <cellStyle name="Note 4 2 2 2 2 14" xfId="12332" xr:uid="{00000000-0005-0000-0000-0000839F0000}"/>
    <cellStyle name="Note 4 2 2 2 2 14 2" xfId="23710" xr:uid="{00000000-0005-0000-0000-0000849F0000}"/>
    <cellStyle name="Note 4 2 2 2 2 14 2 2" xfId="39804" xr:uid="{00000000-0005-0000-0000-0000859F0000}"/>
    <cellStyle name="Note 4 2 2 2 2 14 3" xfId="39803" xr:uid="{00000000-0005-0000-0000-0000869F0000}"/>
    <cellStyle name="Note 4 2 2 2 2 14 4" xfId="58738" xr:uid="{00000000-0005-0000-0000-0000879F0000}"/>
    <cellStyle name="Note 4 2 2 2 2 15" xfId="12697" xr:uid="{00000000-0005-0000-0000-0000889F0000}"/>
    <cellStyle name="Note 4 2 2 2 2 15 2" xfId="24034" xr:uid="{00000000-0005-0000-0000-0000899F0000}"/>
    <cellStyle name="Note 4 2 2 2 2 15 2 2" xfId="39806" xr:uid="{00000000-0005-0000-0000-00008A9F0000}"/>
    <cellStyle name="Note 4 2 2 2 2 15 3" xfId="39805" xr:uid="{00000000-0005-0000-0000-00008B9F0000}"/>
    <cellStyle name="Note 4 2 2 2 2 15 4" xfId="58739" xr:uid="{00000000-0005-0000-0000-00008C9F0000}"/>
    <cellStyle name="Note 4 2 2 2 2 16" xfId="13112" xr:uid="{00000000-0005-0000-0000-00008D9F0000}"/>
    <cellStyle name="Note 4 2 2 2 2 16 2" xfId="24423" xr:uid="{00000000-0005-0000-0000-00008E9F0000}"/>
    <cellStyle name="Note 4 2 2 2 2 16 2 2" xfId="39808" xr:uid="{00000000-0005-0000-0000-00008F9F0000}"/>
    <cellStyle name="Note 4 2 2 2 2 16 3" xfId="39807" xr:uid="{00000000-0005-0000-0000-0000909F0000}"/>
    <cellStyle name="Note 4 2 2 2 2 16 4" xfId="58740" xr:uid="{00000000-0005-0000-0000-0000919F0000}"/>
    <cellStyle name="Note 4 2 2 2 2 17" xfId="13449" xr:uid="{00000000-0005-0000-0000-0000929F0000}"/>
    <cellStyle name="Note 4 2 2 2 2 17 2" xfId="24728" xr:uid="{00000000-0005-0000-0000-0000939F0000}"/>
    <cellStyle name="Note 4 2 2 2 2 17 2 2" xfId="39810" xr:uid="{00000000-0005-0000-0000-0000949F0000}"/>
    <cellStyle name="Note 4 2 2 2 2 17 3" xfId="39809" xr:uid="{00000000-0005-0000-0000-0000959F0000}"/>
    <cellStyle name="Note 4 2 2 2 2 17 4" xfId="58741" xr:uid="{00000000-0005-0000-0000-0000969F0000}"/>
    <cellStyle name="Note 4 2 2 2 2 18" xfId="13780" xr:uid="{00000000-0005-0000-0000-0000979F0000}"/>
    <cellStyle name="Note 4 2 2 2 2 18 2" xfId="25030" xr:uid="{00000000-0005-0000-0000-0000989F0000}"/>
    <cellStyle name="Note 4 2 2 2 2 18 2 2" xfId="39812" xr:uid="{00000000-0005-0000-0000-0000999F0000}"/>
    <cellStyle name="Note 4 2 2 2 2 18 3" xfId="39811" xr:uid="{00000000-0005-0000-0000-00009A9F0000}"/>
    <cellStyle name="Note 4 2 2 2 2 18 4" xfId="58742" xr:uid="{00000000-0005-0000-0000-00009B9F0000}"/>
    <cellStyle name="Note 4 2 2 2 2 19" xfId="14108" xr:uid="{00000000-0005-0000-0000-00009C9F0000}"/>
    <cellStyle name="Note 4 2 2 2 2 19 2" xfId="25330" xr:uid="{00000000-0005-0000-0000-00009D9F0000}"/>
    <cellStyle name="Note 4 2 2 2 2 19 2 2" xfId="39814" xr:uid="{00000000-0005-0000-0000-00009E9F0000}"/>
    <cellStyle name="Note 4 2 2 2 2 19 3" xfId="39813" xr:uid="{00000000-0005-0000-0000-00009F9F0000}"/>
    <cellStyle name="Note 4 2 2 2 2 19 4" xfId="58743" xr:uid="{00000000-0005-0000-0000-0000A09F0000}"/>
    <cellStyle name="Note 4 2 2 2 2 2" xfId="7108" xr:uid="{00000000-0005-0000-0000-0000A19F0000}"/>
    <cellStyle name="Note 4 2 2 2 2 2 2" xfId="19114" xr:uid="{00000000-0005-0000-0000-0000A29F0000}"/>
    <cellStyle name="Note 4 2 2 2 2 2 2 2" xfId="39816" xr:uid="{00000000-0005-0000-0000-0000A39F0000}"/>
    <cellStyle name="Note 4 2 2 2 2 2 3" xfId="39815" xr:uid="{00000000-0005-0000-0000-0000A49F0000}"/>
    <cellStyle name="Note 4 2 2 2 2 2 4" xfId="58744" xr:uid="{00000000-0005-0000-0000-0000A59F0000}"/>
    <cellStyle name="Note 4 2 2 2 2 20" xfId="14402" xr:uid="{00000000-0005-0000-0000-0000A69F0000}"/>
    <cellStyle name="Note 4 2 2 2 2 20 2" xfId="39817" xr:uid="{00000000-0005-0000-0000-0000A79F0000}"/>
    <cellStyle name="Note 4 2 2 2 2 20 3" xfId="58745" xr:uid="{00000000-0005-0000-0000-0000A89F0000}"/>
    <cellStyle name="Note 4 2 2 2 2 20 4" xfId="58746" xr:uid="{00000000-0005-0000-0000-0000A99F0000}"/>
    <cellStyle name="Note 4 2 2 2 2 21" xfId="39794" xr:uid="{00000000-0005-0000-0000-0000AA9F0000}"/>
    <cellStyle name="Note 4 2 2 2 2 22" xfId="58747" xr:uid="{00000000-0005-0000-0000-0000AB9F0000}"/>
    <cellStyle name="Note 4 2 2 2 2 3" xfId="7577" xr:uid="{00000000-0005-0000-0000-0000AC9F0000}"/>
    <cellStyle name="Note 4 2 2 2 2 3 2" xfId="19523" xr:uid="{00000000-0005-0000-0000-0000AD9F0000}"/>
    <cellStyle name="Note 4 2 2 2 2 3 2 2" xfId="39819" xr:uid="{00000000-0005-0000-0000-0000AE9F0000}"/>
    <cellStyle name="Note 4 2 2 2 2 3 3" xfId="39818" xr:uid="{00000000-0005-0000-0000-0000AF9F0000}"/>
    <cellStyle name="Note 4 2 2 2 2 3 4" xfId="58748" xr:uid="{00000000-0005-0000-0000-0000B09F0000}"/>
    <cellStyle name="Note 4 2 2 2 2 4" xfId="8030" xr:uid="{00000000-0005-0000-0000-0000B19F0000}"/>
    <cellStyle name="Note 4 2 2 2 2 4 2" xfId="19916" xr:uid="{00000000-0005-0000-0000-0000B29F0000}"/>
    <cellStyle name="Note 4 2 2 2 2 4 2 2" xfId="39821" xr:uid="{00000000-0005-0000-0000-0000B39F0000}"/>
    <cellStyle name="Note 4 2 2 2 2 4 3" xfId="39820" xr:uid="{00000000-0005-0000-0000-0000B49F0000}"/>
    <cellStyle name="Note 4 2 2 2 2 4 4" xfId="58749" xr:uid="{00000000-0005-0000-0000-0000B59F0000}"/>
    <cellStyle name="Note 4 2 2 2 2 5" xfId="8493" xr:uid="{00000000-0005-0000-0000-0000B69F0000}"/>
    <cellStyle name="Note 4 2 2 2 2 5 2" xfId="20312" xr:uid="{00000000-0005-0000-0000-0000B79F0000}"/>
    <cellStyle name="Note 4 2 2 2 2 5 2 2" xfId="39823" xr:uid="{00000000-0005-0000-0000-0000B89F0000}"/>
    <cellStyle name="Note 4 2 2 2 2 5 3" xfId="39822" xr:uid="{00000000-0005-0000-0000-0000B99F0000}"/>
    <cellStyle name="Note 4 2 2 2 2 5 4" xfId="58750" xr:uid="{00000000-0005-0000-0000-0000BA9F0000}"/>
    <cellStyle name="Note 4 2 2 2 2 6" xfId="8949" xr:uid="{00000000-0005-0000-0000-0000BB9F0000}"/>
    <cellStyle name="Note 4 2 2 2 2 6 2" xfId="20712" xr:uid="{00000000-0005-0000-0000-0000BC9F0000}"/>
    <cellStyle name="Note 4 2 2 2 2 6 2 2" xfId="39825" xr:uid="{00000000-0005-0000-0000-0000BD9F0000}"/>
    <cellStyle name="Note 4 2 2 2 2 6 3" xfId="39824" xr:uid="{00000000-0005-0000-0000-0000BE9F0000}"/>
    <cellStyle name="Note 4 2 2 2 2 6 4" xfId="58751" xr:uid="{00000000-0005-0000-0000-0000BF9F0000}"/>
    <cellStyle name="Note 4 2 2 2 2 7" xfId="9398" xr:uid="{00000000-0005-0000-0000-0000C09F0000}"/>
    <cellStyle name="Note 4 2 2 2 2 7 2" xfId="21115" xr:uid="{00000000-0005-0000-0000-0000C19F0000}"/>
    <cellStyle name="Note 4 2 2 2 2 7 2 2" xfId="39827" xr:uid="{00000000-0005-0000-0000-0000C29F0000}"/>
    <cellStyle name="Note 4 2 2 2 2 7 3" xfId="39826" xr:uid="{00000000-0005-0000-0000-0000C39F0000}"/>
    <cellStyle name="Note 4 2 2 2 2 7 4" xfId="58752" xr:uid="{00000000-0005-0000-0000-0000C49F0000}"/>
    <cellStyle name="Note 4 2 2 2 2 8" xfId="9836" xr:uid="{00000000-0005-0000-0000-0000C59F0000}"/>
    <cellStyle name="Note 4 2 2 2 2 8 2" xfId="21498" xr:uid="{00000000-0005-0000-0000-0000C69F0000}"/>
    <cellStyle name="Note 4 2 2 2 2 8 2 2" xfId="39829" xr:uid="{00000000-0005-0000-0000-0000C79F0000}"/>
    <cellStyle name="Note 4 2 2 2 2 8 3" xfId="39828" xr:uid="{00000000-0005-0000-0000-0000C89F0000}"/>
    <cellStyle name="Note 4 2 2 2 2 8 4" xfId="58753" xr:uid="{00000000-0005-0000-0000-0000C99F0000}"/>
    <cellStyle name="Note 4 2 2 2 2 9" xfId="10279" xr:uid="{00000000-0005-0000-0000-0000CA9F0000}"/>
    <cellStyle name="Note 4 2 2 2 2 9 2" xfId="21884" xr:uid="{00000000-0005-0000-0000-0000CB9F0000}"/>
    <cellStyle name="Note 4 2 2 2 2 9 2 2" xfId="39831" xr:uid="{00000000-0005-0000-0000-0000CC9F0000}"/>
    <cellStyle name="Note 4 2 2 2 2 9 3" xfId="39830" xr:uid="{00000000-0005-0000-0000-0000CD9F0000}"/>
    <cellStyle name="Note 4 2 2 2 2 9 4" xfId="58754" xr:uid="{00000000-0005-0000-0000-0000CE9F0000}"/>
    <cellStyle name="Note 4 2 2 2 20" xfId="14107" xr:uid="{00000000-0005-0000-0000-0000CF9F0000}"/>
    <cellStyle name="Note 4 2 2 2 20 2" xfId="25329" xr:uid="{00000000-0005-0000-0000-0000D09F0000}"/>
    <cellStyle name="Note 4 2 2 2 20 2 2" xfId="39833" xr:uid="{00000000-0005-0000-0000-0000D19F0000}"/>
    <cellStyle name="Note 4 2 2 2 20 3" xfId="39832" xr:uid="{00000000-0005-0000-0000-0000D29F0000}"/>
    <cellStyle name="Note 4 2 2 2 20 4" xfId="58755" xr:uid="{00000000-0005-0000-0000-0000D39F0000}"/>
    <cellStyle name="Note 4 2 2 2 21" xfId="14401" xr:uid="{00000000-0005-0000-0000-0000D49F0000}"/>
    <cellStyle name="Note 4 2 2 2 21 2" xfId="39834" xr:uid="{00000000-0005-0000-0000-0000D59F0000}"/>
    <cellStyle name="Note 4 2 2 2 21 3" xfId="58756" xr:uid="{00000000-0005-0000-0000-0000D69F0000}"/>
    <cellStyle name="Note 4 2 2 2 21 4" xfId="58757" xr:uid="{00000000-0005-0000-0000-0000D79F0000}"/>
    <cellStyle name="Note 4 2 2 2 22" xfId="39773" xr:uid="{00000000-0005-0000-0000-0000D89F0000}"/>
    <cellStyle name="Note 4 2 2 2 23" xfId="58758" xr:uid="{00000000-0005-0000-0000-0000D99F0000}"/>
    <cellStyle name="Note 4 2 2 2 3" xfId="7107" xr:uid="{00000000-0005-0000-0000-0000DA9F0000}"/>
    <cellStyle name="Note 4 2 2 2 3 2" xfId="19113" xr:uid="{00000000-0005-0000-0000-0000DB9F0000}"/>
    <cellStyle name="Note 4 2 2 2 3 2 2" xfId="39836" xr:uid="{00000000-0005-0000-0000-0000DC9F0000}"/>
    <cellStyle name="Note 4 2 2 2 3 3" xfId="39835" xr:uid="{00000000-0005-0000-0000-0000DD9F0000}"/>
    <cellStyle name="Note 4 2 2 2 3 4" xfId="58759" xr:uid="{00000000-0005-0000-0000-0000DE9F0000}"/>
    <cellStyle name="Note 4 2 2 2 4" xfId="7576" xr:uid="{00000000-0005-0000-0000-0000DF9F0000}"/>
    <cellStyle name="Note 4 2 2 2 4 2" xfId="19522" xr:uid="{00000000-0005-0000-0000-0000E09F0000}"/>
    <cellStyle name="Note 4 2 2 2 4 2 2" xfId="39838" xr:uid="{00000000-0005-0000-0000-0000E19F0000}"/>
    <cellStyle name="Note 4 2 2 2 4 3" xfId="39837" xr:uid="{00000000-0005-0000-0000-0000E29F0000}"/>
    <cellStyle name="Note 4 2 2 2 4 4" xfId="58760" xr:uid="{00000000-0005-0000-0000-0000E39F0000}"/>
    <cellStyle name="Note 4 2 2 2 5" xfId="8029" xr:uid="{00000000-0005-0000-0000-0000E49F0000}"/>
    <cellStyle name="Note 4 2 2 2 5 2" xfId="19915" xr:uid="{00000000-0005-0000-0000-0000E59F0000}"/>
    <cellStyle name="Note 4 2 2 2 5 2 2" xfId="39840" xr:uid="{00000000-0005-0000-0000-0000E69F0000}"/>
    <cellStyle name="Note 4 2 2 2 5 3" xfId="39839" xr:uid="{00000000-0005-0000-0000-0000E79F0000}"/>
    <cellStyle name="Note 4 2 2 2 5 4" xfId="58761" xr:uid="{00000000-0005-0000-0000-0000E89F0000}"/>
    <cellStyle name="Note 4 2 2 2 6" xfId="8492" xr:uid="{00000000-0005-0000-0000-0000E99F0000}"/>
    <cellStyle name="Note 4 2 2 2 6 2" xfId="20311" xr:uid="{00000000-0005-0000-0000-0000EA9F0000}"/>
    <cellStyle name="Note 4 2 2 2 6 2 2" xfId="39842" xr:uid="{00000000-0005-0000-0000-0000EB9F0000}"/>
    <cellStyle name="Note 4 2 2 2 6 3" xfId="39841" xr:uid="{00000000-0005-0000-0000-0000EC9F0000}"/>
    <cellStyle name="Note 4 2 2 2 6 4" xfId="58762" xr:uid="{00000000-0005-0000-0000-0000ED9F0000}"/>
    <cellStyle name="Note 4 2 2 2 7" xfId="8948" xr:uid="{00000000-0005-0000-0000-0000EE9F0000}"/>
    <cellStyle name="Note 4 2 2 2 7 2" xfId="20711" xr:uid="{00000000-0005-0000-0000-0000EF9F0000}"/>
    <cellStyle name="Note 4 2 2 2 7 2 2" xfId="39844" xr:uid="{00000000-0005-0000-0000-0000F09F0000}"/>
    <cellStyle name="Note 4 2 2 2 7 3" xfId="39843" xr:uid="{00000000-0005-0000-0000-0000F19F0000}"/>
    <cellStyle name="Note 4 2 2 2 7 4" xfId="58763" xr:uid="{00000000-0005-0000-0000-0000F29F0000}"/>
    <cellStyle name="Note 4 2 2 2 8" xfId="9397" xr:uid="{00000000-0005-0000-0000-0000F39F0000}"/>
    <cellStyle name="Note 4 2 2 2 8 2" xfId="21114" xr:uid="{00000000-0005-0000-0000-0000F49F0000}"/>
    <cellStyle name="Note 4 2 2 2 8 2 2" xfId="39846" xr:uid="{00000000-0005-0000-0000-0000F59F0000}"/>
    <cellStyle name="Note 4 2 2 2 8 3" xfId="39845" xr:uid="{00000000-0005-0000-0000-0000F69F0000}"/>
    <cellStyle name="Note 4 2 2 2 8 4" xfId="58764" xr:uid="{00000000-0005-0000-0000-0000F79F0000}"/>
    <cellStyle name="Note 4 2 2 2 9" xfId="9835" xr:uid="{00000000-0005-0000-0000-0000F89F0000}"/>
    <cellStyle name="Note 4 2 2 2 9 2" xfId="21497" xr:uid="{00000000-0005-0000-0000-0000F99F0000}"/>
    <cellStyle name="Note 4 2 2 2 9 2 2" xfId="39848" xr:uid="{00000000-0005-0000-0000-0000FA9F0000}"/>
    <cellStyle name="Note 4 2 2 2 9 3" xfId="39847" xr:uid="{00000000-0005-0000-0000-0000FB9F0000}"/>
    <cellStyle name="Note 4 2 2 2 9 4" xfId="58765" xr:uid="{00000000-0005-0000-0000-0000FC9F0000}"/>
    <cellStyle name="Note 4 2 2 20" xfId="14106" xr:uid="{00000000-0005-0000-0000-0000FD9F0000}"/>
    <cellStyle name="Note 4 2 2 20 2" xfId="25328" xr:uid="{00000000-0005-0000-0000-0000FE9F0000}"/>
    <cellStyle name="Note 4 2 2 20 2 2" xfId="39850" xr:uid="{00000000-0005-0000-0000-0000FF9F0000}"/>
    <cellStyle name="Note 4 2 2 20 3" xfId="39849" xr:uid="{00000000-0005-0000-0000-000000A00000}"/>
    <cellStyle name="Note 4 2 2 20 4" xfId="58766" xr:uid="{00000000-0005-0000-0000-000001A00000}"/>
    <cellStyle name="Note 4 2 2 21" xfId="14400" xr:uid="{00000000-0005-0000-0000-000002A00000}"/>
    <cellStyle name="Note 4 2 2 21 2" xfId="39851" xr:uid="{00000000-0005-0000-0000-000003A00000}"/>
    <cellStyle name="Note 4 2 2 21 3" xfId="58767" xr:uid="{00000000-0005-0000-0000-000004A00000}"/>
    <cellStyle name="Note 4 2 2 21 4" xfId="58768" xr:uid="{00000000-0005-0000-0000-000005A00000}"/>
    <cellStyle name="Note 4 2 2 22" xfId="39752" xr:uid="{00000000-0005-0000-0000-000006A00000}"/>
    <cellStyle name="Note 4 2 2 23" xfId="58769" xr:uid="{00000000-0005-0000-0000-000007A00000}"/>
    <cellStyle name="Note 4 2 2 3" xfId="7106" xr:uid="{00000000-0005-0000-0000-000008A00000}"/>
    <cellStyle name="Note 4 2 2 3 2" xfId="19112" xr:uid="{00000000-0005-0000-0000-000009A00000}"/>
    <cellStyle name="Note 4 2 2 3 2 2" xfId="39853" xr:uid="{00000000-0005-0000-0000-00000AA00000}"/>
    <cellStyle name="Note 4 2 2 3 3" xfId="39852" xr:uid="{00000000-0005-0000-0000-00000BA00000}"/>
    <cellStyle name="Note 4 2 2 3 4" xfId="58770" xr:uid="{00000000-0005-0000-0000-00000CA00000}"/>
    <cellStyle name="Note 4 2 2 4" xfId="7575" xr:uid="{00000000-0005-0000-0000-00000DA00000}"/>
    <cellStyle name="Note 4 2 2 4 2" xfId="19521" xr:uid="{00000000-0005-0000-0000-00000EA00000}"/>
    <cellStyle name="Note 4 2 2 4 2 2" xfId="39855" xr:uid="{00000000-0005-0000-0000-00000FA00000}"/>
    <cellStyle name="Note 4 2 2 4 3" xfId="39854" xr:uid="{00000000-0005-0000-0000-000010A00000}"/>
    <cellStyle name="Note 4 2 2 4 4" xfId="58771" xr:uid="{00000000-0005-0000-0000-000011A00000}"/>
    <cellStyle name="Note 4 2 2 5" xfId="8028" xr:uid="{00000000-0005-0000-0000-000012A00000}"/>
    <cellStyle name="Note 4 2 2 5 2" xfId="19914" xr:uid="{00000000-0005-0000-0000-000013A00000}"/>
    <cellStyle name="Note 4 2 2 5 2 2" xfId="39857" xr:uid="{00000000-0005-0000-0000-000014A00000}"/>
    <cellStyle name="Note 4 2 2 5 3" xfId="39856" xr:uid="{00000000-0005-0000-0000-000015A00000}"/>
    <cellStyle name="Note 4 2 2 5 4" xfId="58772" xr:uid="{00000000-0005-0000-0000-000016A00000}"/>
    <cellStyle name="Note 4 2 2 6" xfId="8491" xr:uid="{00000000-0005-0000-0000-000017A00000}"/>
    <cellStyle name="Note 4 2 2 6 2" xfId="20310" xr:uid="{00000000-0005-0000-0000-000018A00000}"/>
    <cellStyle name="Note 4 2 2 6 2 2" xfId="39859" xr:uid="{00000000-0005-0000-0000-000019A00000}"/>
    <cellStyle name="Note 4 2 2 6 3" xfId="39858" xr:uid="{00000000-0005-0000-0000-00001AA00000}"/>
    <cellStyle name="Note 4 2 2 6 4" xfId="58773" xr:uid="{00000000-0005-0000-0000-00001BA00000}"/>
    <cellStyle name="Note 4 2 2 7" xfId="8947" xr:uid="{00000000-0005-0000-0000-00001CA00000}"/>
    <cellStyle name="Note 4 2 2 7 2" xfId="20710" xr:uid="{00000000-0005-0000-0000-00001DA00000}"/>
    <cellStyle name="Note 4 2 2 7 2 2" xfId="39861" xr:uid="{00000000-0005-0000-0000-00001EA00000}"/>
    <cellStyle name="Note 4 2 2 7 3" xfId="39860" xr:uid="{00000000-0005-0000-0000-00001FA00000}"/>
    <cellStyle name="Note 4 2 2 7 4" xfId="58774" xr:uid="{00000000-0005-0000-0000-000020A00000}"/>
    <cellStyle name="Note 4 2 2 8" xfId="9396" xr:uid="{00000000-0005-0000-0000-000021A00000}"/>
    <cellStyle name="Note 4 2 2 8 2" xfId="21113" xr:uid="{00000000-0005-0000-0000-000022A00000}"/>
    <cellStyle name="Note 4 2 2 8 2 2" xfId="39863" xr:uid="{00000000-0005-0000-0000-000023A00000}"/>
    <cellStyle name="Note 4 2 2 8 3" xfId="39862" xr:uid="{00000000-0005-0000-0000-000024A00000}"/>
    <cellStyle name="Note 4 2 2 8 4" xfId="58775" xr:uid="{00000000-0005-0000-0000-000025A00000}"/>
    <cellStyle name="Note 4 2 2 9" xfId="9834" xr:uid="{00000000-0005-0000-0000-000026A00000}"/>
    <cellStyle name="Note 4 2 2 9 2" xfId="21496" xr:uid="{00000000-0005-0000-0000-000027A00000}"/>
    <cellStyle name="Note 4 2 2 9 2 2" xfId="39865" xr:uid="{00000000-0005-0000-0000-000028A00000}"/>
    <cellStyle name="Note 4 2 2 9 3" xfId="39864" xr:uid="{00000000-0005-0000-0000-000029A00000}"/>
    <cellStyle name="Note 4 2 2 9 4" xfId="58776" xr:uid="{00000000-0005-0000-0000-00002AA00000}"/>
    <cellStyle name="Note 4 2 20" xfId="11033" xr:uid="{00000000-0005-0000-0000-00002BA00000}"/>
    <cellStyle name="Note 4 2 20 2" xfId="22535" xr:uid="{00000000-0005-0000-0000-00002CA00000}"/>
    <cellStyle name="Note 4 2 20 2 2" xfId="39867" xr:uid="{00000000-0005-0000-0000-00002DA00000}"/>
    <cellStyle name="Note 4 2 20 3" xfId="39866" xr:uid="{00000000-0005-0000-0000-00002EA00000}"/>
    <cellStyle name="Note 4 2 20 4" xfId="58777" xr:uid="{00000000-0005-0000-0000-00002FA00000}"/>
    <cellStyle name="Note 4 2 21" xfId="5706" xr:uid="{00000000-0005-0000-0000-000030A00000}"/>
    <cellStyle name="Note 4 2 21 2" xfId="39868" xr:uid="{00000000-0005-0000-0000-000031A00000}"/>
    <cellStyle name="Note 4 2 21 3" xfId="58778" xr:uid="{00000000-0005-0000-0000-000032A00000}"/>
    <cellStyle name="Note 4 2 21 4" xfId="58779" xr:uid="{00000000-0005-0000-0000-000033A00000}"/>
    <cellStyle name="Note 4 2 22" xfId="39731" xr:uid="{00000000-0005-0000-0000-000034A00000}"/>
    <cellStyle name="Note 4 2 23" xfId="1563" xr:uid="{00000000-0005-0000-0000-000035A00000}"/>
    <cellStyle name="Note 4 2 3" xfId="4890" xr:uid="{00000000-0005-0000-0000-000036A00000}"/>
    <cellStyle name="Note 4 2 3 2" xfId="17514" xr:uid="{00000000-0005-0000-0000-000037A00000}"/>
    <cellStyle name="Note 4 2 3 2 2" xfId="39870" xr:uid="{00000000-0005-0000-0000-000038A00000}"/>
    <cellStyle name="Note 4 2 3 3" xfId="39869" xr:uid="{00000000-0005-0000-0000-000039A00000}"/>
    <cellStyle name="Note 4 2 3 4" xfId="58780" xr:uid="{00000000-0005-0000-0000-00003AA00000}"/>
    <cellStyle name="Note 4 2 4" xfId="6846" xr:uid="{00000000-0005-0000-0000-00003BA00000}"/>
    <cellStyle name="Note 4 2 4 2" xfId="18877" xr:uid="{00000000-0005-0000-0000-00003CA00000}"/>
    <cellStyle name="Note 4 2 4 2 2" xfId="39872" xr:uid="{00000000-0005-0000-0000-00003DA00000}"/>
    <cellStyle name="Note 4 2 4 3" xfId="39871" xr:uid="{00000000-0005-0000-0000-00003EA00000}"/>
    <cellStyle name="Note 4 2 4 4" xfId="58781" xr:uid="{00000000-0005-0000-0000-00003FA00000}"/>
    <cellStyle name="Note 4 2 5" xfId="5062" xr:uid="{00000000-0005-0000-0000-000040A00000}"/>
    <cellStyle name="Note 4 2 5 2" xfId="17653" xr:uid="{00000000-0005-0000-0000-000041A00000}"/>
    <cellStyle name="Note 4 2 5 2 2" xfId="39874" xr:uid="{00000000-0005-0000-0000-000042A00000}"/>
    <cellStyle name="Note 4 2 5 3" xfId="39873" xr:uid="{00000000-0005-0000-0000-000043A00000}"/>
    <cellStyle name="Note 4 2 5 4" xfId="58782" xr:uid="{00000000-0005-0000-0000-000044A00000}"/>
    <cellStyle name="Note 4 2 6" xfId="7405" xr:uid="{00000000-0005-0000-0000-000045A00000}"/>
    <cellStyle name="Note 4 2 6 2" xfId="19375" xr:uid="{00000000-0005-0000-0000-000046A00000}"/>
    <cellStyle name="Note 4 2 6 2 2" xfId="39876" xr:uid="{00000000-0005-0000-0000-000047A00000}"/>
    <cellStyle name="Note 4 2 6 3" xfId="39875" xr:uid="{00000000-0005-0000-0000-000048A00000}"/>
    <cellStyle name="Note 4 2 6 4" xfId="58783" xr:uid="{00000000-0005-0000-0000-000049A00000}"/>
    <cellStyle name="Note 4 2 7" xfId="5217" xr:uid="{00000000-0005-0000-0000-00004AA00000}"/>
    <cellStyle name="Note 4 2 7 2" xfId="17782" xr:uid="{00000000-0005-0000-0000-00004BA00000}"/>
    <cellStyle name="Note 4 2 7 2 2" xfId="39878" xr:uid="{00000000-0005-0000-0000-00004CA00000}"/>
    <cellStyle name="Note 4 2 7 3" xfId="39877" xr:uid="{00000000-0005-0000-0000-00004DA00000}"/>
    <cellStyle name="Note 4 2 7 4" xfId="58784" xr:uid="{00000000-0005-0000-0000-00004EA00000}"/>
    <cellStyle name="Note 4 2 8" xfId="4668" xr:uid="{00000000-0005-0000-0000-00004FA00000}"/>
    <cellStyle name="Note 4 2 8 2" xfId="17365" xr:uid="{00000000-0005-0000-0000-000050A00000}"/>
    <cellStyle name="Note 4 2 8 2 2" xfId="39880" xr:uid="{00000000-0005-0000-0000-000051A00000}"/>
    <cellStyle name="Note 4 2 8 3" xfId="39879" xr:uid="{00000000-0005-0000-0000-000052A00000}"/>
    <cellStyle name="Note 4 2 8 4" xfId="58785" xr:uid="{00000000-0005-0000-0000-000053A00000}"/>
    <cellStyle name="Note 4 2 9" xfId="5365" xr:uid="{00000000-0005-0000-0000-000054A00000}"/>
    <cellStyle name="Note 4 2 9 2" xfId="17910" xr:uid="{00000000-0005-0000-0000-000055A00000}"/>
    <cellStyle name="Note 4 2 9 2 2" xfId="39882" xr:uid="{00000000-0005-0000-0000-000056A00000}"/>
    <cellStyle name="Note 4 2 9 3" xfId="39881" xr:uid="{00000000-0005-0000-0000-000057A00000}"/>
    <cellStyle name="Note 4 2 9 4" xfId="58786" xr:uid="{00000000-0005-0000-0000-000058A00000}"/>
    <cellStyle name="Note 4 20" xfId="9639" xr:uid="{00000000-0005-0000-0000-000059A00000}"/>
    <cellStyle name="Note 4 20 2" xfId="21328" xr:uid="{00000000-0005-0000-0000-00005AA00000}"/>
    <cellStyle name="Note 4 20 2 2" xfId="39884" xr:uid="{00000000-0005-0000-0000-00005BA00000}"/>
    <cellStyle name="Note 4 20 3" xfId="39883" xr:uid="{00000000-0005-0000-0000-00005CA00000}"/>
    <cellStyle name="Note 4 20 4" xfId="58787" xr:uid="{00000000-0005-0000-0000-00005DA00000}"/>
    <cellStyle name="Note 4 21" xfId="11357" xr:uid="{00000000-0005-0000-0000-00005EA00000}"/>
    <cellStyle name="Note 4 21 2" xfId="22830" xr:uid="{00000000-0005-0000-0000-00005FA00000}"/>
    <cellStyle name="Note 4 21 2 2" xfId="39886" xr:uid="{00000000-0005-0000-0000-000060A00000}"/>
    <cellStyle name="Note 4 21 3" xfId="39885" xr:uid="{00000000-0005-0000-0000-000061A00000}"/>
    <cellStyle name="Note 4 21 4" xfId="58788" xr:uid="{00000000-0005-0000-0000-000062A00000}"/>
    <cellStyle name="Note 4 22" xfId="12179" xr:uid="{00000000-0005-0000-0000-000063A00000}"/>
    <cellStyle name="Note 4 22 2" xfId="23577" xr:uid="{00000000-0005-0000-0000-000064A00000}"/>
    <cellStyle name="Note 4 22 2 2" xfId="39888" xr:uid="{00000000-0005-0000-0000-000065A00000}"/>
    <cellStyle name="Note 4 22 3" xfId="39887" xr:uid="{00000000-0005-0000-0000-000066A00000}"/>
    <cellStyle name="Note 4 22 4" xfId="58789" xr:uid="{00000000-0005-0000-0000-000067A00000}"/>
    <cellStyle name="Note 4 23" xfId="12944" xr:uid="{00000000-0005-0000-0000-000068A00000}"/>
    <cellStyle name="Note 4 23 2" xfId="24261" xr:uid="{00000000-0005-0000-0000-000069A00000}"/>
    <cellStyle name="Note 4 23 2 2" xfId="39890" xr:uid="{00000000-0005-0000-0000-00006AA00000}"/>
    <cellStyle name="Note 4 23 3" xfId="39889" xr:uid="{00000000-0005-0000-0000-00006BA00000}"/>
    <cellStyle name="Note 4 23 4" xfId="58790" xr:uid="{00000000-0005-0000-0000-00006CA00000}"/>
    <cellStyle name="Note 4 24" xfId="12933" xr:uid="{00000000-0005-0000-0000-00006DA00000}"/>
    <cellStyle name="Note 4 24 2" xfId="24252" xr:uid="{00000000-0005-0000-0000-00006EA00000}"/>
    <cellStyle name="Note 4 24 2 2" xfId="39892" xr:uid="{00000000-0005-0000-0000-00006FA00000}"/>
    <cellStyle name="Note 4 24 3" xfId="39891" xr:uid="{00000000-0005-0000-0000-000070A00000}"/>
    <cellStyle name="Note 4 24 4" xfId="58791" xr:uid="{00000000-0005-0000-0000-000071A00000}"/>
    <cellStyle name="Note 4 25" xfId="12189" xr:uid="{00000000-0005-0000-0000-000072A00000}"/>
    <cellStyle name="Note 4 25 2" xfId="23585" xr:uid="{00000000-0005-0000-0000-000073A00000}"/>
    <cellStyle name="Note 4 25 2 2" xfId="39894" xr:uid="{00000000-0005-0000-0000-000074A00000}"/>
    <cellStyle name="Note 4 25 3" xfId="39893" xr:uid="{00000000-0005-0000-0000-000075A00000}"/>
    <cellStyle name="Note 4 25 4" xfId="58792" xr:uid="{00000000-0005-0000-0000-000076A00000}"/>
    <cellStyle name="Note 4 26" xfId="4842" xr:uid="{00000000-0005-0000-0000-000077A00000}"/>
    <cellStyle name="Note 4 26 2" xfId="17481" xr:uid="{00000000-0005-0000-0000-000078A00000}"/>
    <cellStyle name="Note 4 26 2 2" xfId="39896" xr:uid="{00000000-0005-0000-0000-000079A00000}"/>
    <cellStyle name="Note 4 26 3" xfId="39895" xr:uid="{00000000-0005-0000-0000-00007AA00000}"/>
    <cellStyle name="Note 4 26 4" xfId="58793" xr:uid="{00000000-0005-0000-0000-00007BA00000}"/>
    <cellStyle name="Note 4 27" xfId="25543" xr:uid="{00000000-0005-0000-0000-00007CA00000}"/>
    <cellStyle name="Note 4 27 2" xfId="39897" xr:uid="{00000000-0005-0000-0000-00007DA00000}"/>
    <cellStyle name="Note 4 28" xfId="39710" xr:uid="{00000000-0005-0000-0000-00007EA00000}"/>
    <cellStyle name="Note 4 29" xfId="1514" xr:uid="{00000000-0005-0000-0000-00007FA00000}"/>
    <cellStyle name="Note 4 3" xfId="4326" xr:uid="{00000000-0005-0000-0000-000080A00000}"/>
    <cellStyle name="Note 4 3 10" xfId="10695" xr:uid="{00000000-0005-0000-0000-000081A00000}"/>
    <cellStyle name="Note 4 3 10 2" xfId="22242" xr:uid="{00000000-0005-0000-0000-000082A00000}"/>
    <cellStyle name="Note 4 3 10 2 2" xfId="39900" xr:uid="{00000000-0005-0000-0000-000083A00000}"/>
    <cellStyle name="Note 4 3 10 3" xfId="39899" xr:uid="{00000000-0005-0000-0000-000084A00000}"/>
    <cellStyle name="Note 4 3 10 4" xfId="58794" xr:uid="{00000000-0005-0000-0000-000085A00000}"/>
    <cellStyle name="Note 4 3 11" xfId="11111" xr:uid="{00000000-0005-0000-0000-000086A00000}"/>
    <cellStyle name="Note 4 3 11 2" xfId="22611" xr:uid="{00000000-0005-0000-0000-000087A00000}"/>
    <cellStyle name="Note 4 3 11 2 2" xfId="39902" xr:uid="{00000000-0005-0000-0000-000088A00000}"/>
    <cellStyle name="Note 4 3 11 3" xfId="39901" xr:uid="{00000000-0005-0000-0000-000089A00000}"/>
    <cellStyle name="Note 4 3 11 4" xfId="58795" xr:uid="{00000000-0005-0000-0000-00008AA00000}"/>
    <cellStyle name="Note 4 3 12" xfId="11535" xr:uid="{00000000-0005-0000-0000-00008BA00000}"/>
    <cellStyle name="Note 4 3 12 2" xfId="22974" xr:uid="{00000000-0005-0000-0000-00008CA00000}"/>
    <cellStyle name="Note 4 3 12 2 2" xfId="39904" xr:uid="{00000000-0005-0000-0000-00008DA00000}"/>
    <cellStyle name="Note 4 3 12 3" xfId="39903" xr:uid="{00000000-0005-0000-0000-00008EA00000}"/>
    <cellStyle name="Note 4 3 12 4" xfId="58796" xr:uid="{00000000-0005-0000-0000-00008FA00000}"/>
    <cellStyle name="Note 4 3 13" xfId="11960" xr:uid="{00000000-0005-0000-0000-000090A00000}"/>
    <cellStyle name="Note 4 3 13 2" xfId="23377" xr:uid="{00000000-0005-0000-0000-000091A00000}"/>
    <cellStyle name="Note 4 3 13 2 2" xfId="39906" xr:uid="{00000000-0005-0000-0000-000092A00000}"/>
    <cellStyle name="Note 4 3 13 3" xfId="39905" xr:uid="{00000000-0005-0000-0000-000093A00000}"/>
    <cellStyle name="Note 4 3 13 4" xfId="58797" xr:uid="{00000000-0005-0000-0000-000094A00000}"/>
    <cellStyle name="Note 4 3 14" xfId="12333" xr:uid="{00000000-0005-0000-0000-000095A00000}"/>
    <cellStyle name="Note 4 3 14 2" xfId="23711" xr:uid="{00000000-0005-0000-0000-000096A00000}"/>
    <cellStyle name="Note 4 3 14 2 2" xfId="39908" xr:uid="{00000000-0005-0000-0000-000097A00000}"/>
    <cellStyle name="Note 4 3 14 3" xfId="39907" xr:uid="{00000000-0005-0000-0000-000098A00000}"/>
    <cellStyle name="Note 4 3 14 4" xfId="58798" xr:uid="{00000000-0005-0000-0000-000099A00000}"/>
    <cellStyle name="Note 4 3 15" xfId="12698" xr:uid="{00000000-0005-0000-0000-00009AA00000}"/>
    <cellStyle name="Note 4 3 15 2" xfId="24035" xr:uid="{00000000-0005-0000-0000-00009BA00000}"/>
    <cellStyle name="Note 4 3 15 2 2" xfId="39910" xr:uid="{00000000-0005-0000-0000-00009CA00000}"/>
    <cellStyle name="Note 4 3 15 3" xfId="39909" xr:uid="{00000000-0005-0000-0000-00009DA00000}"/>
    <cellStyle name="Note 4 3 15 4" xfId="58799" xr:uid="{00000000-0005-0000-0000-00009EA00000}"/>
    <cellStyle name="Note 4 3 16" xfId="13113" xr:uid="{00000000-0005-0000-0000-00009FA00000}"/>
    <cellStyle name="Note 4 3 16 2" xfId="24424" xr:uid="{00000000-0005-0000-0000-0000A0A00000}"/>
    <cellStyle name="Note 4 3 16 2 2" xfId="39912" xr:uid="{00000000-0005-0000-0000-0000A1A00000}"/>
    <cellStyle name="Note 4 3 16 3" xfId="39911" xr:uid="{00000000-0005-0000-0000-0000A2A00000}"/>
    <cellStyle name="Note 4 3 16 4" xfId="58800" xr:uid="{00000000-0005-0000-0000-0000A3A00000}"/>
    <cellStyle name="Note 4 3 17" xfId="13450" xr:uid="{00000000-0005-0000-0000-0000A4A00000}"/>
    <cellStyle name="Note 4 3 17 2" xfId="24729" xr:uid="{00000000-0005-0000-0000-0000A5A00000}"/>
    <cellStyle name="Note 4 3 17 2 2" xfId="39914" xr:uid="{00000000-0005-0000-0000-0000A6A00000}"/>
    <cellStyle name="Note 4 3 17 3" xfId="39913" xr:uid="{00000000-0005-0000-0000-0000A7A00000}"/>
    <cellStyle name="Note 4 3 17 4" xfId="58801" xr:uid="{00000000-0005-0000-0000-0000A8A00000}"/>
    <cellStyle name="Note 4 3 18" xfId="13781" xr:uid="{00000000-0005-0000-0000-0000A9A00000}"/>
    <cellStyle name="Note 4 3 18 2" xfId="25031" xr:uid="{00000000-0005-0000-0000-0000AAA00000}"/>
    <cellStyle name="Note 4 3 18 2 2" xfId="39916" xr:uid="{00000000-0005-0000-0000-0000ABA00000}"/>
    <cellStyle name="Note 4 3 18 3" xfId="39915" xr:uid="{00000000-0005-0000-0000-0000ACA00000}"/>
    <cellStyle name="Note 4 3 18 4" xfId="58802" xr:uid="{00000000-0005-0000-0000-0000ADA00000}"/>
    <cellStyle name="Note 4 3 19" xfId="14109" xr:uid="{00000000-0005-0000-0000-0000AEA00000}"/>
    <cellStyle name="Note 4 3 19 2" xfId="25331" xr:uid="{00000000-0005-0000-0000-0000AFA00000}"/>
    <cellStyle name="Note 4 3 19 2 2" xfId="39918" xr:uid="{00000000-0005-0000-0000-0000B0A00000}"/>
    <cellStyle name="Note 4 3 19 3" xfId="39917" xr:uid="{00000000-0005-0000-0000-0000B1A00000}"/>
    <cellStyle name="Note 4 3 19 4" xfId="58803" xr:uid="{00000000-0005-0000-0000-0000B2A00000}"/>
    <cellStyle name="Note 4 3 2" xfId="7109" xr:uid="{00000000-0005-0000-0000-0000B3A00000}"/>
    <cellStyle name="Note 4 3 2 2" xfId="19115" xr:uid="{00000000-0005-0000-0000-0000B4A00000}"/>
    <cellStyle name="Note 4 3 2 2 2" xfId="39920" xr:uid="{00000000-0005-0000-0000-0000B5A00000}"/>
    <cellStyle name="Note 4 3 2 3" xfId="39919" xr:uid="{00000000-0005-0000-0000-0000B6A00000}"/>
    <cellStyle name="Note 4 3 2 4" xfId="58804" xr:uid="{00000000-0005-0000-0000-0000B7A00000}"/>
    <cellStyle name="Note 4 3 20" xfId="14403" xr:uid="{00000000-0005-0000-0000-0000B8A00000}"/>
    <cellStyle name="Note 4 3 20 2" xfId="39921" xr:uid="{00000000-0005-0000-0000-0000B9A00000}"/>
    <cellStyle name="Note 4 3 20 3" xfId="58805" xr:uid="{00000000-0005-0000-0000-0000BAA00000}"/>
    <cellStyle name="Note 4 3 20 4" xfId="58806" xr:uid="{00000000-0005-0000-0000-0000BBA00000}"/>
    <cellStyle name="Note 4 3 21" xfId="39898" xr:uid="{00000000-0005-0000-0000-0000BCA00000}"/>
    <cellStyle name="Note 4 3 22" xfId="58807" xr:uid="{00000000-0005-0000-0000-0000BDA00000}"/>
    <cellStyle name="Note 4 3 3" xfId="7578" xr:uid="{00000000-0005-0000-0000-0000BEA00000}"/>
    <cellStyle name="Note 4 3 3 2" xfId="19524" xr:uid="{00000000-0005-0000-0000-0000BFA00000}"/>
    <cellStyle name="Note 4 3 3 2 2" xfId="39923" xr:uid="{00000000-0005-0000-0000-0000C0A00000}"/>
    <cellStyle name="Note 4 3 3 3" xfId="39922" xr:uid="{00000000-0005-0000-0000-0000C1A00000}"/>
    <cellStyle name="Note 4 3 3 4" xfId="58808" xr:uid="{00000000-0005-0000-0000-0000C2A00000}"/>
    <cellStyle name="Note 4 3 4" xfId="8031" xr:uid="{00000000-0005-0000-0000-0000C3A00000}"/>
    <cellStyle name="Note 4 3 4 2" xfId="19917" xr:uid="{00000000-0005-0000-0000-0000C4A00000}"/>
    <cellStyle name="Note 4 3 4 2 2" xfId="39925" xr:uid="{00000000-0005-0000-0000-0000C5A00000}"/>
    <cellStyle name="Note 4 3 4 3" xfId="39924" xr:uid="{00000000-0005-0000-0000-0000C6A00000}"/>
    <cellStyle name="Note 4 3 4 4" xfId="58809" xr:uid="{00000000-0005-0000-0000-0000C7A00000}"/>
    <cellStyle name="Note 4 3 5" xfId="8494" xr:uid="{00000000-0005-0000-0000-0000C8A00000}"/>
    <cellStyle name="Note 4 3 5 2" xfId="20313" xr:uid="{00000000-0005-0000-0000-0000C9A00000}"/>
    <cellStyle name="Note 4 3 5 2 2" xfId="39927" xr:uid="{00000000-0005-0000-0000-0000CAA00000}"/>
    <cellStyle name="Note 4 3 5 3" xfId="39926" xr:uid="{00000000-0005-0000-0000-0000CBA00000}"/>
    <cellStyle name="Note 4 3 5 4" xfId="58810" xr:uid="{00000000-0005-0000-0000-0000CCA00000}"/>
    <cellStyle name="Note 4 3 6" xfId="8950" xr:uid="{00000000-0005-0000-0000-0000CDA00000}"/>
    <cellStyle name="Note 4 3 6 2" xfId="20713" xr:uid="{00000000-0005-0000-0000-0000CEA00000}"/>
    <cellStyle name="Note 4 3 6 2 2" xfId="39929" xr:uid="{00000000-0005-0000-0000-0000CFA00000}"/>
    <cellStyle name="Note 4 3 6 3" xfId="39928" xr:uid="{00000000-0005-0000-0000-0000D0A00000}"/>
    <cellStyle name="Note 4 3 6 4" xfId="58811" xr:uid="{00000000-0005-0000-0000-0000D1A00000}"/>
    <cellStyle name="Note 4 3 7" xfId="9399" xr:uid="{00000000-0005-0000-0000-0000D2A00000}"/>
    <cellStyle name="Note 4 3 7 2" xfId="21116" xr:uid="{00000000-0005-0000-0000-0000D3A00000}"/>
    <cellStyle name="Note 4 3 7 2 2" xfId="39931" xr:uid="{00000000-0005-0000-0000-0000D4A00000}"/>
    <cellStyle name="Note 4 3 7 3" xfId="39930" xr:uid="{00000000-0005-0000-0000-0000D5A00000}"/>
    <cellStyle name="Note 4 3 7 4" xfId="58812" xr:uid="{00000000-0005-0000-0000-0000D6A00000}"/>
    <cellStyle name="Note 4 3 8" xfId="9837" xr:uid="{00000000-0005-0000-0000-0000D7A00000}"/>
    <cellStyle name="Note 4 3 8 2" xfId="21499" xr:uid="{00000000-0005-0000-0000-0000D8A00000}"/>
    <cellStyle name="Note 4 3 8 2 2" xfId="39933" xr:uid="{00000000-0005-0000-0000-0000D9A00000}"/>
    <cellStyle name="Note 4 3 8 3" xfId="39932" xr:uid="{00000000-0005-0000-0000-0000DAA00000}"/>
    <cellStyle name="Note 4 3 8 4" xfId="58813" xr:uid="{00000000-0005-0000-0000-0000DBA00000}"/>
    <cellStyle name="Note 4 3 9" xfId="10280" xr:uid="{00000000-0005-0000-0000-0000DCA00000}"/>
    <cellStyle name="Note 4 3 9 2" xfId="21885" xr:uid="{00000000-0005-0000-0000-0000DDA00000}"/>
    <cellStyle name="Note 4 3 9 2 2" xfId="39935" xr:uid="{00000000-0005-0000-0000-0000DEA00000}"/>
    <cellStyle name="Note 4 3 9 3" xfId="39934" xr:uid="{00000000-0005-0000-0000-0000DFA00000}"/>
    <cellStyle name="Note 4 3 9 4" xfId="58814" xr:uid="{00000000-0005-0000-0000-0000E0A00000}"/>
    <cellStyle name="Note 4 30" xfId="58815" xr:uid="{00000000-0005-0000-0000-0000E1A00000}"/>
    <cellStyle name="Note 4 4" xfId="4327" xr:uid="{00000000-0005-0000-0000-0000E2A00000}"/>
    <cellStyle name="Note 4 4 10" xfId="10696" xr:uid="{00000000-0005-0000-0000-0000E3A00000}"/>
    <cellStyle name="Note 4 4 10 2" xfId="22243" xr:uid="{00000000-0005-0000-0000-0000E4A00000}"/>
    <cellStyle name="Note 4 4 10 2 2" xfId="39938" xr:uid="{00000000-0005-0000-0000-0000E5A00000}"/>
    <cellStyle name="Note 4 4 10 3" xfId="39937" xr:uid="{00000000-0005-0000-0000-0000E6A00000}"/>
    <cellStyle name="Note 4 4 10 4" xfId="58816" xr:uid="{00000000-0005-0000-0000-0000E7A00000}"/>
    <cellStyle name="Note 4 4 11" xfId="11112" xr:uid="{00000000-0005-0000-0000-0000E8A00000}"/>
    <cellStyle name="Note 4 4 11 2" xfId="22612" xr:uid="{00000000-0005-0000-0000-0000E9A00000}"/>
    <cellStyle name="Note 4 4 11 2 2" xfId="39940" xr:uid="{00000000-0005-0000-0000-0000EAA00000}"/>
    <cellStyle name="Note 4 4 11 3" xfId="39939" xr:uid="{00000000-0005-0000-0000-0000EBA00000}"/>
    <cellStyle name="Note 4 4 11 4" xfId="58817" xr:uid="{00000000-0005-0000-0000-0000ECA00000}"/>
    <cellStyle name="Note 4 4 12" xfId="11536" xr:uid="{00000000-0005-0000-0000-0000EDA00000}"/>
    <cellStyle name="Note 4 4 12 2" xfId="22975" xr:uid="{00000000-0005-0000-0000-0000EEA00000}"/>
    <cellStyle name="Note 4 4 12 2 2" xfId="39942" xr:uid="{00000000-0005-0000-0000-0000EFA00000}"/>
    <cellStyle name="Note 4 4 12 3" xfId="39941" xr:uid="{00000000-0005-0000-0000-0000F0A00000}"/>
    <cellStyle name="Note 4 4 12 4" xfId="58818" xr:uid="{00000000-0005-0000-0000-0000F1A00000}"/>
    <cellStyle name="Note 4 4 13" xfId="11961" xr:uid="{00000000-0005-0000-0000-0000F2A00000}"/>
    <cellStyle name="Note 4 4 13 2" xfId="23378" xr:uid="{00000000-0005-0000-0000-0000F3A00000}"/>
    <cellStyle name="Note 4 4 13 2 2" xfId="39944" xr:uid="{00000000-0005-0000-0000-0000F4A00000}"/>
    <cellStyle name="Note 4 4 13 3" xfId="39943" xr:uid="{00000000-0005-0000-0000-0000F5A00000}"/>
    <cellStyle name="Note 4 4 13 4" xfId="58819" xr:uid="{00000000-0005-0000-0000-0000F6A00000}"/>
    <cellStyle name="Note 4 4 14" xfId="12334" xr:uid="{00000000-0005-0000-0000-0000F7A00000}"/>
    <cellStyle name="Note 4 4 14 2" xfId="23712" xr:uid="{00000000-0005-0000-0000-0000F8A00000}"/>
    <cellStyle name="Note 4 4 14 2 2" xfId="39946" xr:uid="{00000000-0005-0000-0000-0000F9A00000}"/>
    <cellStyle name="Note 4 4 14 3" xfId="39945" xr:uid="{00000000-0005-0000-0000-0000FAA00000}"/>
    <cellStyle name="Note 4 4 14 4" xfId="58820" xr:uid="{00000000-0005-0000-0000-0000FBA00000}"/>
    <cellStyle name="Note 4 4 15" xfId="12699" xr:uid="{00000000-0005-0000-0000-0000FCA00000}"/>
    <cellStyle name="Note 4 4 15 2" xfId="24036" xr:uid="{00000000-0005-0000-0000-0000FDA00000}"/>
    <cellStyle name="Note 4 4 15 2 2" xfId="39948" xr:uid="{00000000-0005-0000-0000-0000FEA00000}"/>
    <cellStyle name="Note 4 4 15 3" xfId="39947" xr:uid="{00000000-0005-0000-0000-0000FFA00000}"/>
    <cellStyle name="Note 4 4 15 4" xfId="58821" xr:uid="{00000000-0005-0000-0000-000000A10000}"/>
    <cellStyle name="Note 4 4 16" xfId="13114" xr:uid="{00000000-0005-0000-0000-000001A10000}"/>
    <cellStyle name="Note 4 4 16 2" xfId="24425" xr:uid="{00000000-0005-0000-0000-000002A10000}"/>
    <cellStyle name="Note 4 4 16 2 2" xfId="39950" xr:uid="{00000000-0005-0000-0000-000003A10000}"/>
    <cellStyle name="Note 4 4 16 3" xfId="39949" xr:uid="{00000000-0005-0000-0000-000004A10000}"/>
    <cellStyle name="Note 4 4 16 4" xfId="58822" xr:uid="{00000000-0005-0000-0000-000005A10000}"/>
    <cellStyle name="Note 4 4 17" xfId="13451" xr:uid="{00000000-0005-0000-0000-000006A10000}"/>
    <cellStyle name="Note 4 4 17 2" xfId="24730" xr:uid="{00000000-0005-0000-0000-000007A10000}"/>
    <cellStyle name="Note 4 4 17 2 2" xfId="39952" xr:uid="{00000000-0005-0000-0000-000008A10000}"/>
    <cellStyle name="Note 4 4 17 3" xfId="39951" xr:uid="{00000000-0005-0000-0000-000009A10000}"/>
    <cellStyle name="Note 4 4 17 4" xfId="58823" xr:uid="{00000000-0005-0000-0000-00000AA10000}"/>
    <cellStyle name="Note 4 4 18" xfId="13782" xr:uid="{00000000-0005-0000-0000-00000BA10000}"/>
    <cellStyle name="Note 4 4 18 2" xfId="25032" xr:uid="{00000000-0005-0000-0000-00000CA10000}"/>
    <cellStyle name="Note 4 4 18 2 2" xfId="39954" xr:uid="{00000000-0005-0000-0000-00000DA10000}"/>
    <cellStyle name="Note 4 4 18 3" xfId="39953" xr:uid="{00000000-0005-0000-0000-00000EA10000}"/>
    <cellStyle name="Note 4 4 18 4" xfId="58824" xr:uid="{00000000-0005-0000-0000-00000FA10000}"/>
    <cellStyle name="Note 4 4 19" xfId="14110" xr:uid="{00000000-0005-0000-0000-000010A10000}"/>
    <cellStyle name="Note 4 4 19 2" xfId="25332" xr:uid="{00000000-0005-0000-0000-000011A10000}"/>
    <cellStyle name="Note 4 4 19 2 2" xfId="39956" xr:uid="{00000000-0005-0000-0000-000012A10000}"/>
    <cellStyle name="Note 4 4 19 3" xfId="39955" xr:uid="{00000000-0005-0000-0000-000013A10000}"/>
    <cellStyle name="Note 4 4 19 4" xfId="58825" xr:uid="{00000000-0005-0000-0000-000014A10000}"/>
    <cellStyle name="Note 4 4 2" xfId="7110" xr:uid="{00000000-0005-0000-0000-000015A10000}"/>
    <cellStyle name="Note 4 4 2 2" xfId="19116" xr:uid="{00000000-0005-0000-0000-000016A10000}"/>
    <cellStyle name="Note 4 4 2 2 2" xfId="39958" xr:uid="{00000000-0005-0000-0000-000017A10000}"/>
    <cellStyle name="Note 4 4 2 3" xfId="39957" xr:uid="{00000000-0005-0000-0000-000018A10000}"/>
    <cellStyle name="Note 4 4 2 4" xfId="58826" xr:uid="{00000000-0005-0000-0000-000019A10000}"/>
    <cellStyle name="Note 4 4 20" xfId="14404" xr:uid="{00000000-0005-0000-0000-00001AA10000}"/>
    <cellStyle name="Note 4 4 20 2" xfId="39959" xr:uid="{00000000-0005-0000-0000-00001BA10000}"/>
    <cellStyle name="Note 4 4 20 3" xfId="58827" xr:uid="{00000000-0005-0000-0000-00001CA10000}"/>
    <cellStyle name="Note 4 4 20 4" xfId="58828" xr:uid="{00000000-0005-0000-0000-00001DA10000}"/>
    <cellStyle name="Note 4 4 21" xfId="39936" xr:uid="{00000000-0005-0000-0000-00001EA10000}"/>
    <cellStyle name="Note 4 4 22" xfId="58829" xr:uid="{00000000-0005-0000-0000-00001FA10000}"/>
    <cellStyle name="Note 4 4 3" xfId="7579" xr:uid="{00000000-0005-0000-0000-000020A10000}"/>
    <cellStyle name="Note 4 4 3 2" xfId="19525" xr:uid="{00000000-0005-0000-0000-000021A10000}"/>
    <cellStyle name="Note 4 4 3 2 2" xfId="39961" xr:uid="{00000000-0005-0000-0000-000022A10000}"/>
    <cellStyle name="Note 4 4 3 3" xfId="39960" xr:uid="{00000000-0005-0000-0000-000023A10000}"/>
    <cellStyle name="Note 4 4 3 4" xfId="58830" xr:uid="{00000000-0005-0000-0000-000024A10000}"/>
    <cellStyle name="Note 4 4 4" xfId="8032" xr:uid="{00000000-0005-0000-0000-000025A10000}"/>
    <cellStyle name="Note 4 4 4 2" xfId="19918" xr:uid="{00000000-0005-0000-0000-000026A10000}"/>
    <cellStyle name="Note 4 4 4 2 2" xfId="39963" xr:uid="{00000000-0005-0000-0000-000027A10000}"/>
    <cellStyle name="Note 4 4 4 3" xfId="39962" xr:uid="{00000000-0005-0000-0000-000028A10000}"/>
    <cellStyle name="Note 4 4 4 4" xfId="58831" xr:uid="{00000000-0005-0000-0000-000029A10000}"/>
    <cellStyle name="Note 4 4 5" xfId="8495" xr:uid="{00000000-0005-0000-0000-00002AA10000}"/>
    <cellStyle name="Note 4 4 5 2" xfId="20314" xr:uid="{00000000-0005-0000-0000-00002BA10000}"/>
    <cellStyle name="Note 4 4 5 2 2" xfId="39965" xr:uid="{00000000-0005-0000-0000-00002CA10000}"/>
    <cellStyle name="Note 4 4 5 3" xfId="39964" xr:uid="{00000000-0005-0000-0000-00002DA10000}"/>
    <cellStyle name="Note 4 4 5 4" xfId="58832" xr:uid="{00000000-0005-0000-0000-00002EA10000}"/>
    <cellStyle name="Note 4 4 6" xfId="8951" xr:uid="{00000000-0005-0000-0000-00002FA10000}"/>
    <cellStyle name="Note 4 4 6 2" xfId="20714" xr:uid="{00000000-0005-0000-0000-000030A10000}"/>
    <cellStyle name="Note 4 4 6 2 2" xfId="39967" xr:uid="{00000000-0005-0000-0000-000031A10000}"/>
    <cellStyle name="Note 4 4 6 3" xfId="39966" xr:uid="{00000000-0005-0000-0000-000032A10000}"/>
    <cellStyle name="Note 4 4 6 4" xfId="58833" xr:uid="{00000000-0005-0000-0000-000033A10000}"/>
    <cellStyle name="Note 4 4 7" xfId="9400" xr:uid="{00000000-0005-0000-0000-000034A10000}"/>
    <cellStyle name="Note 4 4 7 2" xfId="21117" xr:uid="{00000000-0005-0000-0000-000035A10000}"/>
    <cellStyle name="Note 4 4 7 2 2" xfId="39969" xr:uid="{00000000-0005-0000-0000-000036A10000}"/>
    <cellStyle name="Note 4 4 7 3" xfId="39968" xr:uid="{00000000-0005-0000-0000-000037A10000}"/>
    <cellStyle name="Note 4 4 7 4" xfId="58834" xr:uid="{00000000-0005-0000-0000-000038A10000}"/>
    <cellStyle name="Note 4 4 8" xfId="9838" xr:uid="{00000000-0005-0000-0000-000039A10000}"/>
    <cellStyle name="Note 4 4 8 2" xfId="21500" xr:uid="{00000000-0005-0000-0000-00003AA10000}"/>
    <cellStyle name="Note 4 4 8 2 2" xfId="39971" xr:uid="{00000000-0005-0000-0000-00003BA10000}"/>
    <cellStyle name="Note 4 4 8 3" xfId="39970" xr:uid="{00000000-0005-0000-0000-00003CA10000}"/>
    <cellStyle name="Note 4 4 8 4" xfId="58835" xr:uid="{00000000-0005-0000-0000-00003DA10000}"/>
    <cellStyle name="Note 4 4 9" xfId="10281" xr:uid="{00000000-0005-0000-0000-00003EA10000}"/>
    <cellStyle name="Note 4 4 9 2" xfId="21886" xr:uid="{00000000-0005-0000-0000-00003FA10000}"/>
    <cellStyle name="Note 4 4 9 2 2" xfId="39973" xr:uid="{00000000-0005-0000-0000-000040A10000}"/>
    <cellStyle name="Note 4 4 9 3" xfId="39972" xr:uid="{00000000-0005-0000-0000-000041A10000}"/>
    <cellStyle name="Note 4 4 9 4" xfId="58836" xr:uid="{00000000-0005-0000-0000-000042A10000}"/>
    <cellStyle name="Note 4 5" xfId="4328" xr:uid="{00000000-0005-0000-0000-000043A10000}"/>
    <cellStyle name="Note 4 5 10" xfId="10697" xr:uid="{00000000-0005-0000-0000-000044A10000}"/>
    <cellStyle name="Note 4 5 10 2" xfId="22244" xr:uid="{00000000-0005-0000-0000-000045A10000}"/>
    <cellStyle name="Note 4 5 10 2 2" xfId="39976" xr:uid="{00000000-0005-0000-0000-000046A10000}"/>
    <cellStyle name="Note 4 5 10 3" xfId="39975" xr:uid="{00000000-0005-0000-0000-000047A10000}"/>
    <cellStyle name="Note 4 5 10 4" xfId="58837" xr:uid="{00000000-0005-0000-0000-000048A10000}"/>
    <cellStyle name="Note 4 5 11" xfId="11113" xr:uid="{00000000-0005-0000-0000-000049A10000}"/>
    <cellStyle name="Note 4 5 11 2" xfId="22613" xr:uid="{00000000-0005-0000-0000-00004AA10000}"/>
    <cellStyle name="Note 4 5 11 2 2" xfId="39978" xr:uid="{00000000-0005-0000-0000-00004BA10000}"/>
    <cellStyle name="Note 4 5 11 3" xfId="39977" xr:uid="{00000000-0005-0000-0000-00004CA10000}"/>
    <cellStyle name="Note 4 5 11 4" xfId="58838" xr:uid="{00000000-0005-0000-0000-00004DA10000}"/>
    <cellStyle name="Note 4 5 12" xfId="11537" xr:uid="{00000000-0005-0000-0000-00004EA10000}"/>
    <cellStyle name="Note 4 5 12 2" xfId="22976" xr:uid="{00000000-0005-0000-0000-00004FA10000}"/>
    <cellStyle name="Note 4 5 12 2 2" xfId="39980" xr:uid="{00000000-0005-0000-0000-000050A10000}"/>
    <cellStyle name="Note 4 5 12 3" xfId="39979" xr:uid="{00000000-0005-0000-0000-000051A10000}"/>
    <cellStyle name="Note 4 5 12 4" xfId="58839" xr:uid="{00000000-0005-0000-0000-000052A10000}"/>
    <cellStyle name="Note 4 5 13" xfId="11962" xr:uid="{00000000-0005-0000-0000-000053A10000}"/>
    <cellStyle name="Note 4 5 13 2" xfId="23379" xr:uid="{00000000-0005-0000-0000-000054A10000}"/>
    <cellStyle name="Note 4 5 13 2 2" xfId="39982" xr:uid="{00000000-0005-0000-0000-000055A10000}"/>
    <cellStyle name="Note 4 5 13 3" xfId="39981" xr:uid="{00000000-0005-0000-0000-000056A10000}"/>
    <cellStyle name="Note 4 5 13 4" xfId="58840" xr:uid="{00000000-0005-0000-0000-000057A10000}"/>
    <cellStyle name="Note 4 5 14" xfId="12335" xr:uid="{00000000-0005-0000-0000-000058A10000}"/>
    <cellStyle name="Note 4 5 14 2" xfId="23713" xr:uid="{00000000-0005-0000-0000-000059A10000}"/>
    <cellStyle name="Note 4 5 14 2 2" xfId="39984" xr:uid="{00000000-0005-0000-0000-00005AA10000}"/>
    <cellStyle name="Note 4 5 14 3" xfId="39983" xr:uid="{00000000-0005-0000-0000-00005BA10000}"/>
    <cellStyle name="Note 4 5 14 4" xfId="58841" xr:uid="{00000000-0005-0000-0000-00005CA10000}"/>
    <cellStyle name="Note 4 5 15" xfId="12700" xr:uid="{00000000-0005-0000-0000-00005DA10000}"/>
    <cellStyle name="Note 4 5 15 2" xfId="24037" xr:uid="{00000000-0005-0000-0000-00005EA10000}"/>
    <cellStyle name="Note 4 5 15 2 2" xfId="39986" xr:uid="{00000000-0005-0000-0000-00005FA10000}"/>
    <cellStyle name="Note 4 5 15 3" xfId="39985" xr:uid="{00000000-0005-0000-0000-000060A10000}"/>
    <cellStyle name="Note 4 5 15 4" xfId="58842" xr:uid="{00000000-0005-0000-0000-000061A10000}"/>
    <cellStyle name="Note 4 5 16" xfId="13115" xr:uid="{00000000-0005-0000-0000-000062A10000}"/>
    <cellStyle name="Note 4 5 16 2" xfId="24426" xr:uid="{00000000-0005-0000-0000-000063A10000}"/>
    <cellStyle name="Note 4 5 16 2 2" xfId="39988" xr:uid="{00000000-0005-0000-0000-000064A10000}"/>
    <cellStyle name="Note 4 5 16 3" xfId="39987" xr:uid="{00000000-0005-0000-0000-000065A10000}"/>
    <cellStyle name="Note 4 5 16 4" xfId="58843" xr:uid="{00000000-0005-0000-0000-000066A10000}"/>
    <cellStyle name="Note 4 5 17" xfId="13452" xr:uid="{00000000-0005-0000-0000-000067A10000}"/>
    <cellStyle name="Note 4 5 17 2" xfId="24731" xr:uid="{00000000-0005-0000-0000-000068A10000}"/>
    <cellStyle name="Note 4 5 17 2 2" xfId="39990" xr:uid="{00000000-0005-0000-0000-000069A10000}"/>
    <cellStyle name="Note 4 5 17 3" xfId="39989" xr:uid="{00000000-0005-0000-0000-00006AA10000}"/>
    <cellStyle name="Note 4 5 17 4" xfId="58844" xr:uid="{00000000-0005-0000-0000-00006BA10000}"/>
    <cellStyle name="Note 4 5 18" xfId="13783" xr:uid="{00000000-0005-0000-0000-00006CA10000}"/>
    <cellStyle name="Note 4 5 18 2" xfId="25033" xr:uid="{00000000-0005-0000-0000-00006DA10000}"/>
    <cellStyle name="Note 4 5 18 2 2" xfId="39992" xr:uid="{00000000-0005-0000-0000-00006EA10000}"/>
    <cellStyle name="Note 4 5 18 3" xfId="39991" xr:uid="{00000000-0005-0000-0000-00006FA10000}"/>
    <cellStyle name="Note 4 5 18 4" xfId="58845" xr:uid="{00000000-0005-0000-0000-000070A10000}"/>
    <cellStyle name="Note 4 5 19" xfId="14111" xr:uid="{00000000-0005-0000-0000-000071A10000}"/>
    <cellStyle name="Note 4 5 19 2" xfId="25333" xr:uid="{00000000-0005-0000-0000-000072A10000}"/>
    <cellStyle name="Note 4 5 19 2 2" xfId="39994" xr:uid="{00000000-0005-0000-0000-000073A10000}"/>
    <cellStyle name="Note 4 5 19 3" xfId="39993" xr:uid="{00000000-0005-0000-0000-000074A10000}"/>
    <cellStyle name="Note 4 5 19 4" xfId="58846" xr:uid="{00000000-0005-0000-0000-000075A10000}"/>
    <cellStyle name="Note 4 5 2" xfId="7111" xr:uid="{00000000-0005-0000-0000-000076A10000}"/>
    <cellStyle name="Note 4 5 2 2" xfId="19117" xr:uid="{00000000-0005-0000-0000-000077A10000}"/>
    <cellStyle name="Note 4 5 2 2 2" xfId="39996" xr:uid="{00000000-0005-0000-0000-000078A10000}"/>
    <cellStyle name="Note 4 5 2 3" xfId="39995" xr:uid="{00000000-0005-0000-0000-000079A10000}"/>
    <cellStyle name="Note 4 5 2 4" xfId="58847" xr:uid="{00000000-0005-0000-0000-00007AA10000}"/>
    <cellStyle name="Note 4 5 20" xfId="14405" xr:uid="{00000000-0005-0000-0000-00007BA10000}"/>
    <cellStyle name="Note 4 5 20 2" xfId="39997" xr:uid="{00000000-0005-0000-0000-00007CA10000}"/>
    <cellStyle name="Note 4 5 20 3" xfId="58848" xr:uid="{00000000-0005-0000-0000-00007DA10000}"/>
    <cellStyle name="Note 4 5 20 4" xfId="58849" xr:uid="{00000000-0005-0000-0000-00007EA10000}"/>
    <cellStyle name="Note 4 5 21" xfId="39974" xr:uid="{00000000-0005-0000-0000-00007FA10000}"/>
    <cellStyle name="Note 4 5 22" xfId="58850" xr:uid="{00000000-0005-0000-0000-000080A10000}"/>
    <cellStyle name="Note 4 5 3" xfId="7580" xr:uid="{00000000-0005-0000-0000-000081A10000}"/>
    <cellStyle name="Note 4 5 3 2" xfId="19526" xr:uid="{00000000-0005-0000-0000-000082A10000}"/>
    <cellStyle name="Note 4 5 3 2 2" xfId="39999" xr:uid="{00000000-0005-0000-0000-000083A10000}"/>
    <cellStyle name="Note 4 5 3 3" xfId="39998" xr:uid="{00000000-0005-0000-0000-000084A10000}"/>
    <cellStyle name="Note 4 5 3 4" xfId="58851" xr:uid="{00000000-0005-0000-0000-000085A10000}"/>
    <cellStyle name="Note 4 5 4" xfId="8033" xr:uid="{00000000-0005-0000-0000-000086A10000}"/>
    <cellStyle name="Note 4 5 4 2" xfId="19919" xr:uid="{00000000-0005-0000-0000-000087A10000}"/>
    <cellStyle name="Note 4 5 4 2 2" xfId="40001" xr:uid="{00000000-0005-0000-0000-000088A10000}"/>
    <cellStyle name="Note 4 5 4 3" xfId="40000" xr:uid="{00000000-0005-0000-0000-000089A10000}"/>
    <cellStyle name="Note 4 5 4 4" xfId="58852" xr:uid="{00000000-0005-0000-0000-00008AA10000}"/>
    <cellStyle name="Note 4 5 5" xfId="8496" xr:uid="{00000000-0005-0000-0000-00008BA10000}"/>
    <cellStyle name="Note 4 5 5 2" xfId="20315" xr:uid="{00000000-0005-0000-0000-00008CA10000}"/>
    <cellStyle name="Note 4 5 5 2 2" xfId="40003" xr:uid="{00000000-0005-0000-0000-00008DA10000}"/>
    <cellStyle name="Note 4 5 5 3" xfId="40002" xr:uid="{00000000-0005-0000-0000-00008EA10000}"/>
    <cellStyle name="Note 4 5 5 4" xfId="58853" xr:uid="{00000000-0005-0000-0000-00008FA10000}"/>
    <cellStyle name="Note 4 5 6" xfId="8952" xr:uid="{00000000-0005-0000-0000-000090A10000}"/>
    <cellStyle name="Note 4 5 6 2" xfId="20715" xr:uid="{00000000-0005-0000-0000-000091A10000}"/>
    <cellStyle name="Note 4 5 6 2 2" xfId="40005" xr:uid="{00000000-0005-0000-0000-000092A10000}"/>
    <cellStyle name="Note 4 5 6 3" xfId="40004" xr:uid="{00000000-0005-0000-0000-000093A10000}"/>
    <cellStyle name="Note 4 5 6 4" xfId="58854" xr:uid="{00000000-0005-0000-0000-000094A10000}"/>
    <cellStyle name="Note 4 5 7" xfId="9401" xr:uid="{00000000-0005-0000-0000-000095A10000}"/>
    <cellStyle name="Note 4 5 7 2" xfId="21118" xr:uid="{00000000-0005-0000-0000-000096A10000}"/>
    <cellStyle name="Note 4 5 7 2 2" xfId="40007" xr:uid="{00000000-0005-0000-0000-000097A10000}"/>
    <cellStyle name="Note 4 5 7 3" xfId="40006" xr:uid="{00000000-0005-0000-0000-000098A10000}"/>
    <cellStyle name="Note 4 5 7 4" xfId="58855" xr:uid="{00000000-0005-0000-0000-000099A10000}"/>
    <cellStyle name="Note 4 5 8" xfId="9839" xr:uid="{00000000-0005-0000-0000-00009AA10000}"/>
    <cellStyle name="Note 4 5 8 2" xfId="21501" xr:uid="{00000000-0005-0000-0000-00009BA10000}"/>
    <cellStyle name="Note 4 5 8 2 2" xfId="40009" xr:uid="{00000000-0005-0000-0000-00009CA10000}"/>
    <cellStyle name="Note 4 5 8 3" xfId="40008" xr:uid="{00000000-0005-0000-0000-00009DA10000}"/>
    <cellStyle name="Note 4 5 8 4" xfId="58856" xr:uid="{00000000-0005-0000-0000-00009EA10000}"/>
    <cellStyle name="Note 4 5 9" xfId="10282" xr:uid="{00000000-0005-0000-0000-00009FA10000}"/>
    <cellStyle name="Note 4 5 9 2" xfId="21887" xr:uid="{00000000-0005-0000-0000-0000A0A10000}"/>
    <cellStyle name="Note 4 5 9 2 2" xfId="40011" xr:uid="{00000000-0005-0000-0000-0000A1A10000}"/>
    <cellStyle name="Note 4 5 9 3" xfId="40010" xr:uid="{00000000-0005-0000-0000-0000A2A10000}"/>
    <cellStyle name="Note 4 5 9 4" xfId="58857" xr:uid="{00000000-0005-0000-0000-0000A3A10000}"/>
    <cellStyle name="Note 4 6" xfId="4329" xr:uid="{00000000-0005-0000-0000-0000A4A10000}"/>
    <cellStyle name="Note 4 6 10" xfId="10698" xr:uid="{00000000-0005-0000-0000-0000A5A10000}"/>
    <cellStyle name="Note 4 6 10 2" xfId="22245" xr:uid="{00000000-0005-0000-0000-0000A6A10000}"/>
    <cellStyle name="Note 4 6 10 2 2" xfId="40014" xr:uid="{00000000-0005-0000-0000-0000A7A10000}"/>
    <cellStyle name="Note 4 6 10 3" xfId="40013" xr:uid="{00000000-0005-0000-0000-0000A8A10000}"/>
    <cellStyle name="Note 4 6 10 4" xfId="58858" xr:uid="{00000000-0005-0000-0000-0000A9A10000}"/>
    <cellStyle name="Note 4 6 11" xfId="11114" xr:uid="{00000000-0005-0000-0000-0000AAA10000}"/>
    <cellStyle name="Note 4 6 11 2" xfId="22614" xr:uid="{00000000-0005-0000-0000-0000ABA10000}"/>
    <cellStyle name="Note 4 6 11 2 2" xfId="40016" xr:uid="{00000000-0005-0000-0000-0000ACA10000}"/>
    <cellStyle name="Note 4 6 11 3" xfId="40015" xr:uid="{00000000-0005-0000-0000-0000ADA10000}"/>
    <cellStyle name="Note 4 6 11 4" xfId="58859" xr:uid="{00000000-0005-0000-0000-0000AEA10000}"/>
    <cellStyle name="Note 4 6 12" xfId="11538" xr:uid="{00000000-0005-0000-0000-0000AFA10000}"/>
    <cellStyle name="Note 4 6 12 2" xfId="22977" xr:uid="{00000000-0005-0000-0000-0000B0A10000}"/>
    <cellStyle name="Note 4 6 12 2 2" xfId="40018" xr:uid="{00000000-0005-0000-0000-0000B1A10000}"/>
    <cellStyle name="Note 4 6 12 3" xfId="40017" xr:uid="{00000000-0005-0000-0000-0000B2A10000}"/>
    <cellStyle name="Note 4 6 12 4" xfId="58860" xr:uid="{00000000-0005-0000-0000-0000B3A10000}"/>
    <cellStyle name="Note 4 6 13" xfId="11963" xr:uid="{00000000-0005-0000-0000-0000B4A10000}"/>
    <cellStyle name="Note 4 6 13 2" xfId="23380" xr:uid="{00000000-0005-0000-0000-0000B5A10000}"/>
    <cellStyle name="Note 4 6 13 2 2" xfId="40020" xr:uid="{00000000-0005-0000-0000-0000B6A10000}"/>
    <cellStyle name="Note 4 6 13 3" xfId="40019" xr:uid="{00000000-0005-0000-0000-0000B7A10000}"/>
    <cellStyle name="Note 4 6 13 4" xfId="58861" xr:uid="{00000000-0005-0000-0000-0000B8A10000}"/>
    <cellStyle name="Note 4 6 14" xfId="12336" xr:uid="{00000000-0005-0000-0000-0000B9A10000}"/>
    <cellStyle name="Note 4 6 14 2" xfId="23714" xr:uid="{00000000-0005-0000-0000-0000BAA10000}"/>
    <cellStyle name="Note 4 6 14 2 2" xfId="40022" xr:uid="{00000000-0005-0000-0000-0000BBA10000}"/>
    <cellStyle name="Note 4 6 14 3" xfId="40021" xr:uid="{00000000-0005-0000-0000-0000BCA10000}"/>
    <cellStyle name="Note 4 6 14 4" xfId="58862" xr:uid="{00000000-0005-0000-0000-0000BDA10000}"/>
    <cellStyle name="Note 4 6 15" xfId="12701" xr:uid="{00000000-0005-0000-0000-0000BEA10000}"/>
    <cellStyle name="Note 4 6 15 2" xfId="24038" xr:uid="{00000000-0005-0000-0000-0000BFA10000}"/>
    <cellStyle name="Note 4 6 15 2 2" xfId="40024" xr:uid="{00000000-0005-0000-0000-0000C0A10000}"/>
    <cellStyle name="Note 4 6 15 3" xfId="40023" xr:uid="{00000000-0005-0000-0000-0000C1A10000}"/>
    <cellStyle name="Note 4 6 15 4" xfId="58863" xr:uid="{00000000-0005-0000-0000-0000C2A10000}"/>
    <cellStyle name="Note 4 6 16" xfId="13116" xr:uid="{00000000-0005-0000-0000-0000C3A10000}"/>
    <cellStyle name="Note 4 6 16 2" xfId="24427" xr:uid="{00000000-0005-0000-0000-0000C4A10000}"/>
    <cellStyle name="Note 4 6 16 2 2" xfId="40026" xr:uid="{00000000-0005-0000-0000-0000C5A10000}"/>
    <cellStyle name="Note 4 6 16 3" xfId="40025" xr:uid="{00000000-0005-0000-0000-0000C6A10000}"/>
    <cellStyle name="Note 4 6 16 4" xfId="58864" xr:uid="{00000000-0005-0000-0000-0000C7A10000}"/>
    <cellStyle name="Note 4 6 17" xfId="13453" xr:uid="{00000000-0005-0000-0000-0000C8A10000}"/>
    <cellStyle name="Note 4 6 17 2" xfId="24732" xr:uid="{00000000-0005-0000-0000-0000C9A10000}"/>
    <cellStyle name="Note 4 6 17 2 2" xfId="40028" xr:uid="{00000000-0005-0000-0000-0000CAA10000}"/>
    <cellStyle name="Note 4 6 17 3" xfId="40027" xr:uid="{00000000-0005-0000-0000-0000CBA10000}"/>
    <cellStyle name="Note 4 6 17 4" xfId="58865" xr:uid="{00000000-0005-0000-0000-0000CCA10000}"/>
    <cellStyle name="Note 4 6 18" xfId="13784" xr:uid="{00000000-0005-0000-0000-0000CDA10000}"/>
    <cellStyle name="Note 4 6 18 2" xfId="25034" xr:uid="{00000000-0005-0000-0000-0000CEA10000}"/>
    <cellStyle name="Note 4 6 18 2 2" xfId="40030" xr:uid="{00000000-0005-0000-0000-0000CFA10000}"/>
    <cellStyle name="Note 4 6 18 3" xfId="40029" xr:uid="{00000000-0005-0000-0000-0000D0A10000}"/>
    <cellStyle name="Note 4 6 18 4" xfId="58866" xr:uid="{00000000-0005-0000-0000-0000D1A10000}"/>
    <cellStyle name="Note 4 6 19" xfId="14112" xr:uid="{00000000-0005-0000-0000-0000D2A10000}"/>
    <cellStyle name="Note 4 6 19 2" xfId="25334" xr:uid="{00000000-0005-0000-0000-0000D3A10000}"/>
    <cellStyle name="Note 4 6 19 2 2" xfId="40032" xr:uid="{00000000-0005-0000-0000-0000D4A10000}"/>
    <cellStyle name="Note 4 6 19 3" xfId="40031" xr:uid="{00000000-0005-0000-0000-0000D5A10000}"/>
    <cellStyle name="Note 4 6 19 4" xfId="58867" xr:uid="{00000000-0005-0000-0000-0000D6A10000}"/>
    <cellStyle name="Note 4 6 2" xfId="7112" xr:uid="{00000000-0005-0000-0000-0000D7A10000}"/>
    <cellStyle name="Note 4 6 2 2" xfId="19118" xr:uid="{00000000-0005-0000-0000-0000D8A10000}"/>
    <cellStyle name="Note 4 6 2 2 2" xfId="40034" xr:uid="{00000000-0005-0000-0000-0000D9A10000}"/>
    <cellStyle name="Note 4 6 2 3" xfId="40033" xr:uid="{00000000-0005-0000-0000-0000DAA10000}"/>
    <cellStyle name="Note 4 6 2 4" xfId="58868" xr:uid="{00000000-0005-0000-0000-0000DBA10000}"/>
    <cellStyle name="Note 4 6 20" xfId="14406" xr:uid="{00000000-0005-0000-0000-0000DCA10000}"/>
    <cellStyle name="Note 4 6 20 2" xfId="40035" xr:uid="{00000000-0005-0000-0000-0000DDA10000}"/>
    <cellStyle name="Note 4 6 20 3" xfId="58869" xr:uid="{00000000-0005-0000-0000-0000DEA10000}"/>
    <cellStyle name="Note 4 6 20 4" xfId="58870" xr:uid="{00000000-0005-0000-0000-0000DFA10000}"/>
    <cellStyle name="Note 4 6 21" xfId="40012" xr:uid="{00000000-0005-0000-0000-0000E0A10000}"/>
    <cellStyle name="Note 4 6 22" xfId="58871" xr:uid="{00000000-0005-0000-0000-0000E1A10000}"/>
    <cellStyle name="Note 4 6 3" xfId="7581" xr:uid="{00000000-0005-0000-0000-0000E2A10000}"/>
    <cellStyle name="Note 4 6 3 2" xfId="19527" xr:uid="{00000000-0005-0000-0000-0000E3A10000}"/>
    <cellStyle name="Note 4 6 3 2 2" xfId="40037" xr:uid="{00000000-0005-0000-0000-0000E4A10000}"/>
    <cellStyle name="Note 4 6 3 3" xfId="40036" xr:uid="{00000000-0005-0000-0000-0000E5A10000}"/>
    <cellStyle name="Note 4 6 3 4" xfId="58872" xr:uid="{00000000-0005-0000-0000-0000E6A10000}"/>
    <cellStyle name="Note 4 6 4" xfId="8034" xr:uid="{00000000-0005-0000-0000-0000E7A10000}"/>
    <cellStyle name="Note 4 6 4 2" xfId="19920" xr:uid="{00000000-0005-0000-0000-0000E8A10000}"/>
    <cellStyle name="Note 4 6 4 2 2" xfId="40039" xr:uid="{00000000-0005-0000-0000-0000E9A10000}"/>
    <cellStyle name="Note 4 6 4 3" xfId="40038" xr:uid="{00000000-0005-0000-0000-0000EAA10000}"/>
    <cellStyle name="Note 4 6 4 4" xfId="58873" xr:uid="{00000000-0005-0000-0000-0000EBA10000}"/>
    <cellStyle name="Note 4 6 5" xfId="8497" xr:uid="{00000000-0005-0000-0000-0000ECA10000}"/>
    <cellStyle name="Note 4 6 5 2" xfId="20316" xr:uid="{00000000-0005-0000-0000-0000EDA10000}"/>
    <cellStyle name="Note 4 6 5 2 2" xfId="40041" xr:uid="{00000000-0005-0000-0000-0000EEA10000}"/>
    <cellStyle name="Note 4 6 5 3" xfId="40040" xr:uid="{00000000-0005-0000-0000-0000EFA10000}"/>
    <cellStyle name="Note 4 6 5 4" xfId="58874" xr:uid="{00000000-0005-0000-0000-0000F0A10000}"/>
    <cellStyle name="Note 4 6 6" xfId="8953" xr:uid="{00000000-0005-0000-0000-0000F1A10000}"/>
    <cellStyle name="Note 4 6 6 2" xfId="20716" xr:uid="{00000000-0005-0000-0000-0000F2A10000}"/>
    <cellStyle name="Note 4 6 6 2 2" xfId="40043" xr:uid="{00000000-0005-0000-0000-0000F3A10000}"/>
    <cellStyle name="Note 4 6 6 3" xfId="40042" xr:uid="{00000000-0005-0000-0000-0000F4A10000}"/>
    <cellStyle name="Note 4 6 6 4" xfId="58875" xr:uid="{00000000-0005-0000-0000-0000F5A10000}"/>
    <cellStyle name="Note 4 6 7" xfId="9402" xr:uid="{00000000-0005-0000-0000-0000F6A10000}"/>
    <cellStyle name="Note 4 6 7 2" xfId="21119" xr:uid="{00000000-0005-0000-0000-0000F7A10000}"/>
    <cellStyle name="Note 4 6 7 2 2" xfId="40045" xr:uid="{00000000-0005-0000-0000-0000F8A10000}"/>
    <cellStyle name="Note 4 6 7 3" xfId="40044" xr:uid="{00000000-0005-0000-0000-0000F9A10000}"/>
    <cellStyle name="Note 4 6 7 4" xfId="58876" xr:uid="{00000000-0005-0000-0000-0000FAA10000}"/>
    <cellStyle name="Note 4 6 8" xfId="9840" xr:uid="{00000000-0005-0000-0000-0000FBA10000}"/>
    <cellStyle name="Note 4 6 8 2" xfId="21502" xr:uid="{00000000-0005-0000-0000-0000FCA10000}"/>
    <cellStyle name="Note 4 6 8 2 2" xfId="40047" xr:uid="{00000000-0005-0000-0000-0000FDA10000}"/>
    <cellStyle name="Note 4 6 8 3" xfId="40046" xr:uid="{00000000-0005-0000-0000-0000FEA10000}"/>
    <cellStyle name="Note 4 6 8 4" xfId="58877" xr:uid="{00000000-0005-0000-0000-0000FFA10000}"/>
    <cellStyle name="Note 4 6 9" xfId="10283" xr:uid="{00000000-0005-0000-0000-000000A20000}"/>
    <cellStyle name="Note 4 6 9 2" xfId="21888" xr:uid="{00000000-0005-0000-0000-000001A20000}"/>
    <cellStyle name="Note 4 6 9 2 2" xfId="40049" xr:uid="{00000000-0005-0000-0000-000002A20000}"/>
    <cellStyle name="Note 4 6 9 3" xfId="40048" xr:uid="{00000000-0005-0000-0000-000003A20000}"/>
    <cellStyle name="Note 4 6 9 4" xfId="58878" xr:uid="{00000000-0005-0000-0000-000004A20000}"/>
    <cellStyle name="Note 4 7" xfId="1776" xr:uid="{00000000-0005-0000-0000-000005A20000}"/>
    <cellStyle name="Note 4 7 10" xfId="5553" xr:uid="{00000000-0005-0000-0000-000006A20000}"/>
    <cellStyle name="Note 4 7 10 2" xfId="18082" xr:uid="{00000000-0005-0000-0000-000007A20000}"/>
    <cellStyle name="Note 4 7 10 2 2" xfId="40052" xr:uid="{00000000-0005-0000-0000-000008A20000}"/>
    <cellStyle name="Note 4 7 10 3" xfId="40051" xr:uid="{00000000-0005-0000-0000-000009A20000}"/>
    <cellStyle name="Note 4 7 10 4" xfId="58879" xr:uid="{00000000-0005-0000-0000-00000AA20000}"/>
    <cellStyle name="Note 4 7 11" xfId="6829" xr:uid="{00000000-0005-0000-0000-00000BA20000}"/>
    <cellStyle name="Note 4 7 11 2" xfId="18862" xr:uid="{00000000-0005-0000-0000-00000CA20000}"/>
    <cellStyle name="Note 4 7 11 2 2" xfId="40054" xr:uid="{00000000-0005-0000-0000-00000DA20000}"/>
    <cellStyle name="Note 4 7 11 3" xfId="40053" xr:uid="{00000000-0005-0000-0000-00000EA20000}"/>
    <cellStyle name="Note 4 7 11 4" xfId="58880" xr:uid="{00000000-0005-0000-0000-00000FA20000}"/>
    <cellStyle name="Note 4 7 12" xfId="6360" xr:uid="{00000000-0005-0000-0000-000010A20000}"/>
    <cellStyle name="Note 4 7 12 2" xfId="18454" xr:uid="{00000000-0005-0000-0000-000011A20000}"/>
    <cellStyle name="Note 4 7 12 2 2" xfId="40056" xr:uid="{00000000-0005-0000-0000-000012A20000}"/>
    <cellStyle name="Note 4 7 12 3" xfId="40055" xr:uid="{00000000-0005-0000-0000-000013A20000}"/>
    <cellStyle name="Note 4 7 12 4" xfId="58881" xr:uid="{00000000-0005-0000-0000-000014A20000}"/>
    <cellStyle name="Note 4 7 13" xfId="6199" xr:uid="{00000000-0005-0000-0000-000015A20000}"/>
    <cellStyle name="Note 4 7 13 2" xfId="18311" xr:uid="{00000000-0005-0000-0000-000016A20000}"/>
    <cellStyle name="Note 4 7 13 2 2" xfId="40058" xr:uid="{00000000-0005-0000-0000-000017A20000}"/>
    <cellStyle name="Note 4 7 13 3" xfId="40057" xr:uid="{00000000-0005-0000-0000-000018A20000}"/>
    <cellStyle name="Note 4 7 13 4" xfId="58882" xr:uid="{00000000-0005-0000-0000-000019A20000}"/>
    <cellStyle name="Note 4 7 14" xfId="8794" xr:uid="{00000000-0005-0000-0000-00001AA20000}"/>
    <cellStyle name="Note 4 7 14 2" xfId="20564" xr:uid="{00000000-0005-0000-0000-00001BA20000}"/>
    <cellStyle name="Note 4 7 14 2 2" xfId="40060" xr:uid="{00000000-0005-0000-0000-00001CA20000}"/>
    <cellStyle name="Note 4 7 14 3" xfId="40059" xr:uid="{00000000-0005-0000-0000-00001DA20000}"/>
    <cellStyle name="Note 4 7 14 4" xfId="58883" xr:uid="{00000000-0005-0000-0000-00001EA20000}"/>
    <cellStyle name="Note 4 7 15" xfId="5172" xr:uid="{00000000-0005-0000-0000-00001FA20000}"/>
    <cellStyle name="Note 4 7 15 2" xfId="17745" xr:uid="{00000000-0005-0000-0000-000020A20000}"/>
    <cellStyle name="Note 4 7 15 2 2" xfId="40062" xr:uid="{00000000-0005-0000-0000-000021A20000}"/>
    <cellStyle name="Note 4 7 15 3" xfId="40061" xr:uid="{00000000-0005-0000-0000-000022A20000}"/>
    <cellStyle name="Note 4 7 15 4" xfId="58884" xr:uid="{00000000-0005-0000-0000-000023A20000}"/>
    <cellStyle name="Note 4 7 16" xfId="6882" xr:uid="{00000000-0005-0000-0000-000024A20000}"/>
    <cellStyle name="Note 4 7 16 2" xfId="18904" xr:uid="{00000000-0005-0000-0000-000025A20000}"/>
    <cellStyle name="Note 4 7 16 2 2" xfId="40064" xr:uid="{00000000-0005-0000-0000-000026A20000}"/>
    <cellStyle name="Note 4 7 16 3" xfId="40063" xr:uid="{00000000-0005-0000-0000-000027A20000}"/>
    <cellStyle name="Note 4 7 16 4" xfId="58885" xr:uid="{00000000-0005-0000-0000-000028A20000}"/>
    <cellStyle name="Note 4 7 17" xfId="6653" xr:uid="{00000000-0005-0000-0000-000029A20000}"/>
    <cellStyle name="Note 4 7 17 2" xfId="18714" xr:uid="{00000000-0005-0000-0000-00002AA20000}"/>
    <cellStyle name="Note 4 7 17 2 2" xfId="40066" xr:uid="{00000000-0005-0000-0000-00002BA20000}"/>
    <cellStyle name="Note 4 7 17 3" xfId="40065" xr:uid="{00000000-0005-0000-0000-00002CA20000}"/>
    <cellStyle name="Note 4 7 17 4" xfId="58886" xr:uid="{00000000-0005-0000-0000-00002DA20000}"/>
    <cellStyle name="Note 4 7 18" xfId="12924" xr:uid="{00000000-0005-0000-0000-00002EA20000}"/>
    <cellStyle name="Note 4 7 18 2" xfId="24244" xr:uid="{00000000-0005-0000-0000-00002FA20000}"/>
    <cellStyle name="Note 4 7 18 2 2" xfId="40068" xr:uid="{00000000-0005-0000-0000-000030A20000}"/>
    <cellStyle name="Note 4 7 18 3" xfId="40067" xr:uid="{00000000-0005-0000-0000-000031A20000}"/>
    <cellStyle name="Note 4 7 18 4" xfId="58887" xr:uid="{00000000-0005-0000-0000-000032A20000}"/>
    <cellStyle name="Note 4 7 19" xfId="10081" xr:uid="{00000000-0005-0000-0000-000033A20000}"/>
    <cellStyle name="Note 4 7 19 2" xfId="21710" xr:uid="{00000000-0005-0000-0000-000034A20000}"/>
    <cellStyle name="Note 4 7 19 2 2" xfId="40070" xr:uid="{00000000-0005-0000-0000-000035A20000}"/>
    <cellStyle name="Note 4 7 19 3" xfId="40069" xr:uid="{00000000-0005-0000-0000-000036A20000}"/>
    <cellStyle name="Note 4 7 19 4" xfId="58888" xr:uid="{00000000-0005-0000-0000-000037A20000}"/>
    <cellStyle name="Note 4 7 2" xfId="5083" xr:uid="{00000000-0005-0000-0000-000038A20000}"/>
    <cellStyle name="Note 4 7 2 2" xfId="17673" xr:uid="{00000000-0005-0000-0000-000039A20000}"/>
    <cellStyle name="Note 4 7 2 2 2" xfId="40072" xr:uid="{00000000-0005-0000-0000-00003AA20000}"/>
    <cellStyle name="Note 4 7 2 3" xfId="40071" xr:uid="{00000000-0005-0000-0000-00003BA20000}"/>
    <cellStyle name="Note 4 7 2 4" xfId="58889" xr:uid="{00000000-0005-0000-0000-00003CA20000}"/>
    <cellStyle name="Note 4 7 20" xfId="13043" xr:uid="{00000000-0005-0000-0000-00003DA20000}"/>
    <cellStyle name="Note 4 7 20 2" xfId="40073" xr:uid="{00000000-0005-0000-0000-00003EA20000}"/>
    <cellStyle name="Note 4 7 20 3" xfId="58890" xr:uid="{00000000-0005-0000-0000-00003FA20000}"/>
    <cellStyle name="Note 4 7 20 4" xfId="58891" xr:uid="{00000000-0005-0000-0000-000040A20000}"/>
    <cellStyle name="Note 4 7 21" xfId="40050" xr:uid="{00000000-0005-0000-0000-000041A20000}"/>
    <cellStyle name="Note 4 7 22" xfId="58892" xr:uid="{00000000-0005-0000-0000-000042A20000}"/>
    <cellStyle name="Note 4 7 3" xfId="6663" xr:uid="{00000000-0005-0000-0000-000043A20000}"/>
    <cellStyle name="Note 4 7 3 2" xfId="18722" xr:uid="{00000000-0005-0000-0000-000044A20000}"/>
    <cellStyle name="Note 4 7 3 2 2" xfId="40075" xr:uid="{00000000-0005-0000-0000-000045A20000}"/>
    <cellStyle name="Note 4 7 3 3" xfId="40074" xr:uid="{00000000-0005-0000-0000-000046A20000}"/>
    <cellStyle name="Note 4 7 3 4" xfId="58893" xr:uid="{00000000-0005-0000-0000-000047A20000}"/>
    <cellStyle name="Note 4 7 4" xfId="5222" xr:uid="{00000000-0005-0000-0000-000048A20000}"/>
    <cellStyle name="Note 4 7 4 2" xfId="17787" xr:uid="{00000000-0005-0000-0000-000049A20000}"/>
    <cellStyle name="Note 4 7 4 2 2" xfId="40077" xr:uid="{00000000-0005-0000-0000-00004AA20000}"/>
    <cellStyle name="Note 4 7 4 3" xfId="40076" xr:uid="{00000000-0005-0000-0000-00004BA20000}"/>
    <cellStyle name="Note 4 7 4 4" xfId="58894" xr:uid="{00000000-0005-0000-0000-00004CA20000}"/>
    <cellStyle name="Note 4 7 5" xfId="6498" xr:uid="{00000000-0005-0000-0000-00004DA20000}"/>
    <cellStyle name="Note 4 7 5 2" xfId="18576" xr:uid="{00000000-0005-0000-0000-00004EA20000}"/>
    <cellStyle name="Note 4 7 5 2 2" xfId="40079" xr:uid="{00000000-0005-0000-0000-00004FA20000}"/>
    <cellStyle name="Note 4 7 5 3" xfId="40078" xr:uid="{00000000-0005-0000-0000-000050A20000}"/>
    <cellStyle name="Note 4 7 5 4" xfId="58895" xr:uid="{00000000-0005-0000-0000-000051A20000}"/>
    <cellStyle name="Note 4 7 6" xfId="8314" xr:uid="{00000000-0005-0000-0000-000052A20000}"/>
    <cellStyle name="Note 4 7 6 2" xfId="20158" xr:uid="{00000000-0005-0000-0000-000053A20000}"/>
    <cellStyle name="Note 4 7 6 2 2" xfId="40081" xr:uid="{00000000-0005-0000-0000-000054A20000}"/>
    <cellStyle name="Note 4 7 6 3" xfId="40080" xr:uid="{00000000-0005-0000-0000-000055A20000}"/>
    <cellStyle name="Note 4 7 6 4" xfId="58896" xr:uid="{00000000-0005-0000-0000-000056A20000}"/>
    <cellStyle name="Note 4 7 7" xfId="6421" xr:uid="{00000000-0005-0000-0000-000057A20000}"/>
    <cellStyle name="Note 4 7 7 2" xfId="18508" xr:uid="{00000000-0005-0000-0000-000058A20000}"/>
    <cellStyle name="Note 4 7 7 2 2" xfId="40083" xr:uid="{00000000-0005-0000-0000-000059A20000}"/>
    <cellStyle name="Note 4 7 7 3" xfId="40082" xr:uid="{00000000-0005-0000-0000-00005AA20000}"/>
    <cellStyle name="Note 4 7 7 4" xfId="58897" xr:uid="{00000000-0005-0000-0000-00005BA20000}"/>
    <cellStyle name="Note 4 7 8" xfId="8803" xr:uid="{00000000-0005-0000-0000-00005CA20000}"/>
    <cellStyle name="Note 4 7 8 2" xfId="20572" xr:uid="{00000000-0005-0000-0000-00005DA20000}"/>
    <cellStyle name="Note 4 7 8 2 2" xfId="40085" xr:uid="{00000000-0005-0000-0000-00005EA20000}"/>
    <cellStyle name="Note 4 7 8 3" xfId="40084" xr:uid="{00000000-0005-0000-0000-00005FA20000}"/>
    <cellStyle name="Note 4 7 8 4" xfId="58898" xr:uid="{00000000-0005-0000-0000-000060A20000}"/>
    <cellStyle name="Note 4 7 9" xfId="7574" xr:uid="{00000000-0005-0000-0000-000061A20000}"/>
    <cellStyle name="Note 4 7 9 2" xfId="19520" xr:uid="{00000000-0005-0000-0000-000062A20000}"/>
    <cellStyle name="Note 4 7 9 2 2" xfId="40087" xr:uid="{00000000-0005-0000-0000-000063A20000}"/>
    <cellStyle name="Note 4 7 9 3" xfId="40086" xr:uid="{00000000-0005-0000-0000-000064A20000}"/>
    <cellStyle name="Note 4 7 9 4" xfId="58899" xr:uid="{00000000-0005-0000-0000-000065A20000}"/>
    <cellStyle name="Note 4 8" xfId="4813" xr:uid="{00000000-0005-0000-0000-000066A20000}"/>
    <cellStyle name="Note 4 8 2" xfId="17454" xr:uid="{00000000-0005-0000-0000-000067A20000}"/>
    <cellStyle name="Note 4 8 2 2" xfId="40089" xr:uid="{00000000-0005-0000-0000-000068A20000}"/>
    <cellStyle name="Note 4 8 3" xfId="40088" xr:uid="{00000000-0005-0000-0000-000069A20000}"/>
    <cellStyle name="Note 4 9" xfId="6926" xr:uid="{00000000-0005-0000-0000-00006AA20000}"/>
    <cellStyle name="Note 4 9 2" xfId="18937" xr:uid="{00000000-0005-0000-0000-00006BA20000}"/>
    <cellStyle name="Note 4 9 2 2" xfId="40091" xr:uid="{00000000-0005-0000-0000-00006CA20000}"/>
    <cellStyle name="Note 4 9 3" xfId="40090" xr:uid="{00000000-0005-0000-0000-00006DA20000}"/>
    <cellStyle name="Note 4 9 4" xfId="58900" xr:uid="{00000000-0005-0000-0000-00006EA20000}"/>
    <cellStyle name="Note 40" xfId="9849" xr:uid="{00000000-0005-0000-0000-00006FA20000}"/>
    <cellStyle name="Note 40 2" xfId="21510" xr:uid="{00000000-0005-0000-0000-000070A20000}"/>
    <cellStyle name="Note 40 2 2" xfId="40093" xr:uid="{00000000-0005-0000-0000-000071A20000}"/>
    <cellStyle name="Note 40 3" xfId="40092" xr:uid="{00000000-0005-0000-0000-000072A20000}"/>
    <cellStyle name="Note 40 4" xfId="58901" xr:uid="{00000000-0005-0000-0000-000073A20000}"/>
    <cellStyle name="Note 41" xfId="12560" xr:uid="{00000000-0005-0000-0000-000074A20000}"/>
    <cellStyle name="Note 41 2" xfId="23913" xr:uid="{00000000-0005-0000-0000-000075A20000}"/>
    <cellStyle name="Note 41 2 2" xfId="40095" xr:uid="{00000000-0005-0000-0000-000076A20000}"/>
    <cellStyle name="Note 41 3" xfId="40094" xr:uid="{00000000-0005-0000-0000-000077A20000}"/>
    <cellStyle name="Note 41 4" xfId="58902" xr:uid="{00000000-0005-0000-0000-000078A20000}"/>
    <cellStyle name="Note 42" xfId="9900" xr:uid="{00000000-0005-0000-0000-000079A20000}"/>
    <cellStyle name="Note 42 2" xfId="21561" xr:uid="{00000000-0005-0000-0000-00007AA20000}"/>
    <cellStyle name="Note 42 2 2" xfId="40097" xr:uid="{00000000-0005-0000-0000-00007BA20000}"/>
    <cellStyle name="Note 42 3" xfId="40096" xr:uid="{00000000-0005-0000-0000-00007CA20000}"/>
    <cellStyle name="Note 42 4" xfId="58903" xr:uid="{00000000-0005-0000-0000-00007DA20000}"/>
    <cellStyle name="Note 43" xfId="16690" xr:uid="{00000000-0005-0000-0000-00007EA20000}"/>
    <cellStyle name="Note 43 2" xfId="40098" xr:uid="{00000000-0005-0000-0000-00007FA20000}"/>
    <cellStyle name="Note 44" xfId="17302" xr:uid="{00000000-0005-0000-0000-000080A20000}"/>
    <cellStyle name="Note 44 2" xfId="40099" xr:uid="{00000000-0005-0000-0000-000081A20000}"/>
    <cellStyle name="Note 45" xfId="17356" xr:uid="{00000000-0005-0000-0000-000082A20000}"/>
    <cellStyle name="Note 45 2" xfId="40100" xr:uid="{00000000-0005-0000-0000-000083A20000}"/>
    <cellStyle name="Note 46" xfId="40101" xr:uid="{00000000-0005-0000-0000-000084A20000}"/>
    <cellStyle name="Note 47" xfId="33820" xr:uid="{00000000-0005-0000-0000-000085A20000}"/>
    <cellStyle name="Note 48" xfId="1511" xr:uid="{00000000-0005-0000-0000-000086A20000}"/>
    <cellStyle name="Note 5" xfId="270" xr:uid="{00000000-0005-0000-0000-000087A20000}"/>
    <cellStyle name="Note 5 10" xfId="4331" xr:uid="{00000000-0005-0000-0000-000088A20000}"/>
    <cellStyle name="Note 5 10 10" xfId="10700" xr:uid="{00000000-0005-0000-0000-000089A20000}"/>
    <cellStyle name="Note 5 10 10 2" xfId="22247" xr:uid="{00000000-0005-0000-0000-00008AA20000}"/>
    <cellStyle name="Note 5 10 10 2 2" xfId="40105" xr:uid="{00000000-0005-0000-0000-00008BA20000}"/>
    <cellStyle name="Note 5 10 10 3" xfId="40104" xr:uid="{00000000-0005-0000-0000-00008CA20000}"/>
    <cellStyle name="Note 5 10 10 4" xfId="58904" xr:uid="{00000000-0005-0000-0000-00008DA20000}"/>
    <cellStyle name="Note 5 10 11" xfId="11116" xr:uid="{00000000-0005-0000-0000-00008EA20000}"/>
    <cellStyle name="Note 5 10 11 2" xfId="22616" xr:uid="{00000000-0005-0000-0000-00008FA20000}"/>
    <cellStyle name="Note 5 10 11 2 2" xfId="40107" xr:uid="{00000000-0005-0000-0000-000090A20000}"/>
    <cellStyle name="Note 5 10 11 3" xfId="40106" xr:uid="{00000000-0005-0000-0000-000091A20000}"/>
    <cellStyle name="Note 5 10 11 4" xfId="58905" xr:uid="{00000000-0005-0000-0000-000092A20000}"/>
    <cellStyle name="Note 5 10 12" xfId="11540" xr:uid="{00000000-0005-0000-0000-000093A20000}"/>
    <cellStyle name="Note 5 10 12 2" xfId="22979" xr:uid="{00000000-0005-0000-0000-000094A20000}"/>
    <cellStyle name="Note 5 10 12 2 2" xfId="40109" xr:uid="{00000000-0005-0000-0000-000095A20000}"/>
    <cellStyle name="Note 5 10 12 3" xfId="40108" xr:uid="{00000000-0005-0000-0000-000096A20000}"/>
    <cellStyle name="Note 5 10 12 4" xfId="58906" xr:uid="{00000000-0005-0000-0000-000097A20000}"/>
    <cellStyle name="Note 5 10 13" xfId="11965" xr:uid="{00000000-0005-0000-0000-000098A20000}"/>
    <cellStyle name="Note 5 10 13 2" xfId="23382" xr:uid="{00000000-0005-0000-0000-000099A20000}"/>
    <cellStyle name="Note 5 10 13 2 2" xfId="40111" xr:uid="{00000000-0005-0000-0000-00009AA20000}"/>
    <cellStyle name="Note 5 10 13 3" xfId="40110" xr:uid="{00000000-0005-0000-0000-00009BA20000}"/>
    <cellStyle name="Note 5 10 13 4" xfId="58907" xr:uid="{00000000-0005-0000-0000-00009CA20000}"/>
    <cellStyle name="Note 5 10 14" xfId="12338" xr:uid="{00000000-0005-0000-0000-00009DA20000}"/>
    <cellStyle name="Note 5 10 14 2" xfId="23716" xr:uid="{00000000-0005-0000-0000-00009EA20000}"/>
    <cellStyle name="Note 5 10 14 2 2" xfId="40113" xr:uid="{00000000-0005-0000-0000-00009FA20000}"/>
    <cellStyle name="Note 5 10 14 3" xfId="40112" xr:uid="{00000000-0005-0000-0000-0000A0A20000}"/>
    <cellStyle name="Note 5 10 14 4" xfId="58908" xr:uid="{00000000-0005-0000-0000-0000A1A20000}"/>
    <cellStyle name="Note 5 10 15" xfId="12703" xr:uid="{00000000-0005-0000-0000-0000A2A20000}"/>
    <cellStyle name="Note 5 10 15 2" xfId="24040" xr:uid="{00000000-0005-0000-0000-0000A3A20000}"/>
    <cellStyle name="Note 5 10 15 2 2" xfId="40115" xr:uid="{00000000-0005-0000-0000-0000A4A20000}"/>
    <cellStyle name="Note 5 10 15 3" xfId="40114" xr:uid="{00000000-0005-0000-0000-0000A5A20000}"/>
    <cellStyle name="Note 5 10 15 4" xfId="58909" xr:uid="{00000000-0005-0000-0000-0000A6A20000}"/>
    <cellStyle name="Note 5 10 16" xfId="13118" xr:uid="{00000000-0005-0000-0000-0000A7A20000}"/>
    <cellStyle name="Note 5 10 16 2" xfId="24429" xr:uid="{00000000-0005-0000-0000-0000A8A20000}"/>
    <cellStyle name="Note 5 10 16 2 2" xfId="40117" xr:uid="{00000000-0005-0000-0000-0000A9A20000}"/>
    <cellStyle name="Note 5 10 16 3" xfId="40116" xr:uid="{00000000-0005-0000-0000-0000AAA20000}"/>
    <cellStyle name="Note 5 10 16 4" xfId="58910" xr:uid="{00000000-0005-0000-0000-0000ABA20000}"/>
    <cellStyle name="Note 5 10 17" xfId="13455" xr:uid="{00000000-0005-0000-0000-0000ACA20000}"/>
    <cellStyle name="Note 5 10 17 2" xfId="24734" xr:uid="{00000000-0005-0000-0000-0000ADA20000}"/>
    <cellStyle name="Note 5 10 17 2 2" xfId="40119" xr:uid="{00000000-0005-0000-0000-0000AEA20000}"/>
    <cellStyle name="Note 5 10 17 3" xfId="40118" xr:uid="{00000000-0005-0000-0000-0000AFA20000}"/>
    <cellStyle name="Note 5 10 17 4" xfId="58911" xr:uid="{00000000-0005-0000-0000-0000B0A20000}"/>
    <cellStyle name="Note 5 10 18" xfId="13786" xr:uid="{00000000-0005-0000-0000-0000B1A20000}"/>
    <cellStyle name="Note 5 10 18 2" xfId="25036" xr:uid="{00000000-0005-0000-0000-0000B2A20000}"/>
    <cellStyle name="Note 5 10 18 2 2" xfId="40121" xr:uid="{00000000-0005-0000-0000-0000B3A20000}"/>
    <cellStyle name="Note 5 10 18 3" xfId="40120" xr:uid="{00000000-0005-0000-0000-0000B4A20000}"/>
    <cellStyle name="Note 5 10 18 4" xfId="58912" xr:uid="{00000000-0005-0000-0000-0000B5A20000}"/>
    <cellStyle name="Note 5 10 19" xfId="14114" xr:uid="{00000000-0005-0000-0000-0000B6A20000}"/>
    <cellStyle name="Note 5 10 19 2" xfId="25336" xr:uid="{00000000-0005-0000-0000-0000B7A20000}"/>
    <cellStyle name="Note 5 10 19 2 2" xfId="40123" xr:uid="{00000000-0005-0000-0000-0000B8A20000}"/>
    <cellStyle name="Note 5 10 19 3" xfId="40122" xr:uid="{00000000-0005-0000-0000-0000B9A20000}"/>
    <cellStyle name="Note 5 10 19 4" xfId="58913" xr:uid="{00000000-0005-0000-0000-0000BAA20000}"/>
    <cellStyle name="Note 5 10 2" xfId="7114" xr:uid="{00000000-0005-0000-0000-0000BBA20000}"/>
    <cellStyle name="Note 5 10 2 2" xfId="19120" xr:uid="{00000000-0005-0000-0000-0000BCA20000}"/>
    <cellStyle name="Note 5 10 2 2 2" xfId="40125" xr:uid="{00000000-0005-0000-0000-0000BDA20000}"/>
    <cellStyle name="Note 5 10 2 3" xfId="40124" xr:uid="{00000000-0005-0000-0000-0000BEA20000}"/>
    <cellStyle name="Note 5 10 2 4" xfId="58914" xr:uid="{00000000-0005-0000-0000-0000BFA20000}"/>
    <cellStyle name="Note 5 10 20" xfId="14408" xr:uid="{00000000-0005-0000-0000-0000C0A20000}"/>
    <cellStyle name="Note 5 10 20 2" xfId="40126" xr:uid="{00000000-0005-0000-0000-0000C1A20000}"/>
    <cellStyle name="Note 5 10 20 3" xfId="58915" xr:uid="{00000000-0005-0000-0000-0000C2A20000}"/>
    <cellStyle name="Note 5 10 20 4" xfId="58916" xr:uid="{00000000-0005-0000-0000-0000C3A20000}"/>
    <cellStyle name="Note 5 10 21" xfId="40103" xr:uid="{00000000-0005-0000-0000-0000C4A20000}"/>
    <cellStyle name="Note 5 10 22" xfId="58917" xr:uid="{00000000-0005-0000-0000-0000C5A20000}"/>
    <cellStyle name="Note 5 10 3" xfId="7583" xr:uid="{00000000-0005-0000-0000-0000C6A20000}"/>
    <cellStyle name="Note 5 10 3 2" xfId="19529" xr:uid="{00000000-0005-0000-0000-0000C7A20000}"/>
    <cellStyle name="Note 5 10 3 2 2" xfId="40128" xr:uid="{00000000-0005-0000-0000-0000C8A20000}"/>
    <cellStyle name="Note 5 10 3 3" xfId="40127" xr:uid="{00000000-0005-0000-0000-0000C9A20000}"/>
    <cellStyle name="Note 5 10 3 4" xfId="58918" xr:uid="{00000000-0005-0000-0000-0000CAA20000}"/>
    <cellStyle name="Note 5 10 4" xfId="8036" xr:uid="{00000000-0005-0000-0000-0000CBA20000}"/>
    <cellStyle name="Note 5 10 4 2" xfId="19922" xr:uid="{00000000-0005-0000-0000-0000CCA20000}"/>
    <cellStyle name="Note 5 10 4 2 2" xfId="40130" xr:uid="{00000000-0005-0000-0000-0000CDA20000}"/>
    <cellStyle name="Note 5 10 4 3" xfId="40129" xr:uid="{00000000-0005-0000-0000-0000CEA20000}"/>
    <cellStyle name="Note 5 10 4 4" xfId="58919" xr:uid="{00000000-0005-0000-0000-0000CFA20000}"/>
    <cellStyle name="Note 5 10 5" xfId="8499" xr:uid="{00000000-0005-0000-0000-0000D0A20000}"/>
    <cellStyle name="Note 5 10 5 2" xfId="20318" xr:uid="{00000000-0005-0000-0000-0000D1A20000}"/>
    <cellStyle name="Note 5 10 5 2 2" xfId="40132" xr:uid="{00000000-0005-0000-0000-0000D2A20000}"/>
    <cellStyle name="Note 5 10 5 3" xfId="40131" xr:uid="{00000000-0005-0000-0000-0000D3A20000}"/>
    <cellStyle name="Note 5 10 5 4" xfId="58920" xr:uid="{00000000-0005-0000-0000-0000D4A20000}"/>
    <cellStyle name="Note 5 10 6" xfId="8955" xr:uid="{00000000-0005-0000-0000-0000D5A20000}"/>
    <cellStyle name="Note 5 10 6 2" xfId="20718" xr:uid="{00000000-0005-0000-0000-0000D6A20000}"/>
    <cellStyle name="Note 5 10 6 2 2" xfId="40134" xr:uid="{00000000-0005-0000-0000-0000D7A20000}"/>
    <cellStyle name="Note 5 10 6 3" xfId="40133" xr:uid="{00000000-0005-0000-0000-0000D8A20000}"/>
    <cellStyle name="Note 5 10 6 4" xfId="58921" xr:uid="{00000000-0005-0000-0000-0000D9A20000}"/>
    <cellStyle name="Note 5 10 7" xfId="9404" xr:uid="{00000000-0005-0000-0000-0000DAA20000}"/>
    <cellStyle name="Note 5 10 7 2" xfId="21121" xr:uid="{00000000-0005-0000-0000-0000DBA20000}"/>
    <cellStyle name="Note 5 10 7 2 2" xfId="40136" xr:uid="{00000000-0005-0000-0000-0000DCA20000}"/>
    <cellStyle name="Note 5 10 7 3" xfId="40135" xr:uid="{00000000-0005-0000-0000-0000DDA20000}"/>
    <cellStyle name="Note 5 10 7 4" xfId="58922" xr:uid="{00000000-0005-0000-0000-0000DEA20000}"/>
    <cellStyle name="Note 5 10 8" xfId="9842" xr:uid="{00000000-0005-0000-0000-0000DFA20000}"/>
    <cellStyle name="Note 5 10 8 2" xfId="21504" xr:uid="{00000000-0005-0000-0000-0000E0A20000}"/>
    <cellStyle name="Note 5 10 8 2 2" xfId="40138" xr:uid="{00000000-0005-0000-0000-0000E1A20000}"/>
    <cellStyle name="Note 5 10 8 3" xfId="40137" xr:uid="{00000000-0005-0000-0000-0000E2A20000}"/>
    <cellStyle name="Note 5 10 8 4" xfId="58923" xr:uid="{00000000-0005-0000-0000-0000E3A20000}"/>
    <cellStyle name="Note 5 10 9" xfId="10285" xr:uid="{00000000-0005-0000-0000-0000E4A20000}"/>
    <cellStyle name="Note 5 10 9 2" xfId="21890" xr:uid="{00000000-0005-0000-0000-0000E5A20000}"/>
    <cellStyle name="Note 5 10 9 2 2" xfId="40140" xr:uid="{00000000-0005-0000-0000-0000E6A20000}"/>
    <cellStyle name="Note 5 10 9 3" xfId="40139" xr:uid="{00000000-0005-0000-0000-0000E7A20000}"/>
    <cellStyle name="Note 5 10 9 4" xfId="58924" xr:uid="{00000000-0005-0000-0000-0000E8A20000}"/>
    <cellStyle name="Note 5 11" xfId="4332" xr:uid="{00000000-0005-0000-0000-0000E9A20000}"/>
    <cellStyle name="Note 5 11 10" xfId="10701" xr:uid="{00000000-0005-0000-0000-0000EAA20000}"/>
    <cellStyle name="Note 5 11 10 2" xfId="22248" xr:uid="{00000000-0005-0000-0000-0000EBA20000}"/>
    <cellStyle name="Note 5 11 10 2 2" xfId="40143" xr:uid="{00000000-0005-0000-0000-0000ECA20000}"/>
    <cellStyle name="Note 5 11 10 3" xfId="40142" xr:uid="{00000000-0005-0000-0000-0000EDA20000}"/>
    <cellStyle name="Note 5 11 10 4" xfId="58925" xr:uid="{00000000-0005-0000-0000-0000EEA20000}"/>
    <cellStyle name="Note 5 11 11" xfId="11117" xr:uid="{00000000-0005-0000-0000-0000EFA20000}"/>
    <cellStyle name="Note 5 11 11 2" xfId="22617" xr:uid="{00000000-0005-0000-0000-0000F0A20000}"/>
    <cellStyle name="Note 5 11 11 2 2" xfId="40145" xr:uid="{00000000-0005-0000-0000-0000F1A20000}"/>
    <cellStyle name="Note 5 11 11 3" xfId="40144" xr:uid="{00000000-0005-0000-0000-0000F2A20000}"/>
    <cellStyle name="Note 5 11 11 4" xfId="58926" xr:uid="{00000000-0005-0000-0000-0000F3A20000}"/>
    <cellStyle name="Note 5 11 12" xfId="11541" xr:uid="{00000000-0005-0000-0000-0000F4A20000}"/>
    <cellStyle name="Note 5 11 12 2" xfId="22980" xr:uid="{00000000-0005-0000-0000-0000F5A20000}"/>
    <cellStyle name="Note 5 11 12 2 2" xfId="40147" xr:uid="{00000000-0005-0000-0000-0000F6A20000}"/>
    <cellStyle name="Note 5 11 12 3" xfId="40146" xr:uid="{00000000-0005-0000-0000-0000F7A20000}"/>
    <cellStyle name="Note 5 11 12 4" xfId="58927" xr:uid="{00000000-0005-0000-0000-0000F8A20000}"/>
    <cellStyle name="Note 5 11 13" xfId="11966" xr:uid="{00000000-0005-0000-0000-0000F9A20000}"/>
    <cellStyle name="Note 5 11 13 2" xfId="23383" xr:uid="{00000000-0005-0000-0000-0000FAA20000}"/>
    <cellStyle name="Note 5 11 13 2 2" xfId="40149" xr:uid="{00000000-0005-0000-0000-0000FBA20000}"/>
    <cellStyle name="Note 5 11 13 3" xfId="40148" xr:uid="{00000000-0005-0000-0000-0000FCA20000}"/>
    <cellStyle name="Note 5 11 13 4" xfId="58928" xr:uid="{00000000-0005-0000-0000-0000FDA20000}"/>
    <cellStyle name="Note 5 11 14" xfId="12339" xr:uid="{00000000-0005-0000-0000-0000FEA20000}"/>
    <cellStyle name="Note 5 11 14 2" xfId="23717" xr:uid="{00000000-0005-0000-0000-0000FFA20000}"/>
    <cellStyle name="Note 5 11 14 2 2" xfId="40151" xr:uid="{00000000-0005-0000-0000-000000A30000}"/>
    <cellStyle name="Note 5 11 14 3" xfId="40150" xr:uid="{00000000-0005-0000-0000-000001A30000}"/>
    <cellStyle name="Note 5 11 14 4" xfId="58929" xr:uid="{00000000-0005-0000-0000-000002A30000}"/>
    <cellStyle name="Note 5 11 15" xfId="12704" xr:uid="{00000000-0005-0000-0000-000003A30000}"/>
    <cellStyle name="Note 5 11 15 2" xfId="24041" xr:uid="{00000000-0005-0000-0000-000004A30000}"/>
    <cellStyle name="Note 5 11 15 2 2" xfId="40153" xr:uid="{00000000-0005-0000-0000-000005A30000}"/>
    <cellStyle name="Note 5 11 15 3" xfId="40152" xr:uid="{00000000-0005-0000-0000-000006A30000}"/>
    <cellStyle name="Note 5 11 15 4" xfId="58930" xr:uid="{00000000-0005-0000-0000-000007A30000}"/>
    <cellStyle name="Note 5 11 16" xfId="13119" xr:uid="{00000000-0005-0000-0000-000008A30000}"/>
    <cellStyle name="Note 5 11 16 2" xfId="24430" xr:uid="{00000000-0005-0000-0000-000009A30000}"/>
    <cellStyle name="Note 5 11 16 2 2" xfId="40155" xr:uid="{00000000-0005-0000-0000-00000AA30000}"/>
    <cellStyle name="Note 5 11 16 3" xfId="40154" xr:uid="{00000000-0005-0000-0000-00000BA30000}"/>
    <cellStyle name="Note 5 11 16 4" xfId="58931" xr:uid="{00000000-0005-0000-0000-00000CA30000}"/>
    <cellStyle name="Note 5 11 17" xfId="13456" xr:uid="{00000000-0005-0000-0000-00000DA30000}"/>
    <cellStyle name="Note 5 11 17 2" xfId="24735" xr:uid="{00000000-0005-0000-0000-00000EA30000}"/>
    <cellStyle name="Note 5 11 17 2 2" xfId="40157" xr:uid="{00000000-0005-0000-0000-00000FA30000}"/>
    <cellStyle name="Note 5 11 17 3" xfId="40156" xr:uid="{00000000-0005-0000-0000-000010A30000}"/>
    <cellStyle name="Note 5 11 17 4" xfId="58932" xr:uid="{00000000-0005-0000-0000-000011A30000}"/>
    <cellStyle name="Note 5 11 18" xfId="13787" xr:uid="{00000000-0005-0000-0000-000012A30000}"/>
    <cellStyle name="Note 5 11 18 2" xfId="25037" xr:uid="{00000000-0005-0000-0000-000013A30000}"/>
    <cellStyle name="Note 5 11 18 2 2" xfId="40159" xr:uid="{00000000-0005-0000-0000-000014A30000}"/>
    <cellStyle name="Note 5 11 18 3" xfId="40158" xr:uid="{00000000-0005-0000-0000-000015A30000}"/>
    <cellStyle name="Note 5 11 18 4" xfId="58933" xr:uid="{00000000-0005-0000-0000-000016A30000}"/>
    <cellStyle name="Note 5 11 19" xfId="14115" xr:uid="{00000000-0005-0000-0000-000017A30000}"/>
    <cellStyle name="Note 5 11 19 2" xfId="25337" xr:uid="{00000000-0005-0000-0000-000018A30000}"/>
    <cellStyle name="Note 5 11 19 2 2" xfId="40161" xr:uid="{00000000-0005-0000-0000-000019A30000}"/>
    <cellStyle name="Note 5 11 19 3" xfId="40160" xr:uid="{00000000-0005-0000-0000-00001AA30000}"/>
    <cellStyle name="Note 5 11 19 4" xfId="58934" xr:uid="{00000000-0005-0000-0000-00001BA30000}"/>
    <cellStyle name="Note 5 11 2" xfId="7115" xr:uid="{00000000-0005-0000-0000-00001CA30000}"/>
    <cellStyle name="Note 5 11 2 2" xfId="19121" xr:uid="{00000000-0005-0000-0000-00001DA30000}"/>
    <cellStyle name="Note 5 11 2 2 2" xfId="40163" xr:uid="{00000000-0005-0000-0000-00001EA30000}"/>
    <cellStyle name="Note 5 11 2 3" xfId="40162" xr:uid="{00000000-0005-0000-0000-00001FA30000}"/>
    <cellStyle name="Note 5 11 2 4" xfId="58935" xr:uid="{00000000-0005-0000-0000-000020A30000}"/>
    <cellStyle name="Note 5 11 20" xfId="14409" xr:uid="{00000000-0005-0000-0000-000021A30000}"/>
    <cellStyle name="Note 5 11 20 2" xfId="40164" xr:uid="{00000000-0005-0000-0000-000022A30000}"/>
    <cellStyle name="Note 5 11 20 3" xfId="58936" xr:uid="{00000000-0005-0000-0000-000023A30000}"/>
    <cellStyle name="Note 5 11 20 4" xfId="58937" xr:uid="{00000000-0005-0000-0000-000024A30000}"/>
    <cellStyle name="Note 5 11 21" xfId="40141" xr:uid="{00000000-0005-0000-0000-000025A30000}"/>
    <cellStyle name="Note 5 11 22" xfId="58938" xr:uid="{00000000-0005-0000-0000-000026A30000}"/>
    <cellStyle name="Note 5 11 3" xfId="7584" xr:uid="{00000000-0005-0000-0000-000027A30000}"/>
    <cellStyle name="Note 5 11 3 2" xfId="19530" xr:uid="{00000000-0005-0000-0000-000028A30000}"/>
    <cellStyle name="Note 5 11 3 2 2" xfId="40166" xr:uid="{00000000-0005-0000-0000-000029A30000}"/>
    <cellStyle name="Note 5 11 3 3" xfId="40165" xr:uid="{00000000-0005-0000-0000-00002AA30000}"/>
    <cellStyle name="Note 5 11 3 4" xfId="58939" xr:uid="{00000000-0005-0000-0000-00002BA30000}"/>
    <cellStyle name="Note 5 11 4" xfId="8037" xr:uid="{00000000-0005-0000-0000-00002CA30000}"/>
    <cellStyle name="Note 5 11 4 2" xfId="19923" xr:uid="{00000000-0005-0000-0000-00002DA30000}"/>
    <cellStyle name="Note 5 11 4 2 2" xfId="40168" xr:uid="{00000000-0005-0000-0000-00002EA30000}"/>
    <cellStyle name="Note 5 11 4 3" xfId="40167" xr:uid="{00000000-0005-0000-0000-00002FA30000}"/>
    <cellStyle name="Note 5 11 4 4" xfId="58940" xr:uid="{00000000-0005-0000-0000-000030A30000}"/>
    <cellStyle name="Note 5 11 5" xfId="8500" xr:uid="{00000000-0005-0000-0000-000031A30000}"/>
    <cellStyle name="Note 5 11 5 2" xfId="20319" xr:uid="{00000000-0005-0000-0000-000032A30000}"/>
    <cellStyle name="Note 5 11 5 2 2" xfId="40170" xr:uid="{00000000-0005-0000-0000-000033A30000}"/>
    <cellStyle name="Note 5 11 5 3" xfId="40169" xr:uid="{00000000-0005-0000-0000-000034A30000}"/>
    <cellStyle name="Note 5 11 5 4" xfId="58941" xr:uid="{00000000-0005-0000-0000-000035A30000}"/>
    <cellStyle name="Note 5 11 6" xfId="8956" xr:uid="{00000000-0005-0000-0000-000036A30000}"/>
    <cellStyle name="Note 5 11 6 2" xfId="20719" xr:uid="{00000000-0005-0000-0000-000037A30000}"/>
    <cellStyle name="Note 5 11 6 2 2" xfId="40172" xr:uid="{00000000-0005-0000-0000-000038A30000}"/>
    <cellStyle name="Note 5 11 6 3" xfId="40171" xr:uid="{00000000-0005-0000-0000-000039A30000}"/>
    <cellStyle name="Note 5 11 6 4" xfId="58942" xr:uid="{00000000-0005-0000-0000-00003AA30000}"/>
    <cellStyle name="Note 5 11 7" xfId="9405" xr:uid="{00000000-0005-0000-0000-00003BA30000}"/>
    <cellStyle name="Note 5 11 7 2" xfId="21122" xr:uid="{00000000-0005-0000-0000-00003CA30000}"/>
    <cellStyle name="Note 5 11 7 2 2" xfId="40174" xr:uid="{00000000-0005-0000-0000-00003DA30000}"/>
    <cellStyle name="Note 5 11 7 3" xfId="40173" xr:uid="{00000000-0005-0000-0000-00003EA30000}"/>
    <cellStyle name="Note 5 11 7 4" xfId="58943" xr:uid="{00000000-0005-0000-0000-00003FA30000}"/>
    <cellStyle name="Note 5 11 8" xfId="9843" xr:uid="{00000000-0005-0000-0000-000040A30000}"/>
    <cellStyle name="Note 5 11 8 2" xfId="21505" xr:uid="{00000000-0005-0000-0000-000041A30000}"/>
    <cellStyle name="Note 5 11 8 2 2" xfId="40176" xr:uid="{00000000-0005-0000-0000-000042A30000}"/>
    <cellStyle name="Note 5 11 8 3" xfId="40175" xr:uid="{00000000-0005-0000-0000-000043A30000}"/>
    <cellStyle name="Note 5 11 8 4" xfId="58944" xr:uid="{00000000-0005-0000-0000-000044A30000}"/>
    <cellStyle name="Note 5 11 9" xfId="10286" xr:uid="{00000000-0005-0000-0000-000045A30000}"/>
    <cellStyle name="Note 5 11 9 2" xfId="21891" xr:uid="{00000000-0005-0000-0000-000046A30000}"/>
    <cellStyle name="Note 5 11 9 2 2" xfId="40178" xr:uid="{00000000-0005-0000-0000-000047A30000}"/>
    <cellStyle name="Note 5 11 9 3" xfId="40177" xr:uid="{00000000-0005-0000-0000-000048A30000}"/>
    <cellStyle name="Note 5 11 9 4" xfId="58945" xr:uid="{00000000-0005-0000-0000-000049A30000}"/>
    <cellStyle name="Note 5 12" xfId="4333" xr:uid="{00000000-0005-0000-0000-00004AA30000}"/>
    <cellStyle name="Note 5 12 10" xfId="10702" xr:uid="{00000000-0005-0000-0000-00004BA30000}"/>
    <cellStyle name="Note 5 12 10 2" xfId="22249" xr:uid="{00000000-0005-0000-0000-00004CA30000}"/>
    <cellStyle name="Note 5 12 10 2 2" xfId="40181" xr:uid="{00000000-0005-0000-0000-00004DA30000}"/>
    <cellStyle name="Note 5 12 10 3" xfId="40180" xr:uid="{00000000-0005-0000-0000-00004EA30000}"/>
    <cellStyle name="Note 5 12 10 4" xfId="58946" xr:uid="{00000000-0005-0000-0000-00004FA30000}"/>
    <cellStyle name="Note 5 12 11" xfId="11118" xr:uid="{00000000-0005-0000-0000-000050A30000}"/>
    <cellStyle name="Note 5 12 11 2" xfId="22618" xr:uid="{00000000-0005-0000-0000-000051A30000}"/>
    <cellStyle name="Note 5 12 11 2 2" xfId="40183" xr:uid="{00000000-0005-0000-0000-000052A30000}"/>
    <cellStyle name="Note 5 12 11 3" xfId="40182" xr:uid="{00000000-0005-0000-0000-000053A30000}"/>
    <cellStyle name="Note 5 12 11 4" xfId="58947" xr:uid="{00000000-0005-0000-0000-000054A30000}"/>
    <cellStyle name="Note 5 12 12" xfId="11542" xr:uid="{00000000-0005-0000-0000-000055A30000}"/>
    <cellStyle name="Note 5 12 12 2" xfId="22981" xr:uid="{00000000-0005-0000-0000-000056A30000}"/>
    <cellStyle name="Note 5 12 12 2 2" xfId="40185" xr:uid="{00000000-0005-0000-0000-000057A30000}"/>
    <cellStyle name="Note 5 12 12 3" xfId="40184" xr:uid="{00000000-0005-0000-0000-000058A30000}"/>
    <cellStyle name="Note 5 12 12 4" xfId="58948" xr:uid="{00000000-0005-0000-0000-000059A30000}"/>
    <cellStyle name="Note 5 12 13" xfId="11967" xr:uid="{00000000-0005-0000-0000-00005AA30000}"/>
    <cellStyle name="Note 5 12 13 2" xfId="23384" xr:uid="{00000000-0005-0000-0000-00005BA30000}"/>
    <cellStyle name="Note 5 12 13 2 2" xfId="40187" xr:uid="{00000000-0005-0000-0000-00005CA30000}"/>
    <cellStyle name="Note 5 12 13 3" xfId="40186" xr:uid="{00000000-0005-0000-0000-00005DA30000}"/>
    <cellStyle name="Note 5 12 13 4" xfId="58949" xr:uid="{00000000-0005-0000-0000-00005EA30000}"/>
    <cellStyle name="Note 5 12 14" xfId="12340" xr:uid="{00000000-0005-0000-0000-00005FA30000}"/>
    <cellStyle name="Note 5 12 14 2" xfId="23718" xr:uid="{00000000-0005-0000-0000-000060A30000}"/>
    <cellStyle name="Note 5 12 14 2 2" xfId="40189" xr:uid="{00000000-0005-0000-0000-000061A30000}"/>
    <cellStyle name="Note 5 12 14 3" xfId="40188" xr:uid="{00000000-0005-0000-0000-000062A30000}"/>
    <cellStyle name="Note 5 12 14 4" xfId="58950" xr:uid="{00000000-0005-0000-0000-000063A30000}"/>
    <cellStyle name="Note 5 12 15" xfId="12705" xr:uid="{00000000-0005-0000-0000-000064A30000}"/>
    <cellStyle name="Note 5 12 15 2" xfId="24042" xr:uid="{00000000-0005-0000-0000-000065A30000}"/>
    <cellStyle name="Note 5 12 15 2 2" xfId="40191" xr:uid="{00000000-0005-0000-0000-000066A30000}"/>
    <cellStyle name="Note 5 12 15 3" xfId="40190" xr:uid="{00000000-0005-0000-0000-000067A30000}"/>
    <cellStyle name="Note 5 12 15 4" xfId="58951" xr:uid="{00000000-0005-0000-0000-000068A30000}"/>
    <cellStyle name="Note 5 12 16" xfId="13120" xr:uid="{00000000-0005-0000-0000-000069A30000}"/>
    <cellStyle name="Note 5 12 16 2" xfId="24431" xr:uid="{00000000-0005-0000-0000-00006AA30000}"/>
    <cellStyle name="Note 5 12 16 2 2" xfId="40193" xr:uid="{00000000-0005-0000-0000-00006BA30000}"/>
    <cellStyle name="Note 5 12 16 3" xfId="40192" xr:uid="{00000000-0005-0000-0000-00006CA30000}"/>
    <cellStyle name="Note 5 12 16 4" xfId="58952" xr:uid="{00000000-0005-0000-0000-00006DA30000}"/>
    <cellStyle name="Note 5 12 17" xfId="13457" xr:uid="{00000000-0005-0000-0000-00006EA30000}"/>
    <cellStyle name="Note 5 12 17 2" xfId="24736" xr:uid="{00000000-0005-0000-0000-00006FA30000}"/>
    <cellStyle name="Note 5 12 17 2 2" xfId="40195" xr:uid="{00000000-0005-0000-0000-000070A30000}"/>
    <cellStyle name="Note 5 12 17 3" xfId="40194" xr:uid="{00000000-0005-0000-0000-000071A30000}"/>
    <cellStyle name="Note 5 12 17 4" xfId="58953" xr:uid="{00000000-0005-0000-0000-000072A30000}"/>
    <cellStyle name="Note 5 12 18" xfId="13788" xr:uid="{00000000-0005-0000-0000-000073A30000}"/>
    <cellStyle name="Note 5 12 18 2" xfId="25038" xr:uid="{00000000-0005-0000-0000-000074A30000}"/>
    <cellStyle name="Note 5 12 18 2 2" xfId="40197" xr:uid="{00000000-0005-0000-0000-000075A30000}"/>
    <cellStyle name="Note 5 12 18 3" xfId="40196" xr:uid="{00000000-0005-0000-0000-000076A30000}"/>
    <cellStyle name="Note 5 12 18 4" xfId="58954" xr:uid="{00000000-0005-0000-0000-000077A30000}"/>
    <cellStyle name="Note 5 12 19" xfId="14116" xr:uid="{00000000-0005-0000-0000-000078A30000}"/>
    <cellStyle name="Note 5 12 19 2" xfId="25338" xr:uid="{00000000-0005-0000-0000-000079A30000}"/>
    <cellStyle name="Note 5 12 19 2 2" xfId="40199" xr:uid="{00000000-0005-0000-0000-00007AA30000}"/>
    <cellStyle name="Note 5 12 19 3" xfId="40198" xr:uid="{00000000-0005-0000-0000-00007BA30000}"/>
    <cellStyle name="Note 5 12 19 4" xfId="58955" xr:uid="{00000000-0005-0000-0000-00007CA30000}"/>
    <cellStyle name="Note 5 12 2" xfId="7116" xr:uid="{00000000-0005-0000-0000-00007DA30000}"/>
    <cellStyle name="Note 5 12 2 2" xfId="19122" xr:uid="{00000000-0005-0000-0000-00007EA30000}"/>
    <cellStyle name="Note 5 12 2 2 2" xfId="40201" xr:uid="{00000000-0005-0000-0000-00007FA30000}"/>
    <cellStyle name="Note 5 12 2 3" xfId="40200" xr:uid="{00000000-0005-0000-0000-000080A30000}"/>
    <cellStyle name="Note 5 12 2 4" xfId="58956" xr:uid="{00000000-0005-0000-0000-000081A30000}"/>
    <cellStyle name="Note 5 12 20" xfId="14410" xr:uid="{00000000-0005-0000-0000-000082A30000}"/>
    <cellStyle name="Note 5 12 20 2" xfId="40202" xr:uid="{00000000-0005-0000-0000-000083A30000}"/>
    <cellStyle name="Note 5 12 20 3" xfId="58957" xr:uid="{00000000-0005-0000-0000-000084A30000}"/>
    <cellStyle name="Note 5 12 20 4" xfId="58958" xr:uid="{00000000-0005-0000-0000-000085A30000}"/>
    <cellStyle name="Note 5 12 21" xfId="40179" xr:uid="{00000000-0005-0000-0000-000086A30000}"/>
    <cellStyle name="Note 5 12 22" xfId="58959" xr:uid="{00000000-0005-0000-0000-000087A30000}"/>
    <cellStyle name="Note 5 12 3" xfId="7585" xr:uid="{00000000-0005-0000-0000-000088A30000}"/>
    <cellStyle name="Note 5 12 3 2" xfId="19531" xr:uid="{00000000-0005-0000-0000-000089A30000}"/>
    <cellStyle name="Note 5 12 3 2 2" xfId="40204" xr:uid="{00000000-0005-0000-0000-00008AA30000}"/>
    <cellStyle name="Note 5 12 3 3" xfId="40203" xr:uid="{00000000-0005-0000-0000-00008BA30000}"/>
    <cellStyle name="Note 5 12 3 4" xfId="58960" xr:uid="{00000000-0005-0000-0000-00008CA30000}"/>
    <cellStyle name="Note 5 12 4" xfId="8038" xr:uid="{00000000-0005-0000-0000-00008DA30000}"/>
    <cellStyle name="Note 5 12 4 2" xfId="19924" xr:uid="{00000000-0005-0000-0000-00008EA30000}"/>
    <cellStyle name="Note 5 12 4 2 2" xfId="40206" xr:uid="{00000000-0005-0000-0000-00008FA30000}"/>
    <cellStyle name="Note 5 12 4 3" xfId="40205" xr:uid="{00000000-0005-0000-0000-000090A30000}"/>
    <cellStyle name="Note 5 12 4 4" xfId="58961" xr:uid="{00000000-0005-0000-0000-000091A30000}"/>
    <cellStyle name="Note 5 12 5" xfId="8501" xr:uid="{00000000-0005-0000-0000-000092A30000}"/>
    <cellStyle name="Note 5 12 5 2" xfId="20320" xr:uid="{00000000-0005-0000-0000-000093A30000}"/>
    <cellStyle name="Note 5 12 5 2 2" xfId="40208" xr:uid="{00000000-0005-0000-0000-000094A30000}"/>
    <cellStyle name="Note 5 12 5 3" xfId="40207" xr:uid="{00000000-0005-0000-0000-000095A30000}"/>
    <cellStyle name="Note 5 12 5 4" xfId="58962" xr:uid="{00000000-0005-0000-0000-000096A30000}"/>
    <cellStyle name="Note 5 12 6" xfId="8957" xr:uid="{00000000-0005-0000-0000-000097A30000}"/>
    <cellStyle name="Note 5 12 6 2" xfId="20720" xr:uid="{00000000-0005-0000-0000-000098A30000}"/>
    <cellStyle name="Note 5 12 6 2 2" xfId="40210" xr:uid="{00000000-0005-0000-0000-000099A30000}"/>
    <cellStyle name="Note 5 12 6 3" xfId="40209" xr:uid="{00000000-0005-0000-0000-00009AA30000}"/>
    <cellStyle name="Note 5 12 6 4" xfId="58963" xr:uid="{00000000-0005-0000-0000-00009BA30000}"/>
    <cellStyle name="Note 5 12 7" xfId="9406" xr:uid="{00000000-0005-0000-0000-00009CA30000}"/>
    <cellStyle name="Note 5 12 7 2" xfId="21123" xr:uid="{00000000-0005-0000-0000-00009DA30000}"/>
    <cellStyle name="Note 5 12 7 2 2" xfId="40212" xr:uid="{00000000-0005-0000-0000-00009EA30000}"/>
    <cellStyle name="Note 5 12 7 3" xfId="40211" xr:uid="{00000000-0005-0000-0000-00009FA30000}"/>
    <cellStyle name="Note 5 12 7 4" xfId="58964" xr:uid="{00000000-0005-0000-0000-0000A0A30000}"/>
    <cellStyle name="Note 5 12 8" xfId="9844" xr:uid="{00000000-0005-0000-0000-0000A1A30000}"/>
    <cellStyle name="Note 5 12 8 2" xfId="21506" xr:uid="{00000000-0005-0000-0000-0000A2A30000}"/>
    <cellStyle name="Note 5 12 8 2 2" xfId="40214" xr:uid="{00000000-0005-0000-0000-0000A3A30000}"/>
    <cellStyle name="Note 5 12 8 3" xfId="40213" xr:uid="{00000000-0005-0000-0000-0000A4A30000}"/>
    <cellStyle name="Note 5 12 8 4" xfId="58965" xr:uid="{00000000-0005-0000-0000-0000A5A30000}"/>
    <cellStyle name="Note 5 12 9" xfId="10287" xr:uid="{00000000-0005-0000-0000-0000A6A30000}"/>
    <cellStyle name="Note 5 12 9 2" xfId="21892" xr:uid="{00000000-0005-0000-0000-0000A7A30000}"/>
    <cellStyle name="Note 5 12 9 2 2" xfId="40216" xr:uid="{00000000-0005-0000-0000-0000A8A30000}"/>
    <cellStyle name="Note 5 12 9 3" xfId="40215" xr:uid="{00000000-0005-0000-0000-0000A9A30000}"/>
    <cellStyle name="Note 5 12 9 4" xfId="58966" xr:uid="{00000000-0005-0000-0000-0000AAA30000}"/>
    <cellStyle name="Note 5 13" xfId="4334" xr:uid="{00000000-0005-0000-0000-0000ABA30000}"/>
    <cellStyle name="Note 5 13 2" xfId="4335" xr:uid="{00000000-0005-0000-0000-0000ACA30000}"/>
    <cellStyle name="Note 5 13 2 10" xfId="10703" xr:uid="{00000000-0005-0000-0000-0000ADA30000}"/>
    <cellStyle name="Note 5 13 2 10 2" xfId="22250" xr:uid="{00000000-0005-0000-0000-0000AEA30000}"/>
    <cellStyle name="Note 5 13 2 10 2 2" xfId="40220" xr:uid="{00000000-0005-0000-0000-0000AFA30000}"/>
    <cellStyle name="Note 5 13 2 10 3" xfId="40219" xr:uid="{00000000-0005-0000-0000-0000B0A30000}"/>
    <cellStyle name="Note 5 13 2 10 4" xfId="58967" xr:uid="{00000000-0005-0000-0000-0000B1A30000}"/>
    <cellStyle name="Note 5 13 2 11" xfId="11120" xr:uid="{00000000-0005-0000-0000-0000B2A30000}"/>
    <cellStyle name="Note 5 13 2 11 2" xfId="22619" xr:uid="{00000000-0005-0000-0000-0000B3A30000}"/>
    <cellStyle name="Note 5 13 2 11 2 2" xfId="40222" xr:uid="{00000000-0005-0000-0000-0000B4A30000}"/>
    <cellStyle name="Note 5 13 2 11 3" xfId="40221" xr:uid="{00000000-0005-0000-0000-0000B5A30000}"/>
    <cellStyle name="Note 5 13 2 11 4" xfId="58968" xr:uid="{00000000-0005-0000-0000-0000B6A30000}"/>
    <cellStyle name="Note 5 13 2 12" xfId="11543" xr:uid="{00000000-0005-0000-0000-0000B7A30000}"/>
    <cellStyle name="Note 5 13 2 12 2" xfId="22982" xr:uid="{00000000-0005-0000-0000-0000B8A30000}"/>
    <cellStyle name="Note 5 13 2 12 2 2" xfId="40224" xr:uid="{00000000-0005-0000-0000-0000B9A30000}"/>
    <cellStyle name="Note 5 13 2 12 3" xfId="40223" xr:uid="{00000000-0005-0000-0000-0000BAA30000}"/>
    <cellStyle name="Note 5 13 2 12 4" xfId="58969" xr:uid="{00000000-0005-0000-0000-0000BBA30000}"/>
    <cellStyle name="Note 5 13 2 13" xfId="11969" xr:uid="{00000000-0005-0000-0000-0000BCA30000}"/>
    <cellStyle name="Note 5 13 2 13 2" xfId="23386" xr:uid="{00000000-0005-0000-0000-0000BDA30000}"/>
    <cellStyle name="Note 5 13 2 13 2 2" xfId="40226" xr:uid="{00000000-0005-0000-0000-0000BEA30000}"/>
    <cellStyle name="Note 5 13 2 13 3" xfId="40225" xr:uid="{00000000-0005-0000-0000-0000BFA30000}"/>
    <cellStyle name="Note 5 13 2 13 4" xfId="58970" xr:uid="{00000000-0005-0000-0000-0000C0A30000}"/>
    <cellStyle name="Note 5 13 2 14" xfId="12341" xr:uid="{00000000-0005-0000-0000-0000C1A30000}"/>
    <cellStyle name="Note 5 13 2 14 2" xfId="23719" xr:uid="{00000000-0005-0000-0000-0000C2A30000}"/>
    <cellStyle name="Note 5 13 2 14 2 2" xfId="40228" xr:uid="{00000000-0005-0000-0000-0000C3A30000}"/>
    <cellStyle name="Note 5 13 2 14 3" xfId="40227" xr:uid="{00000000-0005-0000-0000-0000C4A30000}"/>
    <cellStyle name="Note 5 13 2 14 4" xfId="58971" xr:uid="{00000000-0005-0000-0000-0000C5A30000}"/>
    <cellStyle name="Note 5 13 2 15" xfId="12706" xr:uid="{00000000-0005-0000-0000-0000C6A30000}"/>
    <cellStyle name="Note 5 13 2 15 2" xfId="24043" xr:uid="{00000000-0005-0000-0000-0000C7A30000}"/>
    <cellStyle name="Note 5 13 2 15 2 2" xfId="40230" xr:uid="{00000000-0005-0000-0000-0000C8A30000}"/>
    <cellStyle name="Note 5 13 2 15 3" xfId="40229" xr:uid="{00000000-0005-0000-0000-0000C9A30000}"/>
    <cellStyle name="Note 5 13 2 15 4" xfId="58972" xr:uid="{00000000-0005-0000-0000-0000CAA30000}"/>
    <cellStyle name="Note 5 13 2 16" xfId="13121" xr:uid="{00000000-0005-0000-0000-0000CBA30000}"/>
    <cellStyle name="Note 5 13 2 16 2" xfId="24432" xr:uid="{00000000-0005-0000-0000-0000CCA30000}"/>
    <cellStyle name="Note 5 13 2 16 2 2" xfId="40232" xr:uid="{00000000-0005-0000-0000-0000CDA30000}"/>
    <cellStyle name="Note 5 13 2 16 3" xfId="40231" xr:uid="{00000000-0005-0000-0000-0000CEA30000}"/>
    <cellStyle name="Note 5 13 2 16 4" xfId="58973" xr:uid="{00000000-0005-0000-0000-0000CFA30000}"/>
    <cellStyle name="Note 5 13 2 17" xfId="13458" xr:uid="{00000000-0005-0000-0000-0000D0A30000}"/>
    <cellStyle name="Note 5 13 2 17 2" xfId="24737" xr:uid="{00000000-0005-0000-0000-0000D1A30000}"/>
    <cellStyle name="Note 5 13 2 17 2 2" xfId="40234" xr:uid="{00000000-0005-0000-0000-0000D2A30000}"/>
    <cellStyle name="Note 5 13 2 17 3" xfId="40233" xr:uid="{00000000-0005-0000-0000-0000D3A30000}"/>
    <cellStyle name="Note 5 13 2 17 4" xfId="58974" xr:uid="{00000000-0005-0000-0000-0000D4A30000}"/>
    <cellStyle name="Note 5 13 2 18" xfId="13789" xr:uid="{00000000-0005-0000-0000-0000D5A30000}"/>
    <cellStyle name="Note 5 13 2 18 2" xfId="25039" xr:uid="{00000000-0005-0000-0000-0000D6A30000}"/>
    <cellStyle name="Note 5 13 2 18 2 2" xfId="40236" xr:uid="{00000000-0005-0000-0000-0000D7A30000}"/>
    <cellStyle name="Note 5 13 2 18 3" xfId="40235" xr:uid="{00000000-0005-0000-0000-0000D8A30000}"/>
    <cellStyle name="Note 5 13 2 18 4" xfId="58975" xr:uid="{00000000-0005-0000-0000-0000D9A30000}"/>
    <cellStyle name="Note 5 13 2 19" xfId="14117" xr:uid="{00000000-0005-0000-0000-0000DAA30000}"/>
    <cellStyle name="Note 5 13 2 19 2" xfId="25339" xr:uid="{00000000-0005-0000-0000-0000DBA30000}"/>
    <cellStyle name="Note 5 13 2 19 2 2" xfId="40238" xr:uid="{00000000-0005-0000-0000-0000DCA30000}"/>
    <cellStyle name="Note 5 13 2 19 3" xfId="40237" xr:uid="{00000000-0005-0000-0000-0000DDA30000}"/>
    <cellStyle name="Note 5 13 2 19 4" xfId="58976" xr:uid="{00000000-0005-0000-0000-0000DEA30000}"/>
    <cellStyle name="Note 5 13 2 2" xfId="7118" xr:uid="{00000000-0005-0000-0000-0000DFA30000}"/>
    <cellStyle name="Note 5 13 2 2 2" xfId="19124" xr:uid="{00000000-0005-0000-0000-0000E0A30000}"/>
    <cellStyle name="Note 5 13 2 2 2 2" xfId="40240" xr:uid="{00000000-0005-0000-0000-0000E1A30000}"/>
    <cellStyle name="Note 5 13 2 2 3" xfId="40239" xr:uid="{00000000-0005-0000-0000-0000E2A30000}"/>
    <cellStyle name="Note 5 13 2 2 4" xfId="58977" xr:uid="{00000000-0005-0000-0000-0000E3A30000}"/>
    <cellStyle name="Note 5 13 2 20" xfId="14411" xr:uid="{00000000-0005-0000-0000-0000E4A30000}"/>
    <cellStyle name="Note 5 13 2 20 2" xfId="40241" xr:uid="{00000000-0005-0000-0000-0000E5A30000}"/>
    <cellStyle name="Note 5 13 2 20 3" xfId="58978" xr:uid="{00000000-0005-0000-0000-0000E6A30000}"/>
    <cellStyle name="Note 5 13 2 20 4" xfId="58979" xr:uid="{00000000-0005-0000-0000-0000E7A30000}"/>
    <cellStyle name="Note 5 13 2 21" xfId="40218" xr:uid="{00000000-0005-0000-0000-0000E8A30000}"/>
    <cellStyle name="Note 5 13 2 22" xfId="58980" xr:uid="{00000000-0005-0000-0000-0000E9A30000}"/>
    <cellStyle name="Note 5 13 2 3" xfId="7586" xr:uid="{00000000-0005-0000-0000-0000EAA30000}"/>
    <cellStyle name="Note 5 13 2 3 2" xfId="19532" xr:uid="{00000000-0005-0000-0000-0000EBA30000}"/>
    <cellStyle name="Note 5 13 2 3 2 2" xfId="40243" xr:uid="{00000000-0005-0000-0000-0000ECA30000}"/>
    <cellStyle name="Note 5 13 2 3 3" xfId="40242" xr:uid="{00000000-0005-0000-0000-0000EDA30000}"/>
    <cellStyle name="Note 5 13 2 3 4" xfId="58981" xr:uid="{00000000-0005-0000-0000-0000EEA30000}"/>
    <cellStyle name="Note 5 13 2 4" xfId="8040" xr:uid="{00000000-0005-0000-0000-0000EFA30000}"/>
    <cellStyle name="Note 5 13 2 4 2" xfId="19926" xr:uid="{00000000-0005-0000-0000-0000F0A30000}"/>
    <cellStyle name="Note 5 13 2 4 2 2" xfId="40245" xr:uid="{00000000-0005-0000-0000-0000F1A30000}"/>
    <cellStyle name="Note 5 13 2 4 3" xfId="40244" xr:uid="{00000000-0005-0000-0000-0000F2A30000}"/>
    <cellStyle name="Note 5 13 2 4 4" xfId="58982" xr:uid="{00000000-0005-0000-0000-0000F3A30000}"/>
    <cellStyle name="Note 5 13 2 5" xfId="8503" xr:uid="{00000000-0005-0000-0000-0000F4A30000}"/>
    <cellStyle name="Note 5 13 2 5 2" xfId="20322" xr:uid="{00000000-0005-0000-0000-0000F5A30000}"/>
    <cellStyle name="Note 5 13 2 5 2 2" xfId="40247" xr:uid="{00000000-0005-0000-0000-0000F6A30000}"/>
    <cellStyle name="Note 5 13 2 5 3" xfId="40246" xr:uid="{00000000-0005-0000-0000-0000F7A30000}"/>
    <cellStyle name="Note 5 13 2 5 4" xfId="58983" xr:uid="{00000000-0005-0000-0000-0000F8A30000}"/>
    <cellStyle name="Note 5 13 2 6" xfId="8958" xr:uid="{00000000-0005-0000-0000-0000F9A30000}"/>
    <cellStyle name="Note 5 13 2 6 2" xfId="20721" xr:uid="{00000000-0005-0000-0000-0000FAA30000}"/>
    <cellStyle name="Note 5 13 2 6 2 2" xfId="40249" xr:uid="{00000000-0005-0000-0000-0000FBA30000}"/>
    <cellStyle name="Note 5 13 2 6 3" xfId="40248" xr:uid="{00000000-0005-0000-0000-0000FCA30000}"/>
    <cellStyle name="Note 5 13 2 6 4" xfId="58984" xr:uid="{00000000-0005-0000-0000-0000FDA30000}"/>
    <cellStyle name="Note 5 13 2 7" xfId="9407" xr:uid="{00000000-0005-0000-0000-0000FEA30000}"/>
    <cellStyle name="Note 5 13 2 7 2" xfId="21124" xr:uid="{00000000-0005-0000-0000-0000FFA30000}"/>
    <cellStyle name="Note 5 13 2 7 2 2" xfId="40251" xr:uid="{00000000-0005-0000-0000-000000A40000}"/>
    <cellStyle name="Note 5 13 2 7 3" xfId="40250" xr:uid="{00000000-0005-0000-0000-000001A40000}"/>
    <cellStyle name="Note 5 13 2 7 4" xfId="58985" xr:uid="{00000000-0005-0000-0000-000002A40000}"/>
    <cellStyle name="Note 5 13 2 8" xfId="9846" xr:uid="{00000000-0005-0000-0000-000003A40000}"/>
    <cellStyle name="Note 5 13 2 8 2" xfId="21508" xr:uid="{00000000-0005-0000-0000-000004A40000}"/>
    <cellStyle name="Note 5 13 2 8 2 2" xfId="40253" xr:uid="{00000000-0005-0000-0000-000005A40000}"/>
    <cellStyle name="Note 5 13 2 8 3" xfId="40252" xr:uid="{00000000-0005-0000-0000-000006A40000}"/>
    <cellStyle name="Note 5 13 2 8 4" xfId="58986" xr:uid="{00000000-0005-0000-0000-000007A40000}"/>
    <cellStyle name="Note 5 13 2 9" xfId="10289" xr:uid="{00000000-0005-0000-0000-000008A40000}"/>
    <cellStyle name="Note 5 13 2 9 2" xfId="21894" xr:uid="{00000000-0005-0000-0000-000009A40000}"/>
    <cellStyle name="Note 5 13 2 9 2 2" xfId="40255" xr:uid="{00000000-0005-0000-0000-00000AA40000}"/>
    <cellStyle name="Note 5 13 2 9 3" xfId="40254" xr:uid="{00000000-0005-0000-0000-00000BA40000}"/>
    <cellStyle name="Note 5 13 2 9 4" xfId="58987" xr:uid="{00000000-0005-0000-0000-00000CA40000}"/>
    <cellStyle name="Note 5 13 3" xfId="40217" xr:uid="{00000000-0005-0000-0000-00000DA40000}"/>
    <cellStyle name="Note 5 14" xfId="4336" xr:uid="{00000000-0005-0000-0000-00000EA40000}"/>
    <cellStyle name="Note 5 14 2" xfId="4337" xr:uid="{00000000-0005-0000-0000-00000FA40000}"/>
    <cellStyle name="Note 5 14 2 10" xfId="10704" xr:uid="{00000000-0005-0000-0000-000010A40000}"/>
    <cellStyle name="Note 5 14 2 10 2" xfId="22251" xr:uid="{00000000-0005-0000-0000-000011A40000}"/>
    <cellStyle name="Note 5 14 2 10 2 2" xfId="40259" xr:uid="{00000000-0005-0000-0000-000012A40000}"/>
    <cellStyle name="Note 5 14 2 10 3" xfId="40258" xr:uid="{00000000-0005-0000-0000-000013A40000}"/>
    <cellStyle name="Note 5 14 2 10 4" xfId="58988" xr:uid="{00000000-0005-0000-0000-000014A40000}"/>
    <cellStyle name="Note 5 14 2 11" xfId="11122" xr:uid="{00000000-0005-0000-0000-000015A40000}"/>
    <cellStyle name="Note 5 14 2 11 2" xfId="22620" xr:uid="{00000000-0005-0000-0000-000016A40000}"/>
    <cellStyle name="Note 5 14 2 11 2 2" xfId="40261" xr:uid="{00000000-0005-0000-0000-000017A40000}"/>
    <cellStyle name="Note 5 14 2 11 3" xfId="40260" xr:uid="{00000000-0005-0000-0000-000018A40000}"/>
    <cellStyle name="Note 5 14 2 11 4" xfId="58989" xr:uid="{00000000-0005-0000-0000-000019A40000}"/>
    <cellStyle name="Note 5 14 2 12" xfId="11544" xr:uid="{00000000-0005-0000-0000-00001AA40000}"/>
    <cellStyle name="Note 5 14 2 12 2" xfId="22983" xr:uid="{00000000-0005-0000-0000-00001BA40000}"/>
    <cellStyle name="Note 5 14 2 12 2 2" xfId="40263" xr:uid="{00000000-0005-0000-0000-00001CA40000}"/>
    <cellStyle name="Note 5 14 2 12 3" xfId="40262" xr:uid="{00000000-0005-0000-0000-00001DA40000}"/>
    <cellStyle name="Note 5 14 2 12 4" xfId="58990" xr:uid="{00000000-0005-0000-0000-00001EA40000}"/>
    <cellStyle name="Note 5 14 2 13" xfId="11971" xr:uid="{00000000-0005-0000-0000-00001FA40000}"/>
    <cellStyle name="Note 5 14 2 13 2" xfId="23388" xr:uid="{00000000-0005-0000-0000-000020A40000}"/>
    <cellStyle name="Note 5 14 2 13 2 2" xfId="40265" xr:uid="{00000000-0005-0000-0000-000021A40000}"/>
    <cellStyle name="Note 5 14 2 13 3" xfId="40264" xr:uid="{00000000-0005-0000-0000-000022A40000}"/>
    <cellStyle name="Note 5 14 2 13 4" xfId="58991" xr:uid="{00000000-0005-0000-0000-000023A40000}"/>
    <cellStyle name="Note 5 14 2 14" xfId="12343" xr:uid="{00000000-0005-0000-0000-000024A40000}"/>
    <cellStyle name="Note 5 14 2 14 2" xfId="23721" xr:uid="{00000000-0005-0000-0000-000025A40000}"/>
    <cellStyle name="Note 5 14 2 14 2 2" xfId="40267" xr:uid="{00000000-0005-0000-0000-000026A40000}"/>
    <cellStyle name="Note 5 14 2 14 3" xfId="40266" xr:uid="{00000000-0005-0000-0000-000027A40000}"/>
    <cellStyle name="Note 5 14 2 14 4" xfId="58992" xr:uid="{00000000-0005-0000-0000-000028A40000}"/>
    <cellStyle name="Note 5 14 2 15" xfId="12707" xr:uid="{00000000-0005-0000-0000-000029A40000}"/>
    <cellStyle name="Note 5 14 2 15 2" xfId="24044" xr:uid="{00000000-0005-0000-0000-00002AA40000}"/>
    <cellStyle name="Note 5 14 2 15 2 2" xfId="40269" xr:uid="{00000000-0005-0000-0000-00002BA40000}"/>
    <cellStyle name="Note 5 14 2 15 3" xfId="40268" xr:uid="{00000000-0005-0000-0000-00002CA40000}"/>
    <cellStyle name="Note 5 14 2 15 4" xfId="58993" xr:uid="{00000000-0005-0000-0000-00002DA40000}"/>
    <cellStyle name="Note 5 14 2 16" xfId="13122" xr:uid="{00000000-0005-0000-0000-00002EA40000}"/>
    <cellStyle name="Note 5 14 2 16 2" xfId="24433" xr:uid="{00000000-0005-0000-0000-00002FA40000}"/>
    <cellStyle name="Note 5 14 2 16 2 2" xfId="40271" xr:uid="{00000000-0005-0000-0000-000030A40000}"/>
    <cellStyle name="Note 5 14 2 16 3" xfId="40270" xr:uid="{00000000-0005-0000-0000-000031A40000}"/>
    <cellStyle name="Note 5 14 2 16 4" xfId="58994" xr:uid="{00000000-0005-0000-0000-000032A40000}"/>
    <cellStyle name="Note 5 14 2 17" xfId="13459" xr:uid="{00000000-0005-0000-0000-000033A40000}"/>
    <cellStyle name="Note 5 14 2 17 2" xfId="24738" xr:uid="{00000000-0005-0000-0000-000034A40000}"/>
    <cellStyle name="Note 5 14 2 17 2 2" xfId="40273" xr:uid="{00000000-0005-0000-0000-000035A40000}"/>
    <cellStyle name="Note 5 14 2 17 3" xfId="40272" xr:uid="{00000000-0005-0000-0000-000036A40000}"/>
    <cellStyle name="Note 5 14 2 17 4" xfId="58995" xr:uid="{00000000-0005-0000-0000-000037A40000}"/>
    <cellStyle name="Note 5 14 2 18" xfId="13790" xr:uid="{00000000-0005-0000-0000-000038A40000}"/>
    <cellStyle name="Note 5 14 2 18 2" xfId="25040" xr:uid="{00000000-0005-0000-0000-000039A40000}"/>
    <cellStyle name="Note 5 14 2 18 2 2" xfId="40275" xr:uid="{00000000-0005-0000-0000-00003AA40000}"/>
    <cellStyle name="Note 5 14 2 18 3" xfId="40274" xr:uid="{00000000-0005-0000-0000-00003BA40000}"/>
    <cellStyle name="Note 5 14 2 18 4" xfId="58996" xr:uid="{00000000-0005-0000-0000-00003CA40000}"/>
    <cellStyle name="Note 5 14 2 19" xfId="14118" xr:uid="{00000000-0005-0000-0000-00003DA40000}"/>
    <cellStyle name="Note 5 14 2 19 2" xfId="25340" xr:uid="{00000000-0005-0000-0000-00003EA40000}"/>
    <cellStyle name="Note 5 14 2 19 2 2" xfId="40277" xr:uid="{00000000-0005-0000-0000-00003FA40000}"/>
    <cellStyle name="Note 5 14 2 19 3" xfId="40276" xr:uid="{00000000-0005-0000-0000-000040A40000}"/>
    <cellStyle name="Note 5 14 2 19 4" xfId="58997" xr:uid="{00000000-0005-0000-0000-000041A40000}"/>
    <cellStyle name="Note 5 14 2 2" xfId="7120" xr:uid="{00000000-0005-0000-0000-000042A40000}"/>
    <cellStyle name="Note 5 14 2 2 2" xfId="19126" xr:uid="{00000000-0005-0000-0000-000043A40000}"/>
    <cellStyle name="Note 5 14 2 2 2 2" xfId="40279" xr:uid="{00000000-0005-0000-0000-000044A40000}"/>
    <cellStyle name="Note 5 14 2 2 3" xfId="40278" xr:uid="{00000000-0005-0000-0000-000045A40000}"/>
    <cellStyle name="Note 5 14 2 2 4" xfId="58998" xr:uid="{00000000-0005-0000-0000-000046A40000}"/>
    <cellStyle name="Note 5 14 2 20" xfId="14412" xr:uid="{00000000-0005-0000-0000-000047A40000}"/>
    <cellStyle name="Note 5 14 2 20 2" xfId="40280" xr:uid="{00000000-0005-0000-0000-000048A40000}"/>
    <cellStyle name="Note 5 14 2 20 3" xfId="58999" xr:uid="{00000000-0005-0000-0000-000049A40000}"/>
    <cellStyle name="Note 5 14 2 20 4" xfId="59000" xr:uid="{00000000-0005-0000-0000-00004AA40000}"/>
    <cellStyle name="Note 5 14 2 21" xfId="40257" xr:uid="{00000000-0005-0000-0000-00004BA40000}"/>
    <cellStyle name="Note 5 14 2 22" xfId="59001" xr:uid="{00000000-0005-0000-0000-00004CA40000}"/>
    <cellStyle name="Note 5 14 2 3" xfId="7588" xr:uid="{00000000-0005-0000-0000-00004DA40000}"/>
    <cellStyle name="Note 5 14 2 3 2" xfId="19534" xr:uid="{00000000-0005-0000-0000-00004EA40000}"/>
    <cellStyle name="Note 5 14 2 3 2 2" xfId="40282" xr:uid="{00000000-0005-0000-0000-00004FA40000}"/>
    <cellStyle name="Note 5 14 2 3 3" xfId="40281" xr:uid="{00000000-0005-0000-0000-000050A40000}"/>
    <cellStyle name="Note 5 14 2 3 4" xfId="59002" xr:uid="{00000000-0005-0000-0000-000051A40000}"/>
    <cellStyle name="Note 5 14 2 4" xfId="8042" xr:uid="{00000000-0005-0000-0000-000052A40000}"/>
    <cellStyle name="Note 5 14 2 4 2" xfId="19928" xr:uid="{00000000-0005-0000-0000-000053A40000}"/>
    <cellStyle name="Note 5 14 2 4 2 2" xfId="40284" xr:uid="{00000000-0005-0000-0000-000054A40000}"/>
    <cellStyle name="Note 5 14 2 4 3" xfId="40283" xr:uid="{00000000-0005-0000-0000-000055A40000}"/>
    <cellStyle name="Note 5 14 2 4 4" xfId="59003" xr:uid="{00000000-0005-0000-0000-000056A40000}"/>
    <cellStyle name="Note 5 14 2 5" xfId="8505" xr:uid="{00000000-0005-0000-0000-000057A40000}"/>
    <cellStyle name="Note 5 14 2 5 2" xfId="20324" xr:uid="{00000000-0005-0000-0000-000058A40000}"/>
    <cellStyle name="Note 5 14 2 5 2 2" xfId="40286" xr:uid="{00000000-0005-0000-0000-000059A40000}"/>
    <cellStyle name="Note 5 14 2 5 3" xfId="40285" xr:uid="{00000000-0005-0000-0000-00005AA40000}"/>
    <cellStyle name="Note 5 14 2 5 4" xfId="59004" xr:uid="{00000000-0005-0000-0000-00005BA40000}"/>
    <cellStyle name="Note 5 14 2 6" xfId="8960" xr:uid="{00000000-0005-0000-0000-00005CA40000}"/>
    <cellStyle name="Note 5 14 2 6 2" xfId="20723" xr:uid="{00000000-0005-0000-0000-00005DA40000}"/>
    <cellStyle name="Note 5 14 2 6 2 2" xfId="40288" xr:uid="{00000000-0005-0000-0000-00005EA40000}"/>
    <cellStyle name="Note 5 14 2 6 3" xfId="40287" xr:uid="{00000000-0005-0000-0000-00005FA40000}"/>
    <cellStyle name="Note 5 14 2 6 4" xfId="59005" xr:uid="{00000000-0005-0000-0000-000060A40000}"/>
    <cellStyle name="Note 5 14 2 7" xfId="9409" xr:uid="{00000000-0005-0000-0000-000061A40000}"/>
    <cellStyle name="Note 5 14 2 7 2" xfId="21125" xr:uid="{00000000-0005-0000-0000-000062A40000}"/>
    <cellStyle name="Note 5 14 2 7 2 2" xfId="40290" xr:uid="{00000000-0005-0000-0000-000063A40000}"/>
    <cellStyle name="Note 5 14 2 7 3" xfId="40289" xr:uid="{00000000-0005-0000-0000-000064A40000}"/>
    <cellStyle name="Note 5 14 2 7 4" xfId="59006" xr:uid="{00000000-0005-0000-0000-000065A40000}"/>
    <cellStyle name="Note 5 14 2 8" xfId="9848" xr:uid="{00000000-0005-0000-0000-000066A40000}"/>
    <cellStyle name="Note 5 14 2 8 2" xfId="21509" xr:uid="{00000000-0005-0000-0000-000067A40000}"/>
    <cellStyle name="Note 5 14 2 8 2 2" xfId="40292" xr:uid="{00000000-0005-0000-0000-000068A40000}"/>
    <cellStyle name="Note 5 14 2 8 3" xfId="40291" xr:uid="{00000000-0005-0000-0000-000069A40000}"/>
    <cellStyle name="Note 5 14 2 8 4" xfId="59007" xr:uid="{00000000-0005-0000-0000-00006AA40000}"/>
    <cellStyle name="Note 5 14 2 9" xfId="10290" xr:uid="{00000000-0005-0000-0000-00006BA40000}"/>
    <cellStyle name="Note 5 14 2 9 2" xfId="21895" xr:uid="{00000000-0005-0000-0000-00006CA40000}"/>
    <cellStyle name="Note 5 14 2 9 2 2" xfId="40294" xr:uid="{00000000-0005-0000-0000-00006DA40000}"/>
    <cellStyle name="Note 5 14 2 9 3" xfId="40293" xr:uid="{00000000-0005-0000-0000-00006EA40000}"/>
    <cellStyle name="Note 5 14 2 9 4" xfId="59008" xr:uid="{00000000-0005-0000-0000-00006FA40000}"/>
    <cellStyle name="Note 5 14 3" xfId="40256" xr:uid="{00000000-0005-0000-0000-000070A40000}"/>
    <cellStyle name="Note 5 15" xfId="4338" xr:uid="{00000000-0005-0000-0000-000071A40000}"/>
    <cellStyle name="Note 5 15 2" xfId="4339" xr:uid="{00000000-0005-0000-0000-000072A40000}"/>
    <cellStyle name="Note 5 15 2 10" xfId="10705" xr:uid="{00000000-0005-0000-0000-000073A40000}"/>
    <cellStyle name="Note 5 15 2 10 2" xfId="22252" xr:uid="{00000000-0005-0000-0000-000074A40000}"/>
    <cellStyle name="Note 5 15 2 10 2 2" xfId="40298" xr:uid="{00000000-0005-0000-0000-000075A40000}"/>
    <cellStyle name="Note 5 15 2 10 3" xfId="40297" xr:uid="{00000000-0005-0000-0000-000076A40000}"/>
    <cellStyle name="Note 5 15 2 10 4" xfId="59009" xr:uid="{00000000-0005-0000-0000-000077A40000}"/>
    <cellStyle name="Note 5 15 2 11" xfId="11124" xr:uid="{00000000-0005-0000-0000-000078A40000}"/>
    <cellStyle name="Note 5 15 2 11 2" xfId="22621" xr:uid="{00000000-0005-0000-0000-000079A40000}"/>
    <cellStyle name="Note 5 15 2 11 2 2" xfId="40300" xr:uid="{00000000-0005-0000-0000-00007AA40000}"/>
    <cellStyle name="Note 5 15 2 11 3" xfId="40299" xr:uid="{00000000-0005-0000-0000-00007BA40000}"/>
    <cellStyle name="Note 5 15 2 11 4" xfId="59010" xr:uid="{00000000-0005-0000-0000-00007CA40000}"/>
    <cellStyle name="Note 5 15 2 12" xfId="11545" xr:uid="{00000000-0005-0000-0000-00007DA40000}"/>
    <cellStyle name="Note 5 15 2 12 2" xfId="22984" xr:uid="{00000000-0005-0000-0000-00007EA40000}"/>
    <cellStyle name="Note 5 15 2 12 2 2" xfId="40302" xr:uid="{00000000-0005-0000-0000-00007FA40000}"/>
    <cellStyle name="Note 5 15 2 12 3" xfId="40301" xr:uid="{00000000-0005-0000-0000-000080A40000}"/>
    <cellStyle name="Note 5 15 2 12 4" xfId="59011" xr:uid="{00000000-0005-0000-0000-000081A40000}"/>
    <cellStyle name="Note 5 15 2 13" xfId="11973" xr:uid="{00000000-0005-0000-0000-000082A40000}"/>
    <cellStyle name="Note 5 15 2 13 2" xfId="23390" xr:uid="{00000000-0005-0000-0000-000083A40000}"/>
    <cellStyle name="Note 5 15 2 13 2 2" xfId="40304" xr:uid="{00000000-0005-0000-0000-000084A40000}"/>
    <cellStyle name="Note 5 15 2 13 3" xfId="40303" xr:uid="{00000000-0005-0000-0000-000085A40000}"/>
    <cellStyle name="Note 5 15 2 13 4" xfId="59012" xr:uid="{00000000-0005-0000-0000-000086A40000}"/>
    <cellStyle name="Note 5 15 2 14" xfId="12345" xr:uid="{00000000-0005-0000-0000-000087A40000}"/>
    <cellStyle name="Note 5 15 2 14 2" xfId="23723" xr:uid="{00000000-0005-0000-0000-000088A40000}"/>
    <cellStyle name="Note 5 15 2 14 2 2" xfId="40306" xr:uid="{00000000-0005-0000-0000-000089A40000}"/>
    <cellStyle name="Note 5 15 2 14 3" xfId="40305" xr:uid="{00000000-0005-0000-0000-00008AA40000}"/>
    <cellStyle name="Note 5 15 2 14 4" xfId="59013" xr:uid="{00000000-0005-0000-0000-00008BA40000}"/>
    <cellStyle name="Note 5 15 2 15" xfId="12708" xr:uid="{00000000-0005-0000-0000-00008CA40000}"/>
    <cellStyle name="Note 5 15 2 15 2" xfId="24045" xr:uid="{00000000-0005-0000-0000-00008DA40000}"/>
    <cellStyle name="Note 5 15 2 15 2 2" xfId="40308" xr:uid="{00000000-0005-0000-0000-00008EA40000}"/>
    <cellStyle name="Note 5 15 2 15 3" xfId="40307" xr:uid="{00000000-0005-0000-0000-00008FA40000}"/>
    <cellStyle name="Note 5 15 2 15 4" xfId="59014" xr:uid="{00000000-0005-0000-0000-000090A40000}"/>
    <cellStyle name="Note 5 15 2 16" xfId="13123" xr:uid="{00000000-0005-0000-0000-000091A40000}"/>
    <cellStyle name="Note 5 15 2 16 2" xfId="24434" xr:uid="{00000000-0005-0000-0000-000092A40000}"/>
    <cellStyle name="Note 5 15 2 16 2 2" xfId="40310" xr:uid="{00000000-0005-0000-0000-000093A40000}"/>
    <cellStyle name="Note 5 15 2 16 3" xfId="40309" xr:uid="{00000000-0005-0000-0000-000094A40000}"/>
    <cellStyle name="Note 5 15 2 16 4" xfId="59015" xr:uid="{00000000-0005-0000-0000-000095A40000}"/>
    <cellStyle name="Note 5 15 2 17" xfId="13460" xr:uid="{00000000-0005-0000-0000-000096A40000}"/>
    <cellStyle name="Note 5 15 2 17 2" xfId="24739" xr:uid="{00000000-0005-0000-0000-000097A40000}"/>
    <cellStyle name="Note 5 15 2 17 2 2" xfId="40312" xr:uid="{00000000-0005-0000-0000-000098A40000}"/>
    <cellStyle name="Note 5 15 2 17 3" xfId="40311" xr:uid="{00000000-0005-0000-0000-000099A40000}"/>
    <cellStyle name="Note 5 15 2 17 4" xfId="59016" xr:uid="{00000000-0005-0000-0000-00009AA40000}"/>
    <cellStyle name="Note 5 15 2 18" xfId="13791" xr:uid="{00000000-0005-0000-0000-00009BA40000}"/>
    <cellStyle name="Note 5 15 2 18 2" xfId="25041" xr:uid="{00000000-0005-0000-0000-00009CA40000}"/>
    <cellStyle name="Note 5 15 2 18 2 2" xfId="40314" xr:uid="{00000000-0005-0000-0000-00009DA40000}"/>
    <cellStyle name="Note 5 15 2 18 3" xfId="40313" xr:uid="{00000000-0005-0000-0000-00009EA40000}"/>
    <cellStyle name="Note 5 15 2 18 4" xfId="59017" xr:uid="{00000000-0005-0000-0000-00009FA40000}"/>
    <cellStyle name="Note 5 15 2 19" xfId="14119" xr:uid="{00000000-0005-0000-0000-0000A0A40000}"/>
    <cellStyle name="Note 5 15 2 19 2" xfId="25341" xr:uid="{00000000-0005-0000-0000-0000A1A40000}"/>
    <cellStyle name="Note 5 15 2 19 2 2" xfId="40316" xr:uid="{00000000-0005-0000-0000-0000A2A40000}"/>
    <cellStyle name="Note 5 15 2 19 3" xfId="40315" xr:uid="{00000000-0005-0000-0000-0000A3A40000}"/>
    <cellStyle name="Note 5 15 2 19 4" xfId="59018" xr:uid="{00000000-0005-0000-0000-0000A4A40000}"/>
    <cellStyle name="Note 5 15 2 2" xfId="7122" xr:uid="{00000000-0005-0000-0000-0000A5A40000}"/>
    <cellStyle name="Note 5 15 2 2 2" xfId="19128" xr:uid="{00000000-0005-0000-0000-0000A6A40000}"/>
    <cellStyle name="Note 5 15 2 2 2 2" xfId="40318" xr:uid="{00000000-0005-0000-0000-0000A7A40000}"/>
    <cellStyle name="Note 5 15 2 2 3" xfId="40317" xr:uid="{00000000-0005-0000-0000-0000A8A40000}"/>
    <cellStyle name="Note 5 15 2 2 4" xfId="59019" xr:uid="{00000000-0005-0000-0000-0000A9A40000}"/>
    <cellStyle name="Note 5 15 2 20" xfId="14413" xr:uid="{00000000-0005-0000-0000-0000AAA40000}"/>
    <cellStyle name="Note 5 15 2 20 2" xfId="40319" xr:uid="{00000000-0005-0000-0000-0000ABA40000}"/>
    <cellStyle name="Note 5 15 2 20 3" xfId="59020" xr:uid="{00000000-0005-0000-0000-0000ACA40000}"/>
    <cellStyle name="Note 5 15 2 20 4" xfId="59021" xr:uid="{00000000-0005-0000-0000-0000ADA40000}"/>
    <cellStyle name="Note 5 15 2 21" xfId="40296" xr:uid="{00000000-0005-0000-0000-0000AEA40000}"/>
    <cellStyle name="Note 5 15 2 22" xfId="59022" xr:uid="{00000000-0005-0000-0000-0000AFA40000}"/>
    <cellStyle name="Note 5 15 2 3" xfId="7590" xr:uid="{00000000-0005-0000-0000-0000B0A40000}"/>
    <cellStyle name="Note 5 15 2 3 2" xfId="19536" xr:uid="{00000000-0005-0000-0000-0000B1A40000}"/>
    <cellStyle name="Note 5 15 2 3 2 2" xfId="40321" xr:uid="{00000000-0005-0000-0000-0000B2A40000}"/>
    <cellStyle name="Note 5 15 2 3 3" xfId="40320" xr:uid="{00000000-0005-0000-0000-0000B3A40000}"/>
    <cellStyle name="Note 5 15 2 3 4" xfId="59023" xr:uid="{00000000-0005-0000-0000-0000B4A40000}"/>
    <cellStyle name="Note 5 15 2 4" xfId="8044" xr:uid="{00000000-0005-0000-0000-0000B5A40000}"/>
    <cellStyle name="Note 5 15 2 4 2" xfId="19930" xr:uid="{00000000-0005-0000-0000-0000B6A40000}"/>
    <cellStyle name="Note 5 15 2 4 2 2" xfId="40323" xr:uid="{00000000-0005-0000-0000-0000B7A40000}"/>
    <cellStyle name="Note 5 15 2 4 3" xfId="40322" xr:uid="{00000000-0005-0000-0000-0000B8A40000}"/>
    <cellStyle name="Note 5 15 2 4 4" xfId="59024" xr:uid="{00000000-0005-0000-0000-0000B9A40000}"/>
    <cellStyle name="Note 5 15 2 5" xfId="8506" xr:uid="{00000000-0005-0000-0000-0000BAA40000}"/>
    <cellStyle name="Note 5 15 2 5 2" xfId="20325" xr:uid="{00000000-0005-0000-0000-0000BBA40000}"/>
    <cellStyle name="Note 5 15 2 5 2 2" xfId="40325" xr:uid="{00000000-0005-0000-0000-0000BCA40000}"/>
    <cellStyle name="Note 5 15 2 5 3" xfId="40324" xr:uid="{00000000-0005-0000-0000-0000BDA40000}"/>
    <cellStyle name="Note 5 15 2 5 4" xfId="59025" xr:uid="{00000000-0005-0000-0000-0000BEA40000}"/>
    <cellStyle name="Note 5 15 2 6" xfId="8962" xr:uid="{00000000-0005-0000-0000-0000BFA40000}"/>
    <cellStyle name="Note 5 15 2 6 2" xfId="20724" xr:uid="{00000000-0005-0000-0000-0000C0A40000}"/>
    <cellStyle name="Note 5 15 2 6 2 2" xfId="40327" xr:uid="{00000000-0005-0000-0000-0000C1A40000}"/>
    <cellStyle name="Note 5 15 2 6 3" xfId="40326" xr:uid="{00000000-0005-0000-0000-0000C2A40000}"/>
    <cellStyle name="Note 5 15 2 6 4" xfId="59026" xr:uid="{00000000-0005-0000-0000-0000C3A40000}"/>
    <cellStyle name="Note 5 15 2 7" xfId="9410" xr:uid="{00000000-0005-0000-0000-0000C4A40000}"/>
    <cellStyle name="Note 5 15 2 7 2" xfId="21126" xr:uid="{00000000-0005-0000-0000-0000C5A40000}"/>
    <cellStyle name="Note 5 15 2 7 2 2" xfId="40329" xr:uid="{00000000-0005-0000-0000-0000C6A40000}"/>
    <cellStyle name="Note 5 15 2 7 3" xfId="40328" xr:uid="{00000000-0005-0000-0000-0000C7A40000}"/>
    <cellStyle name="Note 5 15 2 7 4" xfId="59027" xr:uid="{00000000-0005-0000-0000-0000C8A40000}"/>
    <cellStyle name="Note 5 15 2 8" xfId="9850" xr:uid="{00000000-0005-0000-0000-0000C9A40000}"/>
    <cellStyle name="Note 5 15 2 8 2" xfId="21511" xr:uid="{00000000-0005-0000-0000-0000CAA40000}"/>
    <cellStyle name="Note 5 15 2 8 2 2" xfId="40331" xr:uid="{00000000-0005-0000-0000-0000CBA40000}"/>
    <cellStyle name="Note 5 15 2 8 3" xfId="40330" xr:uid="{00000000-0005-0000-0000-0000CCA40000}"/>
    <cellStyle name="Note 5 15 2 8 4" xfId="59028" xr:uid="{00000000-0005-0000-0000-0000CDA40000}"/>
    <cellStyle name="Note 5 15 2 9" xfId="10291" xr:uid="{00000000-0005-0000-0000-0000CEA40000}"/>
    <cellStyle name="Note 5 15 2 9 2" xfId="21896" xr:uid="{00000000-0005-0000-0000-0000CFA40000}"/>
    <cellStyle name="Note 5 15 2 9 2 2" xfId="40333" xr:uid="{00000000-0005-0000-0000-0000D0A40000}"/>
    <cellStyle name="Note 5 15 2 9 3" xfId="40332" xr:uid="{00000000-0005-0000-0000-0000D1A40000}"/>
    <cellStyle name="Note 5 15 2 9 4" xfId="59029" xr:uid="{00000000-0005-0000-0000-0000D2A40000}"/>
    <cellStyle name="Note 5 15 3" xfId="40295" xr:uid="{00000000-0005-0000-0000-0000D3A40000}"/>
    <cellStyle name="Note 5 16" xfId="4340" xr:uid="{00000000-0005-0000-0000-0000D4A40000}"/>
    <cellStyle name="Note 5 16 10" xfId="10706" xr:uid="{00000000-0005-0000-0000-0000D5A40000}"/>
    <cellStyle name="Note 5 16 10 2" xfId="22253" xr:uid="{00000000-0005-0000-0000-0000D6A40000}"/>
    <cellStyle name="Note 5 16 10 2 2" xfId="40336" xr:uid="{00000000-0005-0000-0000-0000D7A40000}"/>
    <cellStyle name="Note 5 16 10 3" xfId="40335" xr:uid="{00000000-0005-0000-0000-0000D8A40000}"/>
    <cellStyle name="Note 5 16 10 4" xfId="59030" xr:uid="{00000000-0005-0000-0000-0000D9A40000}"/>
    <cellStyle name="Note 5 16 11" xfId="11125" xr:uid="{00000000-0005-0000-0000-0000DAA40000}"/>
    <cellStyle name="Note 5 16 11 2" xfId="22622" xr:uid="{00000000-0005-0000-0000-0000DBA40000}"/>
    <cellStyle name="Note 5 16 11 2 2" xfId="40338" xr:uid="{00000000-0005-0000-0000-0000DCA40000}"/>
    <cellStyle name="Note 5 16 11 3" xfId="40337" xr:uid="{00000000-0005-0000-0000-0000DDA40000}"/>
    <cellStyle name="Note 5 16 11 4" xfId="59031" xr:uid="{00000000-0005-0000-0000-0000DEA40000}"/>
    <cellStyle name="Note 5 16 12" xfId="11546" xr:uid="{00000000-0005-0000-0000-0000DFA40000}"/>
    <cellStyle name="Note 5 16 12 2" xfId="22985" xr:uid="{00000000-0005-0000-0000-0000E0A40000}"/>
    <cellStyle name="Note 5 16 12 2 2" xfId="40340" xr:uid="{00000000-0005-0000-0000-0000E1A40000}"/>
    <cellStyle name="Note 5 16 12 3" xfId="40339" xr:uid="{00000000-0005-0000-0000-0000E2A40000}"/>
    <cellStyle name="Note 5 16 12 4" xfId="59032" xr:uid="{00000000-0005-0000-0000-0000E3A40000}"/>
    <cellStyle name="Note 5 16 13" xfId="11974" xr:uid="{00000000-0005-0000-0000-0000E4A40000}"/>
    <cellStyle name="Note 5 16 13 2" xfId="23391" xr:uid="{00000000-0005-0000-0000-0000E5A40000}"/>
    <cellStyle name="Note 5 16 13 2 2" xfId="40342" xr:uid="{00000000-0005-0000-0000-0000E6A40000}"/>
    <cellStyle name="Note 5 16 13 3" xfId="40341" xr:uid="{00000000-0005-0000-0000-0000E7A40000}"/>
    <cellStyle name="Note 5 16 13 4" xfId="59033" xr:uid="{00000000-0005-0000-0000-0000E8A40000}"/>
    <cellStyle name="Note 5 16 14" xfId="12346" xr:uid="{00000000-0005-0000-0000-0000E9A40000}"/>
    <cellStyle name="Note 5 16 14 2" xfId="23724" xr:uid="{00000000-0005-0000-0000-0000EAA40000}"/>
    <cellStyle name="Note 5 16 14 2 2" xfId="40344" xr:uid="{00000000-0005-0000-0000-0000EBA40000}"/>
    <cellStyle name="Note 5 16 14 3" xfId="40343" xr:uid="{00000000-0005-0000-0000-0000ECA40000}"/>
    <cellStyle name="Note 5 16 14 4" xfId="59034" xr:uid="{00000000-0005-0000-0000-0000EDA40000}"/>
    <cellStyle name="Note 5 16 15" xfId="12709" xr:uid="{00000000-0005-0000-0000-0000EEA40000}"/>
    <cellStyle name="Note 5 16 15 2" xfId="24046" xr:uid="{00000000-0005-0000-0000-0000EFA40000}"/>
    <cellStyle name="Note 5 16 15 2 2" xfId="40346" xr:uid="{00000000-0005-0000-0000-0000F0A40000}"/>
    <cellStyle name="Note 5 16 15 3" xfId="40345" xr:uid="{00000000-0005-0000-0000-0000F1A40000}"/>
    <cellStyle name="Note 5 16 15 4" xfId="59035" xr:uid="{00000000-0005-0000-0000-0000F2A40000}"/>
    <cellStyle name="Note 5 16 16" xfId="13124" xr:uid="{00000000-0005-0000-0000-0000F3A40000}"/>
    <cellStyle name="Note 5 16 16 2" xfId="24435" xr:uid="{00000000-0005-0000-0000-0000F4A40000}"/>
    <cellStyle name="Note 5 16 16 2 2" xfId="40348" xr:uid="{00000000-0005-0000-0000-0000F5A40000}"/>
    <cellStyle name="Note 5 16 16 3" xfId="40347" xr:uid="{00000000-0005-0000-0000-0000F6A40000}"/>
    <cellStyle name="Note 5 16 16 4" xfId="59036" xr:uid="{00000000-0005-0000-0000-0000F7A40000}"/>
    <cellStyle name="Note 5 16 17" xfId="13461" xr:uid="{00000000-0005-0000-0000-0000F8A40000}"/>
    <cellStyle name="Note 5 16 17 2" xfId="24740" xr:uid="{00000000-0005-0000-0000-0000F9A40000}"/>
    <cellStyle name="Note 5 16 17 2 2" xfId="40350" xr:uid="{00000000-0005-0000-0000-0000FAA40000}"/>
    <cellStyle name="Note 5 16 17 3" xfId="40349" xr:uid="{00000000-0005-0000-0000-0000FBA40000}"/>
    <cellStyle name="Note 5 16 17 4" xfId="59037" xr:uid="{00000000-0005-0000-0000-0000FCA40000}"/>
    <cellStyle name="Note 5 16 18" xfId="13792" xr:uid="{00000000-0005-0000-0000-0000FDA40000}"/>
    <cellStyle name="Note 5 16 18 2" xfId="25042" xr:uid="{00000000-0005-0000-0000-0000FEA40000}"/>
    <cellStyle name="Note 5 16 18 2 2" xfId="40352" xr:uid="{00000000-0005-0000-0000-0000FFA40000}"/>
    <cellStyle name="Note 5 16 18 3" xfId="40351" xr:uid="{00000000-0005-0000-0000-000000A50000}"/>
    <cellStyle name="Note 5 16 18 4" xfId="59038" xr:uid="{00000000-0005-0000-0000-000001A50000}"/>
    <cellStyle name="Note 5 16 19" xfId="14120" xr:uid="{00000000-0005-0000-0000-000002A50000}"/>
    <cellStyle name="Note 5 16 19 2" xfId="25342" xr:uid="{00000000-0005-0000-0000-000003A50000}"/>
    <cellStyle name="Note 5 16 19 2 2" xfId="40354" xr:uid="{00000000-0005-0000-0000-000004A50000}"/>
    <cellStyle name="Note 5 16 19 3" xfId="40353" xr:uid="{00000000-0005-0000-0000-000005A50000}"/>
    <cellStyle name="Note 5 16 19 4" xfId="59039" xr:uid="{00000000-0005-0000-0000-000006A50000}"/>
    <cellStyle name="Note 5 16 2" xfId="7123" xr:uid="{00000000-0005-0000-0000-000007A50000}"/>
    <cellStyle name="Note 5 16 2 2" xfId="19129" xr:uid="{00000000-0005-0000-0000-000008A50000}"/>
    <cellStyle name="Note 5 16 2 2 2" xfId="40356" xr:uid="{00000000-0005-0000-0000-000009A50000}"/>
    <cellStyle name="Note 5 16 2 3" xfId="40355" xr:uid="{00000000-0005-0000-0000-00000AA50000}"/>
    <cellStyle name="Note 5 16 2 4" xfId="59040" xr:uid="{00000000-0005-0000-0000-00000BA50000}"/>
    <cellStyle name="Note 5 16 20" xfId="14414" xr:uid="{00000000-0005-0000-0000-00000CA50000}"/>
    <cellStyle name="Note 5 16 20 2" xfId="40357" xr:uid="{00000000-0005-0000-0000-00000DA50000}"/>
    <cellStyle name="Note 5 16 20 3" xfId="59041" xr:uid="{00000000-0005-0000-0000-00000EA50000}"/>
    <cellStyle name="Note 5 16 20 4" xfId="59042" xr:uid="{00000000-0005-0000-0000-00000FA50000}"/>
    <cellStyle name="Note 5 16 21" xfId="40334" xr:uid="{00000000-0005-0000-0000-000010A50000}"/>
    <cellStyle name="Note 5 16 22" xfId="59043" xr:uid="{00000000-0005-0000-0000-000011A50000}"/>
    <cellStyle name="Note 5 16 3" xfId="7591" xr:uid="{00000000-0005-0000-0000-000012A50000}"/>
    <cellStyle name="Note 5 16 3 2" xfId="19537" xr:uid="{00000000-0005-0000-0000-000013A50000}"/>
    <cellStyle name="Note 5 16 3 2 2" xfId="40359" xr:uid="{00000000-0005-0000-0000-000014A50000}"/>
    <cellStyle name="Note 5 16 3 3" xfId="40358" xr:uid="{00000000-0005-0000-0000-000015A50000}"/>
    <cellStyle name="Note 5 16 3 4" xfId="59044" xr:uid="{00000000-0005-0000-0000-000016A50000}"/>
    <cellStyle name="Note 5 16 4" xfId="8045" xr:uid="{00000000-0005-0000-0000-000017A50000}"/>
    <cellStyle name="Note 5 16 4 2" xfId="19931" xr:uid="{00000000-0005-0000-0000-000018A50000}"/>
    <cellStyle name="Note 5 16 4 2 2" xfId="40361" xr:uid="{00000000-0005-0000-0000-000019A50000}"/>
    <cellStyle name="Note 5 16 4 3" xfId="40360" xr:uid="{00000000-0005-0000-0000-00001AA50000}"/>
    <cellStyle name="Note 5 16 4 4" xfId="59045" xr:uid="{00000000-0005-0000-0000-00001BA50000}"/>
    <cellStyle name="Note 5 16 5" xfId="8507" xr:uid="{00000000-0005-0000-0000-00001CA50000}"/>
    <cellStyle name="Note 5 16 5 2" xfId="20326" xr:uid="{00000000-0005-0000-0000-00001DA50000}"/>
    <cellStyle name="Note 5 16 5 2 2" xfId="40363" xr:uid="{00000000-0005-0000-0000-00001EA50000}"/>
    <cellStyle name="Note 5 16 5 3" xfId="40362" xr:uid="{00000000-0005-0000-0000-00001FA50000}"/>
    <cellStyle name="Note 5 16 5 4" xfId="59046" xr:uid="{00000000-0005-0000-0000-000020A50000}"/>
    <cellStyle name="Note 5 16 6" xfId="8963" xr:uid="{00000000-0005-0000-0000-000021A50000}"/>
    <cellStyle name="Note 5 16 6 2" xfId="20725" xr:uid="{00000000-0005-0000-0000-000022A50000}"/>
    <cellStyle name="Note 5 16 6 2 2" xfId="40365" xr:uid="{00000000-0005-0000-0000-000023A50000}"/>
    <cellStyle name="Note 5 16 6 3" xfId="40364" xr:uid="{00000000-0005-0000-0000-000024A50000}"/>
    <cellStyle name="Note 5 16 6 4" xfId="59047" xr:uid="{00000000-0005-0000-0000-000025A50000}"/>
    <cellStyle name="Note 5 16 7" xfId="9411" xr:uid="{00000000-0005-0000-0000-000026A50000}"/>
    <cellStyle name="Note 5 16 7 2" xfId="21127" xr:uid="{00000000-0005-0000-0000-000027A50000}"/>
    <cellStyle name="Note 5 16 7 2 2" xfId="40367" xr:uid="{00000000-0005-0000-0000-000028A50000}"/>
    <cellStyle name="Note 5 16 7 3" xfId="40366" xr:uid="{00000000-0005-0000-0000-000029A50000}"/>
    <cellStyle name="Note 5 16 7 4" xfId="59048" xr:uid="{00000000-0005-0000-0000-00002AA50000}"/>
    <cellStyle name="Note 5 16 8" xfId="9851" xr:uid="{00000000-0005-0000-0000-00002BA50000}"/>
    <cellStyle name="Note 5 16 8 2" xfId="21512" xr:uid="{00000000-0005-0000-0000-00002CA50000}"/>
    <cellStyle name="Note 5 16 8 2 2" xfId="40369" xr:uid="{00000000-0005-0000-0000-00002DA50000}"/>
    <cellStyle name="Note 5 16 8 3" xfId="40368" xr:uid="{00000000-0005-0000-0000-00002EA50000}"/>
    <cellStyle name="Note 5 16 8 4" xfId="59049" xr:uid="{00000000-0005-0000-0000-00002FA50000}"/>
    <cellStyle name="Note 5 16 9" xfId="10292" xr:uid="{00000000-0005-0000-0000-000030A50000}"/>
    <cellStyle name="Note 5 16 9 2" xfId="21897" xr:uid="{00000000-0005-0000-0000-000031A50000}"/>
    <cellStyle name="Note 5 16 9 2 2" xfId="40371" xr:uid="{00000000-0005-0000-0000-000032A50000}"/>
    <cellStyle name="Note 5 16 9 3" xfId="40370" xr:uid="{00000000-0005-0000-0000-000033A50000}"/>
    <cellStyle name="Note 5 16 9 4" xfId="59050" xr:uid="{00000000-0005-0000-0000-000034A50000}"/>
    <cellStyle name="Note 5 17" xfId="4341" xr:uid="{00000000-0005-0000-0000-000035A50000}"/>
    <cellStyle name="Note 5 17 10" xfId="10707" xr:uid="{00000000-0005-0000-0000-000036A50000}"/>
    <cellStyle name="Note 5 17 10 2" xfId="22254" xr:uid="{00000000-0005-0000-0000-000037A50000}"/>
    <cellStyle name="Note 5 17 10 2 2" xfId="40374" xr:uid="{00000000-0005-0000-0000-000038A50000}"/>
    <cellStyle name="Note 5 17 10 3" xfId="40373" xr:uid="{00000000-0005-0000-0000-000039A50000}"/>
    <cellStyle name="Note 5 17 10 4" xfId="59051" xr:uid="{00000000-0005-0000-0000-00003AA50000}"/>
    <cellStyle name="Note 5 17 11" xfId="11126" xr:uid="{00000000-0005-0000-0000-00003BA50000}"/>
    <cellStyle name="Note 5 17 11 2" xfId="22623" xr:uid="{00000000-0005-0000-0000-00003CA50000}"/>
    <cellStyle name="Note 5 17 11 2 2" xfId="40376" xr:uid="{00000000-0005-0000-0000-00003DA50000}"/>
    <cellStyle name="Note 5 17 11 3" xfId="40375" xr:uid="{00000000-0005-0000-0000-00003EA50000}"/>
    <cellStyle name="Note 5 17 11 4" xfId="59052" xr:uid="{00000000-0005-0000-0000-00003FA50000}"/>
    <cellStyle name="Note 5 17 12" xfId="11547" xr:uid="{00000000-0005-0000-0000-000040A50000}"/>
    <cellStyle name="Note 5 17 12 2" xfId="22986" xr:uid="{00000000-0005-0000-0000-000041A50000}"/>
    <cellStyle name="Note 5 17 12 2 2" xfId="40378" xr:uid="{00000000-0005-0000-0000-000042A50000}"/>
    <cellStyle name="Note 5 17 12 3" xfId="40377" xr:uid="{00000000-0005-0000-0000-000043A50000}"/>
    <cellStyle name="Note 5 17 12 4" xfId="59053" xr:uid="{00000000-0005-0000-0000-000044A50000}"/>
    <cellStyle name="Note 5 17 13" xfId="11975" xr:uid="{00000000-0005-0000-0000-000045A50000}"/>
    <cellStyle name="Note 5 17 13 2" xfId="23392" xr:uid="{00000000-0005-0000-0000-000046A50000}"/>
    <cellStyle name="Note 5 17 13 2 2" xfId="40380" xr:uid="{00000000-0005-0000-0000-000047A50000}"/>
    <cellStyle name="Note 5 17 13 3" xfId="40379" xr:uid="{00000000-0005-0000-0000-000048A50000}"/>
    <cellStyle name="Note 5 17 13 4" xfId="59054" xr:uid="{00000000-0005-0000-0000-000049A50000}"/>
    <cellStyle name="Note 5 17 14" xfId="12347" xr:uid="{00000000-0005-0000-0000-00004AA50000}"/>
    <cellStyle name="Note 5 17 14 2" xfId="23725" xr:uid="{00000000-0005-0000-0000-00004BA50000}"/>
    <cellStyle name="Note 5 17 14 2 2" xfId="40382" xr:uid="{00000000-0005-0000-0000-00004CA50000}"/>
    <cellStyle name="Note 5 17 14 3" xfId="40381" xr:uid="{00000000-0005-0000-0000-00004DA50000}"/>
    <cellStyle name="Note 5 17 14 4" xfId="59055" xr:uid="{00000000-0005-0000-0000-00004EA50000}"/>
    <cellStyle name="Note 5 17 15" xfId="12710" xr:uid="{00000000-0005-0000-0000-00004FA50000}"/>
    <cellStyle name="Note 5 17 15 2" xfId="24047" xr:uid="{00000000-0005-0000-0000-000050A50000}"/>
    <cellStyle name="Note 5 17 15 2 2" xfId="40384" xr:uid="{00000000-0005-0000-0000-000051A50000}"/>
    <cellStyle name="Note 5 17 15 3" xfId="40383" xr:uid="{00000000-0005-0000-0000-000052A50000}"/>
    <cellStyle name="Note 5 17 15 4" xfId="59056" xr:uid="{00000000-0005-0000-0000-000053A50000}"/>
    <cellStyle name="Note 5 17 16" xfId="13125" xr:uid="{00000000-0005-0000-0000-000054A50000}"/>
    <cellStyle name="Note 5 17 16 2" xfId="24436" xr:uid="{00000000-0005-0000-0000-000055A50000}"/>
    <cellStyle name="Note 5 17 16 2 2" xfId="40386" xr:uid="{00000000-0005-0000-0000-000056A50000}"/>
    <cellStyle name="Note 5 17 16 3" xfId="40385" xr:uid="{00000000-0005-0000-0000-000057A50000}"/>
    <cellStyle name="Note 5 17 16 4" xfId="59057" xr:uid="{00000000-0005-0000-0000-000058A50000}"/>
    <cellStyle name="Note 5 17 17" xfId="13462" xr:uid="{00000000-0005-0000-0000-000059A50000}"/>
    <cellStyle name="Note 5 17 17 2" xfId="24741" xr:uid="{00000000-0005-0000-0000-00005AA50000}"/>
    <cellStyle name="Note 5 17 17 2 2" xfId="40388" xr:uid="{00000000-0005-0000-0000-00005BA50000}"/>
    <cellStyle name="Note 5 17 17 3" xfId="40387" xr:uid="{00000000-0005-0000-0000-00005CA50000}"/>
    <cellStyle name="Note 5 17 17 4" xfId="59058" xr:uid="{00000000-0005-0000-0000-00005DA50000}"/>
    <cellStyle name="Note 5 17 18" xfId="13793" xr:uid="{00000000-0005-0000-0000-00005EA50000}"/>
    <cellStyle name="Note 5 17 18 2" xfId="25043" xr:uid="{00000000-0005-0000-0000-00005FA50000}"/>
    <cellStyle name="Note 5 17 18 2 2" xfId="40390" xr:uid="{00000000-0005-0000-0000-000060A50000}"/>
    <cellStyle name="Note 5 17 18 3" xfId="40389" xr:uid="{00000000-0005-0000-0000-000061A50000}"/>
    <cellStyle name="Note 5 17 18 4" xfId="59059" xr:uid="{00000000-0005-0000-0000-000062A50000}"/>
    <cellStyle name="Note 5 17 19" xfId="14121" xr:uid="{00000000-0005-0000-0000-000063A50000}"/>
    <cellStyle name="Note 5 17 19 2" xfId="25343" xr:uid="{00000000-0005-0000-0000-000064A50000}"/>
    <cellStyle name="Note 5 17 19 2 2" xfId="40392" xr:uid="{00000000-0005-0000-0000-000065A50000}"/>
    <cellStyle name="Note 5 17 19 3" xfId="40391" xr:uid="{00000000-0005-0000-0000-000066A50000}"/>
    <cellStyle name="Note 5 17 19 4" xfId="59060" xr:uid="{00000000-0005-0000-0000-000067A50000}"/>
    <cellStyle name="Note 5 17 2" xfId="7124" xr:uid="{00000000-0005-0000-0000-000068A50000}"/>
    <cellStyle name="Note 5 17 2 2" xfId="19130" xr:uid="{00000000-0005-0000-0000-000069A50000}"/>
    <cellStyle name="Note 5 17 2 2 2" xfId="40394" xr:uid="{00000000-0005-0000-0000-00006AA50000}"/>
    <cellStyle name="Note 5 17 2 3" xfId="40393" xr:uid="{00000000-0005-0000-0000-00006BA50000}"/>
    <cellStyle name="Note 5 17 2 4" xfId="59061" xr:uid="{00000000-0005-0000-0000-00006CA50000}"/>
    <cellStyle name="Note 5 17 20" xfId="14415" xr:uid="{00000000-0005-0000-0000-00006DA50000}"/>
    <cellStyle name="Note 5 17 20 2" xfId="40395" xr:uid="{00000000-0005-0000-0000-00006EA50000}"/>
    <cellStyle name="Note 5 17 20 3" xfId="59062" xr:uid="{00000000-0005-0000-0000-00006FA50000}"/>
    <cellStyle name="Note 5 17 20 4" xfId="59063" xr:uid="{00000000-0005-0000-0000-000070A50000}"/>
    <cellStyle name="Note 5 17 21" xfId="40372" xr:uid="{00000000-0005-0000-0000-000071A50000}"/>
    <cellStyle name="Note 5 17 22" xfId="59064" xr:uid="{00000000-0005-0000-0000-000072A50000}"/>
    <cellStyle name="Note 5 17 3" xfId="7592" xr:uid="{00000000-0005-0000-0000-000073A50000}"/>
    <cellStyle name="Note 5 17 3 2" xfId="19538" xr:uid="{00000000-0005-0000-0000-000074A50000}"/>
    <cellStyle name="Note 5 17 3 2 2" xfId="40397" xr:uid="{00000000-0005-0000-0000-000075A50000}"/>
    <cellStyle name="Note 5 17 3 3" xfId="40396" xr:uid="{00000000-0005-0000-0000-000076A50000}"/>
    <cellStyle name="Note 5 17 3 4" xfId="59065" xr:uid="{00000000-0005-0000-0000-000077A50000}"/>
    <cellStyle name="Note 5 17 4" xfId="8046" xr:uid="{00000000-0005-0000-0000-000078A50000}"/>
    <cellStyle name="Note 5 17 4 2" xfId="19932" xr:uid="{00000000-0005-0000-0000-000079A50000}"/>
    <cellStyle name="Note 5 17 4 2 2" xfId="40399" xr:uid="{00000000-0005-0000-0000-00007AA50000}"/>
    <cellStyle name="Note 5 17 4 3" xfId="40398" xr:uid="{00000000-0005-0000-0000-00007BA50000}"/>
    <cellStyle name="Note 5 17 4 4" xfId="59066" xr:uid="{00000000-0005-0000-0000-00007CA50000}"/>
    <cellStyle name="Note 5 17 5" xfId="8508" xr:uid="{00000000-0005-0000-0000-00007DA50000}"/>
    <cellStyle name="Note 5 17 5 2" xfId="20327" xr:uid="{00000000-0005-0000-0000-00007EA50000}"/>
    <cellStyle name="Note 5 17 5 2 2" xfId="40401" xr:uid="{00000000-0005-0000-0000-00007FA50000}"/>
    <cellStyle name="Note 5 17 5 3" xfId="40400" xr:uid="{00000000-0005-0000-0000-000080A50000}"/>
    <cellStyle name="Note 5 17 5 4" xfId="59067" xr:uid="{00000000-0005-0000-0000-000081A50000}"/>
    <cellStyle name="Note 5 17 6" xfId="8964" xr:uid="{00000000-0005-0000-0000-000082A50000}"/>
    <cellStyle name="Note 5 17 6 2" xfId="20726" xr:uid="{00000000-0005-0000-0000-000083A50000}"/>
    <cellStyle name="Note 5 17 6 2 2" xfId="40403" xr:uid="{00000000-0005-0000-0000-000084A50000}"/>
    <cellStyle name="Note 5 17 6 3" xfId="40402" xr:uid="{00000000-0005-0000-0000-000085A50000}"/>
    <cellStyle name="Note 5 17 6 4" xfId="59068" xr:uid="{00000000-0005-0000-0000-000086A50000}"/>
    <cellStyle name="Note 5 17 7" xfId="9412" xr:uid="{00000000-0005-0000-0000-000087A50000}"/>
    <cellStyle name="Note 5 17 7 2" xfId="21128" xr:uid="{00000000-0005-0000-0000-000088A50000}"/>
    <cellStyle name="Note 5 17 7 2 2" xfId="40405" xr:uid="{00000000-0005-0000-0000-000089A50000}"/>
    <cellStyle name="Note 5 17 7 3" xfId="40404" xr:uid="{00000000-0005-0000-0000-00008AA50000}"/>
    <cellStyle name="Note 5 17 7 4" xfId="59069" xr:uid="{00000000-0005-0000-0000-00008BA50000}"/>
    <cellStyle name="Note 5 17 8" xfId="9852" xr:uid="{00000000-0005-0000-0000-00008CA50000}"/>
    <cellStyle name="Note 5 17 8 2" xfId="21513" xr:uid="{00000000-0005-0000-0000-00008DA50000}"/>
    <cellStyle name="Note 5 17 8 2 2" xfId="40407" xr:uid="{00000000-0005-0000-0000-00008EA50000}"/>
    <cellStyle name="Note 5 17 8 3" xfId="40406" xr:uid="{00000000-0005-0000-0000-00008FA50000}"/>
    <cellStyle name="Note 5 17 8 4" xfId="59070" xr:uid="{00000000-0005-0000-0000-000090A50000}"/>
    <cellStyle name="Note 5 17 9" xfId="10293" xr:uid="{00000000-0005-0000-0000-000091A50000}"/>
    <cellStyle name="Note 5 17 9 2" xfId="21898" xr:uid="{00000000-0005-0000-0000-000092A50000}"/>
    <cellStyle name="Note 5 17 9 2 2" xfId="40409" xr:uid="{00000000-0005-0000-0000-000093A50000}"/>
    <cellStyle name="Note 5 17 9 3" xfId="40408" xr:uid="{00000000-0005-0000-0000-000094A50000}"/>
    <cellStyle name="Note 5 17 9 4" xfId="59071" xr:uid="{00000000-0005-0000-0000-000095A50000}"/>
    <cellStyle name="Note 5 18" xfId="4342" xr:uid="{00000000-0005-0000-0000-000096A50000}"/>
    <cellStyle name="Note 5 18 10" xfId="10708" xr:uid="{00000000-0005-0000-0000-000097A50000}"/>
    <cellStyle name="Note 5 18 10 2" xfId="22255" xr:uid="{00000000-0005-0000-0000-000098A50000}"/>
    <cellStyle name="Note 5 18 10 2 2" xfId="40412" xr:uid="{00000000-0005-0000-0000-000099A50000}"/>
    <cellStyle name="Note 5 18 10 3" xfId="40411" xr:uid="{00000000-0005-0000-0000-00009AA50000}"/>
    <cellStyle name="Note 5 18 10 4" xfId="59072" xr:uid="{00000000-0005-0000-0000-00009BA50000}"/>
    <cellStyle name="Note 5 18 11" xfId="11127" xr:uid="{00000000-0005-0000-0000-00009CA50000}"/>
    <cellStyle name="Note 5 18 11 2" xfId="22624" xr:uid="{00000000-0005-0000-0000-00009DA50000}"/>
    <cellStyle name="Note 5 18 11 2 2" xfId="40414" xr:uid="{00000000-0005-0000-0000-00009EA50000}"/>
    <cellStyle name="Note 5 18 11 3" xfId="40413" xr:uid="{00000000-0005-0000-0000-00009FA50000}"/>
    <cellStyle name="Note 5 18 11 4" xfId="59073" xr:uid="{00000000-0005-0000-0000-0000A0A50000}"/>
    <cellStyle name="Note 5 18 12" xfId="11548" xr:uid="{00000000-0005-0000-0000-0000A1A50000}"/>
    <cellStyle name="Note 5 18 12 2" xfId="22987" xr:uid="{00000000-0005-0000-0000-0000A2A50000}"/>
    <cellStyle name="Note 5 18 12 2 2" xfId="40416" xr:uid="{00000000-0005-0000-0000-0000A3A50000}"/>
    <cellStyle name="Note 5 18 12 3" xfId="40415" xr:uid="{00000000-0005-0000-0000-0000A4A50000}"/>
    <cellStyle name="Note 5 18 12 4" xfId="59074" xr:uid="{00000000-0005-0000-0000-0000A5A50000}"/>
    <cellStyle name="Note 5 18 13" xfId="11976" xr:uid="{00000000-0005-0000-0000-0000A6A50000}"/>
    <cellStyle name="Note 5 18 13 2" xfId="23393" xr:uid="{00000000-0005-0000-0000-0000A7A50000}"/>
    <cellStyle name="Note 5 18 13 2 2" xfId="40418" xr:uid="{00000000-0005-0000-0000-0000A8A50000}"/>
    <cellStyle name="Note 5 18 13 3" xfId="40417" xr:uid="{00000000-0005-0000-0000-0000A9A50000}"/>
    <cellStyle name="Note 5 18 13 4" xfId="59075" xr:uid="{00000000-0005-0000-0000-0000AAA50000}"/>
    <cellStyle name="Note 5 18 14" xfId="12348" xr:uid="{00000000-0005-0000-0000-0000ABA50000}"/>
    <cellStyle name="Note 5 18 14 2" xfId="23726" xr:uid="{00000000-0005-0000-0000-0000ACA50000}"/>
    <cellStyle name="Note 5 18 14 2 2" xfId="40420" xr:uid="{00000000-0005-0000-0000-0000ADA50000}"/>
    <cellStyle name="Note 5 18 14 3" xfId="40419" xr:uid="{00000000-0005-0000-0000-0000AEA50000}"/>
    <cellStyle name="Note 5 18 14 4" xfId="59076" xr:uid="{00000000-0005-0000-0000-0000AFA50000}"/>
    <cellStyle name="Note 5 18 15" xfId="12711" xr:uid="{00000000-0005-0000-0000-0000B0A50000}"/>
    <cellStyle name="Note 5 18 15 2" xfId="24048" xr:uid="{00000000-0005-0000-0000-0000B1A50000}"/>
    <cellStyle name="Note 5 18 15 2 2" xfId="40422" xr:uid="{00000000-0005-0000-0000-0000B2A50000}"/>
    <cellStyle name="Note 5 18 15 3" xfId="40421" xr:uid="{00000000-0005-0000-0000-0000B3A50000}"/>
    <cellStyle name="Note 5 18 15 4" xfId="59077" xr:uid="{00000000-0005-0000-0000-0000B4A50000}"/>
    <cellStyle name="Note 5 18 16" xfId="13126" xr:uid="{00000000-0005-0000-0000-0000B5A50000}"/>
    <cellStyle name="Note 5 18 16 2" xfId="24437" xr:uid="{00000000-0005-0000-0000-0000B6A50000}"/>
    <cellStyle name="Note 5 18 16 2 2" xfId="40424" xr:uid="{00000000-0005-0000-0000-0000B7A50000}"/>
    <cellStyle name="Note 5 18 16 3" xfId="40423" xr:uid="{00000000-0005-0000-0000-0000B8A50000}"/>
    <cellStyle name="Note 5 18 16 4" xfId="59078" xr:uid="{00000000-0005-0000-0000-0000B9A50000}"/>
    <cellStyle name="Note 5 18 17" xfId="13463" xr:uid="{00000000-0005-0000-0000-0000BAA50000}"/>
    <cellStyle name="Note 5 18 17 2" xfId="24742" xr:uid="{00000000-0005-0000-0000-0000BBA50000}"/>
    <cellStyle name="Note 5 18 17 2 2" xfId="40426" xr:uid="{00000000-0005-0000-0000-0000BCA50000}"/>
    <cellStyle name="Note 5 18 17 3" xfId="40425" xr:uid="{00000000-0005-0000-0000-0000BDA50000}"/>
    <cellStyle name="Note 5 18 17 4" xfId="59079" xr:uid="{00000000-0005-0000-0000-0000BEA50000}"/>
    <cellStyle name="Note 5 18 18" xfId="13794" xr:uid="{00000000-0005-0000-0000-0000BFA50000}"/>
    <cellStyle name="Note 5 18 18 2" xfId="25044" xr:uid="{00000000-0005-0000-0000-0000C0A50000}"/>
    <cellStyle name="Note 5 18 18 2 2" xfId="40428" xr:uid="{00000000-0005-0000-0000-0000C1A50000}"/>
    <cellStyle name="Note 5 18 18 3" xfId="40427" xr:uid="{00000000-0005-0000-0000-0000C2A50000}"/>
    <cellStyle name="Note 5 18 18 4" xfId="59080" xr:uid="{00000000-0005-0000-0000-0000C3A50000}"/>
    <cellStyle name="Note 5 18 19" xfId="14122" xr:uid="{00000000-0005-0000-0000-0000C4A50000}"/>
    <cellStyle name="Note 5 18 19 2" xfId="25344" xr:uid="{00000000-0005-0000-0000-0000C5A50000}"/>
    <cellStyle name="Note 5 18 19 2 2" xfId="40430" xr:uid="{00000000-0005-0000-0000-0000C6A50000}"/>
    <cellStyle name="Note 5 18 19 3" xfId="40429" xr:uid="{00000000-0005-0000-0000-0000C7A50000}"/>
    <cellStyle name="Note 5 18 19 4" xfId="59081" xr:uid="{00000000-0005-0000-0000-0000C8A50000}"/>
    <cellStyle name="Note 5 18 2" xfId="7125" xr:uid="{00000000-0005-0000-0000-0000C9A50000}"/>
    <cellStyle name="Note 5 18 2 2" xfId="19131" xr:uid="{00000000-0005-0000-0000-0000CAA50000}"/>
    <cellStyle name="Note 5 18 2 2 2" xfId="40432" xr:uid="{00000000-0005-0000-0000-0000CBA50000}"/>
    <cellStyle name="Note 5 18 2 3" xfId="40431" xr:uid="{00000000-0005-0000-0000-0000CCA50000}"/>
    <cellStyle name="Note 5 18 2 4" xfId="59082" xr:uid="{00000000-0005-0000-0000-0000CDA50000}"/>
    <cellStyle name="Note 5 18 20" xfId="14416" xr:uid="{00000000-0005-0000-0000-0000CEA50000}"/>
    <cellStyle name="Note 5 18 20 2" xfId="40433" xr:uid="{00000000-0005-0000-0000-0000CFA50000}"/>
    <cellStyle name="Note 5 18 20 3" xfId="59083" xr:uid="{00000000-0005-0000-0000-0000D0A50000}"/>
    <cellStyle name="Note 5 18 20 4" xfId="59084" xr:uid="{00000000-0005-0000-0000-0000D1A50000}"/>
    <cellStyle name="Note 5 18 21" xfId="40410" xr:uid="{00000000-0005-0000-0000-0000D2A50000}"/>
    <cellStyle name="Note 5 18 22" xfId="59085" xr:uid="{00000000-0005-0000-0000-0000D3A50000}"/>
    <cellStyle name="Note 5 18 3" xfId="7593" xr:uid="{00000000-0005-0000-0000-0000D4A50000}"/>
    <cellStyle name="Note 5 18 3 2" xfId="19539" xr:uid="{00000000-0005-0000-0000-0000D5A50000}"/>
    <cellStyle name="Note 5 18 3 2 2" xfId="40435" xr:uid="{00000000-0005-0000-0000-0000D6A50000}"/>
    <cellStyle name="Note 5 18 3 3" xfId="40434" xr:uid="{00000000-0005-0000-0000-0000D7A50000}"/>
    <cellStyle name="Note 5 18 3 4" xfId="59086" xr:uid="{00000000-0005-0000-0000-0000D8A50000}"/>
    <cellStyle name="Note 5 18 4" xfId="8047" xr:uid="{00000000-0005-0000-0000-0000D9A50000}"/>
    <cellStyle name="Note 5 18 4 2" xfId="19933" xr:uid="{00000000-0005-0000-0000-0000DAA50000}"/>
    <cellStyle name="Note 5 18 4 2 2" xfId="40437" xr:uid="{00000000-0005-0000-0000-0000DBA50000}"/>
    <cellStyle name="Note 5 18 4 3" xfId="40436" xr:uid="{00000000-0005-0000-0000-0000DCA50000}"/>
    <cellStyle name="Note 5 18 4 4" xfId="59087" xr:uid="{00000000-0005-0000-0000-0000DDA50000}"/>
    <cellStyle name="Note 5 18 5" xfId="8509" xr:uid="{00000000-0005-0000-0000-0000DEA50000}"/>
    <cellStyle name="Note 5 18 5 2" xfId="20328" xr:uid="{00000000-0005-0000-0000-0000DFA50000}"/>
    <cellStyle name="Note 5 18 5 2 2" xfId="40439" xr:uid="{00000000-0005-0000-0000-0000E0A50000}"/>
    <cellStyle name="Note 5 18 5 3" xfId="40438" xr:uid="{00000000-0005-0000-0000-0000E1A50000}"/>
    <cellStyle name="Note 5 18 5 4" xfId="59088" xr:uid="{00000000-0005-0000-0000-0000E2A50000}"/>
    <cellStyle name="Note 5 18 6" xfId="8965" xr:uid="{00000000-0005-0000-0000-0000E3A50000}"/>
    <cellStyle name="Note 5 18 6 2" xfId="20727" xr:uid="{00000000-0005-0000-0000-0000E4A50000}"/>
    <cellStyle name="Note 5 18 6 2 2" xfId="40441" xr:uid="{00000000-0005-0000-0000-0000E5A50000}"/>
    <cellStyle name="Note 5 18 6 3" xfId="40440" xr:uid="{00000000-0005-0000-0000-0000E6A50000}"/>
    <cellStyle name="Note 5 18 6 4" xfId="59089" xr:uid="{00000000-0005-0000-0000-0000E7A50000}"/>
    <cellStyle name="Note 5 18 7" xfId="9413" xr:uid="{00000000-0005-0000-0000-0000E8A50000}"/>
    <cellStyle name="Note 5 18 7 2" xfId="21129" xr:uid="{00000000-0005-0000-0000-0000E9A50000}"/>
    <cellStyle name="Note 5 18 7 2 2" xfId="40443" xr:uid="{00000000-0005-0000-0000-0000EAA50000}"/>
    <cellStyle name="Note 5 18 7 3" xfId="40442" xr:uid="{00000000-0005-0000-0000-0000EBA50000}"/>
    <cellStyle name="Note 5 18 7 4" xfId="59090" xr:uid="{00000000-0005-0000-0000-0000ECA50000}"/>
    <cellStyle name="Note 5 18 8" xfId="9853" xr:uid="{00000000-0005-0000-0000-0000EDA50000}"/>
    <cellStyle name="Note 5 18 8 2" xfId="21514" xr:uid="{00000000-0005-0000-0000-0000EEA50000}"/>
    <cellStyle name="Note 5 18 8 2 2" xfId="40445" xr:uid="{00000000-0005-0000-0000-0000EFA50000}"/>
    <cellStyle name="Note 5 18 8 3" xfId="40444" xr:uid="{00000000-0005-0000-0000-0000F0A50000}"/>
    <cellStyle name="Note 5 18 8 4" xfId="59091" xr:uid="{00000000-0005-0000-0000-0000F1A50000}"/>
    <cellStyle name="Note 5 18 9" xfId="10294" xr:uid="{00000000-0005-0000-0000-0000F2A50000}"/>
    <cellStyle name="Note 5 18 9 2" xfId="21899" xr:uid="{00000000-0005-0000-0000-0000F3A50000}"/>
    <cellStyle name="Note 5 18 9 2 2" xfId="40447" xr:uid="{00000000-0005-0000-0000-0000F4A50000}"/>
    <cellStyle name="Note 5 18 9 3" xfId="40446" xr:uid="{00000000-0005-0000-0000-0000F5A50000}"/>
    <cellStyle name="Note 5 18 9 4" xfId="59092" xr:uid="{00000000-0005-0000-0000-0000F6A50000}"/>
    <cellStyle name="Note 5 19" xfId="4343" xr:uid="{00000000-0005-0000-0000-0000F7A50000}"/>
    <cellStyle name="Note 5 19 10" xfId="10709" xr:uid="{00000000-0005-0000-0000-0000F8A50000}"/>
    <cellStyle name="Note 5 19 10 2" xfId="22256" xr:uid="{00000000-0005-0000-0000-0000F9A50000}"/>
    <cellStyle name="Note 5 19 10 2 2" xfId="40450" xr:uid="{00000000-0005-0000-0000-0000FAA50000}"/>
    <cellStyle name="Note 5 19 10 3" xfId="40449" xr:uid="{00000000-0005-0000-0000-0000FBA50000}"/>
    <cellStyle name="Note 5 19 10 4" xfId="59093" xr:uid="{00000000-0005-0000-0000-0000FCA50000}"/>
    <cellStyle name="Note 5 19 11" xfId="11128" xr:uid="{00000000-0005-0000-0000-0000FDA50000}"/>
    <cellStyle name="Note 5 19 11 2" xfId="22625" xr:uid="{00000000-0005-0000-0000-0000FEA50000}"/>
    <cellStyle name="Note 5 19 11 2 2" xfId="40452" xr:uid="{00000000-0005-0000-0000-0000FFA50000}"/>
    <cellStyle name="Note 5 19 11 3" xfId="40451" xr:uid="{00000000-0005-0000-0000-000000A60000}"/>
    <cellStyle name="Note 5 19 11 4" xfId="59094" xr:uid="{00000000-0005-0000-0000-000001A60000}"/>
    <cellStyle name="Note 5 19 12" xfId="11549" xr:uid="{00000000-0005-0000-0000-000002A60000}"/>
    <cellStyle name="Note 5 19 12 2" xfId="22988" xr:uid="{00000000-0005-0000-0000-000003A60000}"/>
    <cellStyle name="Note 5 19 12 2 2" xfId="40454" xr:uid="{00000000-0005-0000-0000-000004A60000}"/>
    <cellStyle name="Note 5 19 12 3" xfId="40453" xr:uid="{00000000-0005-0000-0000-000005A60000}"/>
    <cellStyle name="Note 5 19 12 4" xfId="59095" xr:uid="{00000000-0005-0000-0000-000006A60000}"/>
    <cellStyle name="Note 5 19 13" xfId="11977" xr:uid="{00000000-0005-0000-0000-000007A60000}"/>
    <cellStyle name="Note 5 19 13 2" xfId="23394" xr:uid="{00000000-0005-0000-0000-000008A60000}"/>
    <cellStyle name="Note 5 19 13 2 2" xfId="40456" xr:uid="{00000000-0005-0000-0000-000009A60000}"/>
    <cellStyle name="Note 5 19 13 3" xfId="40455" xr:uid="{00000000-0005-0000-0000-00000AA60000}"/>
    <cellStyle name="Note 5 19 13 4" xfId="59096" xr:uid="{00000000-0005-0000-0000-00000BA60000}"/>
    <cellStyle name="Note 5 19 14" xfId="12349" xr:uid="{00000000-0005-0000-0000-00000CA60000}"/>
    <cellStyle name="Note 5 19 14 2" xfId="23727" xr:uid="{00000000-0005-0000-0000-00000DA60000}"/>
    <cellStyle name="Note 5 19 14 2 2" xfId="40458" xr:uid="{00000000-0005-0000-0000-00000EA60000}"/>
    <cellStyle name="Note 5 19 14 3" xfId="40457" xr:uid="{00000000-0005-0000-0000-00000FA60000}"/>
    <cellStyle name="Note 5 19 14 4" xfId="59097" xr:uid="{00000000-0005-0000-0000-000010A60000}"/>
    <cellStyle name="Note 5 19 15" xfId="12712" xr:uid="{00000000-0005-0000-0000-000011A60000}"/>
    <cellStyle name="Note 5 19 15 2" xfId="24049" xr:uid="{00000000-0005-0000-0000-000012A60000}"/>
    <cellStyle name="Note 5 19 15 2 2" xfId="40460" xr:uid="{00000000-0005-0000-0000-000013A60000}"/>
    <cellStyle name="Note 5 19 15 3" xfId="40459" xr:uid="{00000000-0005-0000-0000-000014A60000}"/>
    <cellStyle name="Note 5 19 15 4" xfId="59098" xr:uid="{00000000-0005-0000-0000-000015A60000}"/>
    <cellStyle name="Note 5 19 16" xfId="13127" xr:uid="{00000000-0005-0000-0000-000016A60000}"/>
    <cellStyle name="Note 5 19 16 2" xfId="24438" xr:uid="{00000000-0005-0000-0000-000017A60000}"/>
    <cellStyle name="Note 5 19 16 2 2" xfId="40462" xr:uid="{00000000-0005-0000-0000-000018A60000}"/>
    <cellStyle name="Note 5 19 16 3" xfId="40461" xr:uid="{00000000-0005-0000-0000-000019A60000}"/>
    <cellStyle name="Note 5 19 16 4" xfId="59099" xr:uid="{00000000-0005-0000-0000-00001AA60000}"/>
    <cellStyle name="Note 5 19 17" xfId="13464" xr:uid="{00000000-0005-0000-0000-00001BA60000}"/>
    <cellStyle name="Note 5 19 17 2" xfId="24743" xr:uid="{00000000-0005-0000-0000-00001CA60000}"/>
    <cellStyle name="Note 5 19 17 2 2" xfId="40464" xr:uid="{00000000-0005-0000-0000-00001DA60000}"/>
    <cellStyle name="Note 5 19 17 3" xfId="40463" xr:uid="{00000000-0005-0000-0000-00001EA60000}"/>
    <cellStyle name="Note 5 19 17 4" xfId="59100" xr:uid="{00000000-0005-0000-0000-00001FA60000}"/>
    <cellStyle name="Note 5 19 18" xfId="13795" xr:uid="{00000000-0005-0000-0000-000020A60000}"/>
    <cellStyle name="Note 5 19 18 2" xfId="25045" xr:uid="{00000000-0005-0000-0000-000021A60000}"/>
    <cellStyle name="Note 5 19 18 2 2" xfId="40466" xr:uid="{00000000-0005-0000-0000-000022A60000}"/>
    <cellStyle name="Note 5 19 18 3" xfId="40465" xr:uid="{00000000-0005-0000-0000-000023A60000}"/>
    <cellStyle name="Note 5 19 18 4" xfId="59101" xr:uid="{00000000-0005-0000-0000-000024A60000}"/>
    <cellStyle name="Note 5 19 19" xfId="14123" xr:uid="{00000000-0005-0000-0000-000025A60000}"/>
    <cellStyle name="Note 5 19 19 2" xfId="25345" xr:uid="{00000000-0005-0000-0000-000026A60000}"/>
    <cellStyle name="Note 5 19 19 2 2" xfId="40468" xr:uid="{00000000-0005-0000-0000-000027A60000}"/>
    <cellStyle name="Note 5 19 19 3" xfId="40467" xr:uid="{00000000-0005-0000-0000-000028A60000}"/>
    <cellStyle name="Note 5 19 19 4" xfId="59102" xr:uid="{00000000-0005-0000-0000-000029A60000}"/>
    <cellStyle name="Note 5 19 2" xfId="7126" xr:uid="{00000000-0005-0000-0000-00002AA60000}"/>
    <cellStyle name="Note 5 19 2 2" xfId="19132" xr:uid="{00000000-0005-0000-0000-00002BA60000}"/>
    <cellStyle name="Note 5 19 2 2 2" xfId="40470" xr:uid="{00000000-0005-0000-0000-00002CA60000}"/>
    <cellStyle name="Note 5 19 2 3" xfId="40469" xr:uid="{00000000-0005-0000-0000-00002DA60000}"/>
    <cellStyle name="Note 5 19 2 4" xfId="59103" xr:uid="{00000000-0005-0000-0000-00002EA60000}"/>
    <cellStyle name="Note 5 19 20" xfId="14417" xr:uid="{00000000-0005-0000-0000-00002FA60000}"/>
    <cellStyle name="Note 5 19 20 2" xfId="40471" xr:uid="{00000000-0005-0000-0000-000030A60000}"/>
    <cellStyle name="Note 5 19 20 3" xfId="59104" xr:uid="{00000000-0005-0000-0000-000031A60000}"/>
    <cellStyle name="Note 5 19 20 4" xfId="59105" xr:uid="{00000000-0005-0000-0000-000032A60000}"/>
    <cellStyle name="Note 5 19 21" xfId="40448" xr:uid="{00000000-0005-0000-0000-000033A60000}"/>
    <cellStyle name="Note 5 19 22" xfId="59106" xr:uid="{00000000-0005-0000-0000-000034A60000}"/>
    <cellStyle name="Note 5 19 3" xfId="7594" xr:uid="{00000000-0005-0000-0000-000035A60000}"/>
    <cellStyle name="Note 5 19 3 2" xfId="19540" xr:uid="{00000000-0005-0000-0000-000036A60000}"/>
    <cellStyle name="Note 5 19 3 2 2" xfId="40473" xr:uid="{00000000-0005-0000-0000-000037A60000}"/>
    <cellStyle name="Note 5 19 3 3" xfId="40472" xr:uid="{00000000-0005-0000-0000-000038A60000}"/>
    <cellStyle name="Note 5 19 3 4" xfId="59107" xr:uid="{00000000-0005-0000-0000-000039A60000}"/>
    <cellStyle name="Note 5 19 4" xfId="8048" xr:uid="{00000000-0005-0000-0000-00003AA60000}"/>
    <cellStyle name="Note 5 19 4 2" xfId="19934" xr:uid="{00000000-0005-0000-0000-00003BA60000}"/>
    <cellStyle name="Note 5 19 4 2 2" xfId="40475" xr:uid="{00000000-0005-0000-0000-00003CA60000}"/>
    <cellStyle name="Note 5 19 4 3" xfId="40474" xr:uid="{00000000-0005-0000-0000-00003DA60000}"/>
    <cellStyle name="Note 5 19 4 4" xfId="59108" xr:uid="{00000000-0005-0000-0000-00003EA60000}"/>
    <cellStyle name="Note 5 19 5" xfId="8510" xr:uid="{00000000-0005-0000-0000-00003FA60000}"/>
    <cellStyle name="Note 5 19 5 2" xfId="20329" xr:uid="{00000000-0005-0000-0000-000040A60000}"/>
    <cellStyle name="Note 5 19 5 2 2" xfId="40477" xr:uid="{00000000-0005-0000-0000-000041A60000}"/>
    <cellStyle name="Note 5 19 5 3" xfId="40476" xr:uid="{00000000-0005-0000-0000-000042A60000}"/>
    <cellStyle name="Note 5 19 5 4" xfId="59109" xr:uid="{00000000-0005-0000-0000-000043A60000}"/>
    <cellStyle name="Note 5 19 6" xfId="8966" xr:uid="{00000000-0005-0000-0000-000044A60000}"/>
    <cellStyle name="Note 5 19 6 2" xfId="20728" xr:uid="{00000000-0005-0000-0000-000045A60000}"/>
    <cellStyle name="Note 5 19 6 2 2" xfId="40479" xr:uid="{00000000-0005-0000-0000-000046A60000}"/>
    <cellStyle name="Note 5 19 6 3" xfId="40478" xr:uid="{00000000-0005-0000-0000-000047A60000}"/>
    <cellStyle name="Note 5 19 6 4" xfId="59110" xr:uid="{00000000-0005-0000-0000-000048A60000}"/>
    <cellStyle name="Note 5 19 7" xfId="9414" xr:uid="{00000000-0005-0000-0000-000049A60000}"/>
    <cellStyle name="Note 5 19 7 2" xfId="21130" xr:uid="{00000000-0005-0000-0000-00004AA60000}"/>
    <cellStyle name="Note 5 19 7 2 2" xfId="40481" xr:uid="{00000000-0005-0000-0000-00004BA60000}"/>
    <cellStyle name="Note 5 19 7 3" xfId="40480" xr:uid="{00000000-0005-0000-0000-00004CA60000}"/>
    <cellStyle name="Note 5 19 7 4" xfId="59111" xr:uid="{00000000-0005-0000-0000-00004DA60000}"/>
    <cellStyle name="Note 5 19 8" xfId="9854" xr:uid="{00000000-0005-0000-0000-00004EA60000}"/>
    <cellStyle name="Note 5 19 8 2" xfId="21515" xr:uid="{00000000-0005-0000-0000-00004FA60000}"/>
    <cellStyle name="Note 5 19 8 2 2" xfId="40483" xr:uid="{00000000-0005-0000-0000-000050A60000}"/>
    <cellStyle name="Note 5 19 8 3" xfId="40482" xr:uid="{00000000-0005-0000-0000-000051A60000}"/>
    <cellStyle name="Note 5 19 8 4" xfId="59112" xr:uid="{00000000-0005-0000-0000-000052A60000}"/>
    <cellStyle name="Note 5 19 9" xfId="10295" xr:uid="{00000000-0005-0000-0000-000053A60000}"/>
    <cellStyle name="Note 5 19 9 2" xfId="21900" xr:uid="{00000000-0005-0000-0000-000054A60000}"/>
    <cellStyle name="Note 5 19 9 2 2" xfId="40485" xr:uid="{00000000-0005-0000-0000-000055A60000}"/>
    <cellStyle name="Note 5 19 9 3" xfId="40484" xr:uid="{00000000-0005-0000-0000-000056A60000}"/>
    <cellStyle name="Note 5 19 9 4" xfId="59113" xr:uid="{00000000-0005-0000-0000-000057A60000}"/>
    <cellStyle name="Note 5 2" xfId="1564" xr:uid="{00000000-0005-0000-0000-000058A60000}"/>
    <cellStyle name="Note 5 2 10" xfId="6438" xr:uid="{00000000-0005-0000-0000-000059A60000}"/>
    <cellStyle name="Note 5 2 10 2" xfId="18523" xr:uid="{00000000-0005-0000-0000-00005AA60000}"/>
    <cellStyle name="Note 5 2 10 2 2" xfId="40488" xr:uid="{00000000-0005-0000-0000-00005BA60000}"/>
    <cellStyle name="Note 5 2 10 3" xfId="40487" xr:uid="{00000000-0005-0000-0000-00005CA60000}"/>
    <cellStyle name="Note 5 2 10 4" xfId="59114" xr:uid="{00000000-0005-0000-0000-00005DA60000}"/>
    <cellStyle name="Note 5 2 11" xfId="9673" xr:uid="{00000000-0005-0000-0000-00005EA60000}"/>
    <cellStyle name="Note 5 2 11 2" xfId="21355" xr:uid="{00000000-0005-0000-0000-00005FA60000}"/>
    <cellStyle name="Note 5 2 11 2 2" xfId="40490" xr:uid="{00000000-0005-0000-0000-000060A60000}"/>
    <cellStyle name="Note 5 2 11 3" xfId="40489" xr:uid="{00000000-0005-0000-0000-000061A60000}"/>
    <cellStyle name="Note 5 2 11 4" xfId="59115" xr:uid="{00000000-0005-0000-0000-000062A60000}"/>
    <cellStyle name="Note 5 2 12" xfId="5142" xr:uid="{00000000-0005-0000-0000-000063A60000}"/>
    <cellStyle name="Note 5 2 12 2" xfId="17722" xr:uid="{00000000-0005-0000-0000-000064A60000}"/>
    <cellStyle name="Note 5 2 12 2 2" xfId="40492" xr:uid="{00000000-0005-0000-0000-000065A60000}"/>
    <cellStyle name="Note 5 2 12 3" xfId="40491" xr:uid="{00000000-0005-0000-0000-000066A60000}"/>
    <cellStyle name="Note 5 2 12 4" xfId="59116" xr:uid="{00000000-0005-0000-0000-000067A60000}"/>
    <cellStyle name="Note 5 2 13" xfId="8873" xr:uid="{00000000-0005-0000-0000-000068A60000}"/>
    <cellStyle name="Note 5 2 13 2" xfId="20640" xr:uid="{00000000-0005-0000-0000-000069A60000}"/>
    <cellStyle name="Note 5 2 13 2 2" xfId="40494" xr:uid="{00000000-0005-0000-0000-00006AA60000}"/>
    <cellStyle name="Note 5 2 13 3" xfId="40493" xr:uid="{00000000-0005-0000-0000-00006BA60000}"/>
    <cellStyle name="Note 5 2 13 4" xfId="59117" xr:uid="{00000000-0005-0000-0000-00006CA60000}"/>
    <cellStyle name="Note 5 2 14" xfId="10522" xr:uid="{00000000-0005-0000-0000-00006DA60000}"/>
    <cellStyle name="Note 5 2 14 2" xfId="22099" xr:uid="{00000000-0005-0000-0000-00006EA60000}"/>
    <cellStyle name="Note 5 2 14 2 2" xfId="40496" xr:uid="{00000000-0005-0000-0000-00006FA60000}"/>
    <cellStyle name="Note 5 2 14 3" xfId="40495" xr:uid="{00000000-0005-0000-0000-000070A60000}"/>
    <cellStyle name="Note 5 2 14 4" xfId="59118" xr:uid="{00000000-0005-0000-0000-000071A60000}"/>
    <cellStyle name="Note 5 2 15" xfId="10953" xr:uid="{00000000-0005-0000-0000-000072A60000}"/>
    <cellStyle name="Note 5 2 15 2" xfId="22470" xr:uid="{00000000-0005-0000-0000-000073A60000}"/>
    <cellStyle name="Note 5 2 15 2 2" xfId="40498" xr:uid="{00000000-0005-0000-0000-000074A60000}"/>
    <cellStyle name="Note 5 2 15 3" xfId="40497" xr:uid="{00000000-0005-0000-0000-000075A60000}"/>
    <cellStyle name="Note 5 2 15 4" xfId="59119" xr:uid="{00000000-0005-0000-0000-000076A60000}"/>
    <cellStyle name="Note 5 2 16" xfId="7165" xr:uid="{00000000-0005-0000-0000-000077A60000}"/>
    <cellStyle name="Note 5 2 16 2" xfId="19171" xr:uid="{00000000-0005-0000-0000-000078A60000}"/>
    <cellStyle name="Note 5 2 16 2 2" xfId="40500" xr:uid="{00000000-0005-0000-0000-000079A60000}"/>
    <cellStyle name="Note 5 2 16 3" xfId="40499" xr:uid="{00000000-0005-0000-0000-00007AA60000}"/>
    <cellStyle name="Note 5 2 16 4" xfId="59120" xr:uid="{00000000-0005-0000-0000-00007BA60000}"/>
    <cellStyle name="Note 5 2 17" xfId="6198" xr:uid="{00000000-0005-0000-0000-00007CA60000}"/>
    <cellStyle name="Note 5 2 17 2" xfId="18310" xr:uid="{00000000-0005-0000-0000-00007DA60000}"/>
    <cellStyle name="Note 5 2 17 2 2" xfId="40502" xr:uid="{00000000-0005-0000-0000-00007EA60000}"/>
    <cellStyle name="Note 5 2 17 3" xfId="40501" xr:uid="{00000000-0005-0000-0000-00007FA60000}"/>
    <cellStyle name="Note 5 2 17 4" xfId="59121" xr:uid="{00000000-0005-0000-0000-000080A60000}"/>
    <cellStyle name="Note 5 2 18" xfId="10071" xr:uid="{00000000-0005-0000-0000-000081A60000}"/>
    <cellStyle name="Note 5 2 18 2" xfId="21702" xr:uid="{00000000-0005-0000-0000-000082A60000}"/>
    <cellStyle name="Note 5 2 18 2 2" xfId="40504" xr:uid="{00000000-0005-0000-0000-000083A60000}"/>
    <cellStyle name="Note 5 2 18 3" xfId="40503" xr:uid="{00000000-0005-0000-0000-000084A60000}"/>
    <cellStyle name="Note 5 2 18 4" xfId="59122" xr:uid="{00000000-0005-0000-0000-000085A60000}"/>
    <cellStyle name="Note 5 2 19" xfId="9904" xr:uid="{00000000-0005-0000-0000-000086A60000}"/>
    <cellStyle name="Note 5 2 19 2" xfId="21565" xr:uid="{00000000-0005-0000-0000-000087A60000}"/>
    <cellStyle name="Note 5 2 19 2 2" xfId="40506" xr:uid="{00000000-0005-0000-0000-000088A60000}"/>
    <cellStyle name="Note 5 2 19 3" xfId="40505" xr:uid="{00000000-0005-0000-0000-000089A60000}"/>
    <cellStyle name="Note 5 2 19 4" xfId="59123" xr:uid="{00000000-0005-0000-0000-00008AA60000}"/>
    <cellStyle name="Note 5 2 2" xfId="4330" xr:uid="{00000000-0005-0000-0000-00008BA60000}"/>
    <cellStyle name="Note 5 2 2 10" xfId="10284" xr:uid="{00000000-0005-0000-0000-00008CA60000}"/>
    <cellStyle name="Note 5 2 2 10 2" xfId="21889" xr:uid="{00000000-0005-0000-0000-00008DA60000}"/>
    <cellStyle name="Note 5 2 2 10 2 2" xfId="40509" xr:uid="{00000000-0005-0000-0000-00008EA60000}"/>
    <cellStyle name="Note 5 2 2 10 3" xfId="40508" xr:uid="{00000000-0005-0000-0000-00008FA60000}"/>
    <cellStyle name="Note 5 2 2 10 4" xfId="59124" xr:uid="{00000000-0005-0000-0000-000090A60000}"/>
    <cellStyle name="Note 5 2 2 11" xfId="10699" xr:uid="{00000000-0005-0000-0000-000091A60000}"/>
    <cellStyle name="Note 5 2 2 11 2" xfId="22246" xr:uid="{00000000-0005-0000-0000-000092A60000}"/>
    <cellStyle name="Note 5 2 2 11 2 2" xfId="40511" xr:uid="{00000000-0005-0000-0000-000093A60000}"/>
    <cellStyle name="Note 5 2 2 11 3" xfId="40510" xr:uid="{00000000-0005-0000-0000-000094A60000}"/>
    <cellStyle name="Note 5 2 2 11 4" xfId="59125" xr:uid="{00000000-0005-0000-0000-000095A60000}"/>
    <cellStyle name="Note 5 2 2 12" xfId="11115" xr:uid="{00000000-0005-0000-0000-000096A60000}"/>
    <cellStyle name="Note 5 2 2 12 2" xfId="22615" xr:uid="{00000000-0005-0000-0000-000097A60000}"/>
    <cellStyle name="Note 5 2 2 12 2 2" xfId="40513" xr:uid="{00000000-0005-0000-0000-000098A60000}"/>
    <cellStyle name="Note 5 2 2 12 3" xfId="40512" xr:uid="{00000000-0005-0000-0000-000099A60000}"/>
    <cellStyle name="Note 5 2 2 12 4" xfId="59126" xr:uid="{00000000-0005-0000-0000-00009AA60000}"/>
    <cellStyle name="Note 5 2 2 13" xfId="11539" xr:uid="{00000000-0005-0000-0000-00009BA60000}"/>
    <cellStyle name="Note 5 2 2 13 2" xfId="22978" xr:uid="{00000000-0005-0000-0000-00009CA60000}"/>
    <cellStyle name="Note 5 2 2 13 2 2" xfId="40515" xr:uid="{00000000-0005-0000-0000-00009DA60000}"/>
    <cellStyle name="Note 5 2 2 13 3" xfId="40514" xr:uid="{00000000-0005-0000-0000-00009EA60000}"/>
    <cellStyle name="Note 5 2 2 13 4" xfId="59127" xr:uid="{00000000-0005-0000-0000-00009FA60000}"/>
    <cellStyle name="Note 5 2 2 14" xfId="11964" xr:uid="{00000000-0005-0000-0000-0000A0A60000}"/>
    <cellStyle name="Note 5 2 2 14 2" xfId="23381" xr:uid="{00000000-0005-0000-0000-0000A1A60000}"/>
    <cellStyle name="Note 5 2 2 14 2 2" xfId="40517" xr:uid="{00000000-0005-0000-0000-0000A2A60000}"/>
    <cellStyle name="Note 5 2 2 14 3" xfId="40516" xr:uid="{00000000-0005-0000-0000-0000A3A60000}"/>
    <cellStyle name="Note 5 2 2 14 4" xfId="59128" xr:uid="{00000000-0005-0000-0000-0000A4A60000}"/>
    <cellStyle name="Note 5 2 2 15" xfId="12337" xr:uid="{00000000-0005-0000-0000-0000A5A60000}"/>
    <cellStyle name="Note 5 2 2 15 2" xfId="23715" xr:uid="{00000000-0005-0000-0000-0000A6A60000}"/>
    <cellStyle name="Note 5 2 2 15 2 2" xfId="40519" xr:uid="{00000000-0005-0000-0000-0000A7A60000}"/>
    <cellStyle name="Note 5 2 2 15 3" xfId="40518" xr:uid="{00000000-0005-0000-0000-0000A8A60000}"/>
    <cellStyle name="Note 5 2 2 15 4" xfId="59129" xr:uid="{00000000-0005-0000-0000-0000A9A60000}"/>
    <cellStyle name="Note 5 2 2 16" xfId="12702" xr:uid="{00000000-0005-0000-0000-0000AAA60000}"/>
    <cellStyle name="Note 5 2 2 16 2" xfId="24039" xr:uid="{00000000-0005-0000-0000-0000ABA60000}"/>
    <cellStyle name="Note 5 2 2 16 2 2" xfId="40521" xr:uid="{00000000-0005-0000-0000-0000ACA60000}"/>
    <cellStyle name="Note 5 2 2 16 3" xfId="40520" xr:uid="{00000000-0005-0000-0000-0000ADA60000}"/>
    <cellStyle name="Note 5 2 2 16 4" xfId="59130" xr:uid="{00000000-0005-0000-0000-0000AEA60000}"/>
    <cellStyle name="Note 5 2 2 17" xfId="13117" xr:uid="{00000000-0005-0000-0000-0000AFA60000}"/>
    <cellStyle name="Note 5 2 2 17 2" xfId="24428" xr:uid="{00000000-0005-0000-0000-0000B0A60000}"/>
    <cellStyle name="Note 5 2 2 17 2 2" xfId="40523" xr:uid="{00000000-0005-0000-0000-0000B1A60000}"/>
    <cellStyle name="Note 5 2 2 17 3" xfId="40522" xr:uid="{00000000-0005-0000-0000-0000B2A60000}"/>
    <cellStyle name="Note 5 2 2 17 4" xfId="59131" xr:uid="{00000000-0005-0000-0000-0000B3A60000}"/>
    <cellStyle name="Note 5 2 2 18" xfId="13454" xr:uid="{00000000-0005-0000-0000-0000B4A60000}"/>
    <cellStyle name="Note 5 2 2 18 2" xfId="24733" xr:uid="{00000000-0005-0000-0000-0000B5A60000}"/>
    <cellStyle name="Note 5 2 2 18 2 2" xfId="40525" xr:uid="{00000000-0005-0000-0000-0000B6A60000}"/>
    <cellStyle name="Note 5 2 2 18 3" xfId="40524" xr:uid="{00000000-0005-0000-0000-0000B7A60000}"/>
    <cellStyle name="Note 5 2 2 18 4" xfId="59132" xr:uid="{00000000-0005-0000-0000-0000B8A60000}"/>
    <cellStyle name="Note 5 2 2 19" xfId="13785" xr:uid="{00000000-0005-0000-0000-0000B9A60000}"/>
    <cellStyle name="Note 5 2 2 19 2" xfId="25035" xr:uid="{00000000-0005-0000-0000-0000BAA60000}"/>
    <cellStyle name="Note 5 2 2 19 2 2" xfId="40527" xr:uid="{00000000-0005-0000-0000-0000BBA60000}"/>
    <cellStyle name="Note 5 2 2 19 3" xfId="40526" xr:uid="{00000000-0005-0000-0000-0000BCA60000}"/>
    <cellStyle name="Note 5 2 2 19 4" xfId="59133" xr:uid="{00000000-0005-0000-0000-0000BDA60000}"/>
    <cellStyle name="Note 5 2 2 2" xfId="4344" xr:uid="{00000000-0005-0000-0000-0000BEA60000}"/>
    <cellStyle name="Note 5 2 2 2 10" xfId="10296" xr:uid="{00000000-0005-0000-0000-0000BFA60000}"/>
    <cellStyle name="Note 5 2 2 2 10 2" xfId="21901" xr:uid="{00000000-0005-0000-0000-0000C0A60000}"/>
    <cellStyle name="Note 5 2 2 2 10 2 2" xfId="40530" xr:uid="{00000000-0005-0000-0000-0000C1A60000}"/>
    <cellStyle name="Note 5 2 2 2 10 3" xfId="40529" xr:uid="{00000000-0005-0000-0000-0000C2A60000}"/>
    <cellStyle name="Note 5 2 2 2 10 4" xfId="59134" xr:uid="{00000000-0005-0000-0000-0000C3A60000}"/>
    <cellStyle name="Note 5 2 2 2 11" xfId="10710" xr:uid="{00000000-0005-0000-0000-0000C4A60000}"/>
    <cellStyle name="Note 5 2 2 2 11 2" xfId="22257" xr:uid="{00000000-0005-0000-0000-0000C5A60000}"/>
    <cellStyle name="Note 5 2 2 2 11 2 2" xfId="40532" xr:uid="{00000000-0005-0000-0000-0000C6A60000}"/>
    <cellStyle name="Note 5 2 2 2 11 3" xfId="40531" xr:uid="{00000000-0005-0000-0000-0000C7A60000}"/>
    <cellStyle name="Note 5 2 2 2 11 4" xfId="59135" xr:uid="{00000000-0005-0000-0000-0000C8A60000}"/>
    <cellStyle name="Note 5 2 2 2 12" xfId="11129" xr:uid="{00000000-0005-0000-0000-0000C9A60000}"/>
    <cellStyle name="Note 5 2 2 2 12 2" xfId="22626" xr:uid="{00000000-0005-0000-0000-0000CAA60000}"/>
    <cellStyle name="Note 5 2 2 2 12 2 2" xfId="40534" xr:uid="{00000000-0005-0000-0000-0000CBA60000}"/>
    <cellStyle name="Note 5 2 2 2 12 3" xfId="40533" xr:uid="{00000000-0005-0000-0000-0000CCA60000}"/>
    <cellStyle name="Note 5 2 2 2 12 4" xfId="59136" xr:uid="{00000000-0005-0000-0000-0000CDA60000}"/>
    <cellStyle name="Note 5 2 2 2 13" xfId="11550" xr:uid="{00000000-0005-0000-0000-0000CEA60000}"/>
    <cellStyle name="Note 5 2 2 2 13 2" xfId="22989" xr:uid="{00000000-0005-0000-0000-0000CFA60000}"/>
    <cellStyle name="Note 5 2 2 2 13 2 2" xfId="40536" xr:uid="{00000000-0005-0000-0000-0000D0A60000}"/>
    <cellStyle name="Note 5 2 2 2 13 3" xfId="40535" xr:uid="{00000000-0005-0000-0000-0000D1A60000}"/>
    <cellStyle name="Note 5 2 2 2 13 4" xfId="59137" xr:uid="{00000000-0005-0000-0000-0000D2A60000}"/>
    <cellStyle name="Note 5 2 2 2 14" xfId="11978" xr:uid="{00000000-0005-0000-0000-0000D3A60000}"/>
    <cellStyle name="Note 5 2 2 2 14 2" xfId="23395" xr:uid="{00000000-0005-0000-0000-0000D4A60000}"/>
    <cellStyle name="Note 5 2 2 2 14 2 2" xfId="40538" xr:uid="{00000000-0005-0000-0000-0000D5A60000}"/>
    <cellStyle name="Note 5 2 2 2 14 3" xfId="40537" xr:uid="{00000000-0005-0000-0000-0000D6A60000}"/>
    <cellStyle name="Note 5 2 2 2 14 4" xfId="59138" xr:uid="{00000000-0005-0000-0000-0000D7A60000}"/>
    <cellStyle name="Note 5 2 2 2 15" xfId="12350" xr:uid="{00000000-0005-0000-0000-0000D8A60000}"/>
    <cellStyle name="Note 5 2 2 2 15 2" xfId="23728" xr:uid="{00000000-0005-0000-0000-0000D9A60000}"/>
    <cellStyle name="Note 5 2 2 2 15 2 2" xfId="40540" xr:uid="{00000000-0005-0000-0000-0000DAA60000}"/>
    <cellStyle name="Note 5 2 2 2 15 3" xfId="40539" xr:uid="{00000000-0005-0000-0000-0000DBA60000}"/>
    <cellStyle name="Note 5 2 2 2 15 4" xfId="59139" xr:uid="{00000000-0005-0000-0000-0000DCA60000}"/>
    <cellStyle name="Note 5 2 2 2 16" xfId="12713" xr:uid="{00000000-0005-0000-0000-0000DDA60000}"/>
    <cellStyle name="Note 5 2 2 2 16 2" xfId="24050" xr:uid="{00000000-0005-0000-0000-0000DEA60000}"/>
    <cellStyle name="Note 5 2 2 2 16 2 2" xfId="40542" xr:uid="{00000000-0005-0000-0000-0000DFA60000}"/>
    <cellStyle name="Note 5 2 2 2 16 3" xfId="40541" xr:uid="{00000000-0005-0000-0000-0000E0A60000}"/>
    <cellStyle name="Note 5 2 2 2 16 4" xfId="59140" xr:uid="{00000000-0005-0000-0000-0000E1A60000}"/>
    <cellStyle name="Note 5 2 2 2 17" xfId="13128" xr:uid="{00000000-0005-0000-0000-0000E2A60000}"/>
    <cellStyle name="Note 5 2 2 2 17 2" xfId="24439" xr:uid="{00000000-0005-0000-0000-0000E3A60000}"/>
    <cellStyle name="Note 5 2 2 2 17 2 2" xfId="40544" xr:uid="{00000000-0005-0000-0000-0000E4A60000}"/>
    <cellStyle name="Note 5 2 2 2 17 3" xfId="40543" xr:uid="{00000000-0005-0000-0000-0000E5A60000}"/>
    <cellStyle name="Note 5 2 2 2 17 4" xfId="59141" xr:uid="{00000000-0005-0000-0000-0000E6A60000}"/>
    <cellStyle name="Note 5 2 2 2 18" xfId="13465" xr:uid="{00000000-0005-0000-0000-0000E7A60000}"/>
    <cellStyle name="Note 5 2 2 2 18 2" xfId="24744" xr:uid="{00000000-0005-0000-0000-0000E8A60000}"/>
    <cellStyle name="Note 5 2 2 2 18 2 2" xfId="40546" xr:uid="{00000000-0005-0000-0000-0000E9A60000}"/>
    <cellStyle name="Note 5 2 2 2 18 3" xfId="40545" xr:uid="{00000000-0005-0000-0000-0000EAA60000}"/>
    <cellStyle name="Note 5 2 2 2 18 4" xfId="59142" xr:uid="{00000000-0005-0000-0000-0000EBA60000}"/>
    <cellStyle name="Note 5 2 2 2 19" xfId="13796" xr:uid="{00000000-0005-0000-0000-0000ECA60000}"/>
    <cellStyle name="Note 5 2 2 2 19 2" xfId="25046" xr:uid="{00000000-0005-0000-0000-0000EDA60000}"/>
    <cellStyle name="Note 5 2 2 2 19 2 2" xfId="40548" xr:uid="{00000000-0005-0000-0000-0000EEA60000}"/>
    <cellStyle name="Note 5 2 2 2 19 3" xfId="40547" xr:uid="{00000000-0005-0000-0000-0000EFA60000}"/>
    <cellStyle name="Note 5 2 2 2 19 4" xfId="59143" xr:uid="{00000000-0005-0000-0000-0000F0A60000}"/>
    <cellStyle name="Note 5 2 2 2 2" xfId="4345" xr:uid="{00000000-0005-0000-0000-0000F1A60000}"/>
    <cellStyle name="Note 5 2 2 2 2 10" xfId="10711" xr:uid="{00000000-0005-0000-0000-0000F2A60000}"/>
    <cellStyle name="Note 5 2 2 2 2 10 2" xfId="22258" xr:uid="{00000000-0005-0000-0000-0000F3A60000}"/>
    <cellStyle name="Note 5 2 2 2 2 10 2 2" xfId="40551" xr:uid="{00000000-0005-0000-0000-0000F4A60000}"/>
    <cellStyle name="Note 5 2 2 2 2 10 3" xfId="40550" xr:uid="{00000000-0005-0000-0000-0000F5A60000}"/>
    <cellStyle name="Note 5 2 2 2 2 10 4" xfId="59144" xr:uid="{00000000-0005-0000-0000-0000F6A60000}"/>
    <cellStyle name="Note 5 2 2 2 2 11" xfId="11130" xr:uid="{00000000-0005-0000-0000-0000F7A60000}"/>
    <cellStyle name="Note 5 2 2 2 2 11 2" xfId="22627" xr:uid="{00000000-0005-0000-0000-0000F8A60000}"/>
    <cellStyle name="Note 5 2 2 2 2 11 2 2" xfId="40553" xr:uid="{00000000-0005-0000-0000-0000F9A60000}"/>
    <cellStyle name="Note 5 2 2 2 2 11 3" xfId="40552" xr:uid="{00000000-0005-0000-0000-0000FAA60000}"/>
    <cellStyle name="Note 5 2 2 2 2 11 4" xfId="59145" xr:uid="{00000000-0005-0000-0000-0000FBA60000}"/>
    <cellStyle name="Note 5 2 2 2 2 12" xfId="11551" xr:uid="{00000000-0005-0000-0000-0000FCA60000}"/>
    <cellStyle name="Note 5 2 2 2 2 12 2" xfId="22990" xr:uid="{00000000-0005-0000-0000-0000FDA60000}"/>
    <cellStyle name="Note 5 2 2 2 2 12 2 2" xfId="40555" xr:uid="{00000000-0005-0000-0000-0000FEA60000}"/>
    <cellStyle name="Note 5 2 2 2 2 12 3" xfId="40554" xr:uid="{00000000-0005-0000-0000-0000FFA60000}"/>
    <cellStyle name="Note 5 2 2 2 2 12 4" xfId="59146" xr:uid="{00000000-0005-0000-0000-000000A70000}"/>
    <cellStyle name="Note 5 2 2 2 2 13" xfId="11979" xr:uid="{00000000-0005-0000-0000-000001A70000}"/>
    <cellStyle name="Note 5 2 2 2 2 13 2" xfId="23396" xr:uid="{00000000-0005-0000-0000-000002A70000}"/>
    <cellStyle name="Note 5 2 2 2 2 13 2 2" xfId="40557" xr:uid="{00000000-0005-0000-0000-000003A70000}"/>
    <cellStyle name="Note 5 2 2 2 2 13 3" xfId="40556" xr:uid="{00000000-0005-0000-0000-000004A70000}"/>
    <cellStyle name="Note 5 2 2 2 2 13 4" xfId="59147" xr:uid="{00000000-0005-0000-0000-000005A70000}"/>
    <cellStyle name="Note 5 2 2 2 2 14" xfId="12351" xr:uid="{00000000-0005-0000-0000-000006A70000}"/>
    <cellStyle name="Note 5 2 2 2 2 14 2" xfId="23729" xr:uid="{00000000-0005-0000-0000-000007A70000}"/>
    <cellStyle name="Note 5 2 2 2 2 14 2 2" xfId="40559" xr:uid="{00000000-0005-0000-0000-000008A70000}"/>
    <cellStyle name="Note 5 2 2 2 2 14 3" xfId="40558" xr:uid="{00000000-0005-0000-0000-000009A70000}"/>
    <cellStyle name="Note 5 2 2 2 2 14 4" xfId="59148" xr:uid="{00000000-0005-0000-0000-00000AA70000}"/>
    <cellStyle name="Note 5 2 2 2 2 15" xfId="12714" xr:uid="{00000000-0005-0000-0000-00000BA70000}"/>
    <cellStyle name="Note 5 2 2 2 2 15 2" xfId="24051" xr:uid="{00000000-0005-0000-0000-00000CA70000}"/>
    <cellStyle name="Note 5 2 2 2 2 15 2 2" xfId="40561" xr:uid="{00000000-0005-0000-0000-00000DA70000}"/>
    <cellStyle name="Note 5 2 2 2 2 15 3" xfId="40560" xr:uid="{00000000-0005-0000-0000-00000EA70000}"/>
    <cellStyle name="Note 5 2 2 2 2 15 4" xfId="59149" xr:uid="{00000000-0005-0000-0000-00000FA70000}"/>
    <cellStyle name="Note 5 2 2 2 2 16" xfId="13129" xr:uid="{00000000-0005-0000-0000-000010A70000}"/>
    <cellStyle name="Note 5 2 2 2 2 16 2" xfId="24440" xr:uid="{00000000-0005-0000-0000-000011A70000}"/>
    <cellStyle name="Note 5 2 2 2 2 16 2 2" xfId="40563" xr:uid="{00000000-0005-0000-0000-000012A70000}"/>
    <cellStyle name="Note 5 2 2 2 2 16 3" xfId="40562" xr:uid="{00000000-0005-0000-0000-000013A70000}"/>
    <cellStyle name="Note 5 2 2 2 2 16 4" xfId="59150" xr:uid="{00000000-0005-0000-0000-000014A70000}"/>
    <cellStyle name="Note 5 2 2 2 2 17" xfId="13466" xr:uid="{00000000-0005-0000-0000-000015A70000}"/>
    <cellStyle name="Note 5 2 2 2 2 17 2" xfId="24745" xr:uid="{00000000-0005-0000-0000-000016A70000}"/>
    <cellStyle name="Note 5 2 2 2 2 17 2 2" xfId="40565" xr:uid="{00000000-0005-0000-0000-000017A70000}"/>
    <cellStyle name="Note 5 2 2 2 2 17 3" xfId="40564" xr:uid="{00000000-0005-0000-0000-000018A70000}"/>
    <cellStyle name="Note 5 2 2 2 2 17 4" xfId="59151" xr:uid="{00000000-0005-0000-0000-000019A70000}"/>
    <cellStyle name="Note 5 2 2 2 2 18" xfId="13797" xr:uid="{00000000-0005-0000-0000-00001AA70000}"/>
    <cellStyle name="Note 5 2 2 2 2 18 2" xfId="25047" xr:uid="{00000000-0005-0000-0000-00001BA70000}"/>
    <cellStyle name="Note 5 2 2 2 2 18 2 2" xfId="40567" xr:uid="{00000000-0005-0000-0000-00001CA70000}"/>
    <cellStyle name="Note 5 2 2 2 2 18 3" xfId="40566" xr:uid="{00000000-0005-0000-0000-00001DA70000}"/>
    <cellStyle name="Note 5 2 2 2 2 18 4" xfId="59152" xr:uid="{00000000-0005-0000-0000-00001EA70000}"/>
    <cellStyle name="Note 5 2 2 2 2 19" xfId="14125" xr:uid="{00000000-0005-0000-0000-00001FA70000}"/>
    <cellStyle name="Note 5 2 2 2 2 19 2" xfId="25347" xr:uid="{00000000-0005-0000-0000-000020A70000}"/>
    <cellStyle name="Note 5 2 2 2 2 19 2 2" xfId="40569" xr:uid="{00000000-0005-0000-0000-000021A70000}"/>
    <cellStyle name="Note 5 2 2 2 2 19 3" xfId="40568" xr:uid="{00000000-0005-0000-0000-000022A70000}"/>
    <cellStyle name="Note 5 2 2 2 2 19 4" xfId="59153" xr:uid="{00000000-0005-0000-0000-000023A70000}"/>
    <cellStyle name="Note 5 2 2 2 2 2" xfId="7128" xr:uid="{00000000-0005-0000-0000-000024A70000}"/>
    <cellStyle name="Note 5 2 2 2 2 2 2" xfId="19134" xr:uid="{00000000-0005-0000-0000-000025A70000}"/>
    <cellStyle name="Note 5 2 2 2 2 2 2 2" xfId="40571" xr:uid="{00000000-0005-0000-0000-000026A70000}"/>
    <cellStyle name="Note 5 2 2 2 2 2 3" xfId="40570" xr:uid="{00000000-0005-0000-0000-000027A70000}"/>
    <cellStyle name="Note 5 2 2 2 2 2 4" xfId="59154" xr:uid="{00000000-0005-0000-0000-000028A70000}"/>
    <cellStyle name="Note 5 2 2 2 2 20" xfId="14419" xr:uid="{00000000-0005-0000-0000-000029A70000}"/>
    <cellStyle name="Note 5 2 2 2 2 20 2" xfId="40572" xr:uid="{00000000-0005-0000-0000-00002AA70000}"/>
    <cellStyle name="Note 5 2 2 2 2 20 3" xfId="59155" xr:uid="{00000000-0005-0000-0000-00002BA70000}"/>
    <cellStyle name="Note 5 2 2 2 2 20 4" xfId="59156" xr:uid="{00000000-0005-0000-0000-00002CA70000}"/>
    <cellStyle name="Note 5 2 2 2 2 21" xfId="40549" xr:uid="{00000000-0005-0000-0000-00002DA70000}"/>
    <cellStyle name="Note 5 2 2 2 2 22" xfId="59157" xr:uid="{00000000-0005-0000-0000-00002EA70000}"/>
    <cellStyle name="Note 5 2 2 2 2 3" xfId="7596" xr:uid="{00000000-0005-0000-0000-00002FA70000}"/>
    <cellStyle name="Note 5 2 2 2 2 3 2" xfId="19542" xr:uid="{00000000-0005-0000-0000-000030A70000}"/>
    <cellStyle name="Note 5 2 2 2 2 3 2 2" xfId="40574" xr:uid="{00000000-0005-0000-0000-000031A70000}"/>
    <cellStyle name="Note 5 2 2 2 2 3 3" xfId="40573" xr:uid="{00000000-0005-0000-0000-000032A70000}"/>
    <cellStyle name="Note 5 2 2 2 2 3 4" xfId="59158" xr:uid="{00000000-0005-0000-0000-000033A70000}"/>
    <cellStyle name="Note 5 2 2 2 2 4" xfId="8050" xr:uid="{00000000-0005-0000-0000-000034A70000}"/>
    <cellStyle name="Note 5 2 2 2 2 4 2" xfId="19936" xr:uid="{00000000-0005-0000-0000-000035A70000}"/>
    <cellStyle name="Note 5 2 2 2 2 4 2 2" xfId="40576" xr:uid="{00000000-0005-0000-0000-000036A70000}"/>
    <cellStyle name="Note 5 2 2 2 2 4 3" xfId="40575" xr:uid="{00000000-0005-0000-0000-000037A70000}"/>
    <cellStyle name="Note 5 2 2 2 2 4 4" xfId="59159" xr:uid="{00000000-0005-0000-0000-000038A70000}"/>
    <cellStyle name="Note 5 2 2 2 2 5" xfId="8512" xr:uid="{00000000-0005-0000-0000-000039A70000}"/>
    <cellStyle name="Note 5 2 2 2 2 5 2" xfId="20331" xr:uid="{00000000-0005-0000-0000-00003AA70000}"/>
    <cellStyle name="Note 5 2 2 2 2 5 2 2" xfId="40578" xr:uid="{00000000-0005-0000-0000-00003BA70000}"/>
    <cellStyle name="Note 5 2 2 2 2 5 3" xfId="40577" xr:uid="{00000000-0005-0000-0000-00003CA70000}"/>
    <cellStyle name="Note 5 2 2 2 2 5 4" xfId="59160" xr:uid="{00000000-0005-0000-0000-00003DA70000}"/>
    <cellStyle name="Note 5 2 2 2 2 6" xfId="8968" xr:uid="{00000000-0005-0000-0000-00003EA70000}"/>
    <cellStyle name="Note 5 2 2 2 2 6 2" xfId="20730" xr:uid="{00000000-0005-0000-0000-00003FA70000}"/>
    <cellStyle name="Note 5 2 2 2 2 6 2 2" xfId="40580" xr:uid="{00000000-0005-0000-0000-000040A70000}"/>
    <cellStyle name="Note 5 2 2 2 2 6 3" xfId="40579" xr:uid="{00000000-0005-0000-0000-000041A70000}"/>
    <cellStyle name="Note 5 2 2 2 2 6 4" xfId="59161" xr:uid="{00000000-0005-0000-0000-000042A70000}"/>
    <cellStyle name="Note 5 2 2 2 2 7" xfId="9416" xr:uid="{00000000-0005-0000-0000-000043A70000}"/>
    <cellStyle name="Note 5 2 2 2 2 7 2" xfId="21132" xr:uid="{00000000-0005-0000-0000-000044A70000}"/>
    <cellStyle name="Note 5 2 2 2 2 7 2 2" xfId="40582" xr:uid="{00000000-0005-0000-0000-000045A70000}"/>
    <cellStyle name="Note 5 2 2 2 2 7 3" xfId="40581" xr:uid="{00000000-0005-0000-0000-000046A70000}"/>
    <cellStyle name="Note 5 2 2 2 2 7 4" xfId="59162" xr:uid="{00000000-0005-0000-0000-000047A70000}"/>
    <cellStyle name="Note 5 2 2 2 2 8" xfId="9856" xr:uid="{00000000-0005-0000-0000-000048A70000}"/>
    <cellStyle name="Note 5 2 2 2 2 8 2" xfId="21517" xr:uid="{00000000-0005-0000-0000-000049A70000}"/>
    <cellStyle name="Note 5 2 2 2 2 8 2 2" xfId="40584" xr:uid="{00000000-0005-0000-0000-00004AA70000}"/>
    <cellStyle name="Note 5 2 2 2 2 8 3" xfId="40583" xr:uid="{00000000-0005-0000-0000-00004BA70000}"/>
    <cellStyle name="Note 5 2 2 2 2 8 4" xfId="59163" xr:uid="{00000000-0005-0000-0000-00004CA70000}"/>
    <cellStyle name="Note 5 2 2 2 2 9" xfId="10297" xr:uid="{00000000-0005-0000-0000-00004DA70000}"/>
    <cellStyle name="Note 5 2 2 2 2 9 2" xfId="21902" xr:uid="{00000000-0005-0000-0000-00004EA70000}"/>
    <cellStyle name="Note 5 2 2 2 2 9 2 2" xfId="40586" xr:uid="{00000000-0005-0000-0000-00004FA70000}"/>
    <cellStyle name="Note 5 2 2 2 2 9 3" xfId="40585" xr:uid="{00000000-0005-0000-0000-000050A70000}"/>
    <cellStyle name="Note 5 2 2 2 2 9 4" xfId="59164" xr:uid="{00000000-0005-0000-0000-000051A70000}"/>
    <cellStyle name="Note 5 2 2 2 20" xfId="14124" xr:uid="{00000000-0005-0000-0000-000052A70000}"/>
    <cellStyle name="Note 5 2 2 2 20 2" xfId="25346" xr:uid="{00000000-0005-0000-0000-000053A70000}"/>
    <cellStyle name="Note 5 2 2 2 20 2 2" xfId="40588" xr:uid="{00000000-0005-0000-0000-000054A70000}"/>
    <cellStyle name="Note 5 2 2 2 20 3" xfId="40587" xr:uid="{00000000-0005-0000-0000-000055A70000}"/>
    <cellStyle name="Note 5 2 2 2 20 4" xfId="59165" xr:uid="{00000000-0005-0000-0000-000056A70000}"/>
    <cellStyle name="Note 5 2 2 2 21" xfId="14418" xr:uid="{00000000-0005-0000-0000-000057A70000}"/>
    <cellStyle name="Note 5 2 2 2 21 2" xfId="40589" xr:uid="{00000000-0005-0000-0000-000058A70000}"/>
    <cellStyle name="Note 5 2 2 2 21 3" xfId="59166" xr:uid="{00000000-0005-0000-0000-000059A70000}"/>
    <cellStyle name="Note 5 2 2 2 21 4" xfId="59167" xr:uid="{00000000-0005-0000-0000-00005AA70000}"/>
    <cellStyle name="Note 5 2 2 2 22" xfId="40528" xr:uid="{00000000-0005-0000-0000-00005BA70000}"/>
    <cellStyle name="Note 5 2 2 2 23" xfId="59168" xr:uid="{00000000-0005-0000-0000-00005CA70000}"/>
    <cellStyle name="Note 5 2 2 2 3" xfId="7127" xr:uid="{00000000-0005-0000-0000-00005DA70000}"/>
    <cellStyle name="Note 5 2 2 2 3 2" xfId="19133" xr:uid="{00000000-0005-0000-0000-00005EA70000}"/>
    <cellStyle name="Note 5 2 2 2 3 2 2" xfId="40591" xr:uid="{00000000-0005-0000-0000-00005FA70000}"/>
    <cellStyle name="Note 5 2 2 2 3 3" xfId="40590" xr:uid="{00000000-0005-0000-0000-000060A70000}"/>
    <cellStyle name="Note 5 2 2 2 3 4" xfId="59169" xr:uid="{00000000-0005-0000-0000-000061A70000}"/>
    <cellStyle name="Note 5 2 2 2 4" xfId="7595" xr:uid="{00000000-0005-0000-0000-000062A70000}"/>
    <cellStyle name="Note 5 2 2 2 4 2" xfId="19541" xr:uid="{00000000-0005-0000-0000-000063A70000}"/>
    <cellStyle name="Note 5 2 2 2 4 2 2" xfId="40593" xr:uid="{00000000-0005-0000-0000-000064A70000}"/>
    <cellStyle name="Note 5 2 2 2 4 3" xfId="40592" xr:uid="{00000000-0005-0000-0000-000065A70000}"/>
    <cellStyle name="Note 5 2 2 2 4 4" xfId="59170" xr:uid="{00000000-0005-0000-0000-000066A70000}"/>
    <cellStyle name="Note 5 2 2 2 5" xfId="8049" xr:uid="{00000000-0005-0000-0000-000067A70000}"/>
    <cellStyle name="Note 5 2 2 2 5 2" xfId="19935" xr:uid="{00000000-0005-0000-0000-000068A70000}"/>
    <cellStyle name="Note 5 2 2 2 5 2 2" xfId="40595" xr:uid="{00000000-0005-0000-0000-000069A70000}"/>
    <cellStyle name="Note 5 2 2 2 5 3" xfId="40594" xr:uid="{00000000-0005-0000-0000-00006AA70000}"/>
    <cellStyle name="Note 5 2 2 2 5 4" xfId="59171" xr:uid="{00000000-0005-0000-0000-00006BA70000}"/>
    <cellStyle name="Note 5 2 2 2 6" xfId="8511" xr:uid="{00000000-0005-0000-0000-00006CA70000}"/>
    <cellStyle name="Note 5 2 2 2 6 2" xfId="20330" xr:uid="{00000000-0005-0000-0000-00006DA70000}"/>
    <cellStyle name="Note 5 2 2 2 6 2 2" xfId="40597" xr:uid="{00000000-0005-0000-0000-00006EA70000}"/>
    <cellStyle name="Note 5 2 2 2 6 3" xfId="40596" xr:uid="{00000000-0005-0000-0000-00006FA70000}"/>
    <cellStyle name="Note 5 2 2 2 6 4" xfId="59172" xr:uid="{00000000-0005-0000-0000-000070A70000}"/>
    <cellStyle name="Note 5 2 2 2 7" xfId="8967" xr:uid="{00000000-0005-0000-0000-000071A70000}"/>
    <cellStyle name="Note 5 2 2 2 7 2" xfId="20729" xr:uid="{00000000-0005-0000-0000-000072A70000}"/>
    <cellStyle name="Note 5 2 2 2 7 2 2" xfId="40599" xr:uid="{00000000-0005-0000-0000-000073A70000}"/>
    <cellStyle name="Note 5 2 2 2 7 3" xfId="40598" xr:uid="{00000000-0005-0000-0000-000074A70000}"/>
    <cellStyle name="Note 5 2 2 2 7 4" xfId="59173" xr:uid="{00000000-0005-0000-0000-000075A70000}"/>
    <cellStyle name="Note 5 2 2 2 8" xfId="9415" xr:uid="{00000000-0005-0000-0000-000076A70000}"/>
    <cellStyle name="Note 5 2 2 2 8 2" xfId="21131" xr:uid="{00000000-0005-0000-0000-000077A70000}"/>
    <cellStyle name="Note 5 2 2 2 8 2 2" xfId="40601" xr:uid="{00000000-0005-0000-0000-000078A70000}"/>
    <cellStyle name="Note 5 2 2 2 8 3" xfId="40600" xr:uid="{00000000-0005-0000-0000-000079A70000}"/>
    <cellStyle name="Note 5 2 2 2 8 4" xfId="59174" xr:uid="{00000000-0005-0000-0000-00007AA70000}"/>
    <cellStyle name="Note 5 2 2 2 9" xfId="9855" xr:uid="{00000000-0005-0000-0000-00007BA70000}"/>
    <cellStyle name="Note 5 2 2 2 9 2" xfId="21516" xr:uid="{00000000-0005-0000-0000-00007CA70000}"/>
    <cellStyle name="Note 5 2 2 2 9 2 2" xfId="40603" xr:uid="{00000000-0005-0000-0000-00007DA70000}"/>
    <cellStyle name="Note 5 2 2 2 9 3" xfId="40602" xr:uid="{00000000-0005-0000-0000-00007EA70000}"/>
    <cellStyle name="Note 5 2 2 2 9 4" xfId="59175" xr:uid="{00000000-0005-0000-0000-00007FA70000}"/>
    <cellStyle name="Note 5 2 2 20" xfId="14113" xr:uid="{00000000-0005-0000-0000-000080A70000}"/>
    <cellStyle name="Note 5 2 2 20 2" xfId="25335" xr:uid="{00000000-0005-0000-0000-000081A70000}"/>
    <cellStyle name="Note 5 2 2 20 2 2" xfId="40605" xr:uid="{00000000-0005-0000-0000-000082A70000}"/>
    <cellStyle name="Note 5 2 2 20 3" xfId="40604" xr:uid="{00000000-0005-0000-0000-000083A70000}"/>
    <cellStyle name="Note 5 2 2 20 4" xfId="59176" xr:uid="{00000000-0005-0000-0000-000084A70000}"/>
    <cellStyle name="Note 5 2 2 21" xfId="14407" xr:uid="{00000000-0005-0000-0000-000085A70000}"/>
    <cellStyle name="Note 5 2 2 21 2" xfId="40606" xr:uid="{00000000-0005-0000-0000-000086A70000}"/>
    <cellStyle name="Note 5 2 2 21 3" xfId="59177" xr:uid="{00000000-0005-0000-0000-000087A70000}"/>
    <cellStyle name="Note 5 2 2 21 4" xfId="59178" xr:uid="{00000000-0005-0000-0000-000088A70000}"/>
    <cellStyle name="Note 5 2 2 22" xfId="40507" xr:uid="{00000000-0005-0000-0000-000089A70000}"/>
    <cellStyle name="Note 5 2 2 23" xfId="59179" xr:uid="{00000000-0005-0000-0000-00008AA70000}"/>
    <cellStyle name="Note 5 2 2 3" xfId="7113" xr:uid="{00000000-0005-0000-0000-00008BA70000}"/>
    <cellStyle name="Note 5 2 2 3 2" xfId="19119" xr:uid="{00000000-0005-0000-0000-00008CA70000}"/>
    <cellStyle name="Note 5 2 2 3 2 2" xfId="40608" xr:uid="{00000000-0005-0000-0000-00008DA70000}"/>
    <cellStyle name="Note 5 2 2 3 3" xfId="40607" xr:uid="{00000000-0005-0000-0000-00008EA70000}"/>
    <cellStyle name="Note 5 2 2 3 4" xfId="59180" xr:uid="{00000000-0005-0000-0000-00008FA70000}"/>
    <cellStyle name="Note 5 2 2 4" xfId="7582" xr:uid="{00000000-0005-0000-0000-000090A70000}"/>
    <cellStyle name="Note 5 2 2 4 2" xfId="19528" xr:uid="{00000000-0005-0000-0000-000091A70000}"/>
    <cellStyle name="Note 5 2 2 4 2 2" xfId="40610" xr:uid="{00000000-0005-0000-0000-000092A70000}"/>
    <cellStyle name="Note 5 2 2 4 3" xfId="40609" xr:uid="{00000000-0005-0000-0000-000093A70000}"/>
    <cellStyle name="Note 5 2 2 4 4" xfId="59181" xr:uid="{00000000-0005-0000-0000-000094A70000}"/>
    <cellStyle name="Note 5 2 2 5" xfId="8035" xr:uid="{00000000-0005-0000-0000-000095A70000}"/>
    <cellStyle name="Note 5 2 2 5 2" xfId="19921" xr:uid="{00000000-0005-0000-0000-000096A70000}"/>
    <cellStyle name="Note 5 2 2 5 2 2" xfId="40612" xr:uid="{00000000-0005-0000-0000-000097A70000}"/>
    <cellStyle name="Note 5 2 2 5 3" xfId="40611" xr:uid="{00000000-0005-0000-0000-000098A70000}"/>
    <cellStyle name="Note 5 2 2 5 4" xfId="59182" xr:uid="{00000000-0005-0000-0000-000099A70000}"/>
    <cellStyle name="Note 5 2 2 6" xfId="8498" xr:uid="{00000000-0005-0000-0000-00009AA70000}"/>
    <cellStyle name="Note 5 2 2 6 2" xfId="20317" xr:uid="{00000000-0005-0000-0000-00009BA70000}"/>
    <cellStyle name="Note 5 2 2 6 2 2" xfId="40614" xr:uid="{00000000-0005-0000-0000-00009CA70000}"/>
    <cellStyle name="Note 5 2 2 6 3" xfId="40613" xr:uid="{00000000-0005-0000-0000-00009DA70000}"/>
    <cellStyle name="Note 5 2 2 6 4" xfId="59183" xr:uid="{00000000-0005-0000-0000-00009EA70000}"/>
    <cellStyle name="Note 5 2 2 7" xfId="8954" xr:uid="{00000000-0005-0000-0000-00009FA70000}"/>
    <cellStyle name="Note 5 2 2 7 2" xfId="20717" xr:uid="{00000000-0005-0000-0000-0000A0A70000}"/>
    <cellStyle name="Note 5 2 2 7 2 2" xfId="40616" xr:uid="{00000000-0005-0000-0000-0000A1A70000}"/>
    <cellStyle name="Note 5 2 2 7 3" xfId="40615" xr:uid="{00000000-0005-0000-0000-0000A2A70000}"/>
    <cellStyle name="Note 5 2 2 7 4" xfId="59184" xr:uid="{00000000-0005-0000-0000-0000A3A70000}"/>
    <cellStyle name="Note 5 2 2 8" xfId="9403" xr:uid="{00000000-0005-0000-0000-0000A4A70000}"/>
    <cellStyle name="Note 5 2 2 8 2" xfId="21120" xr:uid="{00000000-0005-0000-0000-0000A5A70000}"/>
    <cellStyle name="Note 5 2 2 8 2 2" xfId="40618" xr:uid="{00000000-0005-0000-0000-0000A6A70000}"/>
    <cellStyle name="Note 5 2 2 8 3" xfId="40617" xr:uid="{00000000-0005-0000-0000-0000A7A70000}"/>
    <cellStyle name="Note 5 2 2 8 4" xfId="59185" xr:uid="{00000000-0005-0000-0000-0000A8A70000}"/>
    <cellStyle name="Note 5 2 2 9" xfId="9841" xr:uid="{00000000-0005-0000-0000-0000A9A70000}"/>
    <cellStyle name="Note 5 2 2 9 2" xfId="21503" xr:uid="{00000000-0005-0000-0000-0000AAA70000}"/>
    <cellStyle name="Note 5 2 2 9 2 2" xfId="40620" xr:uid="{00000000-0005-0000-0000-0000ABA70000}"/>
    <cellStyle name="Note 5 2 2 9 3" xfId="40619" xr:uid="{00000000-0005-0000-0000-0000ACA70000}"/>
    <cellStyle name="Note 5 2 2 9 4" xfId="59186" xr:uid="{00000000-0005-0000-0000-0000ADA70000}"/>
    <cellStyle name="Note 5 2 20" xfId="10549" xr:uid="{00000000-0005-0000-0000-0000AEA70000}"/>
    <cellStyle name="Note 5 2 20 2" xfId="22116" xr:uid="{00000000-0005-0000-0000-0000AFA70000}"/>
    <cellStyle name="Note 5 2 20 2 2" xfId="40622" xr:uid="{00000000-0005-0000-0000-0000B0A70000}"/>
    <cellStyle name="Note 5 2 20 3" xfId="40621" xr:uid="{00000000-0005-0000-0000-0000B1A70000}"/>
    <cellStyle name="Note 5 2 20 4" xfId="59187" xr:uid="{00000000-0005-0000-0000-0000B2A70000}"/>
    <cellStyle name="Note 5 2 21" xfId="12833" xr:uid="{00000000-0005-0000-0000-0000B3A70000}"/>
    <cellStyle name="Note 5 2 21 2" xfId="40623" xr:uid="{00000000-0005-0000-0000-0000B4A70000}"/>
    <cellStyle name="Note 5 2 21 3" xfId="59188" xr:uid="{00000000-0005-0000-0000-0000B5A70000}"/>
    <cellStyle name="Note 5 2 21 4" xfId="59189" xr:uid="{00000000-0005-0000-0000-0000B6A70000}"/>
    <cellStyle name="Note 5 2 22" xfId="40486" xr:uid="{00000000-0005-0000-0000-0000B7A70000}"/>
    <cellStyle name="Note 5 2 23" xfId="59190" xr:uid="{00000000-0005-0000-0000-0000B8A70000}"/>
    <cellStyle name="Note 5 2 3" xfId="4891" xr:uid="{00000000-0005-0000-0000-0000B9A70000}"/>
    <cellStyle name="Note 5 2 3 2" xfId="17515" xr:uid="{00000000-0005-0000-0000-0000BAA70000}"/>
    <cellStyle name="Note 5 2 3 2 2" xfId="40625" xr:uid="{00000000-0005-0000-0000-0000BBA70000}"/>
    <cellStyle name="Note 5 2 3 3" xfId="40624" xr:uid="{00000000-0005-0000-0000-0000BCA70000}"/>
    <cellStyle name="Note 5 2 3 4" xfId="59191" xr:uid="{00000000-0005-0000-0000-0000BDA70000}"/>
    <cellStyle name="Note 5 2 4" xfId="6845" xr:uid="{00000000-0005-0000-0000-0000BEA70000}"/>
    <cellStyle name="Note 5 2 4 2" xfId="18876" xr:uid="{00000000-0005-0000-0000-0000BFA70000}"/>
    <cellStyle name="Note 5 2 4 2 2" xfId="40627" xr:uid="{00000000-0005-0000-0000-0000C0A70000}"/>
    <cellStyle name="Note 5 2 4 3" xfId="40626" xr:uid="{00000000-0005-0000-0000-0000C1A70000}"/>
    <cellStyle name="Note 5 2 4 4" xfId="59192" xr:uid="{00000000-0005-0000-0000-0000C2A70000}"/>
    <cellStyle name="Note 5 2 5" xfId="5063" xr:uid="{00000000-0005-0000-0000-0000C3A70000}"/>
    <cellStyle name="Note 5 2 5 2" xfId="17654" xr:uid="{00000000-0005-0000-0000-0000C4A70000}"/>
    <cellStyle name="Note 5 2 5 2 2" xfId="40629" xr:uid="{00000000-0005-0000-0000-0000C5A70000}"/>
    <cellStyle name="Note 5 2 5 3" xfId="40628" xr:uid="{00000000-0005-0000-0000-0000C6A70000}"/>
    <cellStyle name="Note 5 2 5 4" xfId="59193" xr:uid="{00000000-0005-0000-0000-0000C7A70000}"/>
    <cellStyle name="Note 5 2 6" xfId="6683" xr:uid="{00000000-0005-0000-0000-0000C8A70000}"/>
    <cellStyle name="Note 5 2 6 2" xfId="18741" xr:uid="{00000000-0005-0000-0000-0000C9A70000}"/>
    <cellStyle name="Note 5 2 6 2 2" xfId="40631" xr:uid="{00000000-0005-0000-0000-0000CAA70000}"/>
    <cellStyle name="Note 5 2 6 3" xfId="40630" xr:uid="{00000000-0005-0000-0000-0000CBA70000}"/>
    <cellStyle name="Note 5 2 6 4" xfId="59194" xr:uid="{00000000-0005-0000-0000-0000CCA70000}"/>
    <cellStyle name="Note 5 2 7" xfId="5218" xr:uid="{00000000-0005-0000-0000-0000CDA70000}"/>
    <cellStyle name="Note 5 2 7 2" xfId="17783" xr:uid="{00000000-0005-0000-0000-0000CEA70000}"/>
    <cellStyle name="Note 5 2 7 2 2" xfId="40633" xr:uid="{00000000-0005-0000-0000-0000CFA70000}"/>
    <cellStyle name="Note 5 2 7 3" xfId="40632" xr:uid="{00000000-0005-0000-0000-0000D0A70000}"/>
    <cellStyle name="Note 5 2 7 4" xfId="59195" xr:uid="{00000000-0005-0000-0000-0000D1A70000}"/>
    <cellStyle name="Note 5 2 8" xfId="8298" xr:uid="{00000000-0005-0000-0000-0000D2A70000}"/>
    <cellStyle name="Note 5 2 8 2" xfId="20145" xr:uid="{00000000-0005-0000-0000-0000D3A70000}"/>
    <cellStyle name="Note 5 2 8 2 2" xfId="40635" xr:uid="{00000000-0005-0000-0000-0000D4A70000}"/>
    <cellStyle name="Note 5 2 8 3" xfId="40634" xr:uid="{00000000-0005-0000-0000-0000D5A70000}"/>
    <cellStyle name="Note 5 2 8 4" xfId="59196" xr:uid="{00000000-0005-0000-0000-0000D6A70000}"/>
    <cellStyle name="Note 5 2 9" xfId="5366" xr:uid="{00000000-0005-0000-0000-0000D7A70000}"/>
    <cellStyle name="Note 5 2 9 2" xfId="17911" xr:uid="{00000000-0005-0000-0000-0000D8A70000}"/>
    <cellStyle name="Note 5 2 9 2 2" xfId="40637" xr:uid="{00000000-0005-0000-0000-0000D9A70000}"/>
    <cellStyle name="Note 5 2 9 3" xfId="40636" xr:uid="{00000000-0005-0000-0000-0000DAA70000}"/>
    <cellStyle name="Note 5 2 9 4" xfId="59197" xr:uid="{00000000-0005-0000-0000-0000DBA70000}"/>
    <cellStyle name="Note 5 20" xfId="4346" xr:uid="{00000000-0005-0000-0000-0000DCA70000}"/>
    <cellStyle name="Note 5 20 10" xfId="10712" xr:uid="{00000000-0005-0000-0000-0000DDA70000}"/>
    <cellStyle name="Note 5 20 10 2" xfId="22259" xr:uid="{00000000-0005-0000-0000-0000DEA70000}"/>
    <cellStyle name="Note 5 20 10 2 2" xfId="40640" xr:uid="{00000000-0005-0000-0000-0000DFA70000}"/>
    <cellStyle name="Note 5 20 10 3" xfId="40639" xr:uid="{00000000-0005-0000-0000-0000E0A70000}"/>
    <cellStyle name="Note 5 20 10 4" xfId="59198" xr:uid="{00000000-0005-0000-0000-0000E1A70000}"/>
    <cellStyle name="Note 5 20 11" xfId="11131" xr:uid="{00000000-0005-0000-0000-0000E2A70000}"/>
    <cellStyle name="Note 5 20 11 2" xfId="22628" xr:uid="{00000000-0005-0000-0000-0000E3A70000}"/>
    <cellStyle name="Note 5 20 11 2 2" xfId="40642" xr:uid="{00000000-0005-0000-0000-0000E4A70000}"/>
    <cellStyle name="Note 5 20 11 3" xfId="40641" xr:uid="{00000000-0005-0000-0000-0000E5A70000}"/>
    <cellStyle name="Note 5 20 11 4" xfId="59199" xr:uid="{00000000-0005-0000-0000-0000E6A70000}"/>
    <cellStyle name="Note 5 20 12" xfId="11552" xr:uid="{00000000-0005-0000-0000-0000E7A70000}"/>
    <cellStyle name="Note 5 20 12 2" xfId="22991" xr:uid="{00000000-0005-0000-0000-0000E8A70000}"/>
    <cellStyle name="Note 5 20 12 2 2" xfId="40644" xr:uid="{00000000-0005-0000-0000-0000E9A70000}"/>
    <cellStyle name="Note 5 20 12 3" xfId="40643" xr:uid="{00000000-0005-0000-0000-0000EAA70000}"/>
    <cellStyle name="Note 5 20 12 4" xfId="59200" xr:uid="{00000000-0005-0000-0000-0000EBA70000}"/>
    <cellStyle name="Note 5 20 13" xfId="11980" xr:uid="{00000000-0005-0000-0000-0000ECA70000}"/>
    <cellStyle name="Note 5 20 13 2" xfId="23397" xr:uid="{00000000-0005-0000-0000-0000EDA70000}"/>
    <cellStyle name="Note 5 20 13 2 2" xfId="40646" xr:uid="{00000000-0005-0000-0000-0000EEA70000}"/>
    <cellStyle name="Note 5 20 13 3" xfId="40645" xr:uid="{00000000-0005-0000-0000-0000EFA70000}"/>
    <cellStyle name="Note 5 20 13 4" xfId="59201" xr:uid="{00000000-0005-0000-0000-0000F0A70000}"/>
    <cellStyle name="Note 5 20 14" xfId="12352" xr:uid="{00000000-0005-0000-0000-0000F1A70000}"/>
    <cellStyle name="Note 5 20 14 2" xfId="23730" xr:uid="{00000000-0005-0000-0000-0000F2A70000}"/>
    <cellStyle name="Note 5 20 14 2 2" xfId="40648" xr:uid="{00000000-0005-0000-0000-0000F3A70000}"/>
    <cellStyle name="Note 5 20 14 3" xfId="40647" xr:uid="{00000000-0005-0000-0000-0000F4A70000}"/>
    <cellStyle name="Note 5 20 14 4" xfId="59202" xr:uid="{00000000-0005-0000-0000-0000F5A70000}"/>
    <cellStyle name="Note 5 20 15" xfId="12715" xr:uid="{00000000-0005-0000-0000-0000F6A70000}"/>
    <cellStyle name="Note 5 20 15 2" xfId="24052" xr:uid="{00000000-0005-0000-0000-0000F7A70000}"/>
    <cellStyle name="Note 5 20 15 2 2" xfId="40650" xr:uid="{00000000-0005-0000-0000-0000F8A70000}"/>
    <cellStyle name="Note 5 20 15 3" xfId="40649" xr:uid="{00000000-0005-0000-0000-0000F9A70000}"/>
    <cellStyle name="Note 5 20 15 4" xfId="59203" xr:uid="{00000000-0005-0000-0000-0000FAA70000}"/>
    <cellStyle name="Note 5 20 16" xfId="13130" xr:uid="{00000000-0005-0000-0000-0000FBA70000}"/>
    <cellStyle name="Note 5 20 16 2" xfId="24441" xr:uid="{00000000-0005-0000-0000-0000FCA70000}"/>
    <cellStyle name="Note 5 20 16 2 2" xfId="40652" xr:uid="{00000000-0005-0000-0000-0000FDA70000}"/>
    <cellStyle name="Note 5 20 16 3" xfId="40651" xr:uid="{00000000-0005-0000-0000-0000FEA70000}"/>
    <cellStyle name="Note 5 20 16 4" xfId="59204" xr:uid="{00000000-0005-0000-0000-0000FFA70000}"/>
    <cellStyle name="Note 5 20 17" xfId="13467" xr:uid="{00000000-0005-0000-0000-000000A80000}"/>
    <cellStyle name="Note 5 20 17 2" xfId="24746" xr:uid="{00000000-0005-0000-0000-000001A80000}"/>
    <cellStyle name="Note 5 20 17 2 2" xfId="40654" xr:uid="{00000000-0005-0000-0000-000002A80000}"/>
    <cellStyle name="Note 5 20 17 3" xfId="40653" xr:uid="{00000000-0005-0000-0000-000003A80000}"/>
    <cellStyle name="Note 5 20 17 4" xfId="59205" xr:uid="{00000000-0005-0000-0000-000004A80000}"/>
    <cellStyle name="Note 5 20 18" xfId="13798" xr:uid="{00000000-0005-0000-0000-000005A80000}"/>
    <cellStyle name="Note 5 20 18 2" xfId="25048" xr:uid="{00000000-0005-0000-0000-000006A80000}"/>
    <cellStyle name="Note 5 20 18 2 2" xfId="40656" xr:uid="{00000000-0005-0000-0000-000007A80000}"/>
    <cellStyle name="Note 5 20 18 3" xfId="40655" xr:uid="{00000000-0005-0000-0000-000008A80000}"/>
    <cellStyle name="Note 5 20 18 4" xfId="59206" xr:uid="{00000000-0005-0000-0000-000009A80000}"/>
    <cellStyle name="Note 5 20 19" xfId="14126" xr:uid="{00000000-0005-0000-0000-00000AA80000}"/>
    <cellStyle name="Note 5 20 19 2" xfId="25348" xr:uid="{00000000-0005-0000-0000-00000BA80000}"/>
    <cellStyle name="Note 5 20 19 2 2" xfId="40658" xr:uid="{00000000-0005-0000-0000-00000CA80000}"/>
    <cellStyle name="Note 5 20 19 3" xfId="40657" xr:uid="{00000000-0005-0000-0000-00000DA80000}"/>
    <cellStyle name="Note 5 20 19 4" xfId="59207" xr:uid="{00000000-0005-0000-0000-00000EA80000}"/>
    <cellStyle name="Note 5 20 2" xfId="7129" xr:uid="{00000000-0005-0000-0000-00000FA80000}"/>
    <cellStyle name="Note 5 20 2 2" xfId="19135" xr:uid="{00000000-0005-0000-0000-000010A80000}"/>
    <cellStyle name="Note 5 20 2 2 2" xfId="40660" xr:uid="{00000000-0005-0000-0000-000011A80000}"/>
    <cellStyle name="Note 5 20 2 3" xfId="40659" xr:uid="{00000000-0005-0000-0000-000012A80000}"/>
    <cellStyle name="Note 5 20 2 4" xfId="59208" xr:uid="{00000000-0005-0000-0000-000013A80000}"/>
    <cellStyle name="Note 5 20 20" xfId="14420" xr:uid="{00000000-0005-0000-0000-000014A80000}"/>
    <cellStyle name="Note 5 20 20 2" xfId="40661" xr:uid="{00000000-0005-0000-0000-000015A80000}"/>
    <cellStyle name="Note 5 20 20 3" xfId="59209" xr:uid="{00000000-0005-0000-0000-000016A80000}"/>
    <cellStyle name="Note 5 20 20 4" xfId="59210" xr:uid="{00000000-0005-0000-0000-000017A80000}"/>
    <cellStyle name="Note 5 20 21" xfId="40638" xr:uid="{00000000-0005-0000-0000-000018A80000}"/>
    <cellStyle name="Note 5 20 22" xfId="59211" xr:uid="{00000000-0005-0000-0000-000019A80000}"/>
    <cellStyle name="Note 5 20 3" xfId="7597" xr:uid="{00000000-0005-0000-0000-00001AA80000}"/>
    <cellStyle name="Note 5 20 3 2" xfId="19543" xr:uid="{00000000-0005-0000-0000-00001BA80000}"/>
    <cellStyle name="Note 5 20 3 2 2" xfId="40663" xr:uid="{00000000-0005-0000-0000-00001CA80000}"/>
    <cellStyle name="Note 5 20 3 3" xfId="40662" xr:uid="{00000000-0005-0000-0000-00001DA80000}"/>
    <cellStyle name="Note 5 20 3 4" xfId="59212" xr:uid="{00000000-0005-0000-0000-00001EA80000}"/>
    <cellStyle name="Note 5 20 4" xfId="8051" xr:uid="{00000000-0005-0000-0000-00001FA80000}"/>
    <cellStyle name="Note 5 20 4 2" xfId="19937" xr:uid="{00000000-0005-0000-0000-000020A80000}"/>
    <cellStyle name="Note 5 20 4 2 2" xfId="40665" xr:uid="{00000000-0005-0000-0000-000021A80000}"/>
    <cellStyle name="Note 5 20 4 3" xfId="40664" xr:uid="{00000000-0005-0000-0000-000022A80000}"/>
    <cellStyle name="Note 5 20 4 4" xfId="59213" xr:uid="{00000000-0005-0000-0000-000023A80000}"/>
    <cellStyle name="Note 5 20 5" xfId="8513" xr:uid="{00000000-0005-0000-0000-000024A80000}"/>
    <cellStyle name="Note 5 20 5 2" xfId="20332" xr:uid="{00000000-0005-0000-0000-000025A80000}"/>
    <cellStyle name="Note 5 20 5 2 2" xfId="40667" xr:uid="{00000000-0005-0000-0000-000026A80000}"/>
    <cellStyle name="Note 5 20 5 3" xfId="40666" xr:uid="{00000000-0005-0000-0000-000027A80000}"/>
    <cellStyle name="Note 5 20 5 4" xfId="59214" xr:uid="{00000000-0005-0000-0000-000028A80000}"/>
    <cellStyle name="Note 5 20 6" xfId="8969" xr:uid="{00000000-0005-0000-0000-000029A80000}"/>
    <cellStyle name="Note 5 20 6 2" xfId="20731" xr:uid="{00000000-0005-0000-0000-00002AA80000}"/>
    <cellStyle name="Note 5 20 6 2 2" xfId="40669" xr:uid="{00000000-0005-0000-0000-00002BA80000}"/>
    <cellStyle name="Note 5 20 6 3" xfId="40668" xr:uid="{00000000-0005-0000-0000-00002CA80000}"/>
    <cellStyle name="Note 5 20 6 4" xfId="59215" xr:uid="{00000000-0005-0000-0000-00002DA80000}"/>
    <cellStyle name="Note 5 20 7" xfId="9417" xr:uid="{00000000-0005-0000-0000-00002EA80000}"/>
    <cellStyle name="Note 5 20 7 2" xfId="21133" xr:uid="{00000000-0005-0000-0000-00002FA80000}"/>
    <cellStyle name="Note 5 20 7 2 2" xfId="40671" xr:uid="{00000000-0005-0000-0000-000030A80000}"/>
    <cellStyle name="Note 5 20 7 3" xfId="40670" xr:uid="{00000000-0005-0000-0000-000031A80000}"/>
    <cellStyle name="Note 5 20 7 4" xfId="59216" xr:uid="{00000000-0005-0000-0000-000032A80000}"/>
    <cellStyle name="Note 5 20 8" xfId="9857" xr:uid="{00000000-0005-0000-0000-000033A80000}"/>
    <cellStyle name="Note 5 20 8 2" xfId="21518" xr:uid="{00000000-0005-0000-0000-000034A80000}"/>
    <cellStyle name="Note 5 20 8 2 2" xfId="40673" xr:uid="{00000000-0005-0000-0000-000035A80000}"/>
    <cellStyle name="Note 5 20 8 3" xfId="40672" xr:uid="{00000000-0005-0000-0000-000036A80000}"/>
    <cellStyle name="Note 5 20 8 4" xfId="59217" xr:uid="{00000000-0005-0000-0000-000037A80000}"/>
    <cellStyle name="Note 5 20 9" xfId="10298" xr:uid="{00000000-0005-0000-0000-000038A80000}"/>
    <cellStyle name="Note 5 20 9 2" xfId="21903" xr:uid="{00000000-0005-0000-0000-000039A80000}"/>
    <cellStyle name="Note 5 20 9 2 2" xfId="40675" xr:uid="{00000000-0005-0000-0000-00003AA80000}"/>
    <cellStyle name="Note 5 20 9 3" xfId="40674" xr:uid="{00000000-0005-0000-0000-00003BA80000}"/>
    <cellStyle name="Note 5 20 9 4" xfId="59218" xr:uid="{00000000-0005-0000-0000-00003CA80000}"/>
    <cellStyle name="Note 5 21" xfId="4347" xr:uid="{00000000-0005-0000-0000-00003DA80000}"/>
    <cellStyle name="Note 5 21 10" xfId="10713" xr:uid="{00000000-0005-0000-0000-00003EA80000}"/>
    <cellStyle name="Note 5 21 10 2" xfId="22260" xr:uid="{00000000-0005-0000-0000-00003FA80000}"/>
    <cellStyle name="Note 5 21 10 2 2" xfId="40678" xr:uid="{00000000-0005-0000-0000-000040A80000}"/>
    <cellStyle name="Note 5 21 10 3" xfId="40677" xr:uid="{00000000-0005-0000-0000-000041A80000}"/>
    <cellStyle name="Note 5 21 10 4" xfId="59219" xr:uid="{00000000-0005-0000-0000-000042A80000}"/>
    <cellStyle name="Note 5 21 11" xfId="11132" xr:uid="{00000000-0005-0000-0000-000043A80000}"/>
    <cellStyle name="Note 5 21 11 2" xfId="22629" xr:uid="{00000000-0005-0000-0000-000044A80000}"/>
    <cellStyle name="Note 5 21 11 2 2" xfId="40680" xr:uid="{00000000-0005-0000-0000-000045A80000}"/>
    <cellStyle name="Note 5 21 11 3" xfId="40679" xr:uid="{00000000-0005-0000-0000-000046A80000}"/>
    <cellStyle name="Note 5 21 11 4" xfId="59220" xr:uid="{00000000-0005-0000-0000-000047A80000}"/>
    <cellStyle name="Note 5 21 12" xfId="11553" xr:uid="{00000000-0005-0000-0000-000048A80000}"/>
    <cellStyle name="Note 5 21 12 2" xfId="22992" xr:uid="{00000000-0005-0000-0000-000049A80000}"/>
    <cellStyle name="Note 5 21 12 2 2" xfId="40682" xr:uid="{00000000-0005-0000-0000-00004AA80000}"/>
    <cellStyle name="Note 5 21 12 3" xfId="40681" xr:uid="{00000000-0005-0000-0000-00004BA80000}"/>
    <cellStyle name="Note 5 21 12 4" xfId="59221" xr:uid="{00000000-0005-0000-0000-00004CA80000}"/>
    <cellStyle name="Note 5 21 13" xfId="11981" xr:uid="{00000000-0005-0000-0000-00004DA80000}"/>
    <cellStyle name="Note 5 21 13 2" xfId="23398" xr:uid="{00000000-0005-0000-0000-00004EA80000}"/>
    <cellStyle name="Note 5 21 13 2 2" xfId="40684" xr:uid="{00000000-0005-0000-0000-00004FA80000}"/>
    <cellStyle name="Note 5 21 13 3" xfId="40683" xr:uid="{00000000-0005-0000-0000-000050A80000}"/>
    <cellStyle name="Note 5 21 13 4" xfId="59222" xr:uid="{00000000-0005-0000-0000-000051A80000}"/>
    <cellStyle name="Note 5 21 14" xfId="12353" xr:uid="{00000000-0005-0000-0000-000052A80000}"/>
    <cellStyle name="Note 5 21 14 2" xfId="23731" xr:uid="{00000000-0005-0000-0000-000053A80000}"/>
    <cellStyle name="Note 5 21 14 2 2" xfId="40686" xr:uid="{00000000-0005-0000-0000-000054A80000}"/>
    <cellStyle name="Note 5 21 14 3" xfId="40685" xr:uid="{00000000-0005-0000-0000-000055A80000}"/>
    <cellStyle name="Note 5 21 14 4" xfId="59223" xr:uid="{00000000-0005-0000-0000-000056A80000}"/>
    <cellStyle name="Note 5 21 15" xfId="12716" xr:uid="{00000000-0005-0000-0000-000057A80000}"/>
    <cellStyle name="Note 5 21 15 2" xfId="24053" xr:uid="{00000000-0005-0000-0000-000058A80000}"/>
    <cellStyle name="Note 5 21 15 2 2" xfId="40688" xr:uid="{00000000-0005-0000-0000-000059A80000}"/>
    <cellStyle name="Note 5 21 15 3" xfId="40687" xr:uid="{00000000-0005-0000-0000-00005AA80000}"/>
    <cellStyle name="Note 5 21 15 4" xfId="59224" xr:uid="{00000000-0005-0000-0000-00005BA80000}"/>
    <cellStyle name="Note 5 21 16" xfId="13131" xr:uid="{00000000-0005-0000-0000-00005CA80000}"/>
    <cellStyle name="Note 5 21 16 2" xfId="24442" xr:uid="{00000000-0005-0000-0000-00005DA80000}"/>
    <cellStyle name="Note 5 21 16 2 2" xfId="40690" xr:uid="{00000000-0005-0000-0000-00005EA80000}"/>
    <cellStyle name="Note 5 21 16 3" xfId="40689" xr:uid="{00000000-0005-0000-0000-00005FA80000}"/>
    <cellStyle name="Note 5 21 16 4" xfId="59225" xr:uid="{00000000-0005-0000-0000-000060A80000}"/>
    <cellStyle name="Note 5 21 17" xfId="13468" xr:uid="{00000000-0005-0000-0000-000061A80000}"/>
    <cellStyle name="Note 5 21 17 2" xfId="24747" xr:uid="{00000000-0005-0000-0000-000062A80000}"/>
    <cellStyle name="Note 5 21 17 2 2" xfId="40692" xr:uid="{00000000-0005-0000-0000-000063A80000}"/>
    <cellStyle name="Note 5 21 17 3" xfId="40691" xr:uid="{00000000-0005-0000-0000-000064A80000}"/>
    <cellStyle name="Note 5 21 17 4" xfId="59226" xr:uid="{00000000-0005-0000-0000-000065A80000}"/>
    <cellStyle name="Note 5 21 18" xfId="13799" xr:uid="{00000000-0005-0000-0000-000066A80000}"/>
    <cellStyle name="Note 5 21 18 2" xfId="25049" xr:uid="{00000000-0005-0000-0000-000067A80000}"/>
    <cellStyle name="Note 5 21 18 2 2" xfId="40694" xr:uid="{00000000-0005-0000-0000-000068A80000}"/>
    <cellStyle name="Note 5 21 18 3" xfId="40693" xr:uid="{00000000-0005-0000-0000-000069A80000}"/>
    <cellStyle name="Note 5 21 18 4" xfId="59227" xr:uid="{00000000-0005-0000-0000-00006AA80000}"/>
    <cellStyle name="Note 5 21 19" xfId="14127" xr:uid="{00000000-0005-0000-0000-00006BA80000}"/>
    <cellStyle name="Note 5 21 19 2" xfId="25349" xr:uid="{00000000-0005-0000-0000-00006CA80000}"/>
    <cellStyle name="Note 5 21 19 2 2" xfId="40696" xr:uid="{00000000-0005-0000-0000-00006DA80000}"/>
    <cellStyle name="Note 5 21 19 3" xfId="40695" xr:uid="{00000000-0005-0000-0000-00006EA80000}"/>
    <cellStyle name="Note 5 21 19 4" xfId="59228" xr:uid="{00000000-0005-0000-0000-00006FA80000}"/>
    <cellStyle name="Note 5 21 2" xfId="7130" xr:uid="{00000000-0005-0000-0000-000070A80000}"/>
    <cellStyle name="Note 5 21 2 2" xfId="19136" xr:uid="{00000000-0005-0000-0000-000071A80000}"/>
    <cellStyle name="Note 5 21 2 2 2" xfId="40698" xr:uid="{00000000-0005-0000-0000-000072A80000}"/>
    <cellStyle name="Note 5 21 2 3" xfId="40697" xr:uid="{00000000-0005-0000-0000-000073A80000}"/>
    <cellStyle name="Note 5 21 2 4" xfId="59229" xr:uid="{00000000-0005-0000-0000-000074A80000}"/>
    <cellStyle name="Note 5 21 20" xfId="14421" xr:uid="{00000000-0005-0000-0000-000075A80000}"/>
    <cellStyle name="Note 5 21 20 2" xfId="40699" xr:uid="{00000000-0005-0000-0000-000076A80000}"/>
    <cellStyle name="Note 5 21 20 3" xfId="59230" xr:uid="{00000000-0005-0000-0000-000077A80000}"/>
    <cellStyle name="Note 5 21 20 4" xfId="59231" xr:uid="{00000000-0005-0000-0000-000078A80000}"/>
    <cellStyle name="Note 5 21 21" xfId="40676" xr:uid="{00000000-0005-0000-0000-000079A80000}"/>
    <cellStyle name="Note 5 21 22" xfId="59232" xr:uid="{00000000-0005-0000-0000-00007AA80000}"/>
    <cellStyle name="Note 5 21 3" xfId="7598" xr:uid="{00000000-0005-0000-0000-00007BA80000}"/>
    <cellStyle name="Note 5 21 3 2" xfId="19544" xr:uid="{00000000-0005-0000-0000-00007CA80000}"/>
    <cellStyle name="Note 5 21 3 2 2" xfId="40701" xr:uid="{00000000-0005-0000-0000-00007DA80000}"/>
    <cellStyle name="Note 5 21 3 3" xfId="40700" xr:uid="{00000000-0005-0000-0000-00007EA80000}"/>
    <cellStyle name="Note 5 21 3 4" xfId="59233" xr:uid="{00000000-0005-0000-0000-00007FA80000}"/>
    <cellStyle name="Note 5 21 4" xfId="8052" xr:uid="{00000000-0005-0000-0000-000080A80000}"/>
    <cellStyle name="Note 5 21 4 2" xfId="19938" xr:uid="{00000000-0005-0000-0000-000081A80000}"/>
    <cellStyle name="Note 5 21 4 2 2" xfId="40703" xr:uid="{00000000-0005-0000-0000-000082A80000}"/>
    <cellStyle name="Note 5 21 4 3" xfId="40702" xr:uid="{00000000-0005-0000-0000-000083A80000}"/>
    <cellStyle name="Note 5 21 4 4" xfId="59234" xr:uid="{00000000-0005-0000-0000-000084A80000}"/>
    <cellStyle name="Note 5 21 5" xfId="8514" xr:uid="{00000000-0005-0000-0000-000085A80000}"/>
    <cellStyle name="Note 5 21 5 2" xfId="20333" xr:uid="{00000000-0005-0000-0000-000086A80000}"/>
    <cellStyle name="Note 5 21 5 2 2" xfId="40705" xr:uid="{00000000-0005-0000-0000-000087A80000}"/>
    <cellStyle name="Note 5 21 5 3" xfId="40704" xr:uid="{00000000-0005-0000-0000-000088A80000}"/>
    <cellStyle name="Note 5 21 5 4" xfId="59235" xr:uid="{00000000-0005-0000-0000-000089A80000}"/>
    <cellStyle name="Note 5 21 6" xfId="8970" xr:uid="{00000000-0005-0000-0000-00008AA80000}"/>
    <cellStyle name="Note 5 21 6 2" xfId="20732" xr:uid="{00000000-0005-0000-0000-00008BA80000}"/>
    <cellStyle name="Note 5 21 6 2 2" xfId="40707" xr:uid="{00000000-0005-0000-0000-00008CA80000}"/>
    <cellStyle name="Note 5 21 6 3" xfId="40706" xr:uid="{00000000-0005-0000-0000-00008DA80000}"/>
    <cellStyle name="Note 5 21 6 4" xfId="59236" xr:uid="{00000000-0005-0000-0000-00008EA80000}"/>
    <cellStyle name="Note 5 21 7" xfId="9418" xr:uid="{00000000-0005-0000-0000-00008FA80000}"/>
    <cellStyle name="Note 5 21 7 2" xfId="21134" xr:uid="{00000000-0005-0000-0000-000090A80000}"/>
    <cellStyle name="Note 5 21 7 2 2" xfId="40709" xr:uid="{00000000-0005-0000-0000-000091A80000}"/>
    <cellStyle name="Note 5 21 7 3" xfId="40708" xr:uid="{00000000-0005-0000-0000-000092A80000}"/>
    <cellStyle name="Note 5 21 7 4" xfId="59237" xr:uid="{00000000-0005-0000-0000-000093A80000}"/>
    <cellStyle name="Note 5 21 8" xfId="9858" xr:uid="{00000000-0005-0000-0000-000094A80000}"/>
    <cellStyle name="Note 5 21 8 2" xfId="21519" xr:uid="{00000000-0005-0000-0000-000095A80000}"/>
    <cellStyle name="Note 5 21 8 2 2" xfId="40711" xr:uid="{00000000-0005-0000-0000-000096A80000}"/>
    <cellStyle name="Note 5 21 8 3" xfId="40710" xr:uid="{00000000-0005-0000-0000-000097A80000}"/>
    <cellStyle name="Note 5 21 8 4" xfId="59238" xr:uid="{00000000-0005-0000-0000-000098A80000}"/>
    <cellStyle name="Note 5 21 9" xfId="10299" xr:uid="{00000000-0005-0000-0000-000099A80000}"/>
    <cellStyle name="Note 5 21 9 2" xfId="21904" xr:uid="{00000000-0005-0000-0000-00009AA80000}"/>
    <cellStyle name="Note 5 21 9 2 2" xfId="40713" xr:uid="{00000000-0005-0000-0000-00009BA80000}"/>
    <cellStyle name="Note 5 21 9 3" xfId="40712" xr:uid="{00000000-0005-0000-0000-00009CA80000}"/>
    <cellStyle name="Note 5 21 9 4" xfId="59239" xr:uid="{00000000-0005-0000-0000-00009DA80000}"/>
    <cellStyle name="Note 5 22" xfId="4348" xr:uid="{00000000-0005-0000-0000-00009EA80000}"/>
    <cellStyle name="Note 5 22 10" xfId="10714" xr:uid="{00000000-0005-0000-0000-00009FA80000}"/>
    <cellStyle name="Note 5 22 10 2" xfId="22261" xr:uid="{00000000-0005-0000-0000-0000A0A80000}"/>
    <cellStyle name="Note 5 22 10 2 2" xfId="40716" xr:uid="{00000000-0005-0000-0000-0000A1A80000}"/>
    <cellStyle name="Note 5 22 10 3" xfId="40715" xr:uid="{00000000-0005-0000-0000-0000A2A80000}"/>
    <cellStyle name="Note 5 22 10 4" xfId="59240" xr:uid="{00000000-0005-0000-0000-0000A3A80000}"/>
    <cellStyle name="Note 5 22 11" xfId="11133" xr:uid="{00000000-0005-0000-0000-0000A4A80000}"/>
    <cellStyle name="Note 5 22 11 2" xfId="22630" xr:uid="{00000000-0005-0000-0000-0000A5A80000}"/>
    <cellStyle name="Note 5 22 11 2 2" xfId="40718" xr:uid="{00000000-0005-0000-0000-0000A6A80000}"/>
    <cellStyle name="Note 5 22 11 3" xfId="40717" xr:uid="{00000000-0005-0000-0000-0000A7A80000}"/>
    <cellStyle name="Note 5 22 11 4" xfId="59241" xr:uid="{00000000-0005-0000-0000-0000A8A80000}"/>
    <cellStyle name="Note 5 22 12" xfId="11554" xr:uid="{00000000-0005-0000-0000-0000A9A80000}"/>
    <cellStyle name="Note 5 22 12 2" xfId="22993" xr:uid="{00000000-0005-0000-0000-0000AAA80000}"/>
    <cellStyle name="Note 5 22 12 2 2" xfId="40720" xr:uid="{00000000-0005-0000-0000-0000ABA80000}"/>
    <cellStyle name="Note 5 22 12 3" xfId="40719" xr:uid="{00000000-0005-0000-0000-0000ACA80000}"/>
    <cellStyle name="Note 5 22 12 4" xfId="59242" xr:uid="{00000000-0005-0000-0000-0000ADA80000}"/>
    <cellStyle name="Note 5 22 13" xfId="11982" xr:uid="{00000000-0005-0000-0000-0000AEA80000}"/>
    <cellStyle name="Note 5 22 13 2" xfId="23399" xr:uid="{00000000-0005-0000-0000-0000AFA80000}"/>
    <cellStyle name="Note 5 22 13 2 2" xfId="40722" xr:uid="{00000000-0005-0000-0000-0000B0A80000}"/>
    <cellStyle name="Note 5 22 13 3" xfId="40721" xr:uid="{00000000-0005-0000-0000-0000B1A80000}"/>
    <cellStyle name="Note 5 22 13 4" xfId="59243" xr:uid="{00000000-0005-0000-0000-0000B2A80000}"/>
    <cellStyle name="Note 5 22 14" xfId="12354" xr:uid="{00000000-0005-0000-0000-0000B3A80000}"/>
    <cellStyle name="Note 5 22 14 2" xfId="23732" xr:uid="{00000000-0005-0000-0000-0000B4A80000}"/>
    <cellStyle name="Note 5 22 14 2 2" xfId="40724" xr:uid="{00000000-0005-0000-0000-0000B5A80000}"/>
    <cellStyle name="Note 5 22 14 3" xfId="40723" xr:uid="{00000000-0005-0000-0000-0000B6A80000}"/>
    <cellStyle name="Note 5 22 14 4" xfId="59244" xr:uid="{00000000-0005-0000-0000-0000B7A80000}"/>
    <cellStyle name="Note 5 22 15" xfId="12717" xr:uid="{00000000-0005-0000-0000-0000B8A80000}"/>
    <cellStyle name="Note 5 22 15 2" xfId="24054" xr:uid="{00000000-0005-0000-0000-0000B9A80000}"/>
    <cellStyle name="Note 5 22 15 2 2" xfId="40726" xr:uid="{00000000-0005-0000-0000-0000BAA80000}"/>
    <cellStyle name="Note 5 22 15 3" xfId="40725" xr:uid="{00000000-0005-0000-0000-0000BBA80000}"/>
    <cellStyle name="Note 5 22 15 4" xfId="59245" xr:uid="{00000000-0005-0000-0000-0000BCA80000}"/>
    <cellStyle name="Note 5 22 16" xfId="13132" xr:uid="{00000000-0005-0000-0000-0000BDA80000}"/>
    <cellStyle name="Note 5 22 16 2" xfId="24443" xr:uid="{00000000-0005-0000-0000-0000BEA80000}"/>
    <cellStyle name="Note 5 22 16 2 2" xfId="40728" xr:uid="{00000000-0005-0000-0000-0000BFA80000}"/>
    <cellStyle name="Note 5 22 16 3" xfId="40727" xr:uid="{00000000-0005-0000-0000-0000C0A80000}"/>
    <cellStyle name="Note 5 22 16 4" xfId="59246" xr:uid="{00000000-0005-0000-0000-0000C1A80000}"/>
    <cellStyle name="Note 5 22 17" xfId="13469" xr:uid="{00000000-0005-0000-0000-0000C2A80000}"/>
    <cellStyle name="Note 5 22 17 2" xfId="24748" xr:uid="{00000000-0005-0000-0000-0000C3A80000}"/>
    <cellStyle name="Note 5 22 17 2 2" xfId="40730" xr:uid="{00000000-0005-0000-0000-0000C4A80000}"/>
    <cellStyle name="Note 5 22 17 3" xfId="40729" xr:uid="{00000000-0005-0000-0000-0000C5A80000}"/>
    <cellStyle name="Note 5 22 17 4" xfId="59247" xr:uid="{00000000-0005-0000-0000-0000C6A80000}"/>
    <cellStyle name="Note 5 22 18" xfId="13800" xr:uid="{00000000-0005-0000-0000-0000C7A80000}"/>
    <cellStyle name="Note 5 22 18 2" xfId="25050" xr:uid="{00000000-0005-0000-0000-0000C8A80000}"/>
    <cellStyle name="Note 5 22 18 2 2" xfId="40732" xr:uid="{00000000-0005-0000-0000-0000C9A80000}"/>
    <cellStyle name="Note 5 22 18 3" xfId="40731" xr:uid="{00000000-0005-0000-0000-0000CAA80000}"/>
    <cellStyle name="Note 5 22 18 4" xfId="59248" xr:uid="{00000000-0005-0000-0000-0000CBA80000}"/>
    <cellStyle name="Note 5 22 19" xfId="14128" xr:uid="{00000000-0005-0000-0000-0000CCA80000}"/>
    <cellStyle name="Note 5 22 19 2" xfId="25350" xr:uid="{00000000-0005-0000-0000-0000CDA80000}"/>
    <cellStyle name="Note 5 22 19 2 2" xfId="40734" xr:uid="{00000000-0005-0000-0000-0000CEA80000}"/>
    <cellStyle name="Note 5 22 19 3" xfId="40733" xr:uid="{00000000-0005-0000-0000-0000CFA80000}"/>
    <cellStyle name="Note 5 22 19 4" xfId="59249" xr:uid="{00000000-0005-0000-0000-0000D0A80000}"/>
    <cellStyle name="Note 5 22 2" xfId="7131" xr:uid="{00000000-0005-0000-0000-0000D1A80000}"/>
    <cellStyle name="Note 5 22 2 2" xfId="19137" xr:uid="{00000000-0005-0000-0000-0000D2A80000}"/>
    <cellStyle name="Note 5 22 2 2 2" xfId="40736" xr:uid="{00000000-0005-0000-0000-0000D3A80000}"/>
    <cellStyle name="Note 5 22 2 3" xfId="40735" xr:uid="{00000000-0005-0000-0000-0000D4A80000}"/>
    <cellStyle name="Note 5 22 2 4" xfId="59250" xr:uid="{00000000-0005-0000-0000-0000D5A80000}"/>
    <cellStyle name="Note 5 22 20" xfId="14422" xr:uid="{00000000-0005-0000-0000-0000D6A80000}"/>
    <cellStyle name="Note 5 22 20 2" xfId="40737" xr:uid="{00000000-0005-0000-0000-0000D7A80000}"/>
    <cellStyle name="Note 5 22 20 3" xfId="59251" xr:uid="{00000000-0005-0000-0000-0000D8A80000}"/>
    <cellStyle name="Note 5 22 20 4" xfId="59252" xr:uid="{00000000-0005-0000-0000-0000D9A80000}"/>
    <cellStyle name="Note 5 22 21" xfId="40714" xr:uid="{00000000-0005-0000-0000-0000DAA80000}"/>
    <cellStyle name="Note 5 22 22" xfId="59253" xr:uid="{00000000-0005-0000-0000-0000DBA80000}"/>
    <cellStyle name="Note 5 22 3" xfId="7599" xr:uid="{00000000-0005-0000-0000-0000DCA80000}"/>
    <cellStyle name="Note 5 22 3 2" xfId="19545" xr:uid="{00000000-0005-0000-0000-0000DDA80000}"/>
    <cellStyle name="Note 5 22 3 2 2" xfId="40739" xr:uid="{00000000-0005-0000-0000-0000DEA80000}"/>
    <cellStyle name="Note 5 22 3 3" xfId="40738" xr:uid="{00000000-0005-0000-0000-0000DFA80000}"/>
    <cellStyle name="Note 5 22 3 4" xfId="59254" xr:uid="{00000000-0005-0000-0000-0000E0A80000}"/>
    <cellStyle name="Note 5 22 4" xfId="8053" xr:uid="{00000000-0005-0000-0000-0000E1A80000}"/>
    <cellStyle name="Note 5 22 4 2" xfId="19939" xr:uid="{00000000-0005-0000-0000-0000E2A80000}"/>
    <cellStyle name="Note 5 22 4 2 2" xfId="40741" xr:uid="{00000000-0005-0000-0000-0000E3A80000}"/>
    <cellStyle name="Note 5 22 4 3" xfId="40740" xr:uid="{00000000-0005-0000-0000-0000E4A80000}"/>
    <cellStyle name="Note 5 22 4 4" xfId="59255" xr:uid="{00000000-0005-0000-0000-0000E5A80000}"/>
    <cellStyle name="Note 5 22 5" xfId="8515" xr:uid="{00000000-0005-0000-0000-0000E6A80000}"/>
    <cellStyle name="Note 5 22 5 2" xfId="20334" xr:uid="{00000000-0005-0000-0000-0000E7A80000}"/>
    <cellStyle name="Note 5 22 5 2 2" xfId="40743" xr:uid="{00000000-0005-0000-0000-0000E8A80000}"/>
    <cellStyle name="Note 5 22 5 3" xfId="40742" xr:uid="{00000000-0005-0000-0000-0000E9A80000}"/>
    <cellStyle name="Note 5 22 5 4" xfId="59256" xr:uid="{00000000-0005-0000-0000-0000EAA80000}"/>
    <cellStyle name="Note 5 22 6" xfId="8971" xr:uid="{00000000-0005-0000-0000-0000EBA80000}"/>
    <cellStyle name="Note 5 22 6 2" xfId="20733" xr:uid="{00000000-0005-0000-0000-0000ECA80000}"/>
    <cellStyle name="Note 5 22 6 2 2" xfId="40745" xr:uid="{00000000-0005-0000-0000-0000EDA80000}"/>
    <cellStyle name="Note 5 22 6 3" xfId="40744" xr:uid="{00000000-0005-0000-0000-0000EEA80000}"/>
    <cellStyle name="Note 5 22 6 4" xfId="59257" xr:uid="{00000000-0005-0000-0000-0000EFA80000}"/>
    <cellStyle name="Note 5 22 7" xfId="9419" xr:uid="{00000000-0005-0000-0000-0000F0A80000}"/>
    <cellStyle name="Note 5 22 7 2" xfId="21135" xr:uid="{00000000-0005-0000-0000-0000F1A80000}"/>
    <cellStyle name="Note 5 22 7 2 2" xfId="40747" xr:uid="{00000000-0005-0000-0000-0000F2A80000}"/>
    <cellStyle name="Note 5 22 7 3" xfId="40746" xr:uid="{00000000-0005-0000-0000-0000F3A80000}"/>
    <cellStyle name="Note 5 22 7 4" xfId="59258" xr:uid="{00000000-0005-0000-0000-0000F4A80000}"/>
    <cellStyle name="Note 5 22 8" xfId="9859" xr:uid="{00000000-0005-0000-0000-0000F5A80000}"/>
    <cellStyle name="Note 5 22 8 2" xfId="21520" xr:uid="{00000000-0005-0000-0000-0000F6A80000}"/>
    <cellStyle name="Note 5 22 8 2 2" xfId="40749" xr:uid="{00000000-0005-0000-0000-0000F7A80000}"/>
    <cellStyle name="Note 5 22 8 3" xfId="40748" xr:uid="{00000000-0005-0000-0000-0000F8A80000}"/>
    <cellStyle name="Note 5 22 8 4" xfId="59259" xr:uid="{00000000-0005-0000-0000-0000F9A80000}"/>
    <cellStyle name="Note 5 22 9" xfId="10300" xr:uid="{00000000-0005-0000-0000-0000FAA80000}"/>
    <cellStyle name="Note 5 22 9 2" xfId="21905" xr:uid="{00000000-0005-0000-0000-0000FBA80000}"/>
    <cellStyle name="Note 5 22 9 2 2" xfId="40751" xr:uid="{00000000-0005-0000-0000-0000FCA80000}"/>
    <cellStyle name="Note 5 22 9 3" xfId="40750" xr:uid="{00000000-0005-0000-0000-0000FDA80000}"/>
    <cellStyle name="Note 5 22 9 4" xfId="59260" xr:uid="{00000000-0005-0000-0000-0000FEA80000}"/>
    <cellStyle name="Note 5 23" xfId="4349" xr:uid="{00000000-0005-0000-0000-0000FFA80000}"/>
    <cellStyle name="Note 5 23 10" xfId="10715" xr:uid="{00000000-0005-0000-0000-000000A90000}"/>
    <cellStyle name="Note 5 23 10 2" xfId="22262" xr:uid="{00000000-0005-0000-0000-000001A90000}"/>
    <cellStyle name="Note 5 23 10 2 2" xfId="40754" xr:uid="{00000000-0005-0000-0000-000002A90000}"/>
    <cellStyle name="Note 5 23 10 3" xfId="40753" xr:uid="{00000000-0005-0000-0000-000003A90000}"/>
    <cellStyle name="Note 5 23 10 4" xfId="59261" xr:uid="{00000000-0005-0000-0000-000004A90000}"/>
    <cellStyle name="Note 5 23 11" xfId="11134" xr:uid="{00000000-0005-0000-0000-000005A90000}"/>
    <cellStyle name="Note 5 23 11 2" xfId="22631" xr:uid="{00000000-0005-0000-0000-000006A90000}"/>
    <cellStyle name="Note 5 23 11 2 2" xfId="40756" xr:uid="{00000000-0005-0000-0000-000007A90000}"/>
    <cellStyle name="Note 5 23 11 3" xfId="40755" xr:uid="{00000000-0005-0000-0000-000008A90000}"/>
    <cellStyle name="Note 5 23 11 4" xfId="59262" xr:uid="{00000000-0005-0000-0000-000009A90000}"/>
    <cellStyle name="Note 5 23 12" xfId="11555" xr:uid="{00000000-0005-0000-0000-00000AA90000}"/>
    <cellStyle name="Note 5 23 12 2" xfId="22994" xr:uid="{00000000-0005-0000-0000-00000BA90000}"/>
    <cellStyle name="Note 5 23 12 2 2" xfId="40758" xr:uid="{00000000-0005-0000-0000-00000CA90000}"/>
    <cellStyle name="Note 5 23 12 3" xfId="40757" xr:uid="{00000000-0005-0000-0000-00000DA90000}"/>
    <cellStyle name="Note 5 23 12 4" xfId="59263" xr:uid="{00000000-0005-0000-0000-00000EA90000}"/>
    <cellStyle name="Note 5 23 13" xfId="11983" xr:uid="{00000000-0005-0000-0000-00000FA90000}"/>
    <cellStyle name="Note 5 23 13 2" xfId="23400" xr:uid="{00000000-0005-0000-0000-000010A90000}"/>
    <cellStyle name="Note 5 23 13 2 2" xfId="40760" xr:uid="{00000000-0005-0000-0000-000011A90000}"/>
    <cellStyle name="Note 5 23 13 3" xfId="40759" xr:uid="{00000000-0005-0000-0000-000012A90000}"/>
    <cellStyle name="Note 5 23 13 4" xfId="59264" xr:uid="{00000000-0005-0000-0000-000013A90000}"/>
    <cellStyle name="Note 5 23 14" xfId="12355" xr:uid="{00000000-0005-0000-0000-000014A90000}"/>
    <cellStyle name="Note 5 23 14 2" xfId="23733" xr:uid="{00000000-0005-0000-0000-000015A90000}"/>
    <cellStyle name="Note 5 23 14 2 2" xfId="40762" xr:uid="{00000000-0005-0000-0000-000016A90000}"/>
    <cellStyle name="Note 5 23 14 3" xfId="40761" xr:uid="{00000000-0005-0000-0000-000017A90000}"/>
    <cellStyle name="Note 5 23 14 4" xfId="59265" xr:uid="{00000000-0005-0000-0000-000018A90000}"/>
    <cellStyle name="Note 5 23 15" xfId="12718" xr:uid="{00000000-0005-0000-0000-000019A90000}"/>
    <cellStyle name="Note 5 23 15 2" xfId="24055" xr:uid="{00000000-0005-0000-0000-00001AA90000}"/>
    <cellStyle name="Note 5 23 15 2 2" xfId="40764" xr:uid="{00000000-0005-0000-0000-00001BA90000}"/>
    <cellStyle name="Note 5 23 15 3" xfId="40763" xr:uid="{00000000-0005-0000-0000-00001CA90000}"/>
    <cellStyle name="Note 5 23 15 4" xfId="59266" xr:uid="{00000000-0005-0000-0000-00001DA90000}"/>
    <cellStyle name="Note 5 23 16" xfId="13133" xr:uid="{00000000-0005-0000-0000-00001EA90000}"/>
    <cellStyle name="Note 5 23 16 2" xfId="24444" xr:uid="{00000000-0005-0000-0000-00001FA90000}"/>
    <cellStyle name="Note 5 23 16 2 2" xfId="40766" xr:uid="{00000000-0005-0000-0000-000020A90000}"/>
    <cellStyle name="Note 5 23 16 3" xfId="40765" xr:uid="{00000000-0005-0000-0000-000021A90000}"/>
    <cellStyle name="Note 5 23 16 4" xfId="59267" xr:uid="{00000000-0005-0000-0000-000022A90000}"/>
    <cellStyle name="Note 5 23 17" xfId="13470" xr:uid="{00000000-0005-0000-0000-000023A90000}"/>
    <cellStyle name="Note 5 23 17 2" xfId="24749" xr:uid="{00000000-0005-0000-0000-000024A90000}"/>
    <cellStyle name="Note 5 23 17 2 2" xfId="40768" xr:uid="{00000000-0005-0000-0000-000025A90000}"/>
    <cellStyle name="Note 5 23 17 3" xfId="40767" xr:uid="{00000000-0005-0000-0000-000026A90000}"/>
    <cellStyle name="Note 5 23 17 4" xfId="59268" xr:uid="{00000000-0005-0000-0000-000027A90000}"/>
    <cellStyle name="Note 5 23 18" xfId="13801" xr:uid="{00000000-0005-0000-0000-000028A90000}"/>
    <cellStyle name="Note 5 23 18 2" xfId="25051" xr:uid="{00000000-0005-0000-0000-000029A90000}"/>
    <cellStyle name="Note 5 23 18 2 2" xfId="40770" xr:uid="{00000000-0005-0000-0000-00002AA90000}"/>
    <cellStyle name="Note 5 23 18 3" xfId="40769" xr:uid="{00000000-0005-0000-0000-00002BA90000}"/>
    <cellStyle name="Note 5 23 18 4" xfId="59269" xr:uid="{00000000-0005-0000-0000-00002CA90000}"/>
    <cellStyle name="Note 5 23 19" xfId="14129" xr:uid="{00000000-0005-0000-0000-00002DA90000}"/>
    <cellStyle name="Note 5 23 19 2" xfId="25351" xr:uid="{00000000-0005-0000-0000-00002EA90000}"/>
    <cellStyle name="Note 5 23 19 2 2" xfId="40772" xr:uid="{00000000-0005-0000-0000-00002FA90000}"/>
    <cellStyle name="Note 5 23 19 3" xfId="40771" xr:uid="{00000000-0005-0000-0000-000030A90000}"/>
    <cellStyle name="Note 5 23 19 4" xfId="59270" xr:uid="{00000000-0005-0000-0000-000031A90000}"/>
    <cellStyle name="Note 5 23 2" xfId="7132" xr:uid="{00000000-0005-0000-0000-000032A90000}"/>
    <cellStyle name="Note 5 23 2 2" xfId="19138" xr:uid="{00000000-0005-0000-0000-000033A90000}"/>
    <cellStyle name="Note 5 23 2 2 2" xfId="40774" xr:uid="{00000000-0005-0000-0000-000034A90000}"/>
    <cellStyle name="Note 5 23 2 3" xfId="40773" xr:uid="{00000000-0005-0000-0000-000035A90000}"/>
    <cellStyle name="Note 5 23 2 4" xfId="59271" xr:uid="{00000000-0005-0000-0000-000036A90000}"/>
    <cellStyle name="Note 5 23 20" xfId="14423" xr:uid="{00000000-0005-0000-0000-000037A90000}"/>
    <cellStyle name="Note 5 23 20 2" xfId="40775" xr:uid="{00000000-0005-0000-0000-000038A90000}"/>
    <cellStyle name="Note 5 23 20 3" xfId="59272" xr:uid="{00000000-0005-0000-0000-000039A90000}"/>
    <cellStyle name="Note 5 23 20 4" xfId="59273" xr:uid="{00000000-0005-0000-0000-00003AA90000}"/>
    <cellStyle name="Note 5 23 21" xfId="40752" xr:uid="{00000000-0005-0000-0000-00003BA90000}"/>
    <cellStyle name="Note 5 23 22" xfId="59274" xr:uid="{00000000-0005-0000-0000-00003CA90000}"/>
    <cellStyle name="Note 5 23 3" xfId="7600" xr:uid="{00000000-0005-0000-0000-00003DA90000}"/>
    <cellStyle name="Note 5 23 3 2" xfId="19546" xr:uid="{00000000-0005-0000-0000-00003EA90000}"/>
    <cellStyle name="Note 5 23 3 2 2" xfId="40777" xr:uid="{00000000-0005-0000-0000-00003FA90000}"/>
    <cellStyle name="Note 5 23 3 3" xfId="40776" xr:uid="{00000000-0005-0000-0000-000040A90000}"/>
    <cellStyle name="Note 5 23 3 4" xfId="59275" xr:uid="{00000000-0005-0000-0000-000041A90000}"/>
    <cellStyle name="Note 5 23 4" xfId="8054" xr:uid="{00000000-0005-0000-0000-000042A90000}"/>
    <cellStyle name="Note 5 23 4 2" xfId="19940" xr:uid="{00000000-0005-0000-0000-000043A90000}"/>
    <cellStyle name="Note 5 23 4 2 2" xfId="40779" xr:uid="{00000000-0005-0000-0000-000044A90000}"/>
    <cellStyle name="Note 5 23 4 3" xfId="40778" xr:uid="{00000000-0005-0000-0000-000045A90000}"/>
    <cellStyle name="Note 5 23 4 4" xfId="59276" xr:uid="{00000000-0005-0000-0000-000046A90000}"/>
    <cellStyle name="Note 5 23 5" xfId="8516" xr:uid="{00000000-0005-0000-0000-000047A90000}"/>
    <cellStyle name="Note 5 23 5 2" xfId="20335" xr:uid="{00000000-0005-0000-0000-000048A90000}"/>
    <cellStyle name="Note 5 23 5 2 2" xfId="40781" xr:uid="{00000000-0005-0000-0000-000049A90000}"/>
    <cellStyle name="Note 5 23 5 3" xfId="40780" xr:uid="{00000000-0005-0000-0000-00004AA90000}"/>
    <cellStyle name="Note 5 23 5 4" xfId="59277" xr:uid="{00000000-0005-0000-0000-00004BA90000}"/>
    <cellStyle name="Note 5 23 6" xfId="8972" xr:uid="{00000000-0005-0000-0000-00004CA90000}"/>
    <cellStyle name="Note 5 23 6 2" xfId="20734" xr:uid="{00000000-0005-0000-0000-00004DA90000}"/>
    <cellStyle name="Note 5 23 6 2 2" xfId="40783" xr:uid="{00000000-0005-0000-0000-00004EA90000}"/>
    <cellStyle name="Note 5 23 6 3" xfId="40782" xr:uid="{00000000-0005-0000-0000-00004FA90000}"/>
    <cellStyle name="Note 5 23 6 4" xfId="59278" xr:uid="{00000000-0005-0000-0000-000050A90000}"/>
    <cellStyle name="Note 5 23 7" xfId="9420" xr:uid="{00000000-0005-0000-0000-000051A90000}"/>
    <cellStyle name="Note 5 23 7 2" xfId="21136" xr:uid="{00000000-0005-0000-0000-000052A90000}"/>
    <cellStyle name="Note 5 23 7 2 2" xfId="40785" xr:uid="{00000000-0005-0000-0000-000053A90000}"/>
    <cellStyle name="Note 5 23 7 3" xfId="40784" xr:uid="{00000000-0005-0000-0000-000054A90000}"/>
    <cellStyle name="Note 5 23 7 4" xfId="59279" xr:uid="{00000000-0005-0000-0000-000055A90000}"/>
    <cellStyle name="Note 5 23 8" xfId="9860" xr:uid="{00000000-0005-0000-0000-000056A90000}"/>
    <cellStyle name="Note 5 23 8 2" xfId="21521" xr:uid="{00000000-0005-0000-0000-000057A90000}"/>
    <cellStyle name="Note 5 23 8 2 2" xfId="40787" xr:uid="{00000000-0005-0000-0000-000058A90000}"/>
    <cellStyle name="Note 5 23 8 3" xfId="40786" xr:uid="{00000000-0005-0000-0000-000059A90000}"/>
    <cellStyle name="Note 5 23 8 4" xfId="59280" xr:uid="{00000000-0005-0000-0000-00005AA90000}"/>
    <cellStyle name="Note 5 23 9" xfId="10301" xr:uid="{00000000-0005-0000-0000-00005BA90000}"/>
    <cellStyle name="Note 5 23 9 2" xfId="21906" xr:uid="{00000000-0005-0000-0000-00005CA90000}"/>
    <cellStyle name="Note 5 23 9 2 2" xfId="40789" xr:uid="{00000000-0005-0000-0000-00005DA90000}"/>
    <cellStyle name="Note 5 23 9 3" xfId="40788" xr:uid="{00000000-0005-0000-0000-00005EA90000}"/>
    <cellStyle name="Note 5 23 9 4" xfId="59281" xr:uid="{00000000-0005-0000-0000-00005FA90000}"/>
    <cellStyle name="Note 5 24" xfId="4350" xr:uid="{00000000-0005-0000-0000-000060A90000}"/>
    <cellStyle name="Note 5 24 10" xfId="10716" xr:uid="{00000000-0005-0000-0000-000061A90000}"/>
    <cellStyle name="Note 5 24 10 2" xfId="22263" xr:uid="{00000000-0005-0000-0000-000062A90000}"/>
    <cellStyle name="Note 5 24 10 2 2" xfId="40792" xr:uid="{00000000-0005-0000-0000-000063A90000}"/>
    <cellStyle name="Note 5 24 10 3" xfId="40791" xr:uid="{00000000-0005-0000-0000-000064A90000}"/>
    <cellStyle name="Note 5 24 10 4" xfId="59282" xr:uid="{00000000-0005-0000-0000-000065A90000}"/>
    <cellStyle name="Note 5 24 11" xfId="11135" xr:uid="{00000000-0005-0000-0000-000066A90000}"/>
    <cellStyle name="Note 5 24 11 2" xfId="22632" xr:uid="{00000000-0005-0000-0000-000067A90000}"/>
    <cellStyle name="Note 5 24 11 2 2" xfId="40794" xr:uid="{00000000-0005-0000-0000-000068A90000}"/>
    <cellStyle name="Note 5 24 11 3" xfId="40793" xr:uid="{00000000-0005-0000-0000-000069A90000}"/>
    <cellStyle name="Note 5 24 11 4" xfId="59283" xr:uid="{00000000-0005-0000-0000-00006AA90000}"/>
    <cellStyle name="Note 5 24 12" xfId="11556" xr:uid="{00000000-0005-0000-0000-00006BA90000}"/>
    <cellStyle name="Note 5 24 12 2" xfId="22995" xr:uid="{00000000-0005-0000-0000-00006CA90000}"/>
    <cellStyle name="Note 5 24 12 2 2" xfId="40796" xr:uid="{00000000-0005-0000-0000-00006DA90000}"/>
    <cellStyle name="Note 5 24 12 3" xfId="40795" xr:uid="{00000000-0005-0000-0000-00006EA90000}"/>
    <cellStyle name="Note 5 24 12 4" xfId="59284" xr:uid="{00000000-0005-0000-0000-00006FA90000}"/>
    <cellStyle name="Note 5 24 13" xfId="11984" xr:uid="{00000000-0005-0000-0000-000070A90000}"/>
    <cellStyle name="Note 5 24 13 2" xfId="23401" xr:uid="{00000000-0005-0000-0000-000071A90000}"/>
    <cellStyle name="Note 5 24 13 2 2" xfId="40798" xr:uid="{00000000-0005-0000-0000-000072A90000}"/>
    <cellStyle name="Note 5 24 13 3" xfId="40797" xr:uid="{00000000-0005-0000-0000-000073A90000}"/>
    <cellStyle name="Note 5 24 13 4" xfId="59285" xr:uid="{00000000-0005-0000-0000-000074A90000}"/>
    <cellStyle name="Note 5 24 14" xfId="12356" xr:uid="{00000000-0005-0000-0000-000075A90000}"/>
    <cellStyle name="Note 5 24 14 2" xfId="23734" xr:uid="{00000000-0005-0000-0000-000076A90000}"/>
    <cellStyle name="Note 5 24 14 2 2" xfId="40800" xr:uid="{00000000-0005-0000-0000-000077A90000}"/>
    <cellStyle name="Note 5 24 14 3" xfId="40799" xr:uid="{00000000-0005-0000-0000-000078A90000}"/>
    <cellStyle name="Note 5 24 14 4" xfId="59286" xr:uid="{00000000-0005-0000-0000-000079A90000}"/>
    <cellStyle name="Note 5 24 15" xfId="12719" xr:uid="{00000000-0005-0000-0000-00007AA90000}"/>
    <cellStyle name="Note 5 24 15 2" xfId="24056" xr:uid="{00000000-0005-0000-0000-00007BA90000}"/>
    <cellStyle name="Note 5 24 15 2 2" xfId="40802" xr:uid="{00000000-0005-0000-0000-00007CA90000}"/>
    <cellStyle name="Note 5 24 15 3" xfId="40801" xr:uid="{00000000-0005-0000-0000-00007DA90000}"/>
    <cellStyle name="Note 5 24 15 4" xfId="59287" xr:uid="{00000000-0005-0000-0000-00007EA90000}"/>
    <cellStyle name="Note 5 24 16" xfId="13134" xr:uid="{00000000-0005-0000-0000-00007FA90000}"/>
    <cellStyle name="Note 5 24 16 2" xfId="24445" xr:uid="{00000000-0005-0000-0000-000080A90000}"/>
    <cellStyle name="Note 5 24 16 2 2" xfId="40804" xr:uid="{00000000-0005-0000-0000-000081A90000}"/>
    <cellStyle name="Note 5 24 16 3" xfId="40803" xr:uid="{00000000-0005-0000-0000-000082A90000}"/>
    <cellStyle name="Note 5 24 16 4" xfId="59288" xr:uid="{00000000-0005-0000-0000-000083A90000}"/>
    <cellStyle name="Note 5 24 17" xfId="13471" xr:uid="{00000000-0005-0000-0000-000084A90000}"/>
    <cellStyle name="Note 5 24 17 2" xfId="24750" xr:uid="{00000000-0005-0000-0000-000085A90000}"/>
    <cellStyle name="Note 5 24 17 2 2" xfId="40806" xr:uid="{00000000-0005-0000-0000-000086A90000}"/>
    <cellStyle name="Note 5 24 17 3" xfId="40805" xr:uid="{00000000-0005-0000-0000-000087A90000}"/>
    <cellStyle name="Note 5 24 17 4" xfId="59289" xr:uid="{00000000-0005-0000-0000-000088A90000}"/>
    <cellStyle name="Note 5 24 18" xfId="13802" xr:uid="{00000000-0005-0000-0000-000089A90000}"/>
    <cellStyle name="Note 5 24 18 2" xfId="25052" xr:uid="{00000000-0005-0000-0000-00008AA90000}"/>
    <cellStyle name="Note 5 24 18 2 2" xfId="40808" xr:uid="{00000000-0005-0000-0000-00008BA90000}"/>
    <cellStyle name="Note 5 24 18 3" xfId="40807" xr:uid="{00000000-0005-0000-0000-00008CA90000}"/>
    <cellStyle name="Note 5 24 18 4" xfId="59290" xr:uid="{00000000-0005-0000-0000-00008DA90000}"/>
    <cellStyle name="Note 5 24 19" xfId="14130" xr:uid="{00000000-0005-0000-0000-00008EA90000}"/>
    <cellStyle name="Note 5 24 19 2" xfId="25352" xr:uid="{00000000-0005-0000-0000-00008FA90000}"/>
    <cellStyle name="Note 5 24 19 2 2" xfId="40810" xr:uid="{00000000-0005-0000-0000-000090A90000}"/>
    <cellStyle name="Note 5 24 19 3" xfId="40809" xr:uid="{00000000-0005-0000-0000-000091A90000}"/>
    <cellStyle name="Note 5 24 19 4" xfId="59291" xr:uid="{00000000-0005-0000-0000-000092A90000}"/>
    <cellStyle name="Note 5 24 2" xfId="7133" xr:uid="{00000000-0005-0000-0000-000093A90000}"/>
    <cellStyle name="Note 5 24 2 2" xfId="19139" xr:uid="{00000000-0005-0000-0000-000094A90000}"/>
    <cellStyle name="Note 5 24 2 2 2" xfId="40812" xr:uid="{00000000-0005-0000-0000-000095A90000}"/>
    <cellStyle name="Note 5 24 2 3" xfId="40811" xr:uid="{00000000-0005-0000-0000-000096A90000}"/>
    <cellStyle name="Note 5 24 2 4" xfId="59292" xr:uid="{00000000-0005-0000-0000-000097A90000}"/>
    <cellStyle name="Note 5 24 20" xfId="14424" xr:uid="{00000000-0005-0000-0000-000098A90000}"/>
    <cellStyle name="Note 5 24 20 2" xfId="40813" xr:uid="{00000000-0005-0000-0000-000099A90000}"/>
    <cellStyle name="Note 5 24 20 3" xfId="59293" xr:uid="{00000000-0005-0000-0000-00009AA90000}"/>
    <cellStyle name="Note 5 24 20 4" xfId="59294" xr:uid="{00000000-0005-0000-0000-00009BA90000}"/>
    <cellStyle name="Note 5 24 21" xfId="40790" xr:uid="{00000000-0005-0000-0000-00009CA90000}"/>
    <cellStyle name="Note 5 24 22" xfId="59295" xr:uid="{00000000-0005-0000-0000-00009DA90000}"/>
    <cellStyle name="Note 5 24 3" xfId="7601" xr:uid="{00000000-0005-0000-0000-00009EA90000}"/>
    <cellStyle name="Note 5 24 3 2" xfId="19547" xr:uid="{00000000-0005-0000-0000-00009FA90000}"/>
    <cellStyle name="Note 5 24 3 2 2" xfId="40815" xr:uid="{00000000-0005-0000-0000-0000A0A90000}"/>
    <cellStyle name="Note 5 24 3 3" xfId="40814" xr:uid="{00000000-0005-0000-0000-0000A1A90000}"/>
    <cellStyle name="Note 5 24 3 4" xfId="59296" xr:uid="{00000000-0005-0000-0000-0000A2A90000}"/>
    <cellStyle name="Note 5 24 4" xfId="8055" xr:uid="{00000000-0005-0000-0000-0000A3A90000}"/>
    <cellStyle name="Note 5 24 4 2" xfId="19941" xr:uid="{00000000-0005-0000-0000-0000A4A90000}"/>
    <cellStyle name="Note 5 24 4 2 2" xfId="40817" xr:uid="{00000000-0005-0000-0000-0000A5A90000}"/>
    <cellStyle name="Note 5 24 4 3" xfId="40816" xr:uid="{00000000-0005-0000-0000-0000A6A90000}"/>
    <cellStyle name="Note 5 24 4 4" xfId="59297" xr:uid="{00000000-0005-0000-0000-0000A7A90000}"/>
    <cellStyle name="Note 5 24 5" xfId="8517" xr:uid="{00000000-0005-0000-0000-0000A8A90000}"/>
    <cellStyle name="Note 5 24 5 2" xfId="20336" xr:uid="{00000000-0005-0000-0000-0000A9A90000}"/>
    <cellStyle name="Note 5 24 5 2 2" xfId="40819" xr:uid="{00000000-0005-0000-0000-0000AAA90000}"/>
    <cellStyle name="Note 5 24 5 3" xfId="40818" xr:uid="{00000000-0005-0000-0000-0000ABA90000}"/>
    <cellStyle name="Note 5 24 5 4" xfId="59298" xr:uid="{00000000-0005-0000-0000-0000ACA90000}"/>
    <cellStyle name="Note 5 24 6" xfId="8973" xr:uid="{00000000-0005-0000-0000-0000ADA90000}"/>
    <cellStyle name="Note 5 24 6 2" xfId="20735" xr:uid="{00000000-0005-0000-0000-0000AEA90000}"/>
    <cellStyle name="Note 5 24 6 2 2" xfId="40821" xr:uid="{00000000-0005-0000-0000-0000AFA90000}"/>
    <cellStyle name="Note 5 24 6 3" xfId="40820" xr:uid="{00000000-0005-0000-0000-0000B0A90000}"/>
    <cellStyle name="Note 5 24 6 4" xfId="59299" xr:uid="{00000000-0005-0000-0000-0000B1A90000}"/>
    <cellStyle name="Note 5 24 7" xfId="9421" xr:uid="{00000000-0005-0000-0000-0000B2A90000}"/>
    <cellStyle name="Note 5 24 7 2" xfId="21137" xr:uid="{00000000-0005-0000-0000-0000B3A90000}"/>
    <cellStyle name="Note 5 24 7 2 2" xfId="40823" xr:uid="{00000000-0005-0000-0000-0000B4A90000}"/>
    <cellStyle name="Note 5 24 7 3" xfId="40822" xr:uid="{00000000-0005-0000-0000-0000B5A90000}"/>
    <cellStyle name="Note 5 24 7 4" xfId="59300" xr:uid="{00000000-0005-0000-0000-0000B6A90000}"/>
    <cellStyle name="Note 5 24 8" xfId="9861" xr:uid="{00000000-0005-0000-0000-0000B7A90000}"/>
    <cellStyle name="Note 5 24 8 2" xfId="21522" xr:uid="{00000000-0005-0000-0000-0000B8A90000}"/>
    <cellStyle name="Note 5 24 8 2 2" xfId="40825" xr:uid="{00000000-0005-0000-0000-0000B9A90000}"/>
    <cellStyle name="Note 5 24 8 3" xfId="40824" xr:uid="{00000000-0005-0000-0000-0000BAA90000}"/>
    <cellStyle name="Note 5 24 8 4" xfId="59301" xr:uid="{00000000-0005-0000-0000-0000BBA90000}"/>
    <cellStyle name="Note 5 24 9" xfId="10302" xr:uid="{00000000-0005-0000-0000-0000BCA90000}"/>
    <cellStyle name="Note 5 24 9 2" xfId="21907" xr:uid="{00000000-0005-0000-0000-0000BDA90000}"/>
    <cellStyle name="Note 5 24 9 2 2" xfId="40827" xr:uid="{00000000-0005-0000-0000-0000BEA90000}"/>
    <cellStyle name="Note 5 24 9 3" xfId="40826" xr:uid="{00000000-0005-0000-0000-0000BFA90000}"/>
    <cellStyle name="Note 5 24 9 4" xfId="59302" xr:uid="{00000000-0005-0000-0000-0000C0A90000}"/>
    <cellStyle name="Note 5 25" xfId="4351" xr:uid="{00000000-0005-0000-0000-0000C1A90000}"/>
    <cellStyle name="Note 5 25 10" xfId="10717" xr:uid="{00000000-0005-0000-0000-0000C2A90000}"/>
    <cellStyle name="Note 5 25 10 2" xfId="22264" xr:uid="{00000000-0005-0000-0000-0000C3A90000}"/>
    <cellStyle name="Note 5 25 10 2 2" xfId="40830" xr:uid="{00000000-0005-0000-0000-0000C4A90000}"/>
    <cellStyle name="Note 5 25 10 3" xfId="40829" xr:uid="{00000000-0005-0000-0000-0000C5A90000}"/>
    <cellStyle name="Note 5 25 10 4" xfId="59303" xr:uid="{00000000-0005-0000-0000-0000C6A90000}"/>
    <cellStyle name="Note 5 25 11" xfId="11136" xr:uid="{00000000-0005-0000-0000-0000C7A90000}"/>
    <cellStyle name="Note 5 25 11 2" xfId="22633" xr:uid="{00000000-0005-0000-0000-0000C8A90000}"/>
    <cellStyle name="Note 5 25 11 2 2" xfId="40832" xr:uid="{00000000-0005-0000-0000-0000C9A90000}"/>
    <cellStyle name="Note 5 25 11 3" xfId="40831" xr:uid="{00000000-0005-0000-0000-0000CAA90000}"/>
    <cellStyle name="Note 5 25 11 4" xfId="59304" xr:uid="{00000000-0005-0000-0000-0000CBA90000}"/>
    <cellStyle name="Note 5 25 12" xfId="11557" xr:uid="{00000000-0005-0000-0000-0000CCA90000}"/>
    <cellStyle name="Note 5 25 12 2" xfId="22996" xr:uid="{00000000-0005-0000-0000-0000CDA90000}"/>
    <cellStyle name="Note 5 25 12 2 2" xfId="40834" xr:uid="{00000000-0005-0000-0000-0000CEA90000}"/>
    <cellStyle name="Note 5 25 12 3" xfId="40833" xr:uid="{00000000-0005-0000-0000-0000CFA90000}"/>
    <cellStyle name="Note 5 25 12 4" xfId="59305" xr:uid="{00000000-0005-0000-0000-0000D0A90000}"/>
    <cellStyle name="Note 5 25 13" xfId="11985" xr:uid="{00000000-0005-0000-0000-0000D1A90000}"/>
    <cellStyle name="Note 5 25 13 2" xfId="23402" xr:uid="{00000000-0005-0000-0000-0000D2A90000}"/>
    <cellStyle name="Note 5 25 13 2 2" xfId="40836" xr:uid="{00000000-0005-0000-0000-0000D3A90000}"/>
    <cellStyle name="Note 5 25 13 3" xfId="40835" xr:uid="{00000000-0005-0000-0000-0000D4A90000}"/>
    <cellStyle name="Note 5 25 13 4" xfId="59306" xr:uid="{00000000-0005-0000-0000-0000D5A90000}"/>
    <cellStyle name="Note 5 25 14" xfId="12357" xr:uid="{00000000-0005-0000-0000-0000D6A90000}"/>
    <cellStyle name="Note 5 25 14 2" xfId="23735" xr:uid="{00000000-0005-0000-0000-0000D7A90000}"/>
    <cellStyle name="Note 5 25 14 2 2" xfId="40838" xr:uid="{00000000-0005-0000-0000-0000D8A90000}"/>
    <cellStyle name="Note 5 25 14 3" xfId="40837" xr:uid="{00000000-0005-0000-0000-0000D9A90000}"/>
    <cellStyle name="Note 5 25 14 4" xfId="59307" xr:uid="{00000000-0005-0000-0000-0000DAA90000}"/>
    <cellStyle name="Note 5 25 15" xfId="12720" xr:uid="{00000000-0005-0000-0000-0000DBA90000}"/>
    <cellStyle name="Note 5 25 15 2" xfId="24057" xr:uid="{00000000-0005-0000-0000-0000DCA90000}"/>
    <cellStyle name="Note 5 25 15 2 2" xfId="40840" xr:uid="{00000000-0005-0000-0000-0000DDA90000}"/>
    <cellStyle name="Note 5 25 15 3" xfId="40839" xr:uid="{00000000-0005-0000-0000-0000DEA90000}"/>
    <cellStyle name="Note 5 25 15 4" xfId="59308" xr:uid="{00000000-0005-0000-0000-0000DFA90000}"/>
    <cellStyle name="Note 5 25 16" xfId="13135" xr:uid="{00000000-0005-0000-0000-0000E0A90000}"/>
    <cellStyle name="Note 5 25 16 2" xfId="24446" xr:uid="{00000000-0005-0000-0000-0000E1A90000}"/>
    <cellStyle name="Note 5 25 16 2 2" xfId="40842" xr:uid="{00000000-0005-0000-0000-0000E2A90000}"/>
    <cellStyle name="Note 5 25 16 3" xfId="40841" xr:uid="{00000000-0005-0000-0000-0000E3A90000}"/>
    <cellStyle name="Note 5 25 16 4" xfId="59309" xr:uid="{00000000-0005-0000-0000-0000E4A90000}"/>
    <cellStyle name="Note 5 25 17" xfId="13472" xr:uid="{00000000-0005-0000-0000-0000E5A90000}"/>
    <cellStyle name="Note 5 25 17 2" xfId="24751" xr:uid="{00000000-0005-0000-0000-0000E6A90000}"/>
    <cellStyle name="Note 5 25 17 2 2" xfId="40844" xr:uid="{00000000-0005-0000-0000-0000E7A90000}"/>
    <cellStyle name="Note 5 25 17 3" xfId="40843" xr:uid="{00000000-0005-0000-0000-0000E8A90000}"/>
    <cellStyle name="Note 5 25 17 4" xfId="59310" xr:uid="{00000000-0005-0000-0000-0000E9A90000}"/>
    <cellStyle name="Note 5 25 18" xfId="13803" xr:uid="{00000000-0005-0000-0000-0000EAA90000}"/>
    <cellStyle name="Note 5 25 18 2" xfId="25053" xr:uid="{00000000-0005-0000-0000-0000EBA90000}"/>
    <cellStyle name="Note 5 25 18 2 2" xfId="40846" xr:uid="{00000000-0005-0000-0000-0000ECA90000}"/>
    <cellStyle name="Note 5 25 18 3" xfId="40845" xr:uid="{00000000-0005-0000-0000-0000EDA90000}"/>
    <cellStyle name="Note 5 25 18 4" xfId="59311" xr:uid="{00000000-0005-0000-0000-0000EEA90000}"/>
    <cellStyle name="Note 5 25 19" xfId="14131" xr:uid="{00000000-0005-0000-0000-0000EFA90000}"/>
    <cellStyle name="Note 5 25 19 2" xfId="25353" xr:uid="{00000000-0005-0000-0000-0000F0A90000}"/>
    <cellStyle name="Note 5 25 19 2 2" xfId="40848" xr:uid="{00000000-0005-0000-0000-0000F1A90000}"/>
    <cellStyle name="Note 5 25 19 3" xfId="40847" xr:uid="{00000000-0005-0000-0000-0000F2A90000}"/>
    <cellStyle name="Note 5 25 19 4" xfId="59312" xr:uid="{00000000-0005-0000-0000-0000F3A90000}"/>
    <cellStyle name="Note 5 25 2" xfId="7134" xr:uid="{00000000-0005-0000-0000-0000F4A90000}"/>
    <cellStyle name="Note 5 25 2 2" xfId="19140" xr:uid="{00000000-0005-0000-0000-0000F5A90000}"/>
    <cellStyle name="Note 5 25 2 2 2" xfId="40850" xr:uid="{00000000-0005-0000-0000-0000F6A90000}"/>
    <cellStyle name="Note 5 25 2 3" xfId="40849" xr:uid="{00000000-0005-0000-0000-0000F7A90000}"/>
    <cellStyle name="Note 5 25 2 4" xfId="59313" xr:uid="{00000000-0005-0000-0000-0000F8A90000}"/>
    <cellStyle name="Note 5 25 20" xfId="14425" xr:uid="{00000000-0005-0000-0000-0000F9A90000}"/>
    <cellStyle name="Note 5 25 20 2" xfId="40851" xr:uid="{00000000-0005-0000-0000-0000FAA90000}"/>
    <cellStyle name="Note 5 25 20 3" xfId="59314" xr:uid="{00000000-0005-0000-0000-0000FBA90000}"/>
    <cellStyle name="Note 5 25 20 4" xfId="59315" xr:uid="{00000000-0005-0000-0000-0000FCA90000}"/>
    <cellStyle name="Note 5 25 21" xfId="40828" xr:uid="{00000000-0005-0000-0000-0000FDA90000}"/>
    <cellStyle name="Note 5 25 22" xfId="59316" xr:uid="{00000000-0005-0000-0000-0000FEA90000}"/>
    <cellStyle name="Note 5 25 3" xfId="7602" xr:uid="{00000000-0005-0000-0000-0000FFA90000}"/>
    <cellStyle name="Note 5 25 3 2" xfId="19548" xr:uid="{00000000-0005-0000-0000-000000AA0000}"/>
    <cellStyle name="Note 5 25 3 2 2" xfId="40853" xr:uid="{00000000-0005-0000-0000-000001AA0000}"/>
    <cellStyle name="Note 5 25 3 3" xfId="40852" xr:uid="{00000000-0005-0000-0000-000002AA0000}"/>
    <cellStyle name="Note 5 25 3 4" xfId="59317" xr:uid="{00000000-0005-0000-0000-000003AA0000}"/>
    <cellStyle name="Note 5 25 4" xfId="8056" xr:uid="{00000000-0005-0000-0000-000004AA0000}"/>
    <cellStyle name="Note 5 25 4 2" xfId="19942" xr:uid="{00000000-0005-0000-0000-000005AA0000}"/>
    <cellStyle name="Note 5 25 4 2 2" xfId="40855" xr:uid="{00000000-0005-0000-0000-000006AA0000}"/>
    <cellStyle name="Note 5 25 4 3" xfId="40854" xr:uid="{00000000-0005-0000-0000-000007AA0000}"/>
    <cellStyle name="Note 5 25 4 4" xfId="59318" xr:uid="{00000000-0005-0000-0000-000008AA0000}"/>
    <cellStyle name="Note 5 25 5" xfId="8518" xr:uid="{00000000-0005-0000-0000-000009AA0000}"/>
    <cellStyle name="Note 5 25 5 2" xfId="20337" xr:uid="{00000000-0005-0000-0000-00000AAA0000}"/>
    <cellStyle name="Note 5 25 5 2 2" xfId="40857" xr:uid="{00000000-0005-0000-0000-00000BAA0000}"/>
    <cellStyle name="Note 5 25 5 3" xfId="40856" xr:uid="{00000000-0005-0000-0000-00000CAA0000}"/>
    <cellStyle name="Note 5 25 5 4" xfId="59319" xr:uid="{00000000-0005-0000-0000-00000DAA0000}"/>
    <cellStyle name="Note 5 25 6" xfId="8974" xr:uid="{00000000-0005-0000-0000-00000EAA0000}"/>
    <cellStyle name="Note 5 25 6 2" xfId="20736" xr:uid="{00000000-0005-0000-0000-00000FAA0000}"/>
    <cellStyle name="Note 5 25 6 2 2" xfId="40859" xr:uid="{00000000-0005-0000-0000-000010AA0000}"/>
    <cellStyle name="Note 5 25 6 3" xfId="40858" xr:uid="{00000000-0005-0000-0000-000011AA0000}"/>
    <cellStyle name="Note 5 25 6 4" xfId="59320" xr:uid="{00000000-0005-0000-0000-000012AA0000}"/>
    <cellStyle name="Note 5 25 7" xfId="9422" xr:uid="{00000000-0005-0000-0000-000013AA0000}"/>
    <cellStyle name="Note 5 25 7 2" xfId="21138" xr:uid="{00000000-0005-0000-0000-000014AA0000}"/>
    <cellStyle name="Note 5 25 7 2 2" xfId="40861" xr:uid="{00000000-0005-0000-0000-000015AA0000}"/>
    <cellStyle name="Note 5 25 7 3" xfId="40860" xr:uid="{00000000-0005-0000-0000-000016AA0000}"/>
    <cellStyle name="Note 5 25 7 4" xfId="59321" xr:uid="{00000000-0005-0000-0000-000017AA0000}"/>
    <cellStyle name="Note 5 25 8" xfId="9862" xr:uid="{00000000-0005-0000-0000-000018AA0000}"/>
    <cellStyle name="Note 5 25 8 2" xfId="21523" xr:uid="{00000000-0005-0000-0000-000019AA0000}"/>
    <cellStyle name="Note 5 25 8 2 2" xfId="40863" xr:uid="{00000000-0005-0000-0000-00001AAA0000}"/>
    <cellStyle name="Note 5 25 8 3" xfId="40862" xr:uid="{00000000-0005-0000-0000-00001BAA0000}"/>
    <cellStyle name="Note 5 25 8 4" xfId="59322" xr:uid="{00000000-0005-0000-0000-00001CAA0000}"/>
    <cellStyle name="Note 5 25 9" xfId="10303" xr:uid="{00000000-0005-0000-0000-00001DAA0000}"/>
    <cellStyle name="Note 5 25 9 2" xfId="21908" xr:uid="{00000000-0005-0000-0000-00001EAA0000}"/>
    <cellStyle name="Note 5 25 9 2 2" xfId="40865" xr:uid="{00000000-0005-0000-0000-00001FAA0000}"/>
    <cellStyle name="Note 5 25 9 3" xfId="40864" xr:uid="{00000000-0005-0000-0000-000020AA0000}"/>
    <cellStyle name="Note 5 25 9 4" xfId="59323" xr:uid="{00000000-0005-0000-0000-000021AA0000}"/>
    <cellStyle name="Note 5 26" xfId="4352" xr:uid="{00000000-0005-0000-0000-000022AA0000}"/>
    <cellStyle name="Note 5 26 10" xfId="10718" xr:uid="{00000000-0005-0000-0000-000023AA0000}"/>
    <cellStyle name="Note 5 26 10 2" xfId="22265" xr:uid="{00000000-0005-0000-0000-000024AA0000}"/>
    <cellStyle name="Note 5 26 10 2 2" xfId="40868" xr:uid="{00000000-0005-0000-0000-000025AA0000}"/>
    <cellStyle name="Note 5 26 10 3" xfId="40867" xr:uid="{00000000-0005-0000-0000-000026AA0000}"/>
    <cellStyle name="Note 5 26 10 4" xfId="59324" xr:uid="{00000000-0005-0000-0000-000027AA0000}"/>
    <cellStyle name="Note 5 26 11" xfId="11137" xr:uid="{00000000-0005-0000-0000-000028AA0000}"/>
    <cellStyle name="Note 5 26 11 2" xfId="22634" xr:uid="{00000000-0005-0000-0000-000029AA0000}"/>
    <cellStyle name="Note 5 26 11 2 2" xfId="40870" xr:uid="{00000000-0005-0000-0000-00002AAA0000}"/>
    <cellStyle name="Note 5 26 11 3" xfId="40869" xr:uid="{00000000-0005-0000-0000-00002BAA0000}"/>
    <cellStyle name="Note 5 26 11 4" xfId="59325" xr:uid="{00000000-0005-0000-0000-00002CAA0000}"/>
    <cellStyle name="Note 5 26 12" xfId="11558" xr:uid="{00000000-0005-0000-0000-00002DAA0000}"/>
    <cellStyle name="Note 5 26 12 2" xfId="22997" xr:uid="{00000000-0005-0000-0000-00002EAA0000}"/>
    <cellStyle name="Note 5 26 12 2 2" xfId="40872" xr:uid="{00000000-0005-0000-0000-00002FAA0000}"/>
    <cellStyle name="Note 5 26 12 3" xfId="40871" xr:uid="{00000000-0005-0000-0000-000030AA0000}"/>
    <cellStyle name="Note 5 26 12 4" xfId="59326" xr:uid="{00000000-0005-0000-0000-000031AA0000}"/>
    <cellStyle name="Note 5 26 13" xfId="11986" xr:uid="{00000000-0005-0000-0000-000032AA0000}"/>
    <cellStyle name="Note 5 26 13 2" xfId="23403" xr:uid="{00000000-0005-0000-0000-000033AA0000}"/>
    <cellStyle name="Note 5 26 13 2 2" xfId="40874" xr:uid="{00000000-0005-0000-0000-000034AA0000}"/>
    <cellStyle name="Note 5 26 13 3" xfId="40873" xr:uid="{00000000-0005-0000-0000-000035AA0000}"/>
    <cellStyle name="Note 5 26 13 4" xfId="59327" xr:uid="{00000000-0005-0000-0000-000036AA0000}"/>
    <cellStyle name="Note 5 26 14" xfId="12358" xr:uid="{00000000-0005-0000-0000-000037AA0000}"/>
    <cellStyle name="Note 5 26 14 2" xfId="23736" xr:uid="{00000000-0005-0000-0000-000038AA0000}"/>
    <cellStyle name="Note 5 26 14 2 2" xfId="40876" xr:uid="{00000000-0005-0000-0000-000039AA0000}"/>
    <cellStyle name="Note 5 26 14 3" xfId="40875" xr:uid="{00000000-0005-0000-0000-00003AAA0000}"/>
    <cellStyle name="Note 5 26 14 4" xfId="59328" xr:uid="{00000000-0005-0000-0000-00003BAA0000}"/>
    <cellStyle name="Note 5 26 15" xfId="12721" xr:uid="{00000000-0005-0000-0000-00003CAA0000}"/>
    <cellStyle name="Note 5 26 15 2" xfId="24058" xr:uid="{00000000-0005-0000-0000-00003DAA0000}"/>
    <cellStyle name="Note 5 26 15 2 2" xfId="40878" xr:uid="{00000000-0005-0000-0000-00003EAA0000}"/>
    <cellStyle name="Note 5 26 15 3" xfId="40877" xr:uid="{00000000-0005-0000-0000-00003FAA0000}"/>
    <cellStyle name="Note 5 26 15 4" xfId="59329" xr:uid="{00000000-0005-0000-0000-000040AA0000}"/>
    <cellStyle name="Note 5 26 16" xfId="13136" xr:uid="{00000000-0005-0000-0000-000041AA0000}"/>
    <cellStyle name="Note 5 26 16 2" xfId="24447" xr:uid="{00000000-0005-0000-0000-000042AA0000}"/>
    <cellStyle name="Note 5 26 16 2 2" xfId="40880" xr:uid="{00000000-0005-0000-0000-000043AA0000}"/>
    <cellStyle name="Note 5 26 16 3" xfId="40879" xr:uid="{00000000-0005-0000-0000-000044AA0000}"/>
    <cellStyle name="Note 5 26 16 4" xfId="59330" xr:uid="{00000000-0005-0000-0000-000045AA0000}"/>
    <cellStyle name="Note 5 26 17" xfId="13473" xr:uid="{00000000-0005-0000-0000-000046AA0000}"/>
    <cellStyle name="Note 5 26 17 2" xfId="24752" xr:uid="{00000000-0005-0000-0000-000047AA0000}"/>
    <cellStyle name="Note 5 26 17 2 2" xfId="40882" xr:uid="{00000000-0005-0000-0000-000048AA0000}"/>
    <cellStyle name="Note 5 26 17 3" xfId="40881" xr:uid="{00000000-0005-0000-0000-000049AA0000}"/>
    <cellStyle name="Note 5 26 17 4" xfId="59331" xr:uid="{00000000-0005-0000-0000-00004AAA0000}"/>
    <cellStyle name="Note 5 26 18" xfId="13804" xr:uid="{00000000-0005-0000-0000-00004BAA0000}"/>
    <cellStyle name="Note 5 26 18 2" xfId="25054" xr:uid="{00000000-0005-0000-0000-00004CAA0000}"/>
    <cellStyle name="Note 5 26 18 2 2" xfId="40884" xr:uid="{00000000-0005-0000-0000-00004DAA0000}"/>
    <cellStyle name="Note 5 26 18 3" xfId="40883" xr:uid="{00000000-0005-0000-0000-00004EAA0000}"/>
    <cellStyle name="Note 5 26 18 4" xfId="59332" xr:uid="{00000000-0005-0000-0000-00004FAA0000}"/>
    <cellStyle name="Note 5 26 19" xfId="14132" xr:uid="{00000000-0005-0000-0000-000050AA0000}"/>
    <cellStyle name="Note 5 26 19 2" xfId="25354" xr:uid="{00000000-0005-0000-0000-000051AA0000}"/>
    <cellStyle name="Note 5 26 19 2 2" xfId="40886" xr:uid="{00000000-0005-0000-0000-000052AA0000}"/>
    <cellStyle name="Note 5 26 19 3" xfId="40885" xr:uid="{00000000-0005-0000-0000-000053AA0000}"/>
    <cellStyle name="Note 5 26 19 4" xfId="59333" xr:uid="{00000000-0005-0000-0000-000054AA0000}"/>
    <cellStyle name="Note 5 26 2" xfId="7135" xr:uid="{00000000-0005-0000-0000-000055AA0000}"/>
    <cellStyle name="Note 5 26 2 2" xfId="19141" xr:uid="{00000000-0005-0000-0000-000056AA0000}"/>
    <cellStyle name="Note 5 26 2 2 2" xfId="40888" xr:uid="{00000000-0005-0000-0000-000057AA0000}"/>
    <cellStyle name="Note 5 26 2 3" xfId="40887" xr:uid="{00000000-0005-0000-0000-000058AA0000}"/>
    <cellStyle name="Note 5 26 2 4" xfId="59334" xr:uid="{00000000-0005-0000-0000-000059AA0000}"/>
    <cellStyle name="Note 5 26 20" xfId="14426" xr:uid="{00000000-0005-0000-0000-00005AAA0000}"/>
    <cellStyle name="Note 5 26 20 2" xfId="40889" xr:uid="{00000000-0005-0000-0000-00005BAA0000}"/>
    <cellStyle name="Note 5 26 20 3" xfId="59335" xr:uid="{00000000-0005-0000-0000-00005CAA0000}"/>
    <cellStyle name="Note 5 26 20 4" xfId="59336" xr:uid="{00000000-0005-0000-0000-00005DAA0000}"/>
    <cellStyle name="Note 5 26 21" xfId="40866" xr:uid="{00000000-0005-0000-0000-00005EAA0000}"/>
    <cellStyle name="Note 5 26 22" xfId="59337" xr:uid="{00000000-0005-0000-0000-00005FAA0000}"/>
    <cellStyle name="Note 5 26 3" xfId="7603" xr:uid="{00000000-0005-0000-0000-000060AA0000}"/>
    <cellStyle name="Note 5 26 3 2" xfId="19549" xr:uid="{00000000-0005-0000-0000-000061AA0000}"/>
    <cellStyle name="Note 5 26 3 2 2" xfId="40891" xr:uid="{00000000-0005-0000-0000-000062AA0000}"/>
    <cellStyle name="Note 5 26 3 3" xfId="40890" xr:uid="{00000000-0005-0000-0000-000063AA0000}"/>
    <cellStyle name="Note 5 26 3 4" xfId="59338" xr:uid="{00000000-0005-0000-0000-000064AA0000}"/>
    <cellStyle name="Note 5 26 4" xfId="8057" xr:uid="{00000000-0005-0000-0000-000065AA0000}"/>
    <cellStyle name="Note 5 26 4 2" xfId="19943" xr:uid="{00000000-0005-0000-0000-000066AA0000}"/>
    <cellStyle name="Note 5 26 4 2 2" xfId="40893" xr:uid="{00000000-0005-0000-0000-000067AA0000}"/>
    <cellStyle name="Note 5 26 4 3" xfId="40892" xr:uid="{00000000-0005-0000-0000-000068AA0000}"/>
    <cellStyle name="Note 5 26 4 4" xfId="59339" xr:uid="{00000000-0005-0000-0000-000069AA0000}"/>
    <cellStyle name="Note 5 26 5" xfId="8519" xr:uid="{00000000-0005-0000-0000-00006AAA0000}"/>
    <cellStyle name="Note 5 26 5 2" xfId="20338" xr:uid="{00000000-0005-0000-0000-00006BAA0000}"/>
    <cellStyle name="Note 5 26 5 2 2" xfId="40895" xr:uid="{00000000-0005-0000-0000-00006CAA0000}"/>
    <cellStyle name="Note 5 26 5 3" xfId="40894" xr:uid="{00000000-0005-0000-0000-00006DAA0000}"/>
    <cellStyle name="Note 5 26 5 4" xfId="59340" xr:uid="{00000000-0005-0000-0000-00006EAA0000}"/>
    <cellStyle name="Note 5 26 6" xfId="8975" xr:uid="{00000000-0005-0000-0000-00006FAA0000}"/>
    <cellStyle name="Note 5 26 6 2" xfId="20737" xr:uid="{00000000-0005-0000-0000-000070AA0000}"/>
    <cellStyle name="Note 5 26 6 2 2" xfId="40897" xr:uid="{00000000-0005-0000-0000-000071AA0000}"/>
    <cellStyle name="Note 5 26 6 3" xfId="40896" xr:uid="{00000000-0005-0000-0000-000072AA0000}"/>
    <cellStyle name="Note 5 26 6 4" xfId="59341" xr:uid="{00000000-0005-0000-0000-000073AA0000}"/>
    <cellStyle name="Note 5 26 7" xfId="9423" xr:uid="{00000000-0005-0000-0000-000074AA0000}"/>
    <cellStyle name="Note 5 26 7 2" xfId="21139" xr:uid="{00000000-0005-0000-0000-000075AA0000}"/>
    <cellStyle name="Note 5 26 7 2 2" xfId="40899" xr:uid="{00000000-0005-0000-0000-000076AA0000}"/>
    <cellStyle name="Note 5 26 7 3" xfId="40898" xr:uid="{00000000-0005-0000-0000-000077AA0000}"/>
    <cellStyle name="Note 5 26 7 4" xfId="59342" xr:uid="{00000000-0005-0000-0000-000078AA0000}"/>
    <cellStyle name="Note 5 26 8" xfId="9863" xr:uid="{00000000-0005-0000-0000-000079AA0000}"/>
    <cellStyle name="Note 5 26 8 2" xfId="21524" xr:uid="{00000000-0005-0000-0000-00007AAA0000}"/>
    <cellStyle name="Note 5 26 8 2 2" xfId="40901" xr:uid="{00000000-0005-0000-0000-00007BAA0000}"/>
    <cellStyle name="Note 5 26 8 3" xfId="40900" xr:uid="{00000000-0005-0000-0000-00007CAA0000}"/>
    <cellStyle name="Note 5 26 8 4" xfId="59343" xr:uid="{00000000-0005-0000-0000-00007DAA0000}"/>
    <cellStyle name="Note 5 26 9" xfId="10304" xr:uid="{00000000-0005-0000-0000-00007EAA0000}"/>
    <cellStyle name="Note 5 26 9 2" xfId="21909" xr:uid="{00000000-0005-0000-0000-00007FAA0000}"/>
    <cellStyle name="Note 5 26 9 2 2" xfId="40903" xr:uid="{00000000-0005-0000-0000-000080AA0000}"/>
    <cellStyle name="Note 5 26 9 3" xfId="40902" xr:uid="{00000000-0005-0000-0000-000081AA0000}"/>
    <cellStyle name="Note 5 26 9 4" xfId="59344" xr:uid="{00000000-0005-0000-0000-000082AA0000}"/>
    <cellStyle name="Note 5 27" xfId="4353" xr:uid="{00000000-0005-0000-0000-000083AA0000}"/>
    <cellStyle name="Note 5 27 10" xfId="10719" xr:uid="{00000000-0005-0000-0000-000084AA0000}"/>
    <cellStyle name="Note 5 27 10 2" xfId="22266" xr:uid="{00000000-0005-0000-0000-000085AA0000}"/>
    <cellStyle name="Note 5 27 10 2 2" xfId="40906" xr:uid="{00000000-0005-0000-0000-000086AA0000}"/>
    <cellStyle name="Note 5 27 10 3" xfId="40905" xr:uid="{00000000-0005-0000-0000-000087AA0000}"/>
    <cellStyle name="Note 5 27 10 4" xfId="59345" xr:uid="{00000000-0005-0000-0000-000088AA0000}"/>
    <cellStyle name="Note 5 27 11" xfId="11138" xr:uid="{00000000-0005-0000-0000-000089AA0000}"/>
    <cellStyle name="Note 5 27 11 2" xfId="22635" xr:uid="{00000000-0005-0000-0000-00008AAA0000}"/>
    <cellStyle name="Note 5 27 11 2 2" xfId="40908" xr:uid="{00000000-0005-0000-0000-00008BAA0000}"/>
    <cellStyle name="Note 5 27 11 3" xfId="40907" xr:uid="{00000000-0005-0000-0000-00008CAA0000}"/>
    <cellStyle name="Note 5 27 11 4" xfId="59346" xr:uid="{00000000-0005-0000-0000-00008DAA0000}"/>
    <cellStyle name="Note 5 27 12" xfId="11559" xr:uid="{00000000-0005-0000-0000-00008EAA0000}"/>
    <cellStyle name="Note 5 27 12 2" xfId="22998" xr:uid="{00000000-0005-0000-0000-00008FAA0000}"/>
    <cellStyle name="Note 5 27 12 2 2" xfId="40910" xr:uid="{00000000-0005-0000-0000-000090AA0000}"/>
    <cellStyle name="Note 5 27 12 3" xfId="40909" xr:uid="{00000000-0005-0000-0000-000091AA0000}"/>
    <cellStyle name="Note 5 27 12 4" xfId="59347" xr:uid="{00000000-0005-0000-0000-000092AA0000}"/>
    <cellStyle name="Note 5 27 13" xfId="11987" xr:uid="{00000000-0005-0000-0000-000093AA0000}"/>
    <cellStyle name="Note 5 27 13 2" xfId="23404" xr:uid="{00000000-0005-0000-0000-000094AA0000}"/>
    <cellStyle name="Note 5 27 13 2 2" xfId="40912" xr:uid="{00000000-0005-0000-0000-000095AA0000}"/>
    <cellStyle name="Note 5 27 13 3" xfId="40911" xr:uid="{00000000-0005-0000-0000-000096AA0000}"/>
    <cellStyle name="Note 5 27 13 4" xfId="59348" xr:uid="{00000000-0005-0000-0000-000097AA0000}"/>
    <cellStyle name="Note 5 27 14" xfId="12359" xr:uid="{00000000-0005-0000-0000-000098AA0000}"/>
    <cellStyle name="Note 5 27 14 2" xfId="23737" xr:uid="{00000000-0005-0000-0000-000099AA0000}"/>
    <cellStyle name="Note 5 27 14 2 2" xfId="40914" xr:uid="{00000000-0005-0000-0000-00009AAA0000}"/>
    <cellStyle name="Note 5 27 14 3" xfId="40913" xr:uid="{00000000-0005-0000-0000-00009BAA0000}"/>
    <cellStyle name="Note 5 27 14 4" xfId="59349" xr:uid="{00000000-0005-0000-0000-00009CAA0000}"/>
    <cellStyle name="Note 5 27 15" xfId="12722" xr:uid="{00000000-0005-0000-0000-00009DAA0000}"/>
    <cellStyle name="Note 5 27 15 2" xfId="24059" xr:uid="{00000000-0005-0000-0000-00009EAA0000}"/>
    <cellStyle name="Note 5 27 15 2 2" xfId="40916" xr:uid="{00000000-0005-0000-0000-00009FAA0000}"/>
    <cellStyle name="Note 5 27 15 3" xfId="40915" xr:uid="{00000000-0005-0000-0000-0000A0AA0000}"/>
    <cellStyle name="Note 5 27 15 4" xfId="59350" xr:uid="{00000000-0005-0000-0000-0000A1AA0000}"/>
    <cellStyle name="Note 5 27 16" xfId="13137" xr:uid="{00000000-0005-0000-0000-0000A2AA0000}"/>
    <cellStyle name="Note 5 27 16 2" xfId="24448" xr:uid="{00000000-0005-0000-0000-0000A3AA0000}"/>
    <cellStyle name="Note 5 27 16 2 2" xfId="40918" xr:uid="{00000000-0005-0000-0000-0000A4AA0000}"/>
    <cellStyle name="Note 5 27 16 3" xfId="40917" xr:uid="{00000000-0005-0000-0000-0000A5AA0000}"/>
    <cellStyle name="Note 5 27 16 4" xfId="59351" xr:uid="{00000000-0005-0000-0000-0000A6AA0000}"/>
    <cellStyle name="Note 5 27 17" xfId="13474" xr:uid="{00000000-0005-0000-0000-0000A7AA0000}"/>
    <cellStyle name="Note 5 27 17 2" xfId="24753" xr:uid="{00000000-0005-0000-0000-0000A8AA0000}"/>
    <cellStyle name="Note 5 27 17 2 2" xfId="40920" xr:uid="{00000000-0005-0000-0000-0000A9AA0000}"/>
    <cellStyle name="Note 5 27 17 3" xfId="40919" xr:uid="{00000000-0005-0000-0000-0000AAAA0000}"/>
    <cellStyle name="Note 5 27 17 4" xfId="59352" xr:uid="{00000000-0005-0000-0000-0000ABAA0000}"/>
    <cellStyle name="Note 5 27 18" xfId="13805" xr:uid="{00000000-0005-0000-0000-0000ACAA0000}"/>
    <cellStyle name="Note 5 27 18 2" xfId="25055" xr:uid="{00000000-0005-0000-0000-0000ADAA0000}"/>
    <cellStyle name="Note 5 27 18 2 2" xfId="40922" xr:uid="{00000000-0005-0000-0000-0000AEAA0000}"/>
    <cellStyle name="Note 5 27 18 3" xfId="40921" xr:uid="{00000000-0005-0000-0000-0000AFAA0000}"/>
    <cellStyle name="Note 5 27 18 4" xfId="59353" xr:uid="{00000000-0005-0000-0000-0000B0AA0000}"/>
    <cellStyle name="Note 5 27 19" xfId="14133" xr:uid="{00000000-0005-0000-0000-0000B1AA0000}"/>
    <cellStyle name="Note 5 27 19 2" xfId="25355" xr:uid="{00000000-0005-0000-0000-0000B2AA0000}"/>
    <cellStyle name="Note 5 27 19 2 2" xfId="40924" xr:uid="{00000000-0005-0000-0000-0000B3AA0000}"/>
    <cellStyle name="Note 5 27 19 3" xfId="40923" xr:uid="{00000000-0005-0000-0000-0000B4AA0000}"/>
    <cellStyle name="Note 5 27 19 4" xfId="59354" xr:uid="{00000000-0005-0000-0000-0000B5AA0000}"/>
    <cellStyle name="Note 5 27 2" xfId="7136" xr:uid="{00000000-0005-0000-0000-0000B6AA0000}"/>
    <cellStyle name="Note 5 27 2 2" xfId="19142" xr:uid="{00000000-0005-0000-0000-0000B7AA0000}"/>
    <cellStyle name="Note 5 27 2 2 2" xfId="40926" xr:uid="{00000000-0005-0000-0000-0000B8AA0000}"/>
    <cellStyle name="Note 5 27 2 3" xfId="40925" xr:uid="{00000000-0005-0000-0000-0000B9AA0000}"/>
    <cellStyle name="Note 5 27 2 4" xfId="59355" xr:uid="{00000000-0005-0000-0000-0000BAAA0000}"/>
    <cellStyle name="Note 5 27 20" xfId="14427" xr:uid="{00000000-0005-0000-0000-0000BBAA0000}"/>
    <cellStyle name="Note 5 27 20 2" xfId="40927" xr:uid="{00000000-0005-0000-0000-0000BCAA0000}"/>
    <cellStyle name="Note 5 27 20 3" xfId="59356" xr:uid="{00000000-0005-0000-0000-0000BDAA0000}"/>
    <cellStyle name="Note 5 27 20 4" xfId="59357" xr:uid="{00000000-0005-0000-0000-0000BEAA0000}"/>
    <cellStyle name="Note 5 27 21" xfId="40904" xr:uid="{00000000-0005-0000-0000-0000BFAA0000}"/>
    <cellStyle name="Note 5 27 22" xfId="59358" xr:uid="{00000000-0005-0000-0000-0000C0AA0000}"/>
    <cellStyle name="Note 5 27 3" xfId="7604" xr:uid="{00000000-0005-0000-0000-0000C1AA0000}"/>
    <cellStyle name="Note 5 27 3 2" xfId="19550" xr:uid="{00000000-0005-0000-0000-0000C2AA0000}"/>
    <cellStyle name="Note 5 27 3 2 2" xfId="40929" xr:uid="{00000000-0005-0000-0000-0000C3AA0000}"/>
    <cellStyle name="Note 5 27 3 3" xfId="40928" xr:uid="{00000000-0005-0000-0000-0000C4AA0000}"/>
    <cellStyle name="Note 5 27 3 4" xfId="59359" xr:uid="{00000000-0005-0000-0000-0000C5AA0000}"/>
    <cellStyle name="Note 5 27 4" xfId="8058" xr:uid="{00000000-0005-0000-0000-0000C6AA0000}"/>
    <cellStyle name="Note 5 27 4 2" xfId="19944" xr:uid="{00000000-0005-0000-0000-0000C7AA0000}"/>
    <cellStyle name="Note 5 27 4 2 2" xfId="40931" xr:uid="{00000000-0005-0000-0000-0000C8AA0000}"/>
    <cellStyle name="Note 5 27 4 3" xfId="40930" xr:uid="{00000000-0005-0000-0000-0000C9AA0000}"/>
    <cellStyle name="Note 5 27 4 4" xfId="59360" xr:uid="{00000000-0005-0000-0000-0000CAAA0000}"/>
    <cellStyle name="Note 5 27 5" xfId="8520" xr:uid="{00000000-0005-0000-0000-0000CBAA0000}"/>
    <cellStyle name="Note 5 27 5 2" xfId="20339" xr:uid="{00000000-0005-0000-0000-0000CCAA0000}"/>
    <cellStyle name="Note 5 27 5 2 2" xfId="40933" xr:uid="{00000000-0005-0000-0000-0000CDAA0000}"/>
    <cellStyle name="Note 5 27 5 3" xfId="40932" xr:uid="{00000000-0005-0000-0000-0000CEAA0000}"/>
    <cellStyle name="Note 5 27 5 4" xfId="59361" xr:uid="{00000000-0005-0000-0000-0000CFAA0000}"/>
    <cellStyle name="Note 5 27 6" xfId="8976" xr:uid="{00000000-0005-0000-0000-0000D0AA0000}"/>
    <cellStyle name="Note 5 27 6 2" xfId="20738" xr:uid="{00000000-0005-0000-0000-0000D1AA0000}"/>
    <cellStyle name="Note 5 27 6 2 2" xfId="40935" xr:uid="{00000000-0005-0000-0000-0000D2AA0000}"/>
    <cellStyle name="Note 5 27 6 3" xfId="40934" xr:uid="{00000000-0005-0000-0000-0000D3AA0000}"/>
    <cellStyle name="Note 5 27 6 4" xfId="59362" xr:uid="{00000000-0005-0000-0000-0000D4AA0000}"/>
    <cellStyle name="Note 5 27 7" xfId="9424" xr:uid="{00000000-0005-0000-0000-0000D5AA0000}"/>
    <cellStyle name="Note 5 27 7 2" xfId="21140" xr:uid="{00000000-0005-0000-0000-0000D6AA0000}"/>
    <cellStyle name="Note 5 27 7 2 2" xfId="40937" xr:uid="{00000000-0005-0000-0000-0000D7AA0000}"/>
    <cellStyle name="Note 5 27 7 3" xfId="40936" xr:uid="{00000000-0005-0000-0000-0000D8AA0000}"/>
    <cellStyle name="Note 5 27 7 4" xfId="59363" xr:uid="{00000000-0005-0000-0000-0000D9AA0000}"/>
    <cellStyle name="Note 5 27 8" xfId="9864" xr:uid="{00000000-0005-0000-0000-0000DAAA0000}"/>
    <cellStyle name="Note 5 27 8 2" xfId="21525" xr:uid="{00000000-0005-0000-0000-0000DBAA0000}"/>
    <cellStyle name="Note 5 27 8 2 2" xfId="40939" xr:uid="{00000000-0005-0000-0000-0000DCAA0000}"/>
    <cellStyle name="Note 5 27 8 3" xfId="40938" xr:uid="{00000000-0005-0000-0000-0000DDAA0000}"/>
    <cellStyle name="Note 5 27 8 4" xfId="59364" xr:uid="{00000000-0005-0000-0000-0000DEAA0000}"/>
    <cellStyle name="Note 5 27 9" xfId="10305" xr:uid="{00000000-0005-0000-0000-0000DFAA0000}"/>
    <cellStyle name="Note 5 27 9 2" xfId="21910" xr:uid="{00000000-0005-0000-0000-0000E0AA0000}"/>
    <cellStyle name="Note 5 27 9 2 2" xfId="40941" xr:uid="{00000000-0005-0000-0000-0000E1AA0000}"/>
    <cellStyle name="Note 5 27 9 3" xfId="40940" xr:uid="{00000000-0005-0000-0000-0000E2AA0000}"/>
    <cellStyle name="Note 5 27 9 4" xfId="59365" xr:uid="{00000000-0005-0000-0000-0000E3AA0000}"/>
    <cellStyle name="Note 5 28" xfId="4354" xr:uid="{00000000-0005-0000-0000-0000E4AA0000}"/>
    <cellStyle name="Note 5 28 10" xfId="10720" xr:uid="{00000000-0005-0000-0000-0000E5AA0000}"/>
    <cellStyle name="Note 5 28 10 2" xfId="22267" xr:uid="{00000000-0005-0000-0000-0000E6AA0000}"/>
    <cellStyle name="Note 5 28 10 2 2" xfId="40944" xr:uid="{00000000-0005-0000-0000-0000E7AA0000}"/>
    <cellStyle name="Note 5 28 10 3" xfId="40943" xr:uid="{00000000-0005-0000-0000-0000E8AA0000}"/>
    <cellStyle name="Note 5 28 10 4" xfId="59366" xr:uid="{00000000-0005-0000-0000-0000E9AA0000}"/>
    <cellStyle name="Note 5 28 11" xfId="11139" xr:uid="{00000000-0005-0000-0000-0000EAAA0000}"/>
    <cellStyle name="Note 5 28 11 2" xfId="22636" xr:uid="{00000000-0005-0000-0000-0000EBAA0000}"/>
    <cellStyle name="Note 5 28 11 2 2" xfId="40946" xr:uid="{00000000-0005-0000-0000-0000ECAA0000}"/>
    <cellStyle name="Note 5 28 11 3" xfId="40945" xr:uid="{00000000-0005-0000-0000-0000EDAA0000}"/>
    <cellStyle name="Note 5 28 11 4" xfId="59367" xr:uid="{00000000-0005-0000-0000-0000EEAA0000}"/>
    <cellStyle name="Note 5 28 12" xfId="11560" xr:uid="{00000000-0005-0000-0000-0000EFAA0000}"/>
    <cellStyle name="Note 5 28 12 2" xfId="22999" xr:uid="{00000000-0005-0000-0000-0000F0AA0000}"/>
    <cellStyle name="Note 5 28 12 2 2" xfId="40948" xr:uid="{00000000-0005-0000-0000-0000F1AA0000}"/>
    <cellStyle name="Note 5 28 12 3" xfId="40947" xr:uid="{00000000-0005-0000-0000-0000F2AA0000}"/>
    <cellStyle name="Note 5 28 12 4" xfId="59368" xr:uid="{00000000-0005-0000-0000-0000F3AA0000}"/>
    <cellStyle name="Note 5 28 13" xfId="11988" xr:uid="{00000000-0005-0000-0000-0000F4AA0000}"/>
    <cellStyle name="Note 5 28 13 2" xfId="23405" xr:uid="{00000000-0005-0000-0000-0000F5AA0000}"/>
    <cellStyle name="Note 5 28 13 2 2" xfId="40950" xr:uid="{00000000-0005-0000-0000-0000F6AA0000}"/>
    <cellStyle name="Note 5 28 13 3" xfId="40949" xr:uid="{00000000-0005-0000-0000-0000F7AA0000}"/>
    <cellStyle name="Note 5 28 13 4" xfId="59369" xr:uid="{00000000-0005-0000-0000-0000F8AA0000}"/>
    <cellStyle name="Note 5 28 14" xfId="12360" xr:uid="{00000000-0005-0000-0000-0000F9AA0000}"/>
    <cellStyle name="Note 5 28 14 2" xfId="23738" xr:uid="{00000000-0005-0000-0000-0000FAAA0000}"/>
    <cellStyle name="Note 5 28 14 2 2" xfId="40952" xr:uid="{00000000-0005-0000-0000-0000FBAA0000}"/>
    <cellStyle name="Note 5 28 14 3" xfId="40951" xr:uid="{00000000-0005-0000-0000-0000FCAA0000}"/>
    <cellStyle name="Note 5 28 14 4" xfId="59370" xr:uid="{00000000-0005-0000-0000-0000FDAA0000}"/>
    <cellStyle name="Note 5 28 15" xfId="12723" xr:uid="{00000000-0005-0000-0000-0000FEAA0000}"/>
    <cellStyle name="Note 5 28 15 2" xfId="24060" xr:uid="{00000000-0005-0000-0000-0000FFAA0000}"/>
    <cellStyle name="Note 5 28 15 2 2" xfId="40954" xr:uid="{00000000-0005-0000-0000-000000AB0000}"/>
    <cellStyle name="Note 5 28 15 3" xfId="40953" xr:uid="{00000000-0005-0000-0000-000001AB0000}"/>
    <cellStyle name="Note 5 28 15 4" xfId="59371" xr:uid="{00000000-0005-0000-0000-000002AB0000}"/>
    <cellStyle name="Note 5 28 16" xfId="13138" xr:uid="{00000000-0005-0000-0000-000003AB0000}"/>
    <cellStyle name="Note 5 28 16 2" xfId="24449" xr:uid="{00000000-0005-0000-0000-000004AB0000}"/>
    <cellStyle name="Note 5 28 16 2 2" xfId="40956" xr:uid="{00000000-0005-0000-0000-000005AB0000}"/>
    <cellStyle name="Note 5 28 16 3" xfId="40955" xr:uid="{00000000-0005-0000-0000-000006AB0000}"/>
    <cellStyle name="Note 5 28 16 4" xfId="59372" xr:uid="{00000000-0005-0000-0000-000007AB0000}"/>
    <cellStyle name="Note 5 28 17" xfId="13475" xr:uid="{00000000-0005-0000-0000-000008AB0000}"/>
    <cellStyle name="Note 5 28 17 2" xfId="24754" xr:uid="{00000000-0005-0000-0000-000009AB0000}"/>
    <cellStyle name="Note 5 28 17 2 2" xfId="40958" xr:uid="{00000000-0005-0000-0000-00000AAB0000}"/>
    <cellStyle name="Note 5 28 17 3" xfId="40957" xr:uid="{00000000-0005-0000-0000-00000BAB0000}"/>
    <cellStyle name="Note 5 28 17 4" xfId="59373" xr:uid="{00000000-0005-0000-0000-00000CAB0000}"/>
    <cellStyle name="Note 5 28 18" xfId="13806" xr:uid="{00000000-0005-0000-0000-00000DAB0000}"/>
    <cellStyle name="Note 5 28 18 2" xfId="25056" xr:uid="{00000000-0005-0000-0000-00000EAB0000}"/>
    <cellStyle name="Note 5 28 18 2 2" xfId="40960" xr:uid="{00000000-0005-0000-0000-00000FAB0000}"/>
    <cellStyle name="Note 5 28 18 3" xfId="40959" xr:uid="{00000000-0005-0000-0000-000010AB0000}"/>
    <cellStyle name="Note 5 28 18 4" xfId="59374" xr:uid="{00000000-0005-0000-0000-000011AB0000}"/>
    <cellStyle name="Note 5 28 19" xfId="14134" xr:uid="{00000000-0005-0000-0000-000012AB0000}"/>
    <cellStyle name="Note 5 28 19 2" xfId="25356" xr:uid="{00000000-0005-0000-0000-000013AB0000}"/>
    <cellStyle name="Note 5 28 19 2 2" xfId="40962" xr:uid="{00000000-0005-0000-0000-000014AB0000}"/>
    <cellStyle name="Note 5 28 19 3" xfId="40961" xr:uid="{00000000-0005-0000-0000-000015AB0000}"/>
    <cellStyle name="Note 5 28 19 4" xfId="59375" xr:uid="{00000000-0005-0000-0000-000016AB0000}"/>
    <cellStyle name="Note 5 28 2" xfId="7137" xr:uid="{00000000-0005-0000-0000-000017AB0000}"/>
    <cellStyle name="Note 5 28 2 2" xfId="19143" xr:uid="{00000000-0005-0000-0000-000018AB0000}"/>
    <cellStyle name="Note 5 28 2 2 2" xfId="40964" xr:uid="{00000000-0005-0000-0000-000019AB0000}"/>
    <cellStyle name="Note 5 28 2 3" xfId="40963" xr:uid="{00000000-0005-0000-0000-00001AAB0000}"/>
    <cellStyle name="Note 5 28 2 4" xfId="59376" xr:uid="{00000000-0005-0000-0000-00001BAB0000}"/>
    <cellStyle name="Note 5 28 20" xfId="14428" xr:uid="{00000000-0005-0000-0000-00001CAB0000}"/>
    <cellStyle name="Note 5 28 20 2" xfId="40965" xr:uid="{00000000-0005-0000-0000-00001DAB0000}"/>
    <cellStyle name="Note 5 28 20 3" xfId="59377" xr:uid="{00000000-0005-0000-0000-00001EAB0000}"/>
    <cellStyle name="Note 5 28 20 4" xfId="59378" xr:uid="{00000000-0005-0000-0000-00001FAB0000}"/>
    <cellStyle name="Note 5 28 21" xfId="40942" xr:uid="{00000000-0005-0000-0000-000020AB0000}"/>
    <cellStyle name="Note 5 28 22" xfId="59379" xr:uid="{00000000-0005-0000-0000-000021AB0000}"/>
    <cellStyle name="Note 5 28 3" xfId="7605" xr:uid="{00000000-0005-0000-0000-000022AB0000}"/>
    <cellStyle name="Note 5 28 3 2" xfId="19551" xr:uid="{00000000-0005-0000-0000-000023AB0000}"/>
    <cellStyle name="Note 5 28 3 2 2" xfId="40967" xr:uid="{00000000-0005-0000-0000-000024AB0000}"/>
    <cellStyle name="Note 5 28 3 3" xfId="40966" xr:uid="{00000000-0005-0000-0000-000025AB0000}"/>
    <cellStyle name="Note 5 28 3 4" xfId="59380" xr:uid="{00000000-0005-0000-0000-000026AB0000}"/>
    <cellStyle name="Note 5 28 4" xfId="8059" xr:uid="{00000000-0005-0000-0000-000027AB0000}"/>
    <cellStyle name="Note 5 28 4 2" xfId="19945" xr:uid="{00000000-0005-0000-0000-000028AB0000}"/>
    <cellStyle name="Note 5 28 4 2 2" xfId="40969" xr:uid="{00000000-0005-0000-0000-000029AB0000}"/>
    <cellStyle name="Note 5 28 4 3" xfId="40968" xr:uid="{00000000-0005-0000-0000-00002AAB0000}"/>
    <cellStyle name="Note 5 28 4 4" xfId="59381" xr:uid="{00000000-0005-0000-0000-00002BAB0000}"/>
    <cellStyle name="Note 5 28 5" xfId="8521" xr:uid="{00000000-0005-0000-0000-00002CAB0000}"/>
    <cellStyle name="Note 5 28 5 2" xfId="20340" xr:uid="{00000000-0005-0000-0000-00002DAB0000}"/>
    <cellStyle name="Note 5 28 5 2 2" xfId="40971" xr:uid="{00000000-0005-0000-0000-00002EAB0000}"/>
    <cellStyle name="Note 5 28 5 3" xfId="40970" xr:uid="{00000000-0005-0000-0000-00002FAB0000}"/>
    <cellStyle name="Note 5 28 5 4" xfId="59382" xr:uid="{00000000-0005-0000-0000-000030AB0000}"/>
    <cellStyle name="Note 5 28 6" xfId="8977" xr:uid="{00000000-0005-0000-0000-000031AB0000}"/>
    <cellStyle name="Note 5 28 6 2" xfId="20739" xr:uid="{00000000-0005-0000-0000-000032AB0000}"/>
    <cellStyle name="Note 5 28 6 2 2" xfId="40973" xr:uid="{00000000-0005-0000-0000-000033AB0000}"/>
    <cellStyle name="Note 5 28 6 3" xfId="40972" xr:uid="{00000000-0005-0000-0000-000034AB0000}"/>
    <cellStyle name="Note 5 28 6 4" xfId="59383" xr:uid="{00000000-0005-0000-0000-000035AB0000}"/>
    <cellStyle name="Note 5 28 7" xfId="9425" xr:uid="{00000000-0005-0000-0000-000036AB0000}"/>
    <cellStyle name="Note 5 28 7 2" xfId="21141" xr:uid="{00000000-0005-0000-0000-000037AB0000}"/>
    <cellStyle name="Note 5 28 7 2 2" xfId="40975" xr:uid="{00000000-0005-0000-0000-000038AB0000}"/>
    <cellStyle name="Note 5 28 7 3" xfId="40974" xr:uid="{00000000-0005-0000-0000-000039AB0000}"/>
    <cellStyle name="Note 5 28 7 4" xfId="59384" xr:uid="{00000000-0005-0000-0000-00003AAB0000}"/>
    <cellStyle name="Note 5 28 8" xfId="9865" xr:uid="{00000000-0005-0000-0000-00003BAB0000}"/>
    <cellStyle name="Note 5 28 8 2" xfId="21526" xr:uid="{00000000-0005-0000-0000-00003CAB0000}"/>
    <cellStyle name="Note 5 28 8 2 2" xfId="40977" xr:uid="{00000000-0005-0000-0000-00003DAB0000}"/>
    <cellStyle name="Note 5 28 8 3" xfId="40976" xr:uid="{00000000-0005-0000-0000-00003EAB0000}"/>
    <cellStyle name="Note 5 28 8 4" xfId="59385" xr:uid="{00000000-0005-0000-0000-00003FAB0000}"/>
    <cellStyle name="Note 5 28 9" xfId="10306" xr:uid="{00000000-0005-0000-0000-000040AB0000}"/>
    <cellStyle name="Note 5 28 9 2" xfId="21911" xr:uid="{00000000-0005-0000-0000-000041AB0000}"/>
    <cellStyle name="Note 5 28 9 2 2" xfId="40979" xr:uid="{00000000-0005-0000-0000-000042AB0000}"/>
    <cellStyle name="Note 5 28 9 3" xfId="40978" xr:uid="{00000000-0005-0000-0000-000043AB0000}"/>
    <cellStyle name="Note 5 28 9 4" xfId="59386" xr:uid="{00000000-0005-0000-0000-000044AB0000}"/>
    <cellStyle name="Note 5 29" xfId="1541" xr:uid="{00000000-0005-0000-0000-000045AB0000}"/>
    <cellStyle name="Note 5 29 10" xfId="5429" xr:uid="{00000000-0005-0000-0000-000046AB0000}"/>
    <cellStyle name="Note 5 29 10 2" xfId="17970" xr:uid="{00000000-0005-0000-0000-000047AB0000}"/>
    <cellStyle name="Note 5 29 10 2 2" xfId="40982" xr:uid="{00000000-0005-0000-0000-000048AB0000}"/>
    <cellStyle name="Note 5 29 10 3" xfId="40981" xr:uid="{00000000-0005-0000-0000-000049AB0000}"/>
    <cellStyle name="Note 5 29 10 4" xfId="59387" xr:uid="{00000000-0005-0000-0000-00004AAB0000}"/>
    <cellStyle name="Note 5 29 11" xfId="8752" xr:uid="{00000000-0005-0000-0000-00004BAB0000}"/>
    <cellStyle name="Note 5 29 11 2" xfId="20537" xr:uid="{00000000-0005-0000-0000-00004CAB0000}"/>
    <cellStyle name="Note 5 29 11 2 2" xfId="40984" xr:uid="{00000000-0005-0000-0000-00004DAB0000}"/>
    <cellStyle name="Note 5 29 11 3" xfId="40983" xr:uid="{00000000-0005-0000-0000-00004EAB0000}"/>
    <cellStyle name="Note 5 29 11 4" xfId="59388" xr:uid="{00000000-0005-0000-0000-00004FAB0000}"/>
    <cellStyle name="Note 5 29 12" xfId="9212" xr:uid="{00000000-0005-0000-0000-000050AB0000}"/>
    <cellStyle name="Note 5 29 12 2" xfId="20948" xr:uid="{00000000-0005-0000-0000-000051AB0000}"/>
    <cellStyle name="Note 5 29 12 2 2" xfId="40986" xr:uid="{00000000-0005-0000-0000-000052AB0000}"/>
    <cellStyle name="Note 5 29 12 3" xfId="40985" xr:uid="{00000000-0005-0000-0000-000053AB0000}"/>
    <cellStyle name="Note 5 29 12 4" xfId="59389" xr:uid="{00000000-0005-0000-0000-000054AB0000}"/>
    <cellStyle name="Note 5 29 13" xfId="7402" xr:uid="{00000000-0005-0000-0000-000055AB0000}"/>
    <cellStyle name="Note 5 29 13 2" xfId="19372" xr:uid="{00000000-0005-0000-0000-000056AB0000}"/>
    <cellStyle name="Note 5 29 13 2 2" xfId="40988" xr:uid="{00000000-0005-0000-0000-000057AB0000}"/>
    <cellStyle name="Note 5 29 13 3" xfId="40987" xr:uid="{00000000-0005-0000-0000-000058AB0000}"/>
    <cellStyle name="Note 5 29 13 4" xfId="59390" xr:uid="{00000000-0005-0000-0000-000059AB0000}"/>
    <cellStyle name="Note 5 29 14" xfId="7192" xr:uid="{00000000-0005-0000-0000-00005AAB0000}"/>
    <cellStyle name="Note 5 29 14 2" xfId="19197" xr:uid="{00000000-0005-0000-0000-00005BAB0000}"/>
    <cellStyle name="Note 5 29 14 2 2" xfId="40990" xr:uid="{00000000-0005-0000-0000-00005CAB0000}"/>
    <cellStyle name="Note 5 29 14 3" xfId="40989" xr:uid="{00000000-0005-0000-0000-00005DAB0000}"/>
    <cellStyle name="Note 5 29 14 4" xfId="59391" xr:uid="{00000000-0005-0000-0000-00005EAB0000}"/>
    <cellStyle name="Note 5 29 15" xfId="7414" xr:uid="{00000000-0005-0000-0000-00005FAB0000}"/>
    <cellStyle name="Note 5 29 15 2" xfId="19382" xr:uid="{00000000-0005-0000-0000-000060AB0000}"/>
    <cellStyle name="Note 5 29 15 2 2" xfId="40992" xr:uid="{00000000-0005-0000-0000-000061AB0000}"/>
    <cellStyle name="Note 5 29 15 3" xfId="40991" xr:uid="{00000000-0005-0000-0000-000062AB0000}"/>
    <cellStyle name="Note 5 29 15 4" xfId="59392" xr:uid="{00000000-0005-0000-0000-000063AB0000}"/>
    <cellStyle name="Note 5 29 16" xfId="10127" xr:uid="{00000000-0005-0000-0000-000064AB0000}"/>
    <cellStyle name="Note 5 29 16 2" xfId="21748" xr:uid="{00000000-0005-0000-0000-000065AB0000}"/>
    <cellStyle name="Note 5 29 16 2 2" xfId="40994" xr:uid="{00000000-0005-0000-0000-000066AB0000}"/>
    <cellStyle name="Note 5 29 16 3" xfId="40993" xr:uid="{00000000-0005-0000-0000-000067AB0000}"/>
    <cellStyle name="Note 5 29 16 4" xfId="59393" xr:uid="{00000000-0005-0000-0000-000068AB0000}"/>
    <cellStyle name="Note 5 29 17" xfId="8486" xr:uid="{00000000-0005-0000-0000-000069AB0000}"/>
    <cellStyle name="Note 5 29 17 2" xfId="20306" xr:uid="{00000000-0005-0000-0000-00006AAB0000}"/>
    <cellStyle name="Note 5 29 17 2 2" xfId="40996" xr:uid="{00000000-0005-0000-0000-00006BAB0000}"/>
    <cellStyle name="Note 5 29 17 3" xfId="40995" xr:uid="{00000000-0005-0000-0000-00006CAB0000}"/>
    <cellStyle name="Note 5 29 17 4" xfId="59394" xr:uid="{00000000-0005-0000-0000-00006DAB0000}"/>
    <cellStyle name="Note 5 29 18" xfId="11748" xr:uid="{00000000-0005-0000-0000-00006EAB0000}"/>
    <cellStyle name="Note 5 29 18 2" xfId="23183" xr:uid="{00000000-0005-0000-0000-00006FAB0000}"/>
    <cellStyle name="Note 5 29 18 2 2" xfId="40998" xr:uid="{00000000-0005-0000-0000-000070AB0000}"/>
    <cellStyle name="Note 5 29 18 3" xfId="40997" xr:uid="{00000000-0005-0000-0000-000071AB0000}"/>
    <cellStyle name="Note 5 29 18 4" xfId="59395" xr:uid="{00000000-0005-0000-0000-000072AB0000}"/>
    <cellStyle name="Note 5 29 19" xfId="6152" xr:uid="{00000000-0005-0000-0000-000073AB0000}"/>
    <cellStyle name="Note 5 29 19 2" xfId="18270" xr:uid="{00000000-0005-0000-0000-000074AB0000}"/>
    <cellStyle name="Note 5 29 19 2 2" xfId="41000" xr:uid="{00000000-0005-0000-0000-000075AB0000}"/>
    <cellStyle name="Note 5 29 19 3" xfId="40999" xr:uid="{00000000-0005-0000-0000-000076AB0000}"/>
    <cellStyle name="Note 5 29 19 4" xfId="59396" xr:uid="{00000000-0005-0000-0000-000077AB0000}"/>
    <cellStyle name="Note 5 29 2" xfId="4866" xr:uid="{00000000-0005-0000-0000-000078AB0000}"/>
    <cellStyle name="Note 5 29 2 2" xfId="17499" xr:uid="{00000000-0005-0000-0000-000079AB0000}"/>
    <cellStyle name="Note 5 29 2 2 2" xfId="41002" xr:uid="{00000000-0005-0000-0000-00007AAB0000}"/>
    <cellStyle name="Note 5 29 2 3" xfId="41001" xr:uid="{00000000-0005-0000-0000-00007BAB0000}"/>
    <cellStyle name="Note 5 29 2 4" xfId="59397" xr:uid="{00000000-0005-0000-0000-00007CAB0000}"/>
    <cellStyle name="Note 5 29 20" xfId="13650" xr:uid="{00000000-0005-0000-0000-00007DAB0000}"/>
    <cellStyle name="Note 5 29 20 2" xfId="41003" xr:uid="{00000000-0005-0000-0000-00007EAB0000}"/>
    <cellStyle name="Note 5 29 20 3" xfId="59398" xr:uid="{00000000-0005-0000-0000-00007FAB0000}"/>
    <cellStyle name="Note 5 29 20 4" xfId="59399" xr:uid="{00000000-0005-0000-0000-000080AB0000}"/>
    <cellStyle name="Note 5 29 21" xfId="40980" xr:uid="{00000000-0005-0000-0000-000081AB0000}"/>
    <cellStyle name="Note 5 29 22" xfId="59400" xr:uid="{00000000-0005-0000-0000-000082AB0000}"/>
    <cellStyle name="Note 5 29 3" xfId="6870" xr:uid="{00000000-0005-0000-0000-000083AB0000}"/>
    <cellStyle name="Note 5 29 3 2" xfId="18892" xr:uid="{00000000-0005-0000-0000-000084AB0000}"/>
    <cellStyle name="Note 5 29 3 2 2" xfId="41005" xr:uid="{00000000-0005-0000-0000-000085AB0000}"/>
    <cellStyle name="Note 5 29 3 3" xfId="41004" xr:uid="{00000000-0005-0000-0000-000086AB0000}"/>
    <cellStyle name="Note 5 29 3 4" xfId="59401" xr:uid="{00000000-0005-0000-0000-000087AB0000}"/>
    <cellStyle name="Note 5 29 4" xfId="5039" xr:uid="{00000000-0005-0000-0000-000088AB0000}"/>
    <cellStyle name="Note 5 29 4 2" xfId="17639" xr:uid="{00000000-0005-0000-0000-000089AB0000}"/>
    <cellStyle name="Note 5 29 4 2 2" xfId="41007" xr:uid="{00000000-0005-0000-0000-00008AAB0000}"/>
    <cellStyle name="Note 5 29 4 3" xfId="41006" xr:uid="{00000000-0005-0000-0000-00008BAB0000}"/>
    <cellStyle name="Note 5 29 4 4" xfId="59402" xr:uid="{00000000-0005-0000-0000-00008CAB0000}"/>
    <cellStyle name="Note 5 29 5" xfId="6700" xr:uid="{00000000-0005-0000-0000-00008DAB0000}"/>
    <cellStyle name="Note 5 29 5 2" xfId="18755" xr:uid="{00000000-0005-0000-0000-00008EAB0000}"/>
    <cellStyle name="Note 5 29 5 2 2" xfId="41009" xr:uid="{00000000-0005-0000-0000-00008FAB0000}"/>
    <cellStyle name="Note 5 29 5 3" xfId="41008" xr:uid="{00000000-0005-0000-0000-000090AB0000}"/>
    <cellStyle name="Note 5 29 5 4" xfId="59403" xr:uid="{00000000-0005-0000-0000-000091AB0000}"/>
    <cellStyle name="Note 5 29 6" xfId="5197" xr:uid="{00000000-0005-0000-0000-000092AB0000}"/>
    <cellStyle name="Note 5 29 6 2" xfId="17768" xr:uid="{00000000-0005-0000-0000-000093AB0000}"/>
    <cellStyle name="Note 5 29 6 2 2" xfId="41011" xr:uid="{00000000-0005-0000-0000-000094AB0000}"/>
    <cellStyle name="Note 5 29 6 3" xfId="41010" xr:uid="{00000000-0005-0000-0000-000095AB0000}"/>
    <cellStyle name="Note 5 29 6 4" xfId="59404" xr:uid="{00000000-0005-0000-0000-000096AB0000}"/>
    <cellStyle name="Note 5 29 7" xfId="7374" xr:uid="{00000000-0005-0000-0000-000097AB0000}"/>
    <cellStyle name="Note 5 29 7 2" xfId="19349" xr:uid="{00000000-0005-0000-0000-000098AB0000}"/>
    <cellStyle name="Note 5 29 7 2 2" xfId="41013" xr:uid="{00000000-0005-0000-0000-000099AB0000}"/>
    <cellStyle name="Note 5 29 7 3" xfId="41012" xr:uid="{00000000-0005-0000-0000-00009AAB0000}"/>
    <cellStyle name="Note 5 29 7 4" xfId="59405" xr:uid="{00000000-0005-0000-0000-00009BAB0000}"/>
    <cellStyle name="Note 5 29 8" xfId="5304" xr:uid="{00000000-0005-0000-0000-00009CAB0000}"/>
    <cellStyle name="Note 5 29 8 2" xfId="17854" xr:uid="{00000000-0005-0000-0000-00009DAB0000}"/>
    <cellStyle name="Note 5 29 8 2 2" xfId="41015" xr:uid="{00000000-0005-0000-0000-00009EAB0000}"/>
    <cellStyle name="Note 5 29 8 3" xfId="41014" xr:uid="{00000000-0005-0000-0000-00009FAB0000}"/>
    <cellStyle name="Note 5 29 8 4" xfId="59406" xr:uid="{00000000-0005-0000-0000-0000A0AB0000}"/>
    <cellStyle name="Note 5 29 9" xfId="5033" xr:uid="{00000000-0005-0000-0000-0000A1AB0000}"/>
    <cellStyle name="Note 5 29 9 2" xfId="17633" xr:uid="{00000000-0005-0000-0000-0000A2AB0000}"/>
    <cellStyle name="Note 5 29 9 2 2" xfId="41017" xr:uid="{00000000-0005-0000-0000-0000A3AB0000}"/>
    <cellStyle name="Note 5 29 9 3" xfId="41016" xr:uid="{00000000-0005-0000-0000-0000A4AB0000}"/>
    <cellStyle name="Note 5 29 9 4" xfId="59407" xr:uid="{00000000-0005-0000-0000-0000A5AB0000}"/>
    <cellStyle name="Note 5 3" xfId="4355" xr:uid="{00000000-0005-0000-0000-0000A6AB0000}"/>
    <cellStyle name="Note 5 3 2" xfId="4356" xr:uid="{00000000-0005-0000-0000-0000A7AB0000}"/>
    <cellStyle name="Note 5 3 2 10" xfId="10721" xr:uid="{00000000-0005-0000-0000-0000A8AB0000}"/>
    <cellStyle name="Note 5 3 2 10 2" xfId="22268" xr:uid="{00000000-0005-0000-0000-0000A9AB0000}"/>
    <cellStyle name="Note 5 3 2 10 2 2" xfId="41021" xr:uid="{00000000-0005-0000-0000-0000AAAB0000}"/>
    <cellStyle name="Note 5 3 2 10 3" xfId="41020" xr:uid="{00000000-0005-0000-0000-0000ABAB0000}"/>
    <cellStyle name="Note 5 3 2 10 4" xfId="59408" xr:uid="{00000000-0005-0000-0000-0000ACAB0000}"/>
    <cellStyle name="Note 5 3 2 11" xfId="11141" xr:uid="{00000000-0005-0000-0000-0000ADAB0000}"/>
    <cellStyle name="Note 5 3 2 11 2" xfId="22637" xr:uid="{00000000-0005-0000-0000-0000AEAB0000}"/>
    <cellStyle name="Note 5 3 2 11 2 2" xfId="41023" xr:uid="{00000000-0005-0000-0000-0000AFAB0000}"/>
    <cellStyle name="Note 5 3 2 11 3" xfId="41022" xr:uid="{00000000-0005-0000-0000-0000B0AB0000}"/>
    <cellStyle name="Note 5 3 2 11 4" xfId="59409" xr:uid="{00000000-0005-0000-0000-0000B1AB0000}"/>
    <cellStyle name="Note 5 3 2 12" xfId="11561" xr:uid="{00000000-0005-0000-0000-0000B2AB0000}"/>
    <cellStyle name="Note 5 3 2 12 2" xfId="23000" xr:uid="{00000000-0005-0000-0000-0000B3AB0000}"/>
    <cellStyle name="Note 5 3 2 12 2 2" xfId="41025" xr:uid="{00000000-0005-0000-0000-0000B4AB0000}"/>
    <cellStyle name="Note 5 3 2 12 3" xfId="41024" xr:uid="{00000000-0005-0000-0000-0000B5AB0000}"/>
    <cellStyle name="Note 5 3 2 12 4" xfId="59410" xr:uid="{00000000-0005-0000-0000-0000B6AB0000}"/>
    <cellStyle name="Note 5 3 2 13" xfId="11990" xr:uid="{00000000-0005-0000-0000-0000B7AB0000}"/>
    <cellStyle name="Note 5 3 2 13 2" xfId="23407" xr:uid="{00000000-0005-0000-0000-0000B8AB0000}"/>
    <cellStyle name="Note 5 3 2 13 2 2" xfId="41027" xr:uid="{00000000-0005-0000-0000-0000B9AB0000}"/>
    <cellStyle name="Note 5 3 2 13 3" xfId="41026" xr:uid="{00000000-0005-0000-0000-0000BAAB0000}"/>
    <cellStyle name="Note 5 3 2 13 4" xfId="59411" xr:uid="{00000000-0005-0000-0000-0000BBAB0000}"/>
    <cellStyle name="Note 5 3 2 14" xfId="12362" xr:uid="{00000000-0005-0000-0000-0000BCAB0000}"/>
    <cellStyle name="Note 5 3 2 14 2" xfId="23740" xr:uid="{00000000-0005-0000-0000-0000BDAB0000}"/>
    <cellStyle name="Note 5 3 2 14 2 2" xfId="41029" xr:uid="{00000000-0005-0000-0000-0000BEAB0000}"/>
    <cellStyle name="Note 5 3 2 14 3" xfId="41028" xr:uid="{00000000-0005-0000-0000-0000BFAB0000}"/>
    <cellStyle name="Note 5 3 2 14 4" xfId="59412" xr:uid="{00000000-0005-0000-0000-0000C0AB0000}"/>
    <cellStyle name="Note 5 3 2 15" xfId="12724" xr:uid="{00000000-0005-0000-0000-0000C1AB0000}"/>
    <cellStyle name="Note 5 3 2 15 2" xfId="24061" xr:uid="{00000000-0005-0000-0000-0000C2AB0000}"/>
    <cellStyle name="Note 5 3 2 15 2 2" xfId="41031" xr:uid="{00000000-0005-0000-0000-0000C3AB0000}"/>
    <cellStyle name="Note 5 3 2 15 3" xfId="41030" xr:uid="{00000000-0005-0000-0000-0000C4AB0000}"/>
    <cellStyle name="Note 5 3 2 15 4" xfId="59413" xr:uid="{00000000-0005-0000-0000-0000C5AB0000}"/>
    <cellStyle name="Note 5 3 2 16" xfId="13139" xr:uid="{00000000-0005-0000-0000-0000C6AB0000}"/>
    <cellStyle name="Note 5 3 2 16 2" xfId="24450" xr:uid="{00000000-0005-0000-0000-0000C7AB0000}"/>
    <cellStyle name="Note 5 3 2 16 2 2" xfId="41033" xr:uid="{00000000-0005-0000-0000-0000C8AB0000}"/>
    <cellStyle name="Note 5 3 2 16 3" xfId="41032" xr:uid="{00000000-0005-0000-0000-0000C9AB0000}"/>
    <cellStyle name="Note 5 3 2 16 4" xfId="59414" xr:uid="{00000000-0005-0000-0000-0000CAAB0000}"/>
    <cellStyle name="Note 5 3 2 17" xfId="13476" xr:uid="{00000000-0005-0000-0000-0000CBAB0000}"/>
    <cellStyle name="Note 5 3 2 17 2" xfId="24755" xr:uid="{00000000-0005-0000-0000-0000CCAB0000}"/>
    <cellStyle name="Note 5 3 2 17 2 2" xfId="41035" xr:uid="{00000000-0005-0000-0000-0000CDAB0000}"/>
    <cellStyle name="Note 5 3 2 17 3" xfId="41034" xr:uid="{00000000-0005-0000-0000-0000CEAB0000}"/>
    <cellStyle name="Note 5 3 2 17 4" xfId="59415" xr:uid="{00000000-0005-0000-0000-0000CFAB0000}"/>
    <cellStyle name="Note 5 3 2 18" xfId="13807" xr:uid="{00000000-0005-0000-0000-0000D0AB0000}"/>
    <cellStyle name="Note 5 3 2 18 2" xfId="25057" xr:uid="{00000000-0005-0000-0000-0000D1AB0000}"/>
    <cellStyle name="Note 5 3 2 18 2 2" xfId="41037" xr:uid="{00000000-0005-0000-0000-0000D2AB0000}"/>
    <cellStyle name="Note 5 3 2 18 3" xfId="41036" xr:uid="{00000000-0005-0000-0000-0000D3AB0000}"/>
    <cellStyle name="Note 5 3 2 18 4" xfId="59416" xr:uid="{00000000-0005-0000-0000-0000D4AB0000}"/>
    <cellStyle name="Note 5 3 2 19" xfId="14135" xr:uid="{00000000-0005-0000-0000-0000D5AB0000}"/>
    <cellStyle name="Note 5 3 2 19 2" xfId="25357" xr:uid="{00000000-0005-0000-0000-0000D6AB0000}"/>
    <cellStyle name="Note 5 3 2 19 2 2" xfId="41039" xr:uid="{00000000-0005-0000-0000-0000D7AB0000}"/>
    <cellStyle name="Note 5 3 2 19 3" xfId="41038" xr:uid="{00000000-0005-0000-0000-0000D8AB0000}"/>
    <cellStyle name="Note 5 3 2 19 4" xfId="59417" xr:uid="{00000000-0005-0000-0000-0000D9AB0000}"/>
    <cellStyle name="Note 5 3 2 2" xfId="7139" xr:uid="{00000000-0005-0000-0000-0000DAAB0000}"/>
    <cellStyle name="Note 5 3 2 2 2" xfId="19145" xr:uid="{00000000-0005-0000-0000-0000DBAB0000}"/>
    <cellStyle name="Note 5 3 2 2 2 2" xfId="41041" xr:uid="{00000000-0005-0000-0000-0000DCAB0000}"/>
    <cellStyle name="Note 5 3 2 2 3" xfId="41040" xr:uid="{00000000-0005-0000-0000-0000DDAB0000}"/>
    <cellStyle name="Note 5 3 2 2 4" xfId="59418" xr:uid="{00000000-0005-0000-0000-0000DEAB0000}"/>
    <cellStyle name="Note 5 3 2 20" xfId="14429" xr:uid="{00000000-0005-0000-0000-0000DFAB0000}"/>
    <cellStyle name="Note 5 3 2 20 2" xfId="41042" xr:uid="{00000000-0005-0000-0000-0000E0AB0000}"/>
    <cellStyle name="Note 5 3 2 20 3" xfId="59419" xr:uid="{00000000-0005-0000-0000-0000E1AB0000}"/>
    <cellStyle name="Note 5 3 2 20 4" xfId="59420" xr:uid="{00000000-0005-0000-0000-0000E2AB0000}"/>
    <cellStyle name="Note 5 3 2 21" xfId="41019" xr:uid="{00000000-0005-0000-0000-0000E3AB0000}"/>
    <cellStyle name="Note 5 3 2 22" xfId="59421" xr:uid="{00000000-0005-0000-0000-0000E4AB0000}"/>
    <cellStyle name="Note 5 3 2 3" xfId="7607" xr:uid="{00000000-0005-0000-0000-0000E5AB0000}"/>
    <cellStyle name="Note 5 3 2 3 2" xfId="19553" xr:uid="{00000000-0005-0000-0000-0000E6AB0000}"/>
    <cellStyle name="Note 5 3 2 3 2 2" xfId="41044" xr:uid="{00000000-0005-0000-0000-0000E7AB0000}"/>
    <cellStyle name="Note 5 3 2 3 3" xfId="41043" xr:uid="{00000000-0005-0000-0000-0000E8AB0000}"/>
    <cellStyle name="Note 5 3 2 3 4" xfId="59422" xr:uid="{00000000-0005-0000-0000-0000E9AB0000}"/>
    <cellStyle name="Note 5 3 2 4" xfId="8060" xr:uid="{00000000-0005-0000-0000-0000EAAB0000}"/>
    <cellStyle name="Note 5 3 2 4 2" xfId="19946" xr:uid="{00000000-0005-0000-0000-0000EBAB0000}"/>
    <cellStyle name="Note 5 3 2 4 2 2" xfId="41046" xr:uid="{00000000-0005-0000-0000-0000ECAB0000}"/>
    <cellStyle name="Note 5 3 2 4 3" xfId="41045" xr:uid="{00000000-0005-0000-0000-0000EDAB0000}"/>
    <cellStyle name="Note 5 3 2 4 4" xfId="59423" xr:uid="{00000000-0005-0000-0000-0000EEAB0000}"/>
    <cellStyle name="Note 5 3 2 5" xfId="8522" xr:uid="{00000000-0005-0000-0000-0000EFAB0000}"/>
    <cellStyle name="Note 5 3 2 5 2" xfId="20341" xr:uid="{00000000-0005-0000-0000-0000F0AB0000}"/>
    <cellStyle name="Note 5 3 2 5 2 2" xfId="41048" xr:uid="{00000000-0005-0000-0000-0000F1AB0000}"/>
    <cellStyle name="Note 5 3 2 5 3" xfId="41047" xr:uid="{00000000-0005-0000-0000-0000F2AB0000}"/>
    <cellStyle name="Note 5 3 2 5 4" xfId="59424" xr:uid="{00000000-0005-0000-0000-0000F3AB0000}"/>
    <cellStyle name="Note 5 3 2 6" xfId="8978" xr:uid="{00000000-0005-0000-0000-0000F4AB0000}"/>
    <cellStyle name="Note 5 3 2 6 2" xfId="20740" xr:uid="{00000000-0005-0000-0000-0000F5AB0000}"/>
    <cellStyle name="Note 5 3 2 6 2 2" xfId="41050" xr:uid="{00000000-0005-0000-0000-0000F6AB0000}"/>
    <cellStyle name="Note 5 3 2 6 3" xfId="41049" xr:uid="{00000000-0005-0000-0000-0000F7AB0000}"/>
    <cellStyle name="Note 5 3 2 6 4" xfId="59425" xr:uid="{00000000-0005-0000-0000-0000F8AB0000}"/>
    <cellStyle name="Note 5 3 2 7" xfId="9426" xr:uid="{00000000-0005-0000-0000-0000F9AB0000}"/>
    <cellStyle name="Note 5 3 2 7 2" xfId="21142" xr:uid="{00000000-0005-0000-0000-0000FAAB0000}"/>
    <cellStyle name="Note 5 3 2 7 2 2" xfId="41052" xr:uid="{00000000-0005-0000-0000-0000FBAB0000}"/>
    <cellStyle name="Note 5 3 2 7 3" xfId="41051" xr:uid="{00000000-0005-0000-0000-0000FCAB0000}"/>
    <cellStyle name="Note 5 3 2 7 4" xfId="59426" xr:uid="{00000000-0005-0000-0000-0000FDAB0000}"/>
    <cellStyle name="Note 5 3 2 8" xfId="9867" xr:uid="{00000000-0005-0000-0000-0000FEAB0000}"/>
    <cellStyle name="Note 5 3 2 8 2" xfId="21528" xr:uid="{00000000-0005-0000-0000-0000FFAB0000}"/>
    <cellStyle name="Note 5 3 2 8 2 2" xfId="41054" xr:uid="{00000000-0005-0000-0000-000000AC0000}"/>
    <cellStyle name="Note 5 3 2 8 3" xfId="41053" xr:uid="{00000000-0005-0000-0000-000001AC0000}"/>
    <cellStyle name="Note 5 3 2 8 4" xfId="59427" xr:uid="{00000000-0005-0000-0000-000002AC0000}"/>
    <cellStyle name="Note 5 3 2 9" xfId="10308" xr:uid="{00000000-0005-0000-0000-000003AC0000}"/>
    <cellStyle name="Note 5 3 2 9 2" xfId="21913" xr:uid="{00000000-0005-0000-0000-000004AC0000}"/>
    <cellStyle name="Note 5 3 2 9 2 2" xfId="41056" xr:uid="{00000000-0005-0000-0000-000005AC0000}"/>
    <cellStyle name="Note 5 3 2 9 3" xfId="41055" xr:uid="{00000000-0005-0000-0000-000006AC0000}"/>
    <cellStyle name="Note 5 3 2 9 4" xfId="59428" xr:uid="{00000000-0005-0000-0000-000007AC0000}"/>
    <cellStyle name="Note 5 3 3" xfId="4357" xr:uid="{00000000-0005-0000-0000-000008AC0000}"/>
    <cellStyle name="Note 5 3 3 10" xfId="10722" xr:uid="{00000000-0005-0000-0000-000009AC0000}"/>
    <cellStyle name="Note 5 3 3 10 2" xfId="22269" xr:uid="{00000000-0005-0000-0000-00000AAC0000}"/>
    <cellStyle name="Note 5 3 3 10 2 2" xfId="41059" xr:uid="{00000000-0005-0000-0000-00000BAC0000}"/>
    <cellStyle name="Note 5 3 3 10 3" xfId="41058" xr:uid="{00000000-0005-0000-0000-00000CAC0000}"/>
    <cellStyle name="Note 5 3 3 10 4" xfId="59429" xr:uid="{00000000-0005-0000-0000-00000DAC0000}"/>
    <cellStyle name="Note 5 3 3 11" xfId="11142" xr:uid="{00000000-0005-0000-0000-00000EAC0000}"/>
    <cellStyle name="Note 5 3 3 11 2" xfId="22638" xr:uid="{00000000-0005-0000-0000-00000FAC0000}"/>
    <cellStyle name="Note 5 3 3 11 2 2" xfId="41061" xr:uid="{00000000-0005-0000-0000-000010AC0000}"/>
    <cellStyle name="Note 5 3 3 11 3" xfId="41060" xr:uid="{00000000-0005-0000-0000-000011AC0000}"/>
    <cellStyle name="Note 5 3 3 11 4" xfId="59430" xr:uid="{00000000-0005-0000-0000-000012AC0000}"/>
    <cellStyle name="Note 5 3 3 12" xfId="11562" xr:uid="{00000000-0005-0000-0000-000013AC0000}"/>
    <cellStyle name="Note 5 3 3 12 2" xfId="23001" xr:uid="{00000000-0005-0000-0000-000014AC0000}"/>
    <cellStyle name="Note 5 3 3 12 2 2" xfId="41063" xr:uid="{00000000-0005-0000-0000-000015AC0000}"/>
    <cellStyle name="Note 5 3 3 12 3" xfId="41062" xr:uid="{00000000-0005-0000-0000-000016AC0000}"/>
    <cellStyle name="Note 5 3 3 12 4" xfId="59431" xr:uid="{00000000-0005-0000-0000-000017AC0000}"/>
    <cellStyle name="Note 5 3 3 13" xfId="11991" xr:uid="{00000000-0005-0000-0000-000018AC0000}"/>
    <cellStyle name="Note 5 3 3 13 2" xfId="23408" xr:uid="{00000000-0005-0000-0000-000019AC0000}"/>
    <cellStyle name="Note 5 3 3 13 2 2" xfId="41065" xr:uid="{00000000-0005-0000-0000-00001AAC0000}"/>
    <cellStyle name="Note 5 3 3 13 3" xfId="41064" xr:uid="{00000000-0005-0000-0000-00001BAC0000}"/>
    <cellStyle name="Note 5 3 3 13 4" xfId="59432" xr:uid="{00000000-0005-0000-0000-00001CAC0000}"/>
    <cellStyle name="Note 5 3 3 14" xfId="12363" xr:uid="{00000000-0005-0000-0000-00001DAC0000}"/>
    <cellStyle name="Note 5 3 3 14 2" xfId="23741" xr:uid="{00000000-0005-0000-0000-00001EAC0000}"/>
    <cellStyle name="Note 5 3 3 14 2 2" xfId="41067" xr:uid="{00000000-0005-0000-0000-00001FAC0000}"/>
    <cellStyle name="Note 5 3 3 14 3" xfId="41066" xr:uid="{00000000-0005-0000-0000-000020AC0000}"/>
    <cellStyle name="Note 5 3 3 14 4" xfId="59433" xr:uid="{00000000-0005-0000-0000-000021AC0000}"/>
    <cellStyle name="Note 5 3 3 15" xfId="12725" xr:uid="{00000000-0005-0000-0000-000022AC0000}"/>
    <cellStyle name="Note 5 3 3 15 2" xfId="24062" xr:uid="{00000000-0005-0000-0000-000023AC0000}"/>
    <cellStyle name="Note 5 3 3 15 2 2" xfId="41069" xr:uid="{00000000-0005-0000-0000-000024AC0000}"/>
    <cellStyle name="Note 5 3 3 15 3" xfId="41068" xr:uid="{00000000-0005-0000-0000-000025AC0000}"/>
    <cellStyle name="Note 5 3 3 15 4" xfId="59434" xr:uid="{00000000-0005-0000-0000-000026AC0000}"/>
    <cellStyle name="Note 5 3 3 16" xfId="13140" xr:uid="{00000000-0005-0000-0000-000027AC0000}"/>
    <cellStyle name="Note 5 3 3 16 2" xfId="24451" xr:uid="{00000000-0005-0000-0000-000028AC0000}"/>
    <cellStyle name="Note 5 3 3 16 2 2" xfId="41071" xr:uid="{00000000-0005-0000-0000-000029AC0000}"/>
    <cellStyle name="Note 5 3 3 16 3" xfId="41070" xr:uid="{00000000-0005-0000-0000-00002AAC0000}"/>
    <cellStyle name="Note 5 3 3 16 4" xfId="59435" xr:uid="{00000000-0005-0000-0000-00002BAC0000}"/>
    <cellStyle name="Note 5 3 3 17" xfId="13477" xr:uid="{00000000-0005-0000-0000-00002CAC0000}"/>
    <cellStyle name="Note 5 3 3 17 2" xfId="24756" xr:uid="{00000000-0005-0000-0000-00002DAC0000}"/>
    <cellStyle name="Note 5 3 3 17 2 2" xfId="41073" xr:uid="{00000000-0005-0000-0000-00002EAC0000}"/>
    <cellStyle name="Note 5 3 3 17 3" xfId="41072" xr:uid="{00000000-0005-0000-0000-00002FAC0000}"/>
    <cellStyle name="Note 5 3 3 17 4" xfId="59436" xr:uid="{00000000-0005-0000-0000-000030AC0000}"/>
    <cellStyle name="Note 5 3 3 18" xfId="13808" xr:uid="{00000000-0005-0000-0000-000031AC0000}"/>
    <cellStyle name="Note 5 3 3 18 2" xfId="25058" xr:uid="{00000000-0005-0000-0000-000032AC0000}"/>
    <cellStyle name="Note 5 3 3 18 2 2" xfId="41075" xr:uid="{00000000-0005-0000-0000-000033AC0000}"/>
    <cellStyle name="Note 5 3 3 18 3" xfId="41074" xr:uid="{00000000-0005-0000-0000-000034AC0000}"/>
    <cellStyle name="Note 5 3 3 18 4" xfId="59437" xr:uid="{00000000-0005-0000-0000-000035AC0000}"/>
    <cellStyle name="Note 5 3 3 19" xfId="14136" xr:uid="{00000000-0005-0000-0000-000036AC0000}"/>
    <cellStyle name="Note 5 3 3 19 2" xfId="25358" xr:uid="{00000000-0005-0000-0000-000037AC0000}"/>
    <cellStyle name="Note 5 3 3 19 2 2" xfId="41077" xr:uid="{00000000-0005-0000-0000-000038AC0000}"/>
    <cellStyle name="Note 5 3 3 19 3" xfId="41076" xr:uid="{00000000-0005-0000-0000-000039AC0000}"/>
    <cellStyle name="Note 5 3 3 19 4" xfId="59438" xr:uid="{00000000-0005-0000-0000-00003AAC0000}"/>
    <cellStyle name="Note 5 3 3 2" xfId="7140" xr:uid="{00000000-0005-0000-0000-00003BAC0000}"/>
    <cellStyle name="Note 5 3 3 2 2" xfId="19146" xr:uid="{00000000-0005-0000-0000-00003CAC0000}"/>
    <cellStyle name="Note 5 3 3 2 2 2" xfId="41079" xr:uid="{00000000-0005-0000-0000-00003DAC0000}"/>
    <cellStyle name="Note 5 3 3 2 3" xfId="41078" xr:uid="{00000000-0005-0000-0000-00003EAC0000}"/>
    <cellStyle name="Note 5 3 3 2 4" xfId="59439" xr:uid="{00000000-0005-0000-0000-00003FAC0000}"/>
    <cellStyle name="Note 5 3 3 20" xfId="14430" xr:uid="{00000000-0005-0000-0000-000040AC0000}"/>
    <cellStyle name="Note 5 3 3 20 2" xfId="41080" xr:uid="{00000000-0005-0000-0000-000041AC0000}"/>
    <cellStyle name="Note 5 3 3 20 3" xfId="59440" xr:uid="{00000000-0005-0000-0000-000042AC0000}"/>
    <cellStyle name="Note 5 3 3 20 4" xfId="59441" xr:uid="{00000000-0005-0000-0000-000043AC0000}"/>
    <cellStyle name="Note 5 3 3 21" xfId="41057" xr:uid="{00000000-0005-0000-0000-000044AC0000}"/>
    <cellStyle name="Note 5 3 3 22" xfId="59442" xr:uid="{00000000-0005-0000-0000-000045AC0000}"/>
    <cellStyle name="Note 5 3 3 3" xfId="7608" xr:uid="{00000000-0005-0000-0000-000046AC0000}"/>
    <cellStyle name="Note 5 3 3 3 2" xfId="19554" xr:uid="{00000000-0005-0000-0000-000047AC0000}"/>
    <cellStyle name="Note 5 3 3 3 2 2" xfId="41082" xr:uid="{00000000-0005-0000-0000-000048AC0000}"/>
    <cellStyle name="Note 5 3 3 3 3" xfId="41081" xr:uid="{00000000-0005-0000-0000-000049AC0000}"/>
    <cellStyle name="Note 5 3 3 3 4" xfId="59443" xr:uid="{00000000-0005-0000-0000-00004AAC0000}"/>
    <cellStyle name="Note 5 3 3 4" xfId="8061" xr:uid="{00000000-0005-0000-0000-00004BAC0000}"/>
    <cellStyle name="Note 5 3 3 4 2" xfId="19947" xr:uid="{00000000-0005-0000-0000-00004CAC0000}"/>
    <cellStyle name="Note 5 3 3 4 2 2" xfId="41084" xr:uid="{00000000-0005-0000-0000-00004DAC0000}"/>
    <cellStyle name="Note 5 3 3 4 3" xfId="41083" xr:uid="{00000000-0005-0000-0000-00004EAC0000}"/>
    <cellStyle name="Note 5 3 3 4 4" xfId="59444" xr:uid="{00000000-0005-0000-0000-00004FAC0000}"/>
    <cellStyle name="Note 5 3 3 5" xfId="8523" xr:uid="{00000000-0005-0000-0000-000050AC0000}"/>
    <cellStyle name="Note 5 3 3 5 2" xfId="20342" xr:uid="{00000000-0005-0000-0000-000051AC0000}"/>
    <cellStyle name="Note 5 3 3 5 2 2" xfId="41086" xr:uid="{00000000-0005-0000-0000-000052AC0000}"/>
    <cellStyle name="Note 5 3 3 5 3" xfId="41085" xr:uid="{00000000-0005-0000-0000-000053AC0000}"/>
    <cellStyle name="Note 5 3 3 5 4" xfId="59445" xr:uid="{00000000-0005-0000-0000-000054AC0000}"/>
    <cellStyle name="Note 5 3 3 6" xfId="8979" xr:uid="{00000000-0005-0000-0000-000055AC0000}"/>
    <cellStyle name="Note 5 3 3 6 2" xfId="20741" xr:uid="{00000000-0005-0000-0000-000056AC0000}"/>
    <cellStyle name="Note 5 3 3 6 2 2" xfId="41088" xr:uid="{00000000-0005-0000-0000-000057AC0000}"/>
    <cellStyle name="Note 5 3 3 6 3" xfId="41087" xr:uid="{00000000-0005-0000-0000-000058AC0000}"/>
    <cellStyle name="Note 5 3 3 6 4" xfId="59446" xr:uid="{00000000-0005-0000-0000-000059AC0000}"/>
    <cellStyle name="Note 5 3 3 7" xfId="9427" xr:uid="{00000000-0005-0000-0000-00005AAC0000}"/>
    <cellStyle name="Note 5 3 3 7 2" xfId="21143" xr:uid="{00000000-0005-0000-0000-00005BAC0000}"/>
    <cellStyle name="Note 5 3 3 7 2 2" xfId="41090" xr:uid="{00000000-0005-0000-0000-00005CAC0000}"/>
    <cellStyle name="Note 5 3 3 7 3" xfId="41089" xr:uid="{00000000-0005-0000-0000-00005DAC0000}"/>
    <cellStyle name="Note 5 3 3 7 4" xfId="59447" xr:uid="{00000000-0005-0000-0000-00005EAC0000}"/>
    <cellStyle name="Note 5 3 3 8" xfId="9868" xr:uid="{00000000-0005-0000-0000-00005FAC0000}"/>
    <cellStyle name="Note 5 3 3 8 2" xfId="21529" xr:uid="{00000000-0005-0000-0000-000060AC0000}"/>
    <cellStyle name="Note 5 3 3 8 2 2" xfId="41092" xr:uid="{00000000-0005-0000-0000-000061AC0000}"/>
    <cellStyle name="Note 5 3 3 8 3" xfId="41091" xr:uid="{00000000-0005-0000-0000-000062AC0000}"/>
    <cellStyle name="Note 5 3 3 8 4" xfId="59448" xr:uid="{00000000-0005-0000-0000-000063AC0000}"/>
    <cellStyle name="Note 5 3 3 9" xfId="10309" xr:uid="{00000000-0005-0000-0000-000064AC0000}"/>
    <cellStyle name="Note 5 3 3 9 2" xfId="21914" xr:uid="{00000000-0005-0000-0000-000065AC0000}"/>
    <cellStyle name="Note 5 3 3 9 2 2" xfId="41094" xr:uid="{00000000-0005-0000-0000-000066AC0000}"/>
    <cellStyle name="Note 5 3 3 9 3" xfId="41093" xr:uid="{00000000-0005-0000-0000-000067AC0000}"/>
    <cellStyle name="Note 5 3 3 9 4" xfId="59449" xr:uid="{00000000-0005-0000-0000-000068AC0000}"/>
    <cellStyle name="Note 5 3 4" xfId="4358" xr:uid="{00000000-0005-0000-0000-000069AC0000}"/>
    <cellStyle name="Note 5 3 4 10" xfId="10723" xr:uid="{00000000-0005-0000-0000-00006AAC0000}"/>
    <cellStyle name="Note 5 3 4 10 2" xfId="22270" xr:uid="{00000000-0005-0000-0000-00006BAC0000}"/>
    <cellStyle name="Note 5 3 4 10 2 2" xfId="41097" xr:uid="{00000000-0005-0000-0000-00006CAC0000}"/>
    <cellStyle name="Note 5 3 4 10 3" xfId="41096" xr:uid="{00000000-0005-0000-0000-00006DAC0000}"/>
    <cellStyle name="Note 5 3 4 10 4" xfId="59450" xr:uid="{00000000-0005-0000-0000-00006EAC0000}"/>
    <cellStyle name="Note 5 3 4 11" xfId="11143" xr:uid="{00000000-0005-0000-0000-00006FAC0000}"/>
    <cellStyle name="Note 5 3 4 11 2" xfId="22639" xr:uid="{00000000-0005-0000-0000-000070AC0000}"/>
    <cellStyle name="Note 5 3 4 11 2 2" xfId="41099" xr:uid="{00000000-0005-0000-0000-000071AC0000}"/>
    <cellStyle name="Note 5 3 4 11 3" xfId="41098" xr:uid="{00000000-0005-0000-0000-000072AC0000}"/>
    <cellStyle name="Note 5 3 4 11 4" xfId="59451" xr:uid="{00000000-0005-0000-0000-000073AC0000}"/>
    <cellStyle name="Note 5 3 4 12" xfId="11563" xr:uid="{00000000-0005-0000-0000-000074AC0000}"/>
    <cellStyle name="Note 5 3 4 12 2" xfId="23002" xr:uid="{00000000-0005-0000-0000-000075AC0000}"/>
    <cellStyle name="Note 5 3 4 12 2 2" xfId="41101" xr:uid="{00000000-0005-0000-0000-000076AC0000}"/>
    <cellStyle name="Note 5 3 4 12 3" xfId="41100" xr:uid="{00000000-0005-0000-0000-000077AC0000}"/>
    <cellStyle name="Note 5 3 4 12 4" xfId="59452" xr:uid="{00000000-0005-0000-0000-000078AC0000}"/>
    <cellStyle name="Note 5 3 4 13" xfId="11992" xr:uid="{00000000-0005-0000-0000-000079AC0000}"/>
    <cellStyle name="Note 5 3 4 13 2" xfId="23409" xr:uid="{00000000-0005-0000-0000-00007AAC0000}"/>
    <cellStyle name="Note 5 3 4 13 2 2" xfId="41103" xr:uid="{00000000-0005-0000-0000-00007BAC0000}"/>
    <cellStyle name="Note 5 3 4 13 3" xfId="41102" xr:uid="{00000000-0005-0000-0000-00007CAC0000}"/>
    <cellStyle name="Note 5 3 4 13 4" xfId="59453" xr:uid="{00000000-0005-0000-0000-00007DAC0000}"/>
    <cellStyle name="Note 5 3 4 14" xfId="12364" xr:uid="{00000000-0005-0000-0000-00007EAC0000}"/>
    <cellStyle name="Note 5 3 4 14 2" xfId="23742" xr:uid="{00000000-0005-0000-0000-00007FAC0000}"/>
    <cellStyle name="Note 5 3 4 14 2 2" xfId="41105" xr:uid="{00000000-0005-0000-0000-000080AC0000}"/>
    <cellStyle name="Note 5 3 4 14 3" xfId="41104" xr:uid="{00000000-0005-0000-0000-000081AC0000}"/>
    <cellStyle name="Note 5 3 4 14 4" xfId="59454" xr:uid="{00000000-0005-0000-0000-000082AC0000}"/>
    <cellStyle name="Note 5 3 4 15" xfId="12726" xr:uid="{00000000-0005-0000-0000-000083AC0000}"/>
    <cellStyle name="Note 5 3 4 15 2" xfId="24063" xr:uid="{00000000-0005-0000-0000-000084AC0000}"/>
    <cellStyle name="Note 5 3 4 15 2 2" xfId="41107" xr:uid="{00000000-0005-0000-0000-000085AC0000}"/>
    <cellStyle name="Note 5 3 4 15 3" xfId="41106" xr:uid="{00000000-0005-0000-0000-000086AC0000}"/>
    <cellStyle name="Note 5 3 4 15 4" xfId="59455" xr:uid="{00000000-0005-0000-0000-000087AC0000}"/>
    <cellStyle name="Note 5 3 4 16" xfId="13141" xr:uid="{00000000-0005-0000-0000-000088AC0000}"/>
    <cellStyle name="Note 5 3 4 16 2" xfId="24452" xr:uid="{00000000-0005-0000-0000-000089AC0000}"/>
    <cellStyle name="Note 5 3 4 16 2 2" xfId="41109" xr:uid="{00000000-0005-0000-0000-00008AAC0000}"/>
    <cellStyle name="Note 5 3 4 16 3" xfId="41108" xr:uid="{00000000-0005-0000-0000-00008BAC0000}"/>
    <cellStyle name="Note 5 3 4 16 4" xfId="59456" xr:uid="{00000000-0005-0000-0000-00008CAC0000}"/>
    <cellStyle name="Note 5 3 4 17" xfId="13478" xr:uid="{00000000-0005-0000-0000-00008DAC0000}"/>
    <cellStyle name="Note 5 3 4 17 2" xfId="24757" xr:uid="{00000000-0005-0000-0000-00008EAC0000}"/>
    <cellStyle name="Note 5 3 4 17 2 2" xfId="41111" xr:uid="{00000000-0005-0000-0000-00008FAC0000}"/>
    <cellStyle name="Note 5 3 4 17 3" xfId="41110" xr:uid="{00000000-0005-0000-0000-000090AC0000}"/>
    <cellStyle name="Note 5 3 4 17 4" xfId="59457" xr:uid="{00000000-0005-0000-0000-000091AC0000}"/>
    <cellStyle name="Note 5 3 4 18" xfId="13809" xr:uid="{00000000-0005-0000-0000-000092AC0000}"/>
    <cellStyle name="Note 5 3 4 18 2" xfId="25059" xr:uid="{00000000-0005-0000-0000-000093AC0000}"/>
    <cellStyle name="Note 5 3 4 18 2 2" xfId="41113" xr:uid="{00000000-0005-0000-0000-000094AC0000}"/>
    <cellStyle name="Note 5 3 4 18 3" xfId="41112" xr:uid="{00000000-0005-0000-0000-000095AC0000}"/>
    <cellStyle name="Note 5 3 4 18 4" xfId="59458" xr:uid="{00000000-0005-0000-0000-000096AC0000}"/>
    <cellStyle name="Note 5 3 4 19" xfId="14137" xr:uid="{00000000-0005-0000-0000-000097AC0000}"/>
    <cellStyle name="Note 5 3 4 19 2" xfId="25359" xr:uid="{00000000-0005-0000-0000-000098AC0000}"/>
    <cellStyle name="Note 5 3 4 19 2 2" xfId="41115" xr:uid="{00000000-0005-0000-0000-000099AC0000}"/>
    <cellStyle name="Note 5 3 4 19 3" xfId="41114" xr:uid="{00000000-0005-0000-0000-00009AAC0000}"/>
    <cellStyle name="Note 5 3 4 19 4" xfId="59459" xr:uid="{00000000-0005-0000-0000-00009BAC0000}"/>
    <cellStyle name="Note 5 3 4 2" xfId="7141" xr:uid="{00000000-0005-0000-0000-00009CAC0000}"/>
    <cellStyle name="Note 5 3 4 2 2" xfId="19147" xr:uid="{00000000-0005-0000-0000-00009DAC0000}"/>
    <cellStyle name="Note 5 3 4 2 2 2" xfId="41117" xr:uid="{00000000-0005-0000-0000-00009EAC0000}"/>
    <cellStyle name="Note 5 3 4 2 3" xfId="41116" xr:uid="{00000000-0005-0000-0000-00009FAC0000}"/>
    <cellStyle name="Note 5 3 4 2 4" xfId="59460" xr:uid="{00000000-0005-0000-0000-0000A0AC0000}"/>
    <cellStyle name="Note 5 3 4 20" xfId="14431" xr:uid="{00000000-0005-0000-0000-0000A1AC0000}"/>
    <cellStyle name="Note 5 3 4 20 2" xfId="41118" xr:uid="{00000000-0005-0000-0000-0000A2AC0000}"/>
    <cellStyle name="Note 5 3 4 20 3" xfId="59461" xr:uid="{00000000-0005-0000-0000-0000A3AC0000}"/>
    <cellStyle name="Note 5 3 4 20 4" xfId="59462" xr:uid="{00000000-0005-0000-0000-0000A4AC0000}"/>
    <cellStyle name="Note 5 3 4 21" xfId="41095" xr:uid="{00000000-0005-0000-0000-0000A5AC0000}"/>
    <cellStyle name="Note 5 3 4 22" xfId="59463" xr:uid="{00000000-0005-0000-0000-0000A6AC0000}"/>
    <cellStyle name="Note 5 3 4 3" xfId="7609" xr:uid="{00000000-0005-0000-0000-0000A7AC0000}"/>
    <cellStyle name="Note 5 3 4 3 2" xfId="19555" xr:uid="{00000000-0005-0000-0000-0000A8AC0000}"/>
    <cellStyle name="Note 5 3 4 3 2 2" xfId="41120" xr:uid="{00000000-0005-0000-0000-0000A9AC0000}"/>
    <cellStyle name="Note 5 3 4 3 3" xfId="41119" xr:uid="{00000000-0005-0000-0000-0000AAAC0000}"/>
    <cellStyle name="Note 5 3 4 3 4" xfId="59464" xr:uid="{00000000-0005-0000-0000-0000ABAC0000}"/>
    <cellStyle name="Note 5 3 4 4" xfId="8062" xr:uid="{00000000-0005-0000-0000-0000ACAC0000}"/>
    <cellStyle name="Note 5 3 4 4 2" xfId="19948" xr:uid="{00000000-0005-0000-0000-0000ADAC0000}"/>
    <cellStyle name="Note 5 3 4 4 2 2" xfId="41122" xr:uid="{00000000-0005-0000-0000-0000AEAC0000}"/>
    <cellStyle name="Note 5 3 4 4 3" xfId="41121" xr:uid="{00000000-0005-0000-0000-0000AFAC0000}"/>
    <cellStyle name="Note 5 3 4 4 4" xfId="59465" xr:uid="{00000000-0005-0000-0000-0000B0AC0000}"/>
    <cellStyle name="Note 5 3 4 5" xfId="8524" xr:uid="{00000000-0005-0000-0000-0000B1AC0000}"/>
    <cellStyle name="Note 5 3 4 5 2" xfId="20343" xr:uid="{00000000-0005-0000-0000-0000B2AC0000}"/>
    <cellStyle name="Note 5 3 4 5 2 2" xfId="41124" xr:uid="{00000000-0005-0000-0000-0000B3AC0000}"/>
    <cellStyle name="Note 5 3 4 5 3" xfId="41123" xr:uid="{00000000-0005-0000-0000-0000B4AC0000}"/>
    <cellStyle name="Note 5 3 4 5 4" xfId="59466" xr:uid="{00000000-0005-0000-0000-0000B5AC0000}"/>
    <cellStyle name="Note 5 3 4 6" xfId="8980" xr:uid="{00000000-0005-0000-0000-0000B6AC0000}"/>
    <cellStyle name="Note 5 3 4 6 2" xfId="20742" xr:uid="{00000000-0005-0000-0000-0000B7AC0000}"/>
    <cellStyle name="Note 5 3 4 6 2 2" xfId="41126" xr:uid="{00000000-0005-0000-0000-0000B8AC0000}"/>
    <cellStyle name="Note 5 3 4 6 3" xfId="41125" xr:uid="{00000000-0005-0000-0000-0000B9AC0000}"/>
    <cellStyle name="Note 5 3 4 6 4" xfId="59467" xr:uid="{00000000-0005-0000-0000-0000BAAC0000}"/>
    <cellStyle name="Note 5 3 4 7" xfId="9428" xr:uid="{00000000-0005-0000-0000-0000BBAC0000}"/>
    <cellStyle name="Note 5 3 4 7 2" xfId="21144" xr:uid="{00000000-0005-0000-0000-0000BCAC0000}"/>
    <cellStyle name="Note 5 3 4 7 2 2" xfId="41128" xr:uid="{00000000-0005-0000-0000-0000BDAC0000}"/>
    <cellStyle name="Note 5 3 4 7 3" xfId="41127" xr:uid="{00000000-0005-0000-0000-0000BEAC0000}"/>
    <cellStyle name="Note 5 3 4 7 4" xfId="59468" xr:uid="{00000000-0005-0000-0000-0000BFAC0000}"/>
    <cellStyle name="Note 5 3 4 8" xfId="9869" xr:uid="{00000000-0005-0000-0000-0000C0AC0000}"/>
    <cellStyle name="Note 5 3 4 8 2" xfId="21530" xr:uid="{00000000-0005-0000-0000-0000C1AC0000}"/>
    <cellStyle name="Note 5 3 4 8 2 2" xfId="41130" xr:uid="{00000000-0005-0000-0000-0000C2AC0000}"/>
    <cellStyle name="Note 5 3 4 8 3" xfId="41129" xr:uid="{00000000-0005-0000-0000-0000C3AC0000}"/>
    <cellStyle name="Note 5 3 4 8 4" xfId="59469" xr:uid="{00000000-0005-0000-0000-0000C4AC0000}"/>
    <cellStyle name="Note 5 3 4 9" xfId="10310" xr:uid="{00000000-0005-0000-0000-0000C5AC0000}"/>
    <cellStyle name="Note 5 3 4 9 2" xfId="21915" xr:uid="{00000000-0005-0000-0000-0000C6AC0000}"/>
    <cellStyle name="Note 5 3 4 9 2 2" xfId="41132" xr:uid="{00000000-0005-0000-0000-0000C7AC0000}"/>
    <cellStyle name="Note 5 3 4 9 3" xfId="41131" xr:uid="{00000000-0005-0000-0000-0000C8AC0000}"/>
    <cellStyle name="Note 5 3 4 9 4" xfId="59470" xr:uid="{00000000-0005-0000-0000-0000C9AC0000}"/>
    <cellStyle name="Note 5 3 5" xfId="4359" xr:uid="{00000000-0005-0000-0000-0000CAAC0000}"/>
    <cellStyle name="Note 5 3 5 10" xfId="10724" xr:uid="{00000000-0005-0000-0000-0000CBAC0000}"/>
    <cellStyle name="Note 5 3 5 10 2" xfId="22271" xr:uid="{00000000-0005-0000-0000-0000CCAC0000}"/>
    <cellStyle name="Note 5 3 5 10 2 2" xfId="41135" xr:uid="{00000000-0005-0000-0000-0000CDAC0000}"/>
    <cellStyle name="Note 5 3 5 10 3" xfId="41134" xr:uid="{00000000-0005-0000-0000-0000CEAC0000}"/>
    <cellStyle name="Note 5 3 5 10 4" xfId="59471" xr:uid="{00000000-0005-0000-0000-0000CFAC0000}"/>
    <cellStyle name="Note 5 3 5 11" xfId="11144" xr:uid="{00000000-0005-0000-0000-0000D0AC0000}"/>
    <cellStyle name="Note 5 3 5 11 2" xfId="22640" xr:uid="{00000000-0005-0000-0000-0000D1AC0000}"/>
    <cellStyle name="Note 5 3 5 11 2 2" xfId="41137" xr:uid="{00000000-0005-0000-0000-0000D2AC0000}"/>
    <cellStyle name="Note 5 3 5 11 3" xfId="41136" xr:uid="{00000000-0005-0000-0000-0000D3AC0000}"/>
    <cellStyle name="Note 5 3 5 11 4" xfId="59472" xr:uid="{00000000-0005-0000-0000-0000D4AC0000}"/>
    <cellStyle name="Note 5 3 5 12" xfId="11564" xr:uid="{00000000-0005-0000-0000-0000D5AC0000}"/>
    <cellStyle name="Note 5 3 5 12 2" xfId="23003" xr:uid="{00000000-0005-0000-0000-0000D6AC0000}"/>
    <cellStyle name="Note 5 3 5 12 2 2" xfId="41139" xr:uid="{00000000-0005-0000-0000-0000D7AC0000}"/>
    <cellStyle name="Note 5 3 5 12 3" xfId="41138" xr:uid="{00000000-0005-0000-0000-0000D8AC0000}"/>
    <cellStyle name="Note 5 3 5 12 4" xfId="59473" xr:uid="{00000000-0005-0000-0000-0000D9AC0000}"/>
    <cellStyle name="Note 5 3 5 13" xfId="11993" xr:uid="{00000000-0005-0000-0000-0000DAAC0000}"/>
    <cellStyle name="Note 5 3 5 13 2" xfId="23410" xr:uid="{00000000-0005-0000-0000-0000DBAC0000}"/>
    <cellStyle name="Note 5 3 5 13 2 2" xfId="41141" xr:uid="{00000000-0005-0000-0000-0000DCAC0000}"/>
    <cellStyle name="Note 5 3 5 13 3" xfId="41140" xr:uid="{00000000-0005-0000-0000-0000DDAC0000}"/>
    <cellStyle name="Note 5 3 5 13 4" xfId="59474" xr:uid="{00000000-0005-0000-0000-0000DEAC0000}"/>
    <cellStyle name="Note 5 3 5 14" xfId="12365" xr:uid="{00000000-0005-0000-0000-0000DFAC0000}"/>
    <cellStyle name="Note 5 3 5 14 2" xfId="23743" xr:uid="{00000000-0005-0000-0000-0000E0AC0000}"/>
    <cellStyle name="Note 5 3 5 14 2 2" xfId="41143" xr:uid="{00000000-0005-0000-0000-0000E1AC0000}"/>
    <cellStyle name="Note 5 3 5 14 3" xfId="41142" xr:uid="{00000000-0005-0000-0000-0000E2AC0000}"/>
    <cellStyle name="Note 5 3 5 14 4" xfId="59475" xr:uid="{00000000-0005-0000-0000-0000E3AC0000}"/>
    <cellStyle name="Note 5 3 5 15" xfId="12727" xr:uid="{00000000-0005-0000-0000-0000E4AC0000}"/>
    <cellStyle name="Note 5 3 5 15 2" xfId="24064" xr:uid="{00000000-0005-0000-0000-0000E5AC0000}"/>
    <cellStyle name="Note 5 3 5 15 2 2" xfId="41145" xr:uid="{00000000-0005-0000-0000-0000E6AC0000}"/>
    <cellStyle name="Note 5 3 5 15 3" xfId="41144" xr:uid="{00000000-0005-0000-0000-0000E7AC0000}"/>
    <cellStyle name="Note 5 3 5 15 4" xfId="59476" xr:uid="{00000000-0005-0000-0000-0000E8AC0000}"/>
    <cellStyle name="Note 5 3 5 16" xfId="13142" xr:uid="{00000000-0005-0000-0000-0000E9AC0000}"/>
    <cellStyle name="Note 5 3 5 16 2" xfId="24453" xr:uid="{00000000-0005-0000-0000-0000EAAC0000}"/>
    <cellStyle name="Note 5 3 5 16 2 2" xfId="41147" xr:uid="{00000000-0005-0000-0000-0000EBAC0000}"/>
    <cellStyle name="Note 5 3 5 16 3" xfId="41146" xr:uid="{00000000-0005-0000-0000-0000ECAC0000}"/>
    <cellStyle name="Note 5 3 5 16 4" xfId="59477" xr:uid="{00000000-0005-0000-0000-0000EDAC0000}"/>
    <cellStyle name="Note 5 3 5 17" xfId="13479" xr:uid="{00000000-0005-0000-0000-0000EEAC0000}"/>
    <cellStyle name="Note 5 3 5 17 2" xfId="24758" xr:uid="{00000000-0005-0000-0000-0000EFAC0000}"/>
    <cellStyle name="Note 5 3 5 17 2 2" xfId="41149" xr:uid="{00000000-0005-0000-0000-0000F0AC0000}"/>
    <cellStyle name="Note 5 3 5 17 3" xfId="41148" xr:uid="{00000000-0005-0000-0000-0000F1AC0000}"/>
    <cellStyle name="Note 5 3 5 17 4" xfId="59478" xr:uid="{00000000-0005-0000-0000-0000F2AC0000}"/>
    <cellStyle name="Note 5 3 5 18" xfId="13810" xr:uid="{00000000-0005-0000-0000-0000F3AC0000}"/>
    <cellStyle name="Note 5 3 5 18 2" xfId="25060" xr:uid="{00000000-0005-0000-0000-0000F4AC0000}"/>
    <cellStyle name="Note 5 3 5 18 2 2" xfId="41151" xr:uid="{00000000-0005-0000-0000-0000F5AC0000}"/>
    <cellStyle name="Note 5 3 5 18 3" xfId="41150" xr:uid="{00000000-0005-0000-0000-0000F6AC0000}"/>
    <cellStyle name="Note 5 3 5 18 4" xfId="59479" xr:uid="{00000000-0005-0000-0000-0000F7AC0000}"/>
    <cellStyle name="Note 5 3 5 19" xfId="14138" xr:uid="{00000000-0005-0000-0000-0000F8AC0000}"/>
    <cellStyle name="Note 5 3 5 19 2" xfId="25360" xr:uid="{00000000-0005-0000-0000-0000F9AC0000}"/>
    <cellStyle name="Note 5 3 5 19 2 2" xfId="41153" xr:uid="{00000000-0005-0000-0000-0000FAAC0000}"/>
    <cellStyle name="Note 5 3 5 19 3" xfId="41152" xr:uid="{00000000-0005-0000-0000-0000FBAC0000}"/>
    <cellStyle name="Note 5 3 5 19 4" xfId="59480" xr:uid="{00000000-0005-0000-0000-0000FCAC0000}"/>
    <cellStyle name="Note 5 3 5 2" xfId="7142" xr:uid="{00000000-0005-0000-0000-0000FDAC0000}"/>
    <cellStyle name="Note 5 3 5 2 2" xfId="19148" xr:uid="{00000000-0005-0000-0000-0000FEAC0000}"/>
    <cellStyle name="Note 5 3 5 2 2 2" xfId="41155" xr:uid="{00000000-0005-0000-0000-0000FFAC0000}"/>
    <cellStyle name="Note 5 3 5 2 3" xfId="41154" xr:uid="{00000000-0005-0000-0000-000000AD0000}"/>
    <cellStyle name="Note 5 3 5 2 4" xfId="59481" xr:uid="{00000000-0005-0000-0000-000001AD0000}"/>
    <cellStyle name="Note 5 3 5 20" xfId="14432" xr:uid="{00000000-0005-0000-0000-000002AD0000}"/>
    <cellStyle name="Note 5 3 5 20 2" xfId="41156" xr:uid="{00000000-0005-0000-0000-000003AD0000}"/>
    <cellStyle name="Note 5 3 5 20 3" xfId="59482" xr:uid="{00000000-0005-0000-0000-000004AD0000}"/>
    <cellStyle name="Note 5 3 5 20 4" xfId="59483" xr:uid="{00000000-0005-0000-0000-000005AD0000}"/>
    <cellStyle name="Note 5 3 5 21" xfId="41133" xr:uid="{00000000-0005-0000-0000-000006AD0000}"/>
    <cellStyle name="Note 5 3 5 22" xfId="59484" xr:uid="{00000000-0005-0000-0000-000007AD0000}"/>
    <cellStyle name="Note 5 3 5 3" xfId="7610" xr:uid="{00000000-0005-0000-0000-000008AD0000}"/>
    <cellStyle name="Note 5 3 5 3 2" xfId="19556" xr:uid="{00000000-0005-0000-0000-000009AD0000}"/>
    <cellStyle name="Note 5 3 5 3 2 2" xfId="41158" xr:uid="{00000000-0005-0000-0000-00000AAD0000}"/>
    <cellStyle name="Note 5 3 5 3 3" xfId="41157" xr:uid="{00000000-0005-0000-0000-00000BAD0000}"/>
    <cellStyle name="Note 5 3 5 3 4" xfId="59485" xr:uid="{00000000-0005-0000-0000-00000CAD0000}"/>
    <cellStyle name="Note 5 3 5 4" xfId="8063" xr:uid="{00000000-0005-0000-0000-00000DAD0000}"/>
    <cellStyle name="Note 5 3 5 4 2" xfId="19949" xr:uid="{00000000-0005-0000-0000-00000EAD0000}"/>
    <cellStyle name="Note 5 3 5 4 2 2" xfId="41160" xr:uid="{00000000-0005-0000-0000-00000FAD0000}"/>
    <cellStyle name="Note 5 3 5 4 3" xfId="41159" xr:uid="{00000000-0005-0000-0000-000010AD0000}"/>
    <cellStyle name="Note 5 3 5 4 4" xfId="59486" xr:uid="{00000000-0005-0000-0000-000011AD0000}"/>
    <cellStyle name="Note 5 3 5 5" xfId="8525" xr:uid="{00000000-0005-0000-0000-000012AD0000}"/>
    <cellStyle name="Note 5 3 5 5 2" xfId="20344" xr:uid="{00000000-0005-0000-0000-000013AD0000}"/>
    <cellStyle name="Note 5 3 5 5 2 2" xfId="41162" xr:uid="{00000000-0005-0000-0000-000014AD0000}"/>
    <cellStyle name="Note 5 3 5 5 3" xfId="41161" xr:uid="{00000000-0005-0000-0000-000015AD0000}"/>
    <cellStyle name="Note 5 3 5 5 4" xfId="59487" xr:uid="{00000000-0005-0000-0000-000016AD0000}"/>
    <cellStyle name="Note 5 3 5 6" xfId="8981" xr:uid="{00000000-0005-0000-0000-000017AD0000}"/>
    <cellStyle name="Note 5 3 5 6 2" xfId="20743" xr:uid="{00000000-0005-0000-0000-000018AD0000}"/>
    <cellStyle name="Note 5 3 5 6 2 2" xfId="41164" xr:uid="{00000000-0005-0000-0000-000019AD0000}"/>
    <cellStyle name="Note 5 3 5 6 3" xfId="41163" xr:uid="{00000000-0005-0000-0000-00001AAD0000}"/>
    <cellStyle name="Note 5 3 5 6 4" xfId="59488" xr:uid="{00000000-0005-0000-0000-00001BAD0000}"/>
    <cellStyle name="Note 5 3 5 7" xfId="9429" xr:uid="{00000000-0005-0000-0000-00001CAD0000}"/>
    <cellStyle name="Note 5 3 5 7 2" xfId="21145" xr:uid="{00000000-0005-0000-0000-00001DAD0000}"/>
    <cellStyle name="Note 5 3 5 7 2 2" xfId="41166" xr:uid="{00000000-0005-0000-0000-00001EAD0000}"/>
    <cellStyle name="Note 5 3 5 7 3" xfId="41165" xr:uid="{00000000-0005-0000-0000-00001FAD0000}"/>
    <cellStyle name="Note 5 3 5 7 4" xfId="59489" xr:uid="{00000000-0005-0000-0000-000020AD0000}"/>
    <cellStyle name="Note 5 3 5 8" xfId="9870" xr:uid="{00000000-0005-0000-0000-000021AD0000}"/>
    <cellStyle name="Note 5 3 5 8 2" xfId="21531" xr:uid="{00000000-0005-0000-0000-000022AD0000}"/>
    <cellStyle name="Note 5 3 5 8 2 2" xfId="41168" xr:uid="{00000000-0005-0000-0000-000023AD0000}"/>
    <cellStyle name="Note 5 3 5 8 3" xfId="41167" xr:uid="{00000000-0005-0000-0000-000024AD0000}"/>
    <cellStyle name="Note 5 3 5 8 4" xfId="59490" xr:uid="{00000000-0005-0000-0000-000025AD0000}"/>
    <cellStyle name="Note 5 3 5 9" xfId="10311" xr:uid="{00000000-0005-0000-0000-000026AD0000}"/>
    <cellStyle name="Note 5 3 5 9 2" xfId="21916" xr:uid="{00000000-0005-0000-0000-000027AD0000}"/>
    <cellStyle name="Note 5 3 5 9 2 2" xfId="41170" xr:uid="{00000000-0005-0000-0000-000028AD0000}"/>
    <cellStyle name="Note 5 3 5 9 3" xfId="41169" xr:uid="{00000000-0005-0000-0000-000029AD0000}"/>
    <cellStyle name="Note 5 3 5 9 4" xfId="59491" xr:uid="{00000000-0005-0000-0000-00002AAD0000}"/>
    <cellStyle name="Note 5 3 6" xfId="41018" xr:uid="{00000000-0005-0000-0000-00002BAD0000}"/>
    <cellStyle name="Note 5 30" xfId="4814" xr:uid="{00000000-0005-0000-0000-00002CAD0000}"/>
    <cellStyle name="Note 5 30 2" xfId="17455" xr:uid="{00000000-0005-0000-0000-00002DAD0000}"/>
    <cellStyle name="Note 5 30 2 2" xfId="41172" xr:uid="{00000000-0005-0000-0000-00002EAD0000}"/>
    <cellStyle name="Note 5 30 3" xfId="41171" xr:uid="{00000000-0005-0000-0000-00002FAD0000}"/>
    <cellStyle name="Note 5 31" xfId="6925" xr:uid="{00000000-0005-0000-0000-000030AD0000}"/>
    <cellStyle name="Note 5 31 2" xfId="18936" xr:uid="{00000000-0005-0000-0000-000031AD0000}"/>
    <cellStyle name="Note 5 31 2 2" xfId="41174" xr:uid="{00000000-0005-0000-0000-000032AD0000}"/>
    <cellStyle name="Note 5 31 3" xfId="41173" xr:uid="{00000000-0005-0000-0000-000033AD0000}"/>
    <cellStyle name="Note 5 31 4" xfId="59492" xr:uid="{00000000-0005-0000-0000-000034AD0000}"/>
    <cellStyle name="Note 5 32" xfId="4671" xr:uid="{00000000-0005-0000-0000-000035AD0000}"/>
    <cellStyle name="Note 5 32 2" xfId="17368" xr:uid="{00000000-0005-0000-0000-000036AD0000}"/>
    <cellStyle name="Note 5 32 2 2" xfId="41176" xr:uid="{00000000-0005-0000-0000-000037AD0000}"/>
    <cellStyle name="Note 5 32 3" xfId="41175" xr:uid="{00000000-0005-0000-0000-000038AD0000}"/>
    <cellStyle name="Note 5 32 4" xfId="59493" xr:uid="{00000000-0005-0000-0000-000039AD0000}"/>
    <cellStyle name="Note 5 33" xfId="6818" xr:uid="{00000000-0005-0000-0000-00003AAD0000}"/>
    <cellStyle name="Note 5 33 2" xfId="18854" xr:uid="{00000000-0005-0000-0000-00003BAD0000}"/>
    <cellStyle name="Note 5 33 2 2" xfId="41178" xr:uid="{00000000-0005-0000-0000-00003CAD0000}"/>
    <cellStyle name="Note 5 33 3" xfId="41177" xr:uid="{00000000-0005-0000-0000-00003DAD0000}"/>
    <cellStyle name="Note 5 33 4" xfId="59494" xr:uid="{00000000-0005-0000-0000-00003EAD0000}"/>
    <cellStyle name="Note 5 34" xfId="5159" xr:uid="{00000000-0005-0000-0000-00003FAD0000}"/>
    <cellStyle name="Note 5 34 2" xfId="17734" xr:uid="{00000000-0005-0000-0000-000040AD0000}"/>
    <cellStyle name="Note 5 34 2 2" xfId="41180" xr:uid="{00000000-0005-0000-0000-000041AD0000}"/>
    <cellStyle name="Note 5 34 3" xfId="41179" xr:uid="{00000000-0005-0000-0000-000042AD0000}"/>
    <cellStyle name="Note 5 34 4" xfId="59495" xr:uid="{00000000-0005-0000-0000-000043AD0000}"/>
    <cellStyle name="Note 5 35" xfId="8766" xr:uid="{00000000-0005-0000-0000-000044AD0000}"/>
    <cellStyle name="Note 5 35 2" xfId="20550" xr:uid="{00000000-0005-0000-0000-000045AD0000}"/>
    <cellStyle name="Note 5 35 2 2" xfId="41182" xr:uid="{00000000-0005-0000-0000-000046AD0000}"/>
    <cellStyle name="Note 5 35 3" xfId="41181" xr:uid="{00000000-0005-0000-0000-000047AD0000}"/>
    <cellStyle name="Note 5 35 4" xfId="59496" xr:uid="{00000000-0005-0000-0000-000048AD0000}"/>
    <cellStyle name="Note 5 36" xfId="7029" xr:uid="{00000000-0005-0000-0000-000049AD0000}"/>
    <cellStyle name="Note 5 36 2" xfId="19037" xr:uid="{00000000-0005-0000-0000-00004AAD0000}"/>
    <cellStyle name="Note 5 36 2 2" xfId="41184" xr:uid="{00000000-0005-0000-0000-00004BAD0000}"/>
    <cellStyle name="Note 5 36 3" xfId="41183" xr:uid="{00000000-0005-0000-0000-00004CAD0000}"/>
    <cellStyle name="Note 5 36 4" xfId="59497" xr:uid="{00000000-0005-0000-0000-00004DAD0000}"/>
    <cellStyle name="Note 5 37" xfId="6500" xr:uid="{00000000-0005-0000-0000-00004EAD0000}"/>
    <cellStyle name="Note 5 37 2" xfId="18578" xr:uid="{00000000-0005-0000-0000-00004FAD0000}"/>
    <cellStyle name="Note 5 37 2 2" xfId="41186" xr:uid="{00000000-0005-0000-0000-000050AD0000}"/>
    <cellStyle name="Note 5 37 3" xfId="41185" xr:uid="{00000000-0005-0000-0000-000051AD0000}"/>
    <cellStyle name="Note 5 37 4" xfId="59498" xr:uid="{00000000-0005-0000-0000-000052AD0000}"/>
    <cellStyle name="Note 5 38" xfId="8748" xr:uid="{00000000-0005-0000-0000-000053AD0000}"/>
    <cellStyle name="Note 5 38 2" xfId="20533" xr:uid="{00000000-0005-0000-0000-000054AD0000}"/>
    <cellStyle name="Note 5 38 2 2" xfId="41188" xr:uid="{00000000-0005-0000-0000-000055AD0000}"/>
    <cellStyle name="Note 5 38 3" xfId="41187" xr:uid="{00000000-0005-0000-0000-000056AD0000}"/>
    <cellStyle name="Note 5 38 4" xfId="59499" xr:uid="{00000000-0005-0000-0000-000057AD0000}"/>
    <cellStyle name="Note 5 39" xfId="6352" xr:uid="{00000000-0005-0000-0000-000058AD0000}"/>
    <cellStyle name="Note 5 39 2" xfId="18447" xr:uid="{00000000-0005-0000-0000-000059AD0000}"/>
    <cellStyle name="Note 5 39 2 2" xfId="41190" xr:uid="{00000000-0005-0000-0000-00005AAD0000}"/>
    <cellStyle name="Note 5 39 3" xfId="41189" xr:uid="{00000000-0005-0000-0000-00005BAD0000}"/>
    <cellStyle name="Note 5 39 4" xfId="59500" xr:uid="{00000000-0005-0000-0000-00005CAD0000}"/>
    <cellStyle name="Note 5 4" xfId="4360" xr:uid="{00000000-0005-0000-0000-00005DAD0000}"/>
    <cellStyle name="Note 5 4 10" xfId="10725" xr:uid="{00000000-0005-0000-0000-00005EAD0000}"/>
    <cellStyle name="Note 5 4 10 2" xfId="22272" xr:uid="{00000000-0005-0000-0000-00005FAD0000}"/>
    <cellStyle name="Note 5 4 10 2 2" xfId="41193" xr:uid="{00000000-0005-0000-0000-000060AD0000}"/>
    <cellStyle name="Note 5 4 10 3" xfId="41192" xr:uid="{00000000-0005-0000-0000-000061AD0000}"/>
    <cellStyle name="Note 5 4 10 4" xfId="59501" xr:uid="{00000000-0005-0000-0000-000062AD0000}"/>
    <cellStyle name="Note 5 4 11" xfId="11145" xr:uid="{00000000-0005-0000-0000-000063AD0000}"/>
    <cellStyle name="Note 5 4 11 2" xfId="22641" xr:uid="{00000000-0005-0000-0000-000064AD0000}"/>
    <cellStyle name="Note 5 4 11 2 2" xfId="41195" xr:uid="{00000000-0005-0000-0000-000065AD0000}"/>
    <cellStyle name="Note 5 4 11 3" xfId="41194" xr:uid="{00000000-0005-0000-0000-000066AD0000}"/>
    <cellStyle name="Note 5 4 11 4" xfId="59502" xr:uid="{00000000-0005-0000-0000-000067AD0000}"/>
    <cellStyle name="Note 5 4 12" xfId="11565" xr:uid="{00000000-0005-0000-0000-000068AD0000}"/>
    <cellStyle name="Note 5 4 12 2" xfId="23004" xr:uid="{00000000-0005-0000-0000-000069AD0000}"/>
    <cellStyle name="Note 5 4 12 2 2" xfId="41197" xr:uid="{00000000-0005-0000-0000-00006AAD0000}"/>
    <cellStyle name="Note 5 4 12 3" xfId="41196" xr:uid="{00000000-0005-0000-0000-00006BAD0000}"/>
    <cellStyle name="Note 5 4 12 4" xfId="59503" xr:uid="{00000000-0005-0000-0000-00006CAD0000}"/>
    <cellStyle name="Note 5 4 13" xfId="11994" xr:uid="{00000000-0005-0000-0000-00006DAD0000}"/>
    <cellStyle name="Note 5 4 13 2" xfId="23411" xr:uid="{00000000-0005-0000-0000-00006EAD0000}"/>
    <cellStyle name="Note 5 4 13 2 2" xfId="41199" xr:uid="{00000000-0005-0000-0000-00006FAD0000}"/>
    <cellStyle name="Note 5 4 13 3" xfId="41198" xr:uid="{00000000-0005-0000-0000-000070AD0000}"/>
    <cellStyle name="Note 5 4 13 4" xfId="59504" xr:uid="{00000000-0005-0000-0000-000071AD0000}"/>
    <cellStyle name="Note 5 4 14" xfId="12366" xr:uid="{00000000-0005-0000-0000-000072AD0000}"/>
    <cellStyle name="Note 5 4 14 2" xfId="23744" xr:uid="{00000000-0005-0000-0000-000073AD0000}"/>
    <cellStyle name="Note 5 4 14 2 2" xfId="41201" xr:uid="{00000000-0005-0000-0000-000074AD0000}"/>
    <cellStyle name="Note 5 4 14 3" xfId="41200" xr:uid="{00000000-0005-0000-0000-000075AD0000}"/>
    <cellStyle name="Note 5 4 14 4" xfId="59505" xr:uid="{00000000-0005-0000-0000-000076AD0000}"/>
    <cellStyle name="Note 5 4 15" xfId="12728" xr:uid="{00000000-0005-0000-0000-000077AD0000}"/>
    <cellStyle name="Note 5 4 15 2" xfId="24065" xr:uid="{00000000-0005-0000-0000-000078AD0000}"/>
    <cellStyle name="Note 5 4 15 2 2" xfId="41203" xr:uid="{00000000-0005-0000-0000-000079AD0000}"/>
    <cellStyle name="Note 5 4 15 3" xfId="41202" xr:uid="{00000000-0005-0000-0000-00007AAD0000}"/>
    <cellStyle name="Note 5 4 15 4" xfId="59506" xr:uid="{00000000-0005-0000-0000-00007BAD0000}"/>
    <cellStyle name="Note 5 4 16" xfId="13143" xr:uid="{00000000-0005-0000-0000-00007CAD0000}"/>
    <cellStyle name="Note 5 4 16 2" xfId="24454" xr:uid="{00000000-0005-0000-0000-00007DAD0000}"/>
    <cellStyle name="Note 5 4 16 2 2" xfId="41205" xr:uid="{00000000-0005-0000-0000-00007EAD0000}"/>
    <cellStyle name="Note 5 4 16 3" xfId="41204" xr:uid="{00000000-0005-0000-0000-00007FAD0000}"/>
    <cellStyle name="Note 5 4 16 4" xfId="59507" xr:uid="{00000000-0005-0000-0000-000080AD0000}"/>
    <cellStyle name="Note 5 4 17" xfId="13480" xr:uid="{00000000-0005-0000-0000-000081AD0000}"/>
    <cellStyle name="Note 5 4 17 2" xfId="24759" xr:uid="{00000000-0005-0000-0000-000082AD0000}"/>
    <cellStyle name="Note 5 4 17 2 2" xfId="41207" xr:uid="{00000000-0005-0000-0000-000083AD0000}"/>
    <cellStyle name="Note 5 4 17 3" xfId="41206" xr:uid="{00000000-0005-0000-0000-000084AD0000}"/>
    <cellStyle name="Note 5 4 17 4" xfId="59508" xr:uid="{00000000-0005-0000-0000-000085AD0000}"/>
    <cellStyle name="Note 5 4 18" xfId="13811" xr:uid="{00000000-0005-0000-0000-000086AD0000}"/>
    <cellStyle name="Note 5 4 18 2" xfId="25061" xr:uid="{00000000-0005-0000-0000-000087AD0000}"/>
    <cellStyle name="Note 5 4 18 2 2" xfId="41209" xr:uid="{00000000-0005-0000-0000-000088AD0000}"/>
    <cellStyle name="Note 5 4 18 3" xfId="41208" xr:uid="{00000000-0005-0000-0000-000089AD0000}"/>
    <cellStyle name="Note 5 4 18 4" xfId="59509" xr:uid="{00000000-0005-0000-0000-00008AAD0000}"/>
    <cellStyle name="Note 5 4 19" xfId="14139" xr:uid="{00000000-0005-0000-0000-00008BAD0000}"/>
    <cellStyle name="Note 5 4 19 2" xfId="25361" xr:uid="{00000000-0005-0000-0000-00008CAD0000}"/>
    <cellStyle name="Note 5 4 19 2 2" xfId="41211" xr:uid="{00000000-0005-0000-0000-00008DAD0000}"/>
    <cellStyle name="Note 5 4 19 3" xfId="41210" xr:uid="{00000000-0005-0000-0000-00008EAD0000}"/>
    <cellStyle name="Note 5 4 19 4" xfId="59510" xr:uid="{00000000-0005-0000-0000-00008FAD0000}"/>
    <cellStyle name="Note 5 4 2" xfId="7143" xr:uid="{00000000-0005-0000-0000-000090AD0000}"/>
    <cellStyle name="Note 5 4 2 2" xfId="19149" xr:uid="{00000000-0005-0000-0000-000091AD0000}"/>
    <cellStyle name="Note 5 4 2 2 2" xfId="41213" xr:uid="{00000000-0005-0000-0000-000092AD0000}"/>
    <cellStyle name="Note 5 4 2 3" xfId="41212" xr:uid="{00000000-0005-0000-0000-000093AD0000}"/>
    <cellStyle name="Note 5 4 2 4" xfId="59511" xr:uid="{00000000-0005-0000-0000-000094AD0000}"/>
    <cellStyle name="Note 5 4 20" xfId="14433" xr:uid="{00000000-0005-0000-0000-000095AD0000}"/>
    <cellStyle name="Note 5 4 20 2" xfId="41214" xr:uid="{00000000-0005-0000-0000-000096AD0000}"/>
    <cellStyle name="Note 5 4 20 3" xfId="59512" xr:uid="{00000000-0005-0000-0000-000097AD0000}"/>
    <cellStyle name="Note 5 4 20 4" xfId="59513" xr:uid="{00000000-0005-0000-0000-000098AD0000}"/>
    <cellStyle name="Note 5 4 21" xfId="41191" xr:uid="{00000000-0005-0000-0000-000099AD0000}"/>
    <cellStyle name="Note 5 4 22" xfId="59514" xr:uid="{00000000-0005-0000-0000-00009AAD0000}"/>
    <cellStyle name="Note 5 4 3" xfId="7611" xr:uid="{00000000-0005-0000-0000-00009BAD0000}"/>
    <cellStyle name="Note 5 4 3 2" xfId="19557" xr:uid="{00000000-0005-0000-0000-00009CAD0000}"/>
    <cellStyle name="Note 5 4 3 2 2" xfId="41216" xr:uid="{00000000-0005-0000-0000-00009DAD0000}"/>
    <cellStyle name="Note 5 4 3 3" xfId="41215" xr:uid="{00000000-0005-0000-0000-00009EAD0000}"/>
    <cellStyle name="Note 5 4 3 4" xfId="59515" xr:uid="{00000000-0005-0000-0000-00009FAD0000}"/>
    <cellStyle name="Note 5 4 4" xfId="8064" xr:uid="{00000000-0005-0000-0000-0000A0AD0000}"/>
    <cellStyle name="Note 5 4 4 2" xfId="19950" xr:uid="{00000000-0005-0000-0000-0000A1AD0000}"/>
    <cellStyle name="Note 5 4 4 2 2" xfId="41218" xr:uid="{00000000-0005-0000-0000-0000A2AD0000}"/>
    <cellStyle name="Note 5 4 4 3" xfId="41217" xr:uid="{00000000-0005-0000-0000-0000A3AD0000}"/>
    <cellStyle name="Note 5 4 4 4" xfId="59516" xr:uid="{00000000-0005-0000-0000-0000A4AD0000}"/>
    <cellStyle name="Note 5 4 5" xfId="8526" xr:uid="{00000000-0005-0000-0000-0000A5AD0000}"/>
    <cellStyle name="Note 5 4 5 2" xfId="20345" xr:uid="{00000000-0005-0000-0000-0000A6AD0000}"/>
    <cellStyle name="Note 5 4 5 2 2" xfId="41220" xr:uid="{00000000-0005-0000-0000-0000A7AD0000}"/>
    <cellStyle name="Note 5 4 5 3" xfId="41219" xr:uid="{00000000-0005-0000-0000-0000A8AD0000}"/>
    <cellStyle name="Note 5 4 5 4" xfId="59517" xr:uid="{00000000-0005-0000-0000-0000A9AD0000}"/>
    <cellStyle name="Note 5 4 6" xfId="8982" xr:uid="{00000000-0005-0000-0000-0000AAAD0000}"/>
    <cellStyle name="Note 5 4 6 2" xfId="20744" xr:uid="{00000000-0005-0000-0000-0000ABAD0000}"/>
    <cellStyle name="Note 5 4 6 2 2" xfId="41222" xr:uid="{00000000-0005-0000-0000-0000ACAD0000}"/>
    <cellStyle name="Note 5 4 6 3" xfId="41221" xr:uid="{00000000-0005-0000-0000-0000ADAD0000}"/>
    <cellStyle name="Note 5 4 6 4" xfId="59518" xr:uid="{00000000-0005-0000-0000-0000AEAD0000}"/>
    <cellStyle name="Note 5 4 7" xfId="9430" xr:uid="{00000000-0005-0000-0000-0000AFAD0000}"/>
    <cellStyle name="Note 5 4 7 2" xfId="21146" xr:uid="{00000000-0005-0000-0000-0000B0AD0000}"/>
    <cellStyle name="Note 5 4 7 2 2" xfId="41224" xr:uid="{00000000-0005-0000-0000-0000B1AD0000}"/>
    <cellStyle name="Note 5 4 7 3" xfId="41223" xr:uid="{00000000-0005-0000-0000-0000B2AD0000}"/>
    <cellStyle name="Note 5 4 7 4" xfId="59519" xr:uid="{00000000-0005-0000-0000-0000B3AD0000}"/>
    <cellStyle name="Note 5 4 8" xfId="9871" xr:uid="{00000000-0005-0000-0000-0000B4AD0000}"/>
    <cellStyle name="Note 5 4 8 2" xfId="21532" xr:uid="{00000000-0005-0000-0000-0000B5AD0000}"/>
    <cellStyle name="Note 5 4 8 2 2" xfId="41226" xr:uid="{00000000-0005-0000-0000-0000B6AD0000}"/>
    <cellStyle name="Note 5 4 8 3" xfId="41225" xr:uid="{00000000-0005-0000-0000-0000B7AD0000}"/>
    <cellStyle name="Note 5 4 8 4" xfId="59520" xr:uid="{00000000-0005-0000-0000-0000B8AD0000}"/>
    <cellStyle name="Note 5 4 9" xfId="10312" xr:uid="{00000000-0005-0000-0000-0000B9AD0000}"/>
    <cellStyle name="Note 5 4 9 2" xfId="21917" xr:uid="{00000000-0005-0000-0000-0000BAAD0000}"/>
    <cellStyle name="Note 5 4 9 2 2" xfId="41228" xr:uid="{00000000-0005-0000-0000-0000BBAD0000}"/>
    <cellStyle name="Note 5 4 9 3" xfId="41227" xr:uid="{00000000-0005-0000-0000-0000BCAD0000}"/>
    <cellStyle name="Note 5 4 9 4" xfId="59521" xr:uid="{00000000-0005-0000-0000-0000BDAD0000}"/>
    <cellStyle name="Note 5 40" xfId="8731" xr:uid="{00000000-0005-0000-0000-0000BEAD0000}"/>
    <cellStyle name="Note 5 40 2" xfId="20519" xr:uid="{00000000-0005-0000-0000-0000BFAD0000}"/>
    <cellStyle name="Note 5 40 2 2" xfId="41230" xr:uid="{00000000-0005-0000-0000-0000C0AD0000}"/>
    <cellStyle name="Note 5 40 3" xfId="41229" xr:uid="{00000000-0005-0000-0000-0000C1AD0000}"/>
    <cellStyle name="Note 5 40 4" xfId="59522" xr:uid="{00000000-0005-0000-0000-0000C2AD0000}"/>
    <cellStyle name="Note 5 41" xfId="10153" xr:uid="{00000000-0005-0000-0000-0000C3AD0000}"/>
    <cellStyle name="Note 5 41 2" xfId="21763" xr:uid="{00000000-0005-0000-0000-0000C4AD0000}"/>
    <cellStyle name="Note 5 41 2 2" xfId="41232" xr:uid="{00000000-0005-0000-0000-0000C5AD0000}"/>
    <cellStyle name="Note 5 41 3" xfId="41231" xr:uid="{00000000-0005-0000-0000-0000C6AD0000}"/>
    <cellStyle name="Note 5 41 4" xfId="59523" xr:uid="{00000000-0005-0000-0000-0000C7AD0000}"/>
    <cellStyle name="Note 5 42" xfId="9748" xr:uid="{00000000-0005-0000-0000-0000C8AD0000}"/>
    <cellStyle name="Note 5 42 2" xfId="21412" xr:uid="{00000000-0005-0000-0000-0000C9AD0000}"/>
    <cellStyle name="Note 5 42 2 2" xfId="41234" xr:uid="{00000000-0005-0000-0000-0000CAAD0000}"/>
    <cellStyle name="Note 5 42 3" xfId="41233" xr:uid="{00000000-0005-0000-0000-0000CBAD0000}"/>
    <cellStyle name="Note 5 42 4" xfId="59524" xr:uid="{00000000-0005-0000-0000-0000CCAD0000}"/>
    <cellStyle name="Note 5 43" xfId="5562" xr:uid="{00000000-0005-0000-0000-0000CDAD0000}"/>
    <cellStyle name="Note 5 43 2" xfId="18089" xr:uid="{00000000-0005-0000-0000-0000CEAD0000}"/>
    <cellStyle name="Note 5 43 2 2" xfId="41236" xr:uid="{00000000-0005-0000-0000-0000CFAD0000}"/>
    <cellStyle name="Note 5 43 3" xfId="41235" xr:uid="{00000000-0005-0000-0000-0000D0AD0000}"/>
    <cellStyle name="Note 5 43 4" xfId="59525" xr:uid="{00000000-0005-0000-0000-0000D1AD0000}"/>
    <cellStyle name="Note 5 44" xfId="8356" xr:uid="{00000000-0005-0000-0000-0000D2AD0000}"/>
    <cellStyle name="Note 5 44 2" xfId="20182" xr:uid="{00000000-0005-0000-0000-0000D3AD0000}"/>
    <cellStyle name="Note 5 44 2 2" xfId="41238" xr:uid="{00000000-0005-0000-0000-0000D4AD0000}"/>
    <cellStyle name="Note 5 44 3" xfId="41237" xr:uid="{00000000-0005-0000-0000-0000D5AD0000}"/>
    <cellStyle name="Note 5 44 4" xfId="59526" xr:uid="{00000000-0005-0000-0000-0000D6AD0000}"/>
    <cellStyle name="Note 5 45" xfId="12943" xr:uid="{00000000-0005-0000-0000-0000D7AD0000}"/>
    <cellStyle name="Note 5 45 2" xfId="24260" xr:uid="{00000000-0005-0000-0000-0000D8AD0000}"/>
    <cellStyle name="Note 5 45 2 2" xfId="41240" xr:uid="{00000000-0005-0000-0000-0000D9AD0000}"/>
    <cellStyle name="Note 5 45 3" xfId="41239" xr:uid="{00000000-0005-0000-0000-0000DAAD0000}"/>
    <cellStyle name="Note 5 45 4" xfId="59527" xr:uid="{00000000-0005-0000-0000-0000DBAD0000}"/>
    <cellStyle name="Note 5 46" xfId="9866" xr:uid="{00000000-0005-0000-0000-0000DCAD0000}"/>
    <cellStyle name="Note 5 46 2" xfId="21527" xr:uid="{00000000-0005-0000-0000-0000DDAD0000}"/>
    <cellStyle name="Note 5 46 2 2" xfId="41242" xr:uid="{00000000-0005-0000-0000-0000DEAD0000}"/>
    <cellStyle name="Note 5 46 3" xfId="41241" xr:uid="{00000000-0005-0000-0000-0000DFAD0000}"/>
    <cellStyle name="Note 5 46 4" xfId="59528" xr:uid="{00000000-0005-0000-0000-0000E0AD0000}"/>
    <cellStyle name="Note 5 47" xfId="9175" xr:uid="{00000000-0005-0000-0000-0000E1AD0000}"/>
    <cellStyle name="Note 5 47 2" xfId="20916" xr:uid="{00000000-0005-0000-0000-0000E2AD0000}"/>
    <cellStyle name="Note 5 47 2 2" xfId="41244" xr:uid="{00000000-0005-0000-0000-0000E3AD0000}"/>
    <cellStyle name="Note 5 47 3" xfId="41243" xr:uid="{00000000-0005-0000-0000-0000E4AD0000}"/>
    <cellStyle name="Note 5 47 4" xfId="59529" xr:uid="{00000000-0005-0000-0000-0000E5AD0000}"/>
    <cellStyle name="Note 5 48" xfId="5691" xr:uid="{00000000-0005-0000-0000-0000E6AD0000}"/>
    <cellStyle name="Note 5 48 2" xfId="18205" xr:uid="{00000000-0005-0000-0000-0000E7AD0000}"/>
    <cellStyle name="Note 5 48 2 2" xfId="41246" xr:uid="{00000000-0005-0000-0000-0000E8AD0000}"/>
    <cellStyle name="Note 5 48 3" xfId="41245" xr:uid="{00000000-0005-0000-0000-0000E9AD0000}"/>
    <cellStyle name="Note 5 48 4" xfId="59530" xr:uid="{00000000-0005-0000-0000-0000EAAD0000}"/>
    <cellStyle name="Note 5 49" xfId="40102" xr:uid="{00000000-0005-0000-0000-0000EBAD0000}"/>
    <cellStyle name="Note 5 5" xfId="4361" xr:uid="{00000000-0005-0000-0000-0000ECAD0000}"/>
    <cellStyle name="Note 5 5 10" xfId="10726" xr:uid="{00000000-0005-0000-0000-0000EDAD0000}"/>
    <cellStyle name="Note 5 5 10 2" xfId="22273" xr:uid="{00000000-0005-0000-0000-0000EEAD0000}"/>
    <cellStyle name="Note 5 5 10 2 2" xfId="41249" xr:uid="{00000000-0005-0000-0000-0000EFAD0000}"/>
    <cellStyle name="Note 5 5 10 3" xfId="41248" xr:uid="{00000000-0005-0000-0000-0000F0AD0000}"/>
    <cellStyle name="Note 5 5 10 4" xfId="59531" xr:uid="{00000000-0005-0000-0000-0000F1AD0000}"/>
    <cellStyle name="Note 5 5 11" xfId="11146" xr:uid="{00000000-0005-0000-0000-0000F2AD0000}"/>
    <cellStyle name="Note 5 5 11 2" xfId="22642" xr:uid="{00000000-0005-0000-0000-0000F3AD0000}"/>
    <cellStyle name="Note 5 5 11 2 2" xfId="41251" xr:uid="{00000000-0005-0000-0000-0000F4AD0000}"/>
    <cellStyle name="Note 5 5 11 3" xfId="41250" xr:uid="{00000000-0005-0000-0000-0000F5AD0000}"/>
    <cellStyle name="Note 5 5 11 4" xfId="59532" xr:uid="{00000000-0005-0000-0000-0000F6AD0000}"/>
    <cellStyle name="Note 5 5 12" xfId="11566" xr:uid="{00000000-0005-0000-0000-0000F7AD0000}"/>
    <cellStyle name="Note 5 5 12 2" xfId="23005" xr:uid="{00000000-0005-0000-0000-0000F8AD0000}"/>
    <cellStyle name="Note 5 5 12 2 2" xfId="41253" xr:uid="{00000000-0005-0000-0000-0000F9AD0000}"/>
    <cellStyle name="Note 5 5 12 3" xfId="41252" xr:uid="{00000000-0005-0000-0000-0000FAAD0000}"/>
    <cellStyle name="Note 5 5 12 4" xfId="59533" xr:uid="{00000000-0005-0000-0000-0000FBAD0000}"/>
    <cellStyle name="Note 5 5 13" xfId="11995" xr:uid="{00000000-0005-0000-0000-0000FCAD0000}"/>
    <cellStyle name="Note 5 5 13 2" xfId="23412" xr:uid="{00000000-0005-0000-0000-0000FDAD0000}"/>
    <cellStyle name="Note 5 5 13 2 2" xfId="41255" xr:uid="{00000000-0005-0000-0000-0000FEAD0000}"/>
    <cellStyle name="Note 5 5 13 3" xfId="41254" xr:uid="{00000000-0005-0000-0000-0000FFAD0000}"/>
    <cellStyle name="Note 5 5 13 4" xfId="59534" xr:uid="{00000000-0005-0000-0000-000000AE0000}"/>
    <cellStyle name="Note 5 5 14" xfId="12367" xr:uid="{00000000-0005-0000-0000-000001AE0000}"/>
    <cellStyle name="Note 5 5 14 2" xfId="23745" xr:uid="{00000000-0005-0000-0000-000002AE0000}"/>
    <cellStyle name="Note 5 5 14 2 2" xfId="41257" xr:uid="{00000000-0005-0000-0000-000003AE0000}"/>
    <cellStyle name="Note 5 5 14 3" xfId="41256" xr:uid="{00000000-0005-0000-0000-000004AE0000}"/>
    <cellStyle name="Note 5 5 14 4" xfId="59535" xr:uid="{00000000-0005-0000-0000-000005AE0000}"/>
    <cellStyle name="Note 5 5 15" xfId="12729" xr:uid="{00000000-0005-0000-0000-000006AE0000}"/>
    <cellStyle name="Note 5 5 15 2" xfId="24066" xr:uid="{00000000-0005-0000-0000-000007AE0000}"/>
    <cellStyle name="Note 5 5 15 2 2" xfId="41259" xr:uid="{00000000-0005-0000-0000-000008AE0000}"/>
    <cellStyle name="Note 5 5 15 3" xfId="41258" xr:uid="{00000000-0005-0000-0000-000009AE0000}"/>
    <cellStyle name="Note 5 5 15 4" xfId="59536" xr:uid="{00000000-0005-0000-0000-00000AAE0000}"/>
    <cellStyle name="Note 5 5 16" xfId="13144" xr:uid="{00000000-0005-0000-0000-00000BAE0000}"/>
    <cellStyle name="Note 5 5 16 2" xfId="24455" xr:uid="{00000000-0005-0000-0000-00000CAE0000}"/>
    <cellStyle name="Note 5 5 16 2 2" xfId="41261" xr:uid="{00000000-0005-0000-0000-00000DAE0000}"/>
    <cellStyle name="Note 5 5 16 3" xfId="41260" xr:uid="{00000000-0005-0000-0000-00000EAE0000}"/>
    <cellStyle name="Note 5 5 16 4" xfId="59537" xr:uid="{00000000-0005-0000-0000-00000FAE0000}"/>
    <cellStyle name="Note 5 5 17" xfId="13481" xr:uid="{00000000-0005-0000-0000-000010AE0000}"/>
    <cellStyle name="Note 5 5 17 2" xfId="24760" xr:uid="{00000000-0005-0000-0000-000011AE0000}"/>
    <cellStyle name="Note 5 5 17 2 2" xfId="41263" xr:uid="{00000000-0005-0000-0000-000012AE0000}"/>
    <cellStyle name="Note 5 5 17 3" xfId="41262" xr:uid="{00000000-0005-0000-0000-000013AE0000}"/>
    <cellStyle name="Note 5 5 17 4" xfId="59538" xr:uid="{00000000-0005-0000-0000-000014AE0000}"/>
    <cellStyle name="Note 5 5 18" xfId="13812" xr:uid="{00000000-0005-0000-0000-000015AE0000}"/>
    <cellStyle name="Note 5 5 18 2" xfId="25062" xr:uid="{00000000-0005-0000-0000-000016AE0000}"/>
    <cellStyle name="Note 5 5 18 2 2" xfId="41265" xr:uid="{00000000-0005-0000-0000-000017AE0000}"/>
    <cellStyle name="Note 5 5 18 3" xfId="41264" xr:uid="{00000000-0005-0000-0000-000018AE0000}"/>
    <cellStyle name="Note 5 5 18 4" xfId="59539" xr:uid="{00000000-0005-0000-0000-000019AE0000}"/>
    <cellStyle name="Note 5 5 19" xfId="14140" xr:uid="{00000000-0005-0000-0000-00001AAE0000}"/>
    <cellStyle name="Note 5 5 19 2" xfId="25362" xr:uid="{00000000-0005-0000-0000-00001BAE0000}"/>
    <cellStyle name="Note 5 5 19 2 2" xfId="41267" xr:uid="{00000000-0005-0000-0000-00001CAE0000}"/>
    <cellStyle name="Note 5 5 19 3" xfId="41266" xr:uid="{00000000-0005-0000-0000-00001DAE0000}"/>
    <cellStyle name="Note 5 5 19 4" xfId="59540" xr:uid="{00000000-0005-0000-0000-00001EAE0000}"/>
    <cellStyle name="Note 5 5 2" xfId="7144" xr:uid="{00000000-0005-0000-0000-00001FAE0000}"/>
    <cellStyle name="Note 5 5 2 2" xfId="19150" xr:uid="{00000000-0005-0000-0000-000020AE0000}"/>
    <cellStyle name="Note 5 5 2 2 2" xfId="41269" xr:uid="{00000000-0005-0000-0000-000021AE0000}"/>
    <cellStyle name="Note 5 5 2 3" xfId="41268" xr:uid="{00000000-0005-0000-0000-000022AE0000}"/>
    <cellStyle name="Note 5 5 2 4" xfId="59541" xr:uid="{00000000-0005-0000-0000-000023AE0000}"/>
    <cellStyle name="Note 5 5 20" xfId="14434" xr:uid="{00000000-0005-0000-0000-000024AE0000}"/>
    <cellStyle name="Note 5 5 20 2" xfId="41270" xr:uid="{00000000-0005-0000-0000-000025AE0000}"/>
    <cellStyle name="Note 5 5 20 3" xfId="59542" xr:uid="{00000000-0005-0000-0000-000026AE0000}"/>
    <cellStyle name="Note 5 5 20 4" xfId="59543" xr:uid="{00000000-0005-0000-0000-000027AE0000}"/>
    <cellStyle name="Note 5 5 21" xfId="41247" xr:uid="{00000000-0005-0000-0000-000028AE0000}"/>
    <cellStyle name="Note 5 5 22" xfId="59544" xr:uid="{00000000-0005-0000-0000-000029AE0000}"/>
    <cellStyle name="Note 5 5 3" xfId="7612" xr:uid="{00000000-0005-0000-0000-00002AAE0000}"/>
    <cellStyle name="Note 5 5 3 2" xfId="19558" xr:uid="{00000000-0005-0000-0000-00002BAE0000}"/>
    <cellStyle name="Note 5 5 3 2 2" xfId="41272" xr:uid="{00000000-0005-0000-0000-00002CAE0000}"/>
    <cellStyle name="Note 5 5 3 3" xfId="41271" xr:uid="{00000000-0005-0000-0000-00002DAE0000}"/>
    <cellStyle name="Note 5 5 3 4" xfId="59545" xr:uid="{00000000-0005-0000-0000-00002EAE0000}"/>
    <cellStyle name="Note 5 5 4" xfId="8065" xr:uid="{00000000-0005-0000-0000-00002FAE0000}"/>
    <cellStyle name="Note 5 5 4 2" xfId="19951" xr:uid="{00000000-0005-0000-0000-000030AE0000}"/>
    <cellStyle name="Note 5 5 4 2 2" xfId="41274" xr:uid="{00000000-0005-0000-0000-000031AE0000}"/>
    <cellStyle name="Note 5 5 4 3" xfId="41273" xr:uid="{00000000-0005-0000-0000-000032AE0000}"/>
    <cellStyle name="Note 5 5 4 4" xfId="59546" xr:uid="{00000000-0005-0000-0000-000033AE0000}"/>
    <cellStyle name="Note 5 5 5" xfId="8527" xr:uid="{00000000-0005-0000-0000-000034AE0000}"/>
    <cellStyle name="Note 5 5 5 2" xfId="20346" xr:uid="{00000000-0005-0000-0000-000035AE0000}"/>
    <cellStyle name="Note 5 5 5 2 2" xfId="41276" xr:uid="{00000000-0005-0000-0000-000036AE0000}"/>
    <cellStyle name="Note 5 5 5 3" xfId="41275" xr:uid="{00000000-0005-0000-0000-000037AE0000}"/>
    <cellStyle name="Note 5 5 5 4" xfId="59547" xr:uid="{00000000-0005-0000-0000-000038AE0000}"/>
    <cellStyle name="Note 5 5 6" xfId="8983" xr:uid="{00000000-0005-0000-0000-000039AE0000}"/>
    <cellStyle name="Note 5 5 6 2" xfId="20745" xr:uid="{00000000-0005-0000-0000-00003AAE0000}"/>
    <cellStyle name="Note 5 5 6 2 2" xfId="41278" xr:uid="{00000000-0005-0000-0000-00003BAE0000}"/>
    <cellStyle name="Note 5 5 6 3" xfId="41277" xr:uid="{00000000-0005-0000-0000-00003CAE0000}"/>
    <cellStyle name="Note 5 5 6 4" xfId="59548" xr:uid="{00000000-0005-0000-0000-00003DAE0000}"/>
    <cellStyle name="Note 5 5 7" xfId="9431" xr:uid="{00000000-0005-0000-0000-00003EAE0000}"/>
    <cellStyle name="Note 5 5 7 2" xfId="21147" xr:uid="{00000000-0005-0000-0000-00003FAE0000}"/>
    <cellStyle name="Note 5 5 7 2 2" xfId="41280" xr:uid="{00000000-0005-0000-0000-000040AE0000}"/>
    <cellStyle name="Note 5 5 7 3" xfId="41279" xr:uid="{00000000-0005-0000-0000-000041AE0000}"/>
    <cellStyle name="Note 5 5 7 4" xfId="59549" xr:uid="{00000000-0005-0000-0000-000042AE0000}"/>
    <cellStyle name="Note 5 5 8" xfId="9872" xr:uid="{00000000-0005-0000-0000-000043AE0000}"/>
    <cellStyle name="Note 5 5 8 2" xfId="21533" xr:uid="{00000000-0005-0000-0000-000044AE0000}"/>
    <cellStyle name="Note 5 5 8 2 2" xfId="41282" xr:uid="{00000000-0005-0000-0000-000045AE0000}"/>
    <cellStyle name="Note 5 5 8 3" xfId="41281" xr:uid="{00000000-0005-0000-0000-000046AE0000}"/>
    <cellStyle name="Note 5 5 8 4" xfId="59550" xr:uid="{00000000-0005-0000-0000-000047AE0000}"/>
    <cellStyle name="Note 5 5 9" xfId="10313" xr:uid="{00000000-0005-0000-0000-000048AE0000}"/>
    <cellStyle name="Note 5 5 9 2" xfId="21918" xr:uid="{00000000-0005-0000-0000-000049AE0000}"/>
    <cellStyle name="Note 5 5 9 2 2" xfId="41284" xr:uid="{00000000-0005-0000-0000-00004AAE0000}"/>
    <cellStyle name="Note 5 5 9 3" xfId="41283" xr:uid="{00000000-0005-0000-0000-00004BAE0000}"/>
    <cellStyle name="Note 5 5 9 4" xfId="59551" xr:uid="{00000000-0005-0000-0000-00004CAE0000}"/>
    <cellStyle name="Note 5 50" xfId="1515" xr:uid="{00000000-0005-0000-0000-00004DAE0000}"/>
    <cellStyle name="Note 5 6" xfId="4362" xr:uid="{00000000-0005-0000-0000-00004EAE0000}"/>
    <cellStyle name="Note 5 6 10" xfId="10727" xr:uid="{00000000-0005-0000-0000-00004FAE0000}"/>
    <cellStyle name="Note 5 6 10 2" xfId="22274" xr:uid="{00000000-0005-0000-0000-000050AE0000}"/>
    <cellStyle name="Note 5 6 10 2 2" xfId="41287" xr:uid="{00000000-0005-0000-0000-000051AE0000}"/>
    <cellStyle name="Note 5 6 10 3" xfId="41286" xr:uid="{00000000-0005-0000-0000-000052AE0000}"/>
    <cellStyle name="Note 5 6 10 4" xfId="59552" xr:uid="{00000000-0005-0000-0000-000053AE0000}"/>
    <cellStyle name="Note 5 6 11" xfId="11147" xr:uid="{00000000-0005-0000-0000-000054AE0000}"/>
    <cellStyle name="Note 5 6 11 2" xfId="22643" xr:uid="{00000000-0005-0000-0000-000055AE0000}"/>
    <cellStyle name="Note 5 6 11 2 2" xfId="41289" xr:uid="{00000000-0005-0000-0000-000056AE0000}"/>
    <cellStyle name="Note 5 6 11 3" xfId="41288" xr:uid="{00000000-0005-0000-0000-000057AE0000}"/>
    <cellStyle name="Note 5 6 11 4" xfId="59553" xr:uid="{00000000-0005-0000-0000-000058AE0000}"/>
    <cellStyle name="Note 5 6 12" xfId="11567" xr:uid="{00000000-0005-0000-0000-000059AE0000}"/>
    <cellStyle name="Note 5 6 12 2" xfId="23006" xr:uid="{00000000-0005-0000-0000-00005AAE0000}"/>
    <cellStyle name="Note 5 6 12 2 2" xfId="41291" xr:uid="{00000000-0005-0000-0000-00005BAE0000}"/>
    <cellStyle name="Note 5 6 12 3" xfId="41290" xr:uid="{00000000-0005-0000-0000-00005CAE0000}"/>
    <cellStyle name="Note 5 6 12 4" xfId="59554" xr:uid="{00000000-0005-0000-0000-00005DAE0000}"/>
    <cellStyle name="Note 5 6 13" xfId="11996" xr:uid="{00000000-0005-0000-0000-00005EAE0000}"/>
    <cellStyle name="Note 5 6 13 2" xfId="23413" xr:uid="{00000000-0005-0000-0000-00005FAE0000}"/>
    <cellStyle name="Note 5 6 13 2 2" xfId="41293" xr:uid="{00000000-0005-0000-0000-000060AE0000}"/>
    <cellStyle name="Note 5 6 13 3" xfId="41292" xr:uid="{00000000-0005-0000-0000-000061AE0000}"/>
    <cellStyle name="Note 5 6 13 4" xfId="59555" xr:uid="{00000000-0005-0000-0000-000062AE0000}"/>
    <cellStyle name="Note 5 6 14" xfId="12368" xr:uid="{00000000-0005-0000-0000-000063AE0000}"/>
    <cellStyle name="Note 5 6 14 2" xfId="23746" xr:uid="{00000000-0005-0000-0000-000064AE0000}"/>
    <cellStyle name="Note 5 6 14 2 2" xfId="41295" xr:uid="{00000000-0005-0000-0000-000065AE0000}"/>
    <cellStyle name="Note 5 6 14 3" xfId="41294" xr:uid="{00000000-0005-0000-0000-000066AE0000}"/>
    <cellStyle name="Note 5 6 14 4" xfId="59556" xr:uid="{00000000-0005-0000-0000-000067AE0000}"/>
    <cellStyle name="Note 5 6 15" xfId="12730" xr:uid="{00000000-0005-0000-0000-000068AE0000}"/>
    <cellStyle name="Note 5 6 15 2" xfId="24067" xr:uid="{00000000-0005-0000-0000-000069AE0000}"/>
    <cellStyle name="Note 5 6 15 2 2" xfId="41297" xr:uid="{00000000-0005-0000-0000-00006AAE0000}"/>
    <cellStyle name="Note 5 6 15 3" xfId="41296" xr:uid="{00000000-0005-0000-0000-00006BAE0000}"/>
    <cellStyle name="Note 5 6 15 4" xfId="59557" xr:uid="{00000000-0005-0000-0000-00006CAE0000}"/>
    <cellStyle name="Note 5 6 16" xfId="13145" xr:uid="{00000000-0005-0000-0000-00006DAE0000}"/>
    <cellStyle name="Note 5 6 16 2" xfId="24456" xr:uid="{00000000-0005-0000-0000-00006EAE0000}"/>
    <cellStyle name="Note 5 6 16 2 2" xfId="41299" xr:uid="{00000000-0005-0000-0000-00006FAE0000}"/>
    <cellStyle name="Note 5 6 16 3" xfId="41298" xr:uid="{00000000-0005-0000-0000-000070AE0000}"/>
    <cellStyle name="Note 5 6 16 4" xfId="59558" xr:uid="{00000000-0005-0000-0000-000071AE0000}"/>
    <cellStyle name="Note 5 6 17" xfId="13482" xr:uid="{00000000-0005-0000-0000-000072AE0000}"/>
    <cellStyle name="Note 5 6 17 2" xfId="24761" xr:uid="{00000000-0005-0000-0000-000073AE0000}"/>
    <cellStyle name="Note 5 6 17 2 2" xfId="41301" xr:uid="{00000000-0005-0000-0000-000074AE0000}"/>
    <cellStyle name="Note 5 6 17 3" xfId="41300" xr:uid="{00000000-0005-0000-0000-000075AE0000}"/>
    <cellStyle name="Note 5 6 17 4" xfId="59559" xr:uid="{00000000-0005-0000-0000-000076AE0000}"/>
    <cellStyle name="Note 5 6 18" xfId="13813" xr:uid="{00000000-0005-0000-0000-000077AE0000}"/>
    <cellStyle name="Note 5 6 18 2" xfId="25063" xr:uid="{00000000-0005-0000-0000-000078AE0000}"/>
    <cellStyle name="Note 5 6 18 2 2" xfId="41303" xr:uid="{00000000-0005-0000-0000-000079AE0000}"/>
    <cellStyle name="Note 5 6 18 3" xfId="41302" xr:uid="{00000000-0005-0000-0000-00007AAE0000}"/>
    <cellStyle name="Note 5 6 18 4" xfId="59560" xr:uid="{00000000-0005-0000-0000-00007BAE0000}"/>
    <cellStyle name="Note 5 6 19" xfId="14141" xr:uid="{00000000-0005-0000-0000-00007CAE0000}"/>
    <cellStyle name="Note 5 6 19 2" xfId="25363" xr:uid="{00000000-0005-0000-0000-00007DAE0000}"/>
    <cellStyle name="Note 5 6 19 2 2" xfId="41305" xr:uid="{00000000-0005-0000-0000-00007EAE0000}"/>
    <cellStyle name="Note 5 6 19 3" xfId="41304" xr:uid="{00000000-0005-0000-0000-00007FAE0000}"/>
    <cellStyle name="Note 5 6 19 4" xfId="59561" xr:uid="{00000000-0005-0000-0000-000080AE0000}"/>
    <cellStyle name="Note 5 6 2" xfId="7145" xr:uid="{00000000-0005-0000-0000-000081AE0000}"/>
    <cellStyle name="Note 5 6 2 2" xfId="19151" xr:uid="{00000000-0005-0000-0000-000082AE0000}"/>
    <cellStyle name="Note 5 6 2 2 2" xfId="41307" xr:uid="{00000000-0005-0000-0000-000083AE0000}"/>
    <cellStyle name="Note 5 6 2 3" xfId="41306" xr:uid="{00000000-0005-0000-0000-000084AE0000}"/>
    <cellStyle name="Note 5 6 2 4" xfId="59562" xr:uid="{00000000-0005-0000-0000-000085AE0000}"/>
    <cellStyle name="Note 5 6 20" xfId="14435" xr:uid="{00000000-0005-0000-0000-000086AE0000}"/>
    <cellStyle name="Note 5 6 20 2" xfId="41308" xr:uid="{00000000-0005-0000-0000-000087AE0000}"/>
    <cellStyle name="Note 5 6 20 3" xfId="59563" xr:uid="{00000000-0005-0000-0000-000088AE0000}"/>
    <cellStyle name="Note 5 6 20 4" xfId="59564" xr:uid="{00000000-0005-0000-0000-000089AE0000}"/>
    <cellStyle name="Note 5 6 21" xfId="41285" xr:uid="{00000000-0005-0000-0000-00008AAE0000}"/>
    <cellStyle name="Note 5 6 22" xfId="59565" xr:uid="{00000000-0005-0000-0000-00008BAE0000}"/>
    <cellStyle name="Note 5 6 3" xfId="7613" xr:uid="{00000000-0005-0000-0000-00008CAE0000}"/>
    <cellStyle name="Note 5 6 3 2" xfId="19559" xr:uid="{00000000-0005-0000-0000-00008DAE0000}"/>
    <cellStyle name="Note 5 6 3 2 2" xfId="41310" xr:uid="{00000000-0005-0000-0000-00008EAE0000}"/>
    <cellStyle name="Note 5 6 3 3" xfId="41309" xr:uid="{00000000-0005-0000-0000-00008FAE0000}"/>
    <cellStyle name="Note 5 6 3 4" xfId="59566" xr:uid="{00000000-0005-0000-0000-000090AE0000}"/>
    <cellStyle name="Note 5 6 4" xfId="8066" xr:uid="{00000000-0005-0000-0000-000091AE0000}"/>
    <cellStyle name="Note 5 6 4 2" xfId="19952" xr:uid="{00000000-0005-0000-0000-000092AE0000}"/>
    <cellStyle name="Note 5 6 4 2 2" xfId="41312" xr:uid="{00000000-0005-0000-0000-000093AE0000}"/>
    <cellStyle name="Note 5 6 4 3" xfId="41311" xr:uid="{00000000-0005-0000-0000-000094AE0000}"/>
    <cellStyle name="Note 5 6 4 4" xfId="59567" xr:uid="{00000000-0005-0000-0000-000095AE0000}"/>
    <cellStyle name="Note 5 6 5" xfId="8528" xr:uid="{00000000-0005-0000-0000-000096AE0000}"/>
    <cellStyle name="Note 5 6 5 2" xfId="20347" xr:uid="{00000000-0005-0000-0000-000097AE0000}"/>
    <cellStyle name="Note 5 6 5 2 2" xfId="41314" xr:uid="{00000000-0005-0000-0000-000098AE0000}"/>
    <cellStyle name="Note 5 6 5 3" xfId="41313" xr:uid="{00000000-0005-0000-0000-000099AE0000}"/>
    <cellStyle name="Note 5 6 5 4" xfId="59568" xr:uid="{00000000-0005-0000-0000-00009AAE0000}"/>
    <cellStyle name="Note 5 6 6" xfId="8984" xr:uid="{00000000-0005-0000-0000-00009BAE0000}"/>
    <cellStyle name="Note 5 6 6 2" xfId="20746" xr:uid="{00000000-0005-0000-0000-00009CAE0000}"/>
    <cellStyle name="Note 5 6 6 2 2" xfId="41316" xr:uid="{00000000-0005-0000-0000-00009DAE0000}"/>
    <cellStyle name="Note 5 6 6 3" xfId="41315" xr:uid="{00000000-0005-0000-0000-00009EAE0000}"/>
    <cellStyle name="Note 5 6 6 4" xfId="59569" xr:uid="{00000000-0005-0000-0000-00009FAE0000}"/>
    <cellStyle name="Note 5 6 7" xfId="9432" xr:uid="{00000000-0005-0000-0000-0000A0AE0000}"/>
    <cellStyle name="Note 5 6 7 2" xfId="21148" xr:uid="{00000000-0005-0000-0000-0000A1AE0000}"/>
    <cellStyle name="Note 5 6 7 2 2" xfId="41318" xr:uid="{00000000-0005-0000-0000-0000A2AE0000}"/>
    <cellStyle name="Note 5 6 7 3" xfId="41317" xr:uid="{00000000-0005-0000-0000-0000A3AE0000}"/>
    <cellStyle name="Note 5 6 7 4" xfId="59570" xr:uid="{00000000-0005-0000-0000-0000A4AE0000}"/>
    <cellStyle name="Note 5 6 8" xfId="9873" xr:uid="{00000000-0005-0000-0000-0000A5AE0000}"/>
    <cellStyle name="Note 5 6 8 2" xfId="21534" xr:uid="{00000000-0005-0000-0000-0000A6AE0000}"/>
    <cellStyle name="Note 5 6 8 2 2" xfId="41320" xr:uid="{00000000-0005-0000-0000-0000A7AE0000}"/>
    <cellStyle name="Note 5 6 8 3" xfId="41319" xr:uid="{00000000-0005-0000-0000-0000A8AE0000}"/>
    <cellStyle name="Note 5 6 8 4" xfId="59571" xr:uid="{00000000-0005-0000-0000-0000A9AE0000}"/>
    <cellStyle name="Note 5 6 9" xfId="10314" xr:uid="{00000000-0005-0000-0000-0000AAAE0000}"/>
    <cellStyle name="Note 5 6 9 2" xfId="21919" xr:uid="{00000000-0005-0000-0000-0000ABAE0000}"/>
    <cellStyle name="Note 5 6 9 2 2" xfId="41322" xr:uid="{00000000-0005-0000-0000-0000ACAE0000}"/>
    <cellStyle name="Note 5 6 9 3" xfId="41321" xr:uid="{00000000-0005-0000-0000-0000ADAE0000}"/>
    <cellStyle name="Note 5 6 9 4" xfId="59572" xr:uid="{00000000-0005-0000-0000-0000AEAE0000}"/>
    <cellStyle name="Note 5 7" xfId="4363" xr:uid="{00000000-0005-0000-0000-0000AFAE0000}"/>
    <cellStyle name="Note 5 7 10" xfId="10728" xr:uid="{00000000-0005-0000-0000-0000B0AE0000}"/>
    <cellStyle name="Note 5 7 10 2" xfId="22275" xr:uid="{00000000-0005-0000-0000-0000B1AE0000}"/>
    <cellStyle name="Note 5 7 10 2 2" xfId="41325" xr:uid="{00000000-0005-0000-0000-0000B2AE0000}"/>
    <cellStyle name="Note 5 7 10 3" xfId="41324" xr:uid="{00000000-0005-0000-0000-0000B3AE0000}"/>
    <cellStyle name="Note 5 7 10 4" xfId="59573" xr:uid="{00000000-0005-0000-0000-0000B4AE0000}"/>
    <cellStyle name="Note 5 7 11" xfId="11148" xr:uid="{00000000-0005-0000-0000-0000B5AE0000}"/>
    <cellStyle name="Note 5 7 11 2" xfId="22644" xr:uid="{00000000-0005-0000-0000-0000B6AE0000}"/>
    <cellStyle name="Note 5 7 11 2 2" xfId="41327" xr:uid="{00000000-0005-0000-0000-0000B7AE0000}"/>
    <cellStyle name="Note 5 7 11 3" xfId="41326" xr:uid="{00000000-0005-0000-0000-0000B8AE0000}"/>
    <cellStyle name="Note 5 7 11 4" xfId="59574" xr:uid="{00000000-0005-0000-0000-0000B9AE0000}"/>
    <cellStyle name="Note 5 7 12" xfId="11568" xr:uid="{00000000-0005-0000-0000-0000BAAE0000}"/>
    <cellStyle name="Note 5 7 12 2" xfId="23007" xr:uid="{00000000-0005-0000-0000-0000BBAE0000}"/>
    <cellStyle name="Note 5 7 12 2 2" xfId="41329" xr:uid="{00000000-0005-0000-0000-0000BCAE0000}"/>
    <cellStyle name="Note 5 7 12 3" xfId="41328" xr:uid="{00000000-0005-0000-0000-0000BDAE0000}"/>
    <cellStyle name="Note 5 7 12 4" xfId="59575" xr:uid="{00000000-0005-0000-0000-0000BEAE0000}"/>
    <cellStyle name="Note 5 7 13" xfId="11997" xr:uid="{00000000-0005-0000-0000-0000BFAE0000}"/>
    <cellStyle name="Note 5 7 13 2" xfId="23414" xr:uid="{00000000-0005-0000-0000-0000C0AE0000}"/>
    <cellStyle name="Note 5 7 13 2 2" xfId="41331" xr:uid="{00000000-0005-0000-0000-0000C1AE0000}"/>
    <cellStyle name="Note 5 7 13 3" xfId="41330" xr:uid="{00000000-0005-0000-0000-0000C2AE0000}"/>
    <cellStyle name="Note 5 7 13 4" xfId="59576" xr:uid="{00000000-0005-0000-0000-0000C3AE0000}"/>
    <cellStyle name="Note 5 7 14" xfId="12369" xr:uid="{00000000-0005-0000-0000-0000C4AE0000}"/>
    <cellStyle name="Note 5 7 14 2" xfId="23747" xr:uid="{00000000-0005-0000-0000-0000C5AE0000}"/>
    <cellStyle name="Note 5 7 14 2 2" xfId="41333" xr:uid="{00000000-0005-0000-0000-0000C6AE0000}"/>
    <cellStyle name="Note 5 7 14 3" xfId="41332" xr:uid="{00000000-0005-0000-0000-0000C7AE0000}"/>
    <cellStyle name="Note 5 7 14 4" xfId="59577" xr:uid="{00000000-0005-0000-0000-0000C8AE0000}"/>
    <cellStyle name="Note 5 7 15" xfId="12731" xr:uid="{00000000-0005-0000-0000-0000C9AE0000}"/>
    <cellStyle name="Note 5 7 15 2" xfId="24068" xr:uid="{00000000-0005-0000-0000-0000CAAE0000}"/>
    <cellStyle name="Note 5 7 15 2 2" xfId="41335" xr:uid="{00000000-0005-0000-0000-0000CBAE0000}"/>
    <cellStyle name="Note 5 7 15 3" xfId="41334" xr:uid="{00000000-0005-0000-0000-0000CCAE0000}"/>
    <cellStyle name="Note 5 7 15 4" xfId="59578" xr:uid="{00000000-0005-0000-0000-0000CDAE0000}"/>
    <cellStyle name="Note 5 7 16" xfId="13146" xr:uid="{00000000-0005-0000-0000-0000CEAE0000}"/>
    <cellStyle name="Note 5 7 16 2" xfId="24457" xr:uid="{00000000-0005-0000-0000-0000CFAE0000}"/>
    <cellStyle name="Note 5 7 16 2 2" xfId="41337" xr:uid="{00000000-0005-0000-0000-0000D0AE0000}"/>
    <cellStyle name="Note 5 7 16 3" xfId="41336" xr:uid="{00000000-0005-0000-0000-0000D1AE0000}"/>
    <cellStyle name="Note 5 7 16 4" xfId="59579" xr:uid="{00000000-0005-0000-0000-0000D2AE0000}"/>
    <cellStyle name="Note 5 7 17" xfId="13483" xr:uid="{00000000-0005-0000-0000-0000D3AE0000}"/>
    <cellStyle name="Note 5 7 17 2" xfId="24762" xr:uid="{00000000-0005-0000-0000-0000D4AE0000}"/>
    <cellStyle name="Note 5 7 17 2 2" xfId="41339" xr:uid="{00000000-0005-0000-0000-0000D5AE0000}"/>
    <cellStyle name="Note 5 7 17 3" xfId="41338" xr:uid="{00000000-0005-0000-0000-0000D6AE0000}"/>
    <cellStyle name="Note 5 7 17 4" xfId="59580" xr:uid="{00000000-0005-0000-0000-0000D7AE0000}"/>
    <cellStyle name="Note 5 7 18" xfId="13814" xr:uid="{00000000-0005-0000-0000-0000D8AE0000}"/>
    <cellStyle name="Note 5 7 18 2" xfId="25064" xr:uid="{00000000-0005-0000-0000-0000D9AE0000}"/>
    <cellStyle name="Note 5 7 18 2 2" xfId="41341" xr:uid="{00000000-0005-0000-0000-0000DAAE0000}"/>
    <cellStyle name="Note 5 7 18 3" xfId="41340" xr:uid="{00000000-0005-0000-0000-0000DBAE0000}"/>
    <cellStyle name="Note 5 7 18 4" xfId="59581" xr:uid="{00000000-0005-0000-0000-0000DCAE0000}"/>
    <cellStyle name="Note 5 7 19" xfId="14142" xr:uid="{00000000-0005-0000-0000-0000DDAE0000}"/>
    <cellStyle name="Note 5 7 19 2" xfId="25364" xr:uid="{00000000-0005-0000-0000-0000DEAE0000}"/>
    <cellStyle name="Note 5 7 19 2 2" xfId="41343" xr:uid="{00000000-0005-0000-0000-0000DFAE0000}"/>
    <cellStyle name="Note 5 7 19 3" xfId="41342" xr:uid="{00000000-0005-0000-0000-0000E0AE0000}"/>
    <cellStyle name="Note 5 7 19 4" xfId="59582" xr:uid="{00000000-0005-0000-0000-0000E1AE0000}"/>
    <cellStyle name="Note 5 7 2" xfId="7146" xr:uid="{00000000-0005-0000-0000-0000E2AE0000}"/>
    <cellStyle name="Note 5 7 2 2" xfId="19152" xr:uid="{00000000-0005-0000-0000-0000E3AE0000}"/>
    <cellStyle name="Note 5 7 2 2 2" xfId="41345" xr:uid="{00000000-0005-0000-0000-0000E4AE0000}"/>
    <cellStyle name="Note 5 7 2 3" xfId="41344" xr:uid="{00000000-0005-0000-0000-0000E5AE0000}"/>
    <cellStyle name="Note 5 7 2 4" xfId="59583" xr:uid="{00000000-0005-0000-0000-0000E6AE0000}"/>
    <cellStyle name="Note 5 7 20" xfId="14436" xr:uid="{00000000-0005-0000-0000-0000E7AE0000}"/>
    <cellStyle name="Note 5 7 20 2" xfId="41346" xr:uid="{00000000-0005-0000-0000-0000E8AE0000}"/>
    <cellStyle name="Note 5 7 20 3" xfId="59584" xr:uid="{00000000-0005-0000-0000-0000E9AE0000}"/>
    <cellStyle name="Note 5 7 20 4" xfId="59585" xr:uid="{00000000-0005-0000-0000-0000EAAE0000}"/>
    <cellStyle name="Note 5 7 21" xfId="41323" xr:uid="{00000000-0005-0000-0000-0000EBAE0000}"/>
    <cellStyle name="Note 5 7 22" xfId="59586" xr:uid="{00000000-0005-0000-0000-0000ECAE0000}"/>
    <cellStyle name="Note 5 7 3" xfId="7614" xr:uid="{00000000-0005-0000-0000-0000EDAE0000}"/>
    <cellStyle name="Note 5 7 3 2" xfId="19560" xr:uid="{00000000-0005-0000-0000-0000EEAE0000}"/>
    <cellStyle name="Note 5 7 3 2 2" xfId="41348" xr:uid="{00000000-0005-0000-0000-0000EFAE0000}"/>
    <cellStyle name="Note 5 7 3 3" xfId="41347" xr:uid="{00000000-0005-0000-0000-0000F0AE0000}"/>
    <cellStyle name="Note 5 7 3 4" xfId="59587" xr:uid="{00000000-0005-0000-0000-0000F1AE0000}"/>
    <cellStyle name="Note 5 7 4" xfId="8067" xr:uid="{00000000-0005-0000-0000-0000F2AE0000}"/>
    <cellStyle name="Note 5 7 4 2" xfId="19953" xr:uid="{00000000-0005-0000-0000-0000F3AE0000}"/>
    <cellStyle name="Note 5 7 4 2 2" xfId="41350" xr:uid="{00000000-0005-0000-0000-0000F4AE0000}"/>
    <cellStyle name="Note 5 7 4 3" xfId="41349" xr:uid="{00000000-0005-0000-0000-0000F5AE0000}"/>
    <cellStyle name="Note 5 7 4 4" xfId="59588" xr:uid="{00000000-0005-0000-0000-0000F6AE0000}"/>
    <cellStyle name="Note 5 7 5" xfId="8529" xr:uid="{00000000-0005-0000-0000-0000F7AE0000}"/>
    <cellStyle name="Note 5 7 5 2" xfId="20348" xr:uid="{00000000-0005-0000-0000-0000F8AE0000}"/>
    <cellStyle name="Note 5 7 5 2 2" xfId="41352" xr:uid="{00000000-0005-0000-0000-0000F9AE0000}"/>
    <cellStyle name="Note 5 7 5 3" xfId="41351" xr:uid="{00000000-0005-0000-0000-0000FAAE0000}"/>
    <cellStyle name="Note 5 7 5 4" xfId="59589" xr:uid="{00000000-0005-0000-0000-0000FBAE0000}"/>
    <cellStyle name="Note 5 7 6" xfId="8985" xr:uid="{00000000-0005-0000-0000-0000FCAE0000}"/>
    <cellStyle name="Note 5 7 6 2" xfId="20747" xr:uid="{00000000-0005-0000-0000-0000FDAE0000}"/>
    <cellStyle name="Note 5 7 6 2 2" xfId="41354" xr:uid="{00000000-0005-0000-0000-0000FEAE0000}"/>
    <cellStyle name="Note 5 7 6 3" xfId="41353" xr:uid="{00000000-0005-0000-0000-0000FFAE0000}"/>
    <cellStyle name="Note 5 7 6 4" xfId="59590" xr:uid="{00000000-0005-0000-0000-000000AF0000}"/>
    <cellStyle name="Note 5 7 7" xfId="9433" xr:uid="{00000000-0005-0000-0000-000001AF0000}"/>
    <cellStyle name="Note 5 7 7 2" xfId="21149" xr:uid="{00000000-0005-0000-0000-000002AF0000}"/>
    <cellStyle name="Note 5 7 7 2 2" xfId="41356" xr:uid="{00000000-0005-0000-0000-000003AF0000}"/>
    <cellStyle name="Note 5 7 7 3" xfId="41355" xr:uid="{00000000-0005-0000-0000-000004AF0000}"/>
    <cellStyle name="Note 5 7 7 4" xfId="59591" xr:uid="{00000000-0005-0000-0000-000005AF0000}"/>
    <cellStyle name="Note 5 7 8" xfId="9874" xr:uid="{00000000-0005-0000-0000-000006AF0000}"/>
    <cellStyle name="Note 5 7 8 2" xfId="21535" xr:uid="{00000000-0005-0000-0000-000007AF0000}"/>
    <cellStyle name="Note 5 7 8 2 2" xfId="41358" xr:uid="{00000000-0005-0000-0000-000008AF0000}"/>
    <cellStyle name="Note 5 7 8 3" xfId="41357" xr:uid="{00000000-0005-0000-0000-000009AF0000}"/>
    <cellStyle name="Note 5 7 8 4" xfId="59592" xr:uid="{00000000-0005-0000-0000-00000AAF0000}"/>
    <cellStyle name="Note 5 7 9" xfId="10315" xr:uid="{00000000-0005-0000-0000-00000BAF0000}"/>
    <cellStyle name="Note 5 7 9 2" xfId="21920" xr:uid="{00000000-0005-0000-0000-00000CAF0000}"/>
    <cellStyle name="Note 5 7 9 2 2" xfId="41360" xr:uid="{00000000-0005-0000-0000-00000DAF0000}"/>
    <cellStyle name="Note 5 7 9 3" xfId="41359" xr:uid="{00000000-0005-0000-0000-00000EAF0000}"/>
    <cellStyle name="Note 5 7 9 4" xfId="59593" xr:uid="{00000000-0005-0000-0000-00000FAF0000}"/>
    <cellStyle name="Note 5 8" xfId="4364" xr:uid="{00000000-0005-0000-0000-000010AF0000}"/>
    <cellStyle name="Note 5 8 10" xfId="10729" xr:uid="{00000000-0005-0000-0000-000011AF0000}"/>
    <cellStyle name="Note 5 8 10 2" xfId="22276" xr:uid="{00000000-0005-0000-0000-000012AF0000}"/>
    <cellStyle name="Note 5 8 10 2 2" xfId="41363" xr:uid="{00000000-0005-0000-0000-000013AF0000}"/>
    <cellStyle name="Note 5 8 10 3" xfId="41362" xr:uid="{00000000-0005-0000-0000-000014AF0000}"/>
    <cellStyle name="Note 5 8 10 4" xfId="59594" xr:uid="{00000000-0005-0000-0000-000015AF0000}"/>
    <cellStyle name="Note 5 8 11" xfId="11149" xr:uid="{00000000-0005-0000-0000-000016AF0000}"/>
    <cellStyle name="Note 5 8 11 2" xfId="22645" xr:uid="{00000000-0005-0000-0000-000017AF0000}"/>
    <cellStyle name="Note 5 8 11 2 2" xfId="41365" xr:uid="{00000000-0005-0000-0000-000018AF0000}"/>
    <cellStyle name="Note 5 8 11 3" xfId="41364" xr:uid="{00000000-0005-0000-0000-000019AF0000}"/>
    <cellStyle name="Note 5 8 11 4" xfId="59595" xr:uid="{00000000-0005-0000-0000-00001AAF0000}"/>
    <cellStyle name="Note 5 8 12" xfId="11569" xr:uid="{00000000-0005-0000-0000-00001BAF0000}"/>
    <cellStyle name="Note 5 8 12 2" xfId="23008" xr:uid="{00000000-0005-0000-0000-00001CAF0000}"/>
    <cellStyle name="Note 5 8 12 2 2" xfId="41367" xr:uid="{00000000-0005-0000-0000-00001DAF0000}"/>
    <cellStyle name="Note 5 8 12 3" xfId="41366" xr:uid="{00000000-0005-0000-0000-00001EAF0000}"/>
    <cellStyle name="Note 5 8 12 4" xfId="59596" xr:uid="{00000000-0005-0000-0000-00001FAF0000}"/>
    <cellStyle name="Note 5 8 13" xfId="11998" xr:uid="{00000000-0005-0000-0000-000020AF0000}"/>
    <cellStyle name="Note 5 8 13 2" xfId="23415" xr:uid="{00000000-0005-0000-0000-000021AF0000}"/>
    <cellStyle name="Note 5 8 13 2 2" xfId="41369" xr:uid="{00000000-0005-0000-0000-000022AF0000}"/>
    <cellStyle name="Note 5 8 13 3" xfId="41368" xr:uid="{00000000-0005-0000-0000-000023AF0000}"/>
    <cellStyle name="Note 5 8 13 4" xfId="59597" xr:uid="{00000000-0005-0000-0000-000024AF0000}"/>
    <cellStyle name="Note 5 8 14" xfId="12370" xr:uid="{00000000-0005-0000-0000-000025AF0000}"/>
    <cellStyle name="Note 5 8 14 2" xfId="23748" xr:uid="{00000000-0005-0000-0000-000026AF0000}"/>
    <cellStyle name="Note 5 8 14 2 2" xfId="41371" xr:uid="{00000000-0005-0000-0000-000027AF0000}"/>
    <cellStyle name="Note 5 8 14 3" xfId="41370" xr:uid="{00000000-0005-0000-0000-000028AF0000}"/>
    <cellStyle name="Note 5 8 14 4" xfId="59598" xr:uid="{00000000-0005-0000-0000-000029AF0000}"/>
    <cellStyle name="Note 5 8 15" xfId="12732" xr:uid="{00000000-0005-0000-0000-00002AAF0000}"/>
    <cellStyle name="Note 5 8 15 2" xfId="24069" xr:uid="{00000000-0005-0000-0000-00002BAF0000}"/>
    <cellStyle name="Note 5 8 15 2 2" xfId="41373" xr:uid="{00000000-0005-0000-0000-00002CAF0000}"/>
    <cellStyle name="Note 5 8 15 3" xfId="41372" xr:uid="{00000000-0005-0000-0000-00002DAF0000}"/>
    <cellStyle name="Note 5 8 15 4" xfId="59599" xr:uid="{00000000-0005-0000-0000-00002EAF0000}"/>
    <cellStyle name="Note 5 8 16" xfId="13147" xr:uid="{00000000-0005-0000-0000-00002FAF0000}"/>
    <cellStyle name="Note 5 8 16 2" xfId="24458" xr:uid="{00000000-0005-0000-0000-000030AF0000}"/>
    <cellStyle name="Note 5 8 16 2 2" xfId="41375" xr:uid="{00000000-0005-0000-0000-000031AF0000}"/>
    <cellStyle name="Note 5 8 16 3" xfId="41374" xr:uid="{00000000-0005-0000-0000-000032AF0000}"/>
    <cellStyle name="Note 5 8 16 4" xfId="59600" xr:uid="{00000000-0005-0000-0000-000033AF0000}"/>
    <cellStyle name="Note 5 8 17" xfId="13484" xr:uid="{00000000-0005-0000-0000-000034AF0000}"/>
    <cellStyle name="Note 5 8 17 2" xfId="24763" xr:uid="{00000000-0005-0000-0000-000035AF0000}"/>
    <cellStyle name="Note 5 8 17 2 2" xfId="41377" xr:uid="{00000000-0005-0000-0000-000036AF0000}"/>
    <cellStyle name="Note 5 8 17 3" xfId="41376" xr:uid="{00000000-0005-0000-0000-000037AF0000}"/>
    <cellStyle name="Note 5 8 17 4" xfId="59601" xr:uid="{00000000-0005-0000-0000-000038AF0000}"/>
    <cellStyle name="Note 5 8 18" xfId="13815" xr:uid="{00000000-0005-0000-0000-000039AF0000}"/>
    <cellStyle name="Note 5 8 18 2" xfId="25065" xr:uid="{00000000-0005-0000-0000-00003AAF0000}"/>
    <cellStyle name="Note 5 8 18 2 2" xfId="41379" xr:uid="{00000000-0005-0000-0000-00003BAF0000}"/>
    <cellStyle name="Note 5 8 18 3" xfId="41378" xr:uid="{00000000-0005-0000-0000-00003CAF0000}"/>
    <cellStyle name="Note 5 8 18 4" xfId="59602" xr:uid="{00000000-0005-0000-0000-00003DAF0000}"/>
    <cellStyle name="Note 5 8 19" xfId="14143" xr:uid="{00000000-0005-0000-0000-00003EAF0000}"/>
    <cellStyle name="Note 5 8 19 2" xfId="25365" xr:uid="{00000000-0005-0000-0000-00003FAF0000}"/>
    <cellStyle name="Note 5 8 19 2 2" xfId="41381" xr:uid="{00000000-0005-0000-0000-000040AF0000}"/>
    <cellStyle name="Note 5 8 19 3" xfId="41380" xr:uid="{00000000-0005-0000-0000-000041AF0000}"/>
    <cellStyle name="Note 5 8 19 4" xfId="59603" xr:uid="{00000000-0005-0000-0000-000042AF0000}"/>
    <cellStyle name="Note 5 8 2" xfId="7147" xr:uid="{00000000-0005-0000-0000-000043AF0000}"/>
    <cellStyle name="Note 5 8 2 2" xfId="19153" xr:uid="{00000000-0005-0000-0000-000044AF0000}"/>
    <cellStyle name="Note 5 8 2 2 2" xfId="41383" xr:uid="{00000000-0005-0000-0000-000045AF0000}"/>
    <cellStyle name="Note 5 8 2 3" xfId="41382" xr:uid="{00000000-0005-0000-0000-000046AF0000}"/>
    <cellStyle name="Note 5 8 2 4" xfId="59604" xr:uid="{00000000-0005-0000-0000-000047AF0000}"/>
    <cellStyle name="Note 5 8 20" xfId="14437" xr:uid="{00000000-0005-0000-0000-000048AF0000}"/>
    <cellStyle name="Note 5 8 20 2" xfId="41384" xr:uid="{00000000-0005-0000-0000-000049AF0000}"/>
    <cellStyle name="Note 5 8 20 3" xfId="59605" xr:uid="{00000000-0005-0000-0000-00004AAF0000}"/>
    <cellStyle name="Note 5 8 20 4" xfId="59606" xr:uid="{00000000-0005-0000-0000-00004BAF0000}"/>
    <cellStyle name="Note 5 8 21" xfId="41361" xr:uid="{00000000-0005-0000-0000-00004CAF0000}"/>
    <cellStyle name="Note 5 8 22" xfId="59607" xr:uid="{00000000-0005-0000-0000-00004DAF0000}"/>
    <cellStyle name="Note 5 8 3" xfId="7615" xr:uid="{00000000-0005-0000-0000-00004EAF0000}"/>
    <cellStyle name="Note 5 8 3 2" xfId="19561" xr:uid="{00000000-0005-0000-0000-00004FAF0000}"/>
    <cellStyle name="Note 5 8 3 2 2" xfId="41386" xr:uid="{00000000-0005-0000-0000-000050AF0000}"/>
    <cellStyle name="Note 5 8 3 3" xfId="41385" xr:uid="{00000000-0005-0000-0000-000051AF0000}"/>
    <cellStyle name="Note 5 8 3 4" xfId="59608" xr:uid="{00000000-0005-0000-0000-000052AF0000}"/>
    <cellStyle name="Note 5 8 4" xfId="8068" xr:uid="{00000000-0005-0000-0000-000053AF0000}"/>
    <cellStyle name="Note 5 8 4 2" xfId="19954" xr:uid="{00000000-0005-0000-0000-000054AF0000}"/>
    <cellStyle name="Note 5 8 4 2 2" xfId="41388" xr:uid="{00000000-0005-0000-0000-000055AF0000}"/>
    <cellStyle name="Note 5 8 4 3" xfId="41387" xr:uid="{00000000-0005-0000-0000-000056AF0000}"/>
    <cellStyle name="Note 5 8 4 4" xfId="59609" xr:uid="{00000000-0005-0000-0000-000057AF0000}"/>
    <cellStyle name="Note 5 8 5" xfId="8530" xr:uid="{00000000-0005-0000-0000-000058AF0000}"/>
    <cellStyle name="Note 5 8 5 2" xfId="20349" xr:uid="{00000000-0005-0000-0000-000059AF0000}"/>
    <cellStyle name="Note 5 8 5 2 2" xfId="41390" xr:uid="{00000000-0005-0000-0000-00005AAF0000}"/>
    <cellStyle name="Note 5 8 5 3" xfId="41389" xr:uid="{00000000-0005-0000-0000-00005BAF0000}"/>
    <cellStyle name="Note 5 8 5 4" xfId="59610" xr:uid="{00000000-0005-0000-0000-00005CAF0000}"/>
    <cellStyle name="Note 5 8 6" xfId="8986" xr:uid="{00000000-0005-0000-0000-00005DAF0000}"/>
    <cellStyle name="Note 5 8 6 2" xfId="20748" xr:uid="{00000000-0005-0000-0000-00005EAF0000}"/>
    <cellStyle name="Note 5 8 6 2 2" xfId="41392" xr:uid="{00000000-0005-0000-0000-00005FAF0000}"/>
    <cellStyle name="Note 5 8 6 3" xfId="41391" xr:uid="{00000000-0005-0000-0000-000060AF0000}"/>
    <cellStyle name="Note 5 8 6 4" xfId="59611" xr:uid="{00000000-0005-0000-0000-000061AF0000}"/>
    <cellStyle name="Note 5 8 7" xfId="9434" xr:uid="{00000000-0005-0000-0000-000062AF0000}"/>
    <cellStyle name="Note 5 8 7 2" xfId="21150" xr:uid="{00000000-0005-0000-0000-000063AF0000}"/>
    <cellStyle name="Note 5 8 7 2 2" xfId="41394" xr:uid="{00000000-0005-0000-0000-000064AF0000}"/>
    <cellStyle name="Note 5 8 7 3" xfId="41393" xr:uid="{00000000-0005-0000-0000-000065AF0000}"/>
    <cellStyle name="Note 5 8 7 4" xfId="59612" xr:uid="{00000000-0005-0000-0000-000066AF0000}"/>
    <cellStyle name="Note 5 8 8" xfId="9875" xr:uid="{00000000-0005-0000-0000-000067AF0000}"/>
    <cellStyle name="Note 5 8 8 2" xfId="21536" xr:uid="{00000000-0005-0000-0000-000068AF0000}"/>
    <cellStyle name="Note 5 8 8 2 2" xfId="41396" xr:uid="{00000000-0005-0000-0000-000069AF0000}"/>
    <cellStyle name="Note 5 8 8 3" xfId="41395" xr:uid="{00000000-0005-0000-0000-00006AAF0000}"/>
    <cellStyle name="Note 5 8 8 4" xfId="59613" xr:uid="{00000000-0005-0000-0000-00006BAF0000}"/>
    <cellStyle name="Note 5 8 9" xfId="10316" xr:uid="{00000000-0005-0000-0000-00006CAF0000}"/>
    <cellStyle name="Note 5 8 9 2" xfId="21921" xr:uid="{00000000-0005-0000-0000-00006DAF0000}"/>
    <cellStyle name="Note 5 8 9 2 2" xfId="41398" xr:uid="{00000000-0005-0000-0000-00006EAF0000}"/>
    <cellStyle name="Note 5 8 9 3" xfId="41397" xr:uid="{00000000-0005-0000-0000-00006FAF0000}"/>
    <cellStyle name="Note 5 8 9 4" xfId="59614" xr:uid="{00000000-0005-0000-0000-000070AF0000}"/>
    <cellStyle name="Note 5 9" xfId="4365" xr:uid="{00000000-0005-0000-0000-000071AF0000}"/>
    <cellStyle name="Note 5 9 10" xfId="10730" xr:uid="{00000000-0005-0000-0000-000072AF0000}"/>
    <cellStyle name="Note 5 9 10 2" xfId="22277" xr:uid="{00000000-0005-0000-0000-000073AF0000}"/>
    <cellStyle name="Note 5 9 10 2 2" xfId="41401" xr:uid="{00000000-0005-0000-0000-000074AF0000}"/>
    <cellStyle name="Note 5 9 10 3" xfId="41400" xr:uid="{00000000-0005-0000-0000-000075AF0000}"/>
    <cellStyle name="Note 5 9 10 4" xfId="59615" xr:uid="{00000000-0005-0000-0000-000076AF0000}"/>
    <cellStyle name="Note 5 9 11" xfId="11150" xr:uid="{00000000-0005-0000-0000-000077AF0000}"/>
    <cellStyle name="Note 5 9 11 2" xfId="22646" xr:uid="{00000000-0005-0000-0000-000078AF0000}"/>
    <cellStyle name="Note 5 9 11 2 2" xfId="41403" xr:uid="{00000000-0005-0000-0000-000079AF0000}"/>
    <cellStyle name="Note 5 9 11 3" xfId="41402" xr:uid="{00000000-0005-0000-0000-00007AAF0000}"/>
    <cellStyle name="Note 5 9 11 4" xfId="59616" xr:uid="{00000000-0005-0000-0000-00007BAF0000}"/>
    <cellStyle name="Note 5 9 12" xfId="11570" xr:uid="{00000000-0005-0000-0000-00007CAF0000}"/>
    <cellStyle name="Note 5 9 12 2" xfId="23009" xr:uid="{00000000-0005-0000-0000-00007DAF0000}"/>
    <cellStyle name="Note 5 9 12 2 2" xfId="41405" xr:uid="{00000000-0005-0000-0000-00007EAF0000}"/>
    <cellStyle name="Note 5 9 12 3" xfId="41404" xr:uid="{00000000-0005-0000-0000-00007FAF0000}"/>
    <cellStyle name="Note 5 9 12 4" xfId="59617" xr:uid="{00000000-0005-0000-0000-000080AF0000}"/>
    <cellStyle name="Note 5 9 13" xfId="11999" xr:uid="{00000000-0005-0000-0000-000081AF0000}"/>
    <cellStyle name="Note 5 9 13 2" xfId="23416" xr:uid="{00000000-0005-0000-0000-000082AF0000}"/>
    <cellStyle name="Note 5 9 13 2 2" xfId="41407" xr:uid="{00000000-0005-0000-0000-000083AF0000}"/>
    <cellStyle name="Note 5 9 13 3" xfId="41406" xr:uid="{00000000-0005-0000-0000-000084AF0000}"/>
    <cellStyle name="Note 5 9 13 4" xfId="59618" xr:uid="{00000000-0005-0000-0000-000085AF0000}"/>
    <cellStyle name="Note 5 9 14" xfId="12371" xr:uid="{00000000-0005-0000-0000-000086AF0000}"/>
    <cellStyle name="Note 5 9 14 2" xfId="23749" xr:uid="{00000000-0005-0000-0000-000087AF0000}"/>
    <cellStyle name="Note 5 9 14 2 2" xfId="41409" xr:uid="{00000000-0005-0000-0000-000088AF0000}"/>
    <cellStyle name="Note 5 9 14 3" xfId="41408" xr:uid="{00000000-0005-0000-0000-000089AF0000}"/>
    <cellStyle name="Note 5 9 14 4" xfId="59619" xr:uid="{00000000-0005-0000-0000-00008AAF0000}"/>
    <cellStyle name="Note 5 9 15" xfId="12733" xr:uid="{00000000-0005-0000-0000-00008BAF0000}"/>
    <cellStyle name="Note 5 9 15 2" xfId="24070" xr:uid="{00000000-0005-0000-0000-00008CAF0000}"/>
    <cellStyle name="Note 5 9 15 2 2" xfId="41411" xr:uid="{00000000-0005-0000-0000-00008DAF0000}"/>
    <cellStyle name="Note 5 9 15 3" xfId="41410" xr:uid="{00000000-0005-0000-0000-00008EAF0000}"/>
    <cellStyle name="Note 5 9 15 4" xfId="59620" xr:uid="{00000000-0005-0000-0000-00008FAF0000}"/>
    <cellStyle name="Note 5 9 16" xfId="13148" xr:uid="{00000000-0005-0000-0000-000090AF0000}"/>
    <cellStyle name="Note 5 9 16 2" xfId="24459" xr:uid="{00000000-0005-0000-0000-000091AF0000}"/>
    <cellStyle name="Note 5 9 16 2 2" xfId="41413" xr:uid="{00000000-0005-0000-0000-000092AF0000}"/>
    <cellStyle name="Note 5 9 16 3" xfId="41412" xr:uid="{00000000-0005-0000-0000-000093AF0000}"/>
    <cellStyle name="Note 5 9 16 4" xfId="59621" xr:uid="{00000000-0005-0000-0000-000094AF0000}"/>
    <cellStyle name="Note 5 9 17" xfId="13485" xr:uid="{00000000-0005-0000-0000-000095AF0000}"/>
    <cellStyle name="Note 5 9 17 2" xfId="24764" xr:uid="{00000000-0005-0000-0000-000096AF0000}"/>
    <cellStyle name="Note 5 9 17 2 2" xfId="41415" xr:uid="{00000000-0005-0000-0000-000097AF0000}"/>
    <cellStyle name="Note 5 9 17 3" xfId="41414" xr:uid="{00000000-0005-0000-0000-000098AF0000}"/>
    <cellStyle name="Note 5 9 17 4" xfId="59622" xr:uid="{00000000-0005-0000-0000-000099AF0000}"/>
    <cellStyle name="Note 5 9 18" xfId="13816" xr:uid="{00000000-0005-0000-0000-00009AAF0000}"/>
    <cellStyle name="Note 5 9 18 2" xfId="25066" xr:uid="{00000000-0005-0000-0000-00009BAF0000}"/>
    <cellStyle name="Note 5 9 18 2 2" xfId="41417" xr:uid="{00000000-0005-0000-0000-00009CAF0000}"/>
    <cellStyle name="Note 5 9 18 3" xfId="41416" xr:uid="{00000000-0005-0000-0000-00009DAF0000}"/>
    <cellStyle name="Note 5 9 18 4" xfId="59623" xr:uid="{00000000-0005-0000-0000-00009EAF0000}"/>
    <cellStyle name="Note 5 9 19" xfId="14144" xr:uid="{00000000-0005-0000-0000-00009FAF0000}"/>
    <cellStyle name="Note 5 9 19 2" xfId="25366" xr:uid="{00000000-0005-0000-0000-0000A0AF0000}"/>
    <cellStyle name="Note 5 9 19 2 2" xfId="41419" xr:uid="{00000000-0005-0000-0000-0000A1AF0000}"/>
    <cellStyle name="Note 5 9 19 3" xfId="41418" xr:uid="{00000000-0005-0000-0000-0000A2AF0000}"/>
    <cellStyle name="Note 5 9 19 4" xfId="59624" xr:uid="{00000000-0005-0000-0000-0000A3AF0000}"/>
    <cellStyle name="Note 5 9 2" xfId="7148" xr:uid="{00000000-0005-0000-0000-0000A4AF0000}"/>
    <cellStyle name="Note 5 9 2 2" xfId="19154" xr:uid="{00000000-0005-0000-0000-0000A5AF0000}"/>
    <cellStyle name="Note 5 9 2 2 2" xfId="41421" xr:uid="{00000000-0005-0000-0000-0000A6AF0000}"/>
    <cellStyle name="Note 5 9 2 3" xfId="41420" xr:uid="{00000000-0005-0000-0000-0000A7AF0000}"/>
    <cellStyle name="Note 5 9 2 4" xfId="59625" xr:uid="{00000000-0005-0000-0000-0000A8AF0000}"/>
    <cellStyle name="Note 5 9 20" xfId="14438" xr:uid="{00000000-0005-0000-0000-0000A9AF0000}"/>
    <cellStyle name="Note 5 9 20 2" xfId="41422" xr:uid="{00000000-0005-0000-0000-0000AAAF0000}"/>
    <cellStyle name="Note 5 9 20 3" xfId="59626" xr:uid="{00000000-0005-0000-0000-0000ABAF0000}"/>
    <cellStyle name="Note 5 9 20 4" xfId="59627" xr:uid="{00000000-0005-0000-0000-0000ACAF0000}"/>
    <cellStyle name="Note 5 9 21" xfId="41399" xr:uid="{00000000-0005-0000-0000-0000ADAF0000}"/>
    <cellStyle name="Note 5 9 22" xfId="59628" xr:uid="{00000000-0005-0000-0000-0000AEAF0000}"/>
    <cellStyle name="Note 5 9 3" xfId="7616" xr:uid="{00000000-0005-0000-0000-0000AFAF0000}"/>
    <cellStyle name="Note 5 9 3 2" xfId="19562" xr:uid="{00000000-0005-0000-0000-0000B0AF0000}"/>
    <cellStyle name="Note 5 9 3 2 2" xfId="41424" xr:uid="{00000000-0005-0000-0000-0000B1AF0000}"/>
    <cellStyle name="Note 5 9 3 3" xfId="41423" xr:uid="{00000000-0005-0000-0000-0000B2AF0000}"/>
    <cellStyle name="Note 5 9 3 4" xfId="59629" xr:uid="{00000000-0005-0000-0000-0000B3AF0000}"/>
    <cellStyle name="Note 5 9 4" xfId="8069" xr:uid="{00000000-0005-0000-0000-0000B4AF0000}"/>
    <cellStyle name="Note 5 9 4 2" xfId="19955" xr:uid="{00000000-0005-0000-0000-0000B5AF0000}"/>
    <cellStyle name="Note 5 9 4 2 2" xfId="41426" xr:uid="{00000000-0005-0000-0000-0000B6AF0000}"/>
    <cellStyle name="Note 5 9 4 3" xfId="41425" xr:uid="{00000000-0005-0000-0000-0000B7AF0000}"/>
    <cellStyle name="Note 5 9 4 4" xfId="59630" xr:uid="{00000000-0005-0000-0000-0000B8AF0000}"/>
    <cellStyle name="Note 5 9 5" xfId="8531" xr:uid="{00000000-0005-0000-0000-0000B9AF0000}"/>
    <cellStyle name="Note 5 9 5 2" xfId="20350" xr:uid="{00000000-0005-0000-0000-0000BAAF0000}"/>
    <cellStyle name="Note 5 9 5 2 2" xfId="41428" xr:uid="{00000000-0005-0000-0000-0000BBAF0000}"/>
    <cellStyle name="Note 5 9 5 3" xfId="41427" xr:uid="{00000000-0005-0000-0000-0000BCAF0000}"/>
    <cellStyle name="Note 5 9 5 4" xfId="59631" xr:uid="{00000000-0005-0000-0000-0000BDAF0000}"/>
    <cellStyle name="Note 5 9 6" xfId="8987" xr:uid="{00000000-0005-0000-0000-0000BEAF0000}"/>
    <cellStyle name="Note 5 9 6 2" xfId="20749" xr:uid="{00000000-0005-0000-0000-0000BFAF0000}"/>
    <cellStyle name="Note 5 9 6 2 2" xfId="41430" xr:uid="{00000000-0005-0000-0000-0000C0AF0000}"/>
    <cellStyle name="Note 5 9 6 3" xfId="41429" xr:uid="{00000000-0005-0000-0000-0000C1AF0000}"/>
    <cellStyle name="Note 5 9 6 4" xfId="59632" xr:uid="{00000000-0005-0000-0000-0000C2AF0000}"/>
    <cellStyle name="Note 5 9 7" xfId="9435" xr:uid="{00000000-0005-0000-0000-0000C3AF0000}"/>
    <cellStyle name="Note 5 9 7 2" xfId="21151" xr:uid="{00000000-0005-0000-0000-0000C4AF0000}"/>
    <cellStyle name="Note 5 9 7 2 2" xfId="41432" xr:uid="{00000000-0005-0000-0000-0000C5AF0000}"/>
    <cellStyle name="Note 5 9 7 3" xfId="41431" xr:uid="{00000000-0005-0000-0000-0000C6AF0000}"/>
    <cellStyle name="Note 5 9 7 4" xfId="59633" xr:uid="{00000000-0005-0000-0000-0000C7AF0000}"/>
    <cellStyle name="Note 5 9 8" xfId="9876" xr:uid="{00000000-0005-0000-0000-0000C8AF0000}"/>
    <cellStyle name="Note 5 9 8 2" xfId="21537" xr:uid="{00000000-0005-0000-0000-0000C9AF0000}"/>
    <cellStyle name="Note 5 9 8 2 2" xfId="41434" xr:uid="{00000000-0005-0000-0000-0000CAAF0000}"/>
    <cellStyle name="Note 5 9 8 3" xfId="41433" xr:uid="{00000000-0005-0000-0000-0000CBAF0000}"/>
    <cellStyle name="Note 5 9 8 4" xfId="59634" xr:uid="{00000000-0005-0000-0000-0000CCAF0000}"/>
    <cellStyle name="Note 5 9 9" xfId="10317" xr:uid="{00000000-0005-0000-0000-0000CDAF0000}"/>
    <cellStyle name="Note 5 9 9 2" xfId="21922" xr:uid="{00000000-0005-0000-0000-0000CEAF0000}"/>
    <cellStyle name="Note 5 9 9 2 2" xfId="41436" xr:uid="{00000000-0005-0000-0000-0000CFAF0000}"/>
    <cellStyle name="Note 5 9 9 3" xfId="41435" xr:uid="{00000000-0005-0000-0000-0000D0AF0000}"/>
    <cellStyle name="Note 5 9 9 4" xfId="59635" xr:uid="{00000000-0005-0000-0000-0000D1AF0000}"/>
    <cellStyle name="Note 6" xfId="348" xr:uid="{00000000-0005-0000-0000-0000D2AF0000}"/>
    <cellStyle name="Note 6 10" xfId="4367" xr:uid="{00000000-0005-0000-0000-0000D3AF0000}"/>
    <cellStyle name="Note 6 10 10" xfId="10732" xr:uid="{00000000-0005-0000-0000-0000D4AF0000}"/>
    <cellStyle name="Note 6 10 10 2" xfId="22279" xr:uid="{00000000-0005-0000-0000-0000D5AF0000}"/>
    <cellStyle name="Note 6 10 10 2 2" xfId="41440" xr:uid="{00000000-0005-0000-0000-0000D6AF0000}"/>
    <cellStyle name="Note 6 10 10 3" xfId="41439" xr:uid="{00000000-0005-0000-0000-0000D7AF0000}"/>
    <cellStyle name="Note 6 10 10 4" xfId="59636" xr:uid="{00000000-0005-0000-0000-0000D8AF0000}"/>
    <cellStyle name="Note 6 10 11" xfId="11152" xr:uid="{00000000-0005-0000-0000-0000D9AF0000}"/>
    <cellStyle name="Note 6 10 11 2" xfId="22648" xr:uid="{00000000-0005-0000-0000-0000DAAF0000}"/>
    <cellStyle name="Note 6 10 11 2 2" xfId="41442" xr:uid="{00000000-0005-0000-0000-0000DBAF0000}"/>
    <cellStyle name="Note 6 10 11 3" xfId="41441" xr:uid="{00000000-0005-0000-0000-0000DCAF0000}"/>
    <cellStyle name="Note 6 10 11 4" xfId="59637" xr:uid="{00000000-0005-0000-0000-0000DDAF0000}"/>
    <cellStyle name="Note 6 10 12" xfId="11572" xr:uid="{00000000-0005-0000-0000-0000DEAF0000}"/>
    <cellStyle name="Note 6 10 12 2" xfId="23011" xr:uid="{00000000-0005-0000-0000-0000DFAF0000}"/>
    <cellStyle name="Note 6 10 12 2 2" xfId="41444" xr:uid="{00000000-0005-0000-0000-0000E0AF0000}"/>
    <cellStyle name="Note 6 10 12 3" xfId="41443" xr:uid="{00000000-0005-0000-0000-0000E1AF0000}"/>
    <cellStyle name="Note 6 10 12 4" xfId="59638" xr:uid="{00000000-0005-0000-0000-0000E2AF0000}"/>
    <cellStyle name="Note 6 10 13" xfId="12001" xr:uid="{00000000-0005-0000-0000-0000E3AF0000}"/>
    <cellStyle name="Note 6 10 13 2" xfId="23418" xr:uid="{00000000-0005-0000-0000-0000E4AF0000}"/>
    <cellStyle name="Note 6 10 13 2 2" xfId="41446" xr:uid="{00000000-0005-0000-0000-0000E5AF0000}"/>
    <cellStyle name="Note 6 10 13 3" xfId="41445" xr:uid="{00000000-0005-0000-0000-0000E6AF0000}"/>
    <cellStyle name="Note 6 10 13 4" xfId="59639" xr:uid="{00000000-0005-0000-0000-0000E7AF0000}"/>
    <cellStyle name="Note 6 10 14" xfId="12373" xr:uid="{00000000-0005-0000-0000-0000E8AF0000}"/>
    <cellStyle name="Note 6 10 14 2" xfId="23751" xr:uid="{00000000-0005-0000-0000-0000E9AF0000}"/>
    <cellStyle name="Note 6 10 14 2 2" xfId="41448" xr:uid="{00000000-0005-0000-0000-0000EAAF0000}"/>
    <cellStyle name="Note 6 10 14 3" xfId="41447" xr:uid="{00000000-0005-0000-0000-0000EBAF0000}"/>
    <cellStyle name="Note 6 10 14 4" xfId="59640" xr:uid="{00000000-0005-0000-0000-0000ECAF0000}"/>
    <cellStyle name="Note 6 10 15" xfId="12735" xr:uid="{00000000-0005-0000-0000-0000EDAF0000}"/>
    <cellStyle name="Note 6 10 15 2" xfId="24072" xr:uid="{00000000-0005-0000-0000-0000EEAF0000}"/>
    <cellStyle name="Note 6 10 15 2 2" xfId="41450" xr:uid="{00000000-0005-0000-0000-0000EFAF0000}"/>
    <cellStyle name="Note 6 10 15 3" xfId="41449" xr:uid="{00000000-0005-0000-0000-0000F0AF0000}"/>
    <cellStyle name="Note 6 10 15 4" xfId="59641" xr:uid="{00000000-0005-0000-0000-0000F1AF0000}"/>
    <cellStyle name="Note 6 10 16" xfId="13150" xr:uid="{00000000-0005-0000-0000-0000F2AF0000}"/>
    <cellStyle name="Note 6 10 16 2" xfId="24461" xr:uid="{00000000-0005-0000-0000-0000F3AF0000}"/>
    <cellStyle name="Note 6 10 16 2 2" xfId="41452" xr:uid="{00000000-0005-0000-0000-0000F4AF0000}"/>
    <cellStyle name="Note 6 10 16 3" xfId="41451" xr:uid="{00000000-0005-0000-0000-0000F5AF0000}"/>
    <cellStyle name="Note 6 10 16 4" xfId="59642" xr:uid="{00000000-0005-0000-0000-0000F6AF0000}"/>
    <cellStyle name="Note 6 10 17" xfId="13487" xr:uid="{00000000-0005-0000-0000-0000F7AF0000}"/>
    <cellStyle name="Note 6 10 17 2" xfId="24766" xr:uid="{00000000-0005-0000-0000-0000F8AF0000}"/>
    <cellStyle name="Note 6 10 17 2 2" xfId="41454" xr:uid="{00000000-0005-0000-0000-0000F9AF0000}"/>
    <cellStyle name="Note 6 10 17 3" xfId="41453" xr:uid="{00000000-0005-0000-0000-0000FAAF0000}"/>
    <cellStyle name="Note 6 10 17 4" xfId="59643" xr:uid="{00000000-0005-0000-0000-0000FBAF0000}"/>
    <cellStyle name="Note 6 10 18" xfId="13818" xr:uid="{00000000-0005-0000-0000-0000FCAF0000}"/>
    <cellStyle name="Note 6 10 18 2" xfId="25068" xr:uid="{00000000-0005-0000-0000-0000FDAF0000}"/>
    <cellStyle name="Note 6 10 18 2 2" xfId="41456" xr:uid="{00000000-0005-0000-0000-0000FEAF0000}"/>
    <cellStyle name="Note 6 10 18 3" xfId="41455" xr:uid="{00000000-0005-0000-0000-0000FFAF0000}"/>
    <cellStyle name="Note 6 10 18 4" xfId="59644" xr:uid="{00000000-0005-0000-0000-000000B00000}"/>
    <cellStyle name="Note 6 10 19" xfId="14146" xr:uid="{00000000-0005-0000-0000-000001B00000}"/>
    <cellStyle name="Note 6 10 19 2" xfId="25368" xr:uid="{00000000-0005-0000-0000-000002B00000}"/>
    <cellStyle name="Note 6 10 19 2 2" xfId="41458" xr:uid="{00000000-0005-0000-0000-000003B00000}"/>
    <cellStyle name="Note 6 10 19 3" xfId="41457" xr:uid="{00000000-0005-0000-0000-000004B00000}"/>
    <cellStyle name="Note 6 10 19 4" xfId="59645" xr:uid="{00000000-0005-0000-0000-000005B00000}"/>
    <cellStyle name="Note 6 10 2" xfId="7150" xr:uid="{00000000-0005-0000-0000-000006B00000}"/>
    <cellStyle name="Note 6 10 2 2" xfId="19156" xr:uid="{00000000-0005-0000-0000-000007B00000}"/>
    <cellStyle name="Note 6 10 2 2 2" xfId="41460" xr:uid="{00000000-0005-0000-0000-000008B00000}"/>
    <cellStyle name="Note 6 10 2 3" xfId="41459" xr:uid="{00000000-0005-0000-0000-000009B00000}"/>
    <cellStyle name="Note 6 10 2 4" xfId="59646" xr:uid="{00000000-0005-0000-0000-00000AB00000}"/>
    <cellStyle name="Note 6 10 20" xfId="14440" xr:uid="{00000000-0005-0000-0000-00000BB00000}"/>
    <cellStyle name="Note 6 10 20 2" xfId="41461" xr:uid="{00000000-0005-0000-0000-00000CB00000}"/>
    <cellStyle name="Note 6 10 20 3" xfId="59647" xr:uid="{00000000-0005-0000-0000-00000DB00000}"/>
    <cellStyle name="Note 6 10 20 4" xfId="59648" xr:uid="{00000000-0005-0000-0000-00000EB00000}"/>
    <cellStyle name="Note 6 10 21" xfId="41438" xr:uid="{00000000-0005-0000-0000-00000FB00000}"/>
    <cellStyle name="Note 6 10 22" xfId="59649" xr:uid="{00000000-0005-0000-0000-000010B00000}"/>
    <cellStyle name="Note 6 10 3" xfId="7618" xr:uid="{00000000-0005-0000-0000-000011B00000}"/>
    <cellStyle name="Note 6 10 3 2" xfId="19564" xr:uid="{00000000-0005-0000-0000-000012B00000}"/>
    <cellStyle name="Note 6 10 3 2 2" xfId="41463" xr:uid="{00000000-0005-0000-0000-000013B00000}"/>
    <cellStyle name="Note 6 10 3 3" xfId="41462" xr:uid="{00000000-0005-0000-0000-000014B00000}"/>
    <cellStyle name="Note 6 10 3 4" xfId="59650" xr:uid="{00000000-0005-0000-0000-000015B00000}"/>
    <cellStyle name="Note 6 10 4" xfId="8071" xr:uid="{00000000-0005-0000-0000-000016B00000}"/>
    <cellStyle name="Note 6 10 4 2" xfId="19957" xr:uid="{00000000-0005-0000-0000-000017B00000}"/>
    <cellStyle name="Note 6 10 4 2 2" xfId="41465" xr:uid="{00000000-0005-0000-0000-000018B00000}"/>
    <cellStyle name="Note 6 10 4 3" xfId="41464" xr:uid="{00000000-0005-0000-0000-000019B00000}"/>
    <cellStyle name="Note 6 10 4 4" xfId="59651" xr:uid="{00000000-0005-0000-0000-00001AB00000}"/>
    <cellStyle name="Note 6 10 5" xfId="8533" xr:uid="{00000000-0005-0000-0000-00001BB00000}"/>
    <cellStyle name="Note 6 10 5 2" xfId="20352" xr:uid="{00000000-0005-0000-0000-00001CB00000}"/>
    <cellStyle name="Note 6 10 5 2 2" xfId="41467" xr:uid="{00000000-0005-0000-0000-00001DB00000}"/>
    <cellStyle name="Note 6 10 5 3" xfId="41466" xr:uid="{00000000-0005-0000-0000-00001EB00000}"/>
    <cellStyle name="Note 6 10 5 4" xfId="59652" xr:uid="{00000000-0005-0000-0000-00001FB00000}"/>
    <cellStyle name="Note 6 10 6" xfId="8989" xr:uid="{00000000-0005-0000-0000-000020B00000}"/>
    <cellStyle name="Note 6 10 6 2" xfId="20751" xr:uid="{00000000-0005-0000-0000-000021B00000}"/>
    <cellStyle name="Note 6 10 6 2 2" xfId="41469" xr:uid="{00000000-0005-0000-0000-000022B00000}"/>
    <cellStyle name="Note 6 10 6 3" xfId="41468" xr:uid="{00000000-0005-0000-0000-000023B00000}"/>
    <cellStyle name="Note 6 10 6 4" xfId="59653" xr:uid="{00000000-0005-0000-0000-000024B00000}"/>
    <cellStyle name="Note 6 10 7" xfId="9437" xr:uid="{00000000-0005-0000-0000-000025B00000}"/>
    <cellStyle name="Note 6 10 7 2" xfId="21153" xr:uid="{00000000-0005-0000-0000-000026B00000}"/>
    <cellStyle name="Note 6 10 7 2 2" xfId="41471" xr:uid="{00000000-0005-0000-0000-000027B00000}"/>
    <cellStyle name="Note 6 10 7 3" xfId="41470" xr:uid="{00000000-0005-0000-0000-000028B00000}"/>
    <cellStyle name="Note 6 10 7 4" xfId="59654" xr:uid="{00000000-0005-0000-0000-000029B00000}"/>
    <cellStyle name="Note 6 10 8" xfId="9878" xr:uid="{00000000-0005-0000-0000-00002AB00000}"/>
    <cellStyle name="Note 6 10 8 2" xfId="21539" xr:uid="{00000000-0005-0000-0000-00002BB00000}"/>
    <cellStyle name="Note 6 10 8 2 2" xfId="41473" xr:uid="{00000000-0005-0000-0000-00002CB00000}"/>
    <cellStyle name="Note 6 10 8 3" xfId="41472" xr:uid="{00000000-0005-0000-0000-00002DB00000}"/>
    <cellStyle name="Note 6 10 8 4" xfId="59655" xr:uid="{00000000-0005-0000-0000-00002EB00000}"/>
    <cellStyle name="Note 6 10 9" xfId="10319" xr:uid="{00000000-0005-0000-0000-00002FB00000}"/>
    <cellStyle name="Note 6 10 9 2" xfId="21924" xr:uid="{00000000-0005-0000-0000-000030B00000}"/>
    <cellStyle name="Note 6 10 9 2 2" xfId="41475" xr:uid="{00000000-0005-0000-0000-000031B00000}"/>
    <cellStyle name="Note 6 10 9 3" xfId="41474" xr:uid="{00000000-0005-0000-0000-000032B00000}"/>
    <cellStyle name="Note 6 10 9 4" xfId="59656" xr:uid="{00000000-0005-0000-0000-000033B00000}"/>
    <cellStyle name="Note 6 11" xfId="4368" xr:uid="{00000000-0005-0000-0000-000034B00000}"/>
    <cellStyle name="Note 6 11 10" xfId="10733" xr:uid="{00000000-0005-0000-0000-000035B00000}"/>
    <cellStyle name="Note 6 11 10 2" xfId="22280" xr:uid="{00000000-0005-0000-0000-000036B00000}"/>
    <cellStyle name="Note 6 11 10 2 2" xfId="41478" xr:uid="{00000000-0005-0000-0000-000037B00000}"/>
    <cellStyle name="Note 6 11 10 3" xfId="41477" xr:uid="{00000000-0005-0000-0000-000038B00000}"/>
    <cellStyle name="Note 6 11 10 4" xfId="59657" xr:uid="{00000000-0005-0000-0000-000039B00000}"/>
    <cellStyle name="Note 6 11 11" xfId="11153" xr:uid="{00000000-0005-0000-0000-00003AB00000}"/>
    <cellStyle name="Note 6 11 11 2" xfId="22649" xr:uid="{00000000-0005-0000-0000-00003BB00000}"/>
    <cellStyle name="Note 6 11 11 2 2" xfId="41480" xr:uid="{00000000-0005-0000-0000-00003CB00000}"/>
    <cellStyle name="Note 6 11 11 3" xfId="41479" xr:uid="{00000000-0005-0000-0000-00003DB00000}"/>
    <cellStyle name="Note 6 11 11 4" xfId="59658" xr:uid="{00000000-0005-0000-0000-00003EB00000}"/>
    <cellStyle name="Note 6 11 12" xfId="11573" xr:uid="{00000000-0005-0000-0000-00003FB00000}"/>
    <cellStyle name="Note 6 11 12 2" xfId="23012" xr:uid="{00000000-0005-0000-0000-000040B00000}"/>
    <cellStyle name="Note 6 11 12 2 2" xfId="41482" xr:uid="{00000000-0005-0000-0000-000041B00000}"/>
    <cellStyle name="Note 6 11 12 3" xfId="41481" xr:uid="{00000000-0005-0000-0000-000042B00000}"/>
    <cellStyle name="Note 6 11 12 4" xfId="59659" xr:uid="{00000000-0005-0000-0000-000043B00000}"/>
    <cellStyle name="Note 6 11 13" xfId="12002" xr:uid="{00000000-0005-0000-0000-000044B00000}"/>
    <cellStyle name="Note 6 11 13 2" xfId="23419" xr:uid="{00000000-0005-0000-0000-000045B00000}"/>
    <cellStyle name="Note 6 11 13 2 2" xfId="41484" xr:uid="{00000000-0005-0000-0000-000046B00000}"/>
    <cellStyle name="Note 6 11 13 3" xfId="41483" xr:uid="{00000000-0005-0000-0000-000047B00000}"/>
    <cellStyle name="Note 6 11 13 4" xfId="59660" xr:uid="{00000000-0005-0000-0000-000048B00000}"/>
    <cellStyle name="Note 6 11 14" xfId="12374" xr:uid="{00000000-0005-0000-0000-000049B00000}"/>
    <cellStyle name="Note 6 11 14 2" xfId="23752" xr:uid="{00000000-0005-0000-0000-00004AB00000}"/>
    <cellStyle name="Note 6 11 14 2 2" xfId="41486" xr:uid="{00000000-0005-0000-0000-00004BB00000}"/>
    <cellStyle name="Note 6 11 14 3" xfId="41485" xr:uid="{00000000-0005-0000-0000-00004CB00000}"/>
    <cellStyle name="Note 6 11 14 4" xfId="59661" xr:uid="{00000000-0005-0000-0000-00004DB00000}"/>
    <cellStyle name="Note 6 11 15" xfId="12736" xr:uid="{00000000-0005-0000-0000-00004EB00000}"/>
    <cellStyle name="Note 6 11 15 2" xfId="24073" xr:uid="{00000000-0005-0000-0000-00004FB00000}"/>
    <cellStyle name="Note 6 11 15 2 2" xfId="41488" xr:uid="{00000000-0005-0000-0000-000050B00000}"/>
    <cellStyle name="Note 6 11 15 3" xfId="41487" xr:uid="{00000000-0005-0000-0000-000051B00000}"/>
    <cellStyle name="Note 6 11 15 4" xfId="59662" xr:uid="{00000000-0005-0000-0000-000052B00000}"/>
    <cellStyle name="Note 6 11 16" xfId="13151" xr:uid="{00000000-0005-0000-0000-000053B00000}"/>
    <cellStyle name="Note 6 11 16 2" xfId="24462" xr:uid="{00000000-0005-0000-0000-000054B00000}"/>
    <cellStyle name="Note 6 11 16 2 2" xfId="41490" xr:uid="{00000000-0005-0000-0000-000055B00000}"/>
    <cellStyle name="Note 6 11 16 3" xfId="41489" xr:uid="{00000000-0005-0000-0000-000056B00000}"/>
    <cellStyle name="Note 6 11 16 4" xfId="59663" xr:uid="{00000000-0005-0000-0000-000057B00000}"/>
    <cellStyle name="Note 6 11 17" xfId="13488" xr:uid="{00000000-0005-0000-0000-000058B00000}"/>
    <cellStyle name="Note 6 11 17 2" xfId="24767" xr:uid="{00000000-0005-0000-0000-000059B00000}"/>
    <cellStyle name="Note 6 11 17 2 2" xfId="41492" xr:uid="{00000000-0005-0000-0000-00005AB00000}"/>
    <cellStyle name="Note 6 11 17 3" xfId="41491" xr:uid="{00000000-0005-0000-0000-00005BB00000}"/>
    <cellStyle name="Note 6 11 17 4" xfId="59664" xr:uid="{00000000-0005-0000-0000-00005CB00000}"/>
    <cellStyle name="Note 6 11 18" xfId="13819" xr:uid="{00000000-0005-0000-0000-00005DB00000}"/>
    <cellStyle name="Note 6 11 18 2" xfId="25069" xr:uid="{00000000-0005-0000-0000-00005EB00000}"/>
    <cellStyle name="Note 6 11 18 2 2" xfId="41494" xr:uid="{00000000-0005-0000-0000-00005FB00000}"/>
    <cellStyle name="Note 6 11 18 3" xfId="41493" xr:uid="{00000000-0005-0000-0000-000060B00000}"/>
    <cellStyle name="Note 6 11 18 4" xfId="59665" xr:uid="{00000000-0005-0000-0000-000061B00000}"/>
    <cellStyle name="Note 6 11 19" xfId="14147" xr:uid="{00000000-0005-0000-0000-000062B00000}"/>
    <cellStyle name="Note 6 11 19 2" xfId="25369" xr:uid="{00000000-0005-0000-0000-000063B00000}"/>
    <cellStyle name="Note 6 11 19 2 2" xfId="41496" xr:uid="{00000000-0005-0000-0000-000064B00000}"/>
    <cellStyle name="Note 6 11 19 3" xfId="41495" xr:uid="{00000000-0005-0000-0000-000065B00000}"/>
    <cellStyle name="Note 6 11 19 4" xfId="59666" xr:uid="{00000000-0005-0000-0000-000066B00000}"/>
    <cellStyle name="Note 6 11 2" xfId="7151" xr:uid="{00000000-0005-0000-0000-000067B00000}"/>
    <cellStyle name="Note 6 11 2 2" xfId="19157" xr:uid="{00000000-0005-0000-0000-000068B00000}"/>
    <cellStyle name="Note 6 11 2 2 2" xfId="41498" xr:uid="{00000000-0005-0000-0000-000069B00000}"/>
    <cellStyle name="Note 6 11 2 3" xfId="41497" xr:uid="{00000000-0005-0000-0000-00006AB00000}"/>
    <cellStyle name="Note 6 11 2 4" xfId="59667" xr:uid="{00000000-0005-0000-0000-00006BB00000}"/>
    <cellStyle name="Note 6 11 20" xfId="14441" xr:uid="{00000000-0005-0000-0000-00006CB00000}"/>
    <cellStyle name="Note 6 11 20 2" xfId="41499" xr:uid="{00000000-0005-0000-0000-00006DB00000}"/>
    <cellStyle name="Note 6 11 20 3" xfId="59668" xr:uid="{00000000-0005-0000-0000-00006EB00000}"/>
    <cellStyle name="Note 6 11 20 4" xfId="59669" xr:uid="{00000000-0005-0000-0000-00006FB00000}"/>
    <cellStyle name="Note 6 11 21" xfId="41476" xr:uid="{00000000-0005-0000-0000-000070B00000}"/>
    <cellStyle name="Note 6 11 22" xfId="59670" xr:uid="{00000000-0005-0000-0000-000071B00000}"/>
    <cellStyle name="Note 6 11 3" xfId="7619" xr:uid="{00000000-0005-0000-0000-000072B00000}"/>
    <cellStyle name="Note 6 11 3 2" xfId="19565" xr:uid="{00000000-0005-0000-0000-000073B00000}"/>
    <cellStyle name="Note 6 11 3 2 2" xfId="41501" xr:uid="{00000000-0005-0000-0000-000074B00000}"/>
    <cellStyle name="Note 6 11 3 3" xfId="41500" xr:uid="{00000000-0005-0000-0000-000075B00000}"/>
    <cellStyle name="Note 6 11 3 4" xfId="59671" xr:uid="{00000000-0005-0000-0000-000076B00000}"/>
    <cellStyle name="Note 6 11 4" xfId="8072" xr:uid="{00000000-0005-0000-0000-000077B00000}"/>
    <cellStyle name="Note 6 11 4 2" xfId="19958" xr:uid="{00000000-0005-0000-0000-000078B00000}"/>
    <cellStyle name="Note 6 11 4 2 2" xfId="41503" xr:uid="{00000000-0005-0000-0000-000079B00000}"/>
    <cellStyle name="Note 6 11 4 3" xfId="41502" xr:uid="{00000000-0005-0000-0000-00007AB00000}"/>
    <cellStyle name="Note 6 11 4 4" xfId="59672" xr:uid="{00000000-0005-0000-0000-00007BB00000}"/>
    <cellStyle name="Note 6 11 5" xfId="8534" xr:uid="{00000000-0005-0000-0000-00007CB00000}"/>
    <cellStyle name="Note 6 11 5 2" xfId="20353" xr:uid="{00000000-0005-0000-0000-00007DB00000}"/>
    <cellStyle name="Note 6 11 5 2 2" xfId="41505" xr:uid="{00000000-0005-0000-0000-00007EB00000}"/>
    <cellStyle name="Note 6 11 5 3" xfId="41504" xr:uid="{00000000-0005-0000-0000-00007FB00000}"/>
    <cellStyle name="Note 6 11 5 4" xfId="59673" xr:uid="{00000000-0005-0000-0000-000080B00000}"/>
    <cellStyle name="Note 6 11 6" xfId="8990" xr:uid="{00000000-0005-0000-0000-000081B00000}"/>
    <cellStyle name="Note 6 11 6 2" xfId="20752" xr:uid="{00000000-0005-0000-0000-000082B00000}"/>
    <cellStyle name="Note 6 11 6 2 2" xfId="41507" xr:uid="{00000000-0005-0000-0000-000083B00000}"/>
    <cellStyle name="Note 6 11 6 3" xfId="41506" xr:uid="{00000000-0005-0000-0000-000084B00000}"/>
    <cellStyle name="Note 6 11 6 4" xfId="59674" xr:uid="{00000000-0005-0000-0000-000085B00000}"/>
    <cellStyle name="Note 6 11 7" xfId="9438" xr:uid="{00000000-0005-0000-0000-000086B00000}"/>
    <cellStyle name="Note 6 11 7 2" xfId="21154" xr:uid="{00000000-0005-0000-0000-000087B00000}"/>
    <cellStyle name="Note 6 11 7 2 2" xfId="41509" xr:uid="{00000000-0005-0000-0000-000088B00000}"/>
    <cellStyle name="Note 6 11 7 3" xfId="41508" xr:uid="{00000000-0005-0000-0000-000089B00000}"/>
    <cellStyle name="Note 6 11 7 4" xfId="59675" xr:uid="{00000000-0005-0000-0000-00008AB00000}"/>
    <cellStyle name="Note 6 11 8" xfId="9879" xr:uid="{00000000-0005-0000-0000-00008BB00000}"/>
    <cellStyle name="Note 6 11 8 2" xfId="21540" xr:uid="{00000000-0005-0000-0000-00008CB00000}"/>
    <cellStyle name="Note 6 11 8 2 2" xfId="41511" xr:uid="{00000000-0005-0000-0000-00008DB00000}"/>
    <cellStyle name="Note 6 11 8 3" xfId="41510" xr:uid="{00000000-0005-0000-0000-00008EB00000}"/>
    <cellStyle name="Note 6 11 8 4" xfId="59676" xr:uid="{00000000-0005-0000-0000-00008FB00000}"/>
    <cellStyle name="Note 6 11 9" xfId="10320" xr:uid="{00000000-0005-0000-0000-000090B00000}"/>
    <cellStyle name="Note 6 11 9 2" xfId="21925" xr:uid="{00000000-0005-0000-0000-000091B00000}"/>
    <cellStyle name="Note 6 11 9 2 2" xfId="41513" xr:uid="{00000000-0005-0000-0000-000092B00000}"/>
    <cellStyle name="Note 6 11 9 3" xfId="41512" xr:uid="{00000000-0005-0000-0000-000093B00000}"/>
    <cellStyle name="Note 6 11 9 4" xfId="59677" xr:uid="{00000000-0005-0000-0000-000094B00000}"/>
    <cellStyle name="Note 6 12" xfId="4369" xr:uid="{00000000-0005-0000-0000-000095B00000}"/>
    <cellStyle name="Note 6 12 10" xfId="10734" xr:uid="{00000000-0005-0000-0000-000096B00000}"/>
    <cellStyle name="Note 6 12 10 2" xfId="22281" xr:uid="{00000000-0005-0000-0000-000097B00000}"/>
    <cellStyle name="Note 6 12 10 2 2" xfId="41516" xr:uid="{00000000-0005-0000-0000-000098B00000}"/>
    <cellStyle name="Note 6 12 10 3" xfId="41515" xr:uid="{00000000-0005-0000-0000-000099B00000}"/>
    <cellStyle name="Note 6 12 10 4" xfId="59678" xr:uid="{00000000-0005-0000-0000-00009AB00000}"/>
    <cellStyle name="Note 6 12 11" xfId="11154" xr:uid="{00000000-0005-0000-0000-00009BB00000}"/>
    <cellStyle name="Note 6 12 11 2" xfId="22650" xr:uid="{00000000-0005-0000-0000-00009CB00000}"/>
    <cellStyle name="Note 6 12 11 2 2" xfId="41518" xr:uid="{00000000-0005-0000-0000-00009DB00000}"/>
    <cellStyle name="Note 6 12 11 3" xfId="41517" xr:uid="{00000000-0005-0000-0000-00009EB00000}"/>
    <cellStyle name="Note 6 12 11 4" xfId="59679" xr:uid="{00000000-0005-0000-0000-00009FB00000}"/>
    <cellStyle name="Note 6 12 12" xfId="11574" xr:uid="{00000000-0005-0000-0000-0000A0B00000}"/>
    <cellStyle name="Note 6 12 12 2" xfId="23013" xr:uid="{00000000-0005-0000-0000-0000A1B00000}"/>
    <cellStyle name="Note 6 12 12 2 2" xfId="41520" xr:uid="{00000000-0005-0000-0000-0000A2B00000}"/>
    <cellStyle name="Note 6 12 12 3" xfId="41519" xr:uid="{00000000-0005-0000-0000-0000A3B00000}"/>
    <cellStyle name="Note 6 12 12 4" xfId="59680" xr:uid="{00000000-0005-0000-0000-0000A4B00000}"/>
    <cellStyle name="Note 6 12 13" xfId="12003" xr:uid="{00000000-0005-0000-0000-0000A5B00000}"/>
    <cellStyle name="Note 6 12 13 2" xfId="23420" xr:uid="{00000000-0005-0000-0000-0000A6B00000}"/>
    <cellStyle name="Note 6 12 13 2 2" xfId="41522" xr:uid="{00000000-0005-0000-0000-0000A7B00000}"/>
    <cellStyle name="Note 6 12 13 3" xfId="41521" xr:uid="{00000000-0005-0000-0000-0000A8B00000}"/>
    <cellStyle name="Note 6 12 13 4" xfId="59681" xr:uid="{00000000-0005-0000-0000-0000A9B00000}"/>
    <cellStyle name="Note 6 12 14" xfId="12375" xr:uid="{00000000-0005-0000-0000-0000AAB00000}"/>
    <cellStyle name="Note 6 12 14 2" xfId="23753" xr:uid="{00000000-0005-0000-0000-0000ABB00000}"/>
    <cellStyle name="Note 6 12 14 2 2" xfId="41524" xr:uid="{00000000-0005-0000-0000-0000ACB00000}"/>
    <cellStyle name="Note 6 12 14 3" xfId="41523" xr:uid="{00000000-0005-0000-0000-0000ADB00000}"/>
    <cellStyle name="Note 6 12 14 4" xfId="59682" xr:uid="{00000000-0005-0000-0000-0000AEB00000}"/>
    <cellStyle name="Note 6 12 15" xfId="12737" xr:uid="{00000000-0005-0000-0000-0000AFB00000}"/>
    <cellStyle name="Note 6 12 15 2" xfId="24074" xr:uid="{00000000-0005-0000-0000-0000B0B00000}"/>
    <cellStyle name="Note 6 12 15 2 2" xfId="41526" xr:uid="{00000000-0005-0000-0000-0000B1B00000}"/>
    <cellStyle name="Note 6 12 15 3" xfId="41525" xr:uid="{00000000-0005-0000-0000-0000B2B00000}"/>
    <cellStyle name="Note 6 12 15 4" xfId="59683" xr:uid="{00000000-0005-0000-0000-0000B3B00000}"/>
    <cellStyle name="Note 6 12 16" xfId="13152" xr:uid="{00000000-0005-0000-0000-0000B4B00000}"/>
    <cellStyle name="Note 6 12 16 2" xfId="24463" xr:uid="{00000000-0005-0000-0000-0000B5B00000}"/>
    <cellStyle name="Note 6 12 16 2 2" xfId="41528" xr:uid="{00000000-0005-0000-0000-0000B6B00000}"/>
    <cellStyle name="Note 6 12 16 3" xfId="41527" xr:uid="{00000000-0005-0000-0000-0000B7B00000}"/>
    <cellStyle name="Note 6 12 16 4" xfId="59684" xr:uid="{00000000-0005-0000-0000-0000B8B00000}"/>
    <cellStyle name="Note 6 12 17" xfId="13489" xr:uid="{00000000-0005-0000-0000-0000B9B00000}"/>
    <cellStyle name="Note 6 12 17 2" xfId="24768" xr:uid="{00000000-0005-0000-0000-0000BAB00000}"/>
    <cellStyle name="Note 6 12 17 2 2" xfId="41530" xr:uid="{00000000-0005-0000-0000-0000BBB00000}"/>
    <cellStyle name="Note 6 12 17 3" xfId="41529" xr:uid="{00000000-0005-0000-0000-0000BCB00000}"/>
    <cellStyle name="Note 6 12 17 4" xfId="59685" xr:uid="{00000000-0005-0000-0000-0000BDB00000}"/>
    <cellStyle name="Note 6 12 18" xfId="13820" xr:uid="{00000000-0005-0000-0000-0000BEB00000}"/>
    <cellStyle name="Note 6 12 18 2" xfId="25070" xr:uid="{00000000-0005-0000-0000-0000BFB00000}"/>
    <cellStyle name="Note 6 12 18 2 2" xfId="41532" xr:uid="{00000000-0005-0000-0000-0000C0B00000}"/>
    <cellStyle name="Note 6 12 18 3" xfId="41531" xr:uid="{00000000-0005-0000-0000-0000C1B00000}"/>
    <cellStyle name="Note 6 12 18 4" xfId="59686" xr:uid="{00000000-0005-0000-0000-0000C2B00000}"/>
    <cellStyle name="Note 6 12 19" xfId="14148" xr:uid="{00000000-0005-0000-0000-0000C3B00000}"/>
    <cellStyle name="Note 6 12 19 2" xfId="25370" xr:uid="{00000000-0005-0000-0000-0000C4B00000}"/>
    <cellStyle name="Note 6 12 19 2 2" xfId="41534" xr:uid="{00000000-0005-0000-0000-0000C5B00000}"/>
    <cellStyle name="Note 6 12 19 3" xfId="41533" xr:uid="{00000000-0005-0000-0000-0000C6B00000}"/>
    <cellStyle name="Note 6 12 19 4" xfId="59687" xr:uid="{00000000-0005-0000-0000-0000C7B00000}"/>
    <cellStyle name="Note 6 12 2" xfId="7152" xr:uid="{00000000-0005-0000-0000-0000C8B00000}"/>
    <cellStyle name="Note 6 12 2 2" xfId="19158" xr:uid="{00000000-0005-0000-0000-0000C9B00000}"/>
    <cellStyle name="Note 6 12 2 2 2" xfId="41536" xr:uid="{00000000-0005-0000-0000-0000CAB00000}"/>
    <cellStyle name="Note 6 12 2 3" xfId="41535" xr:uid="{00000000-0005-0000-0000-0000CBB00000}"/>
    <cellStyle name="Note 6 12 2 4" xfId="59688" xr:uid="{00000000-0005-0000-0000-0000CCB00000}"/>
    <cellStyle name="Note 6 12 20" xfId="14442" xr:uid="{00000000-0005-0000-0000-0000CDB00000}"/>
    <cellStyle name="Note 6 12 20 2" xfId="41537" xr:uid="{00000000-0005-0000-0000-0000CEB00000}"/>
    <cellStyle name="Note 6 12 20 3" xfId="59689" xr:uid="{00000000-0005-0000-0000-0000CFB00000}"/>
    <cellStyle name="Note 6 12 20 4" xfId="59690" xr:uid="{00000000-0005-0000-0000-0000D0B00000}"/>
    <cellStyle name="Note 6 12 21" xfId="41514" xr:uid="{00000000-0005-0000-0000-0000D1B00000}"/>
    <cellStyle name="Note 6 12 22" xfId="59691" xr:uid="{00000000-0005-0000-0000-0000D2B00000}"/>
    <cellStyle name="Note 6 12 3" xfId="7620" xr:uid="{00000000-0005-0000-0000-0000D3B00000}"/>
    <cellStyle name="Note 6 12 3 2" xfId="19566" xr:uid="{00000000-0005-0000-0000-0000D4B00000}"/>
    <cellStyle name="Note 6 12 3 2 2" xfId="41539" xr:uid="{00000000-0005-0000-0000-0000D5B00000}"/>
    <cellStyle name="Note 6 12 3 3" xfId="41538" xr:uid="{00000000-0005-0000-0000-0000D6B00000}"/>
    <cellStyle name="Note 6 12 3 4" xfId="59692" xr:uid="{00000000-0005-0000-0000-0000D7B00000}"/>
    <cellStyle name="Note 6 12 4" xfId="8073" xr:uid="{00000000-0005-0000-0000-0000D8B00000}"/>
    <cellStyle name="Note 6 12 4 2" xfId="19959" xr:uid="{00000000-0005-0000-0000-0000D9B00000}"/>
    <cellStyle name="Note 6 12 4 2 2" xfId="41541" xr:uid="{00000000-0005-0000-0000-0000DAB00000}"/>
    <cellStyle name="Note 6 12 4 3" xfId="41540" xr:uid="{00000000-0005-0000-0000-0000DBB00000}"/>
    <cellStyle name="Note 6 12 4 4" xfId="59693" xr:uid="{00000000-0005-0000-0000-0000DCB00000}"/>
    <cellStyle name="Note 6 12 5" xfId="8535" xr:uid="{00000000-0005-0000-0000-0000DDB00000}"/>
    <cellStyle name="Note 6 12 5 2" xfId="20354" xr:uid="{00000000-0005-0000-0000-0000DEB00000}"/>
    <cellStyle name="Note 6 12 5 2 2" xfId="41543" xr:uid="{00000000-0005-0000-0000-0000DFB00000}"/>
    <cellStyle name="Note 6 12 5 3" xfId="41542" xr:uid="{00000000-0005-0000-0000-0000E0B00000}"/>
    <cellStyle name="Note 6 12 5 4" xfId="59694" xr:uid="{00000000-0005-0000-0000-0000E1B00000}"/>
    <cellStyle name="Note 6 12 6" xfId="8991" xr:uid="{00000000-0005-0000-0000-0000E2B00000}"/>
    <cellStyle name="Note 6 12 6 2" xfId="20753" xr:uid="{00000000-0005-0000-0000-0000E3B00000}"/>
    <cellStyle name="Note 6 12 6 2 2" xfId="41545" xr:uid="{00000000-0005-0000-0000-0000E4B00000}"/>
    <cellStyle name="Note 6 12 6 3" xfId="41544" xr:uid="{00000000-0005-0000-0000-0000E5B00000}"/>
    <cellStyle name="Note 6 12 6 4" xfId="59695" xr:uid="{00000000-0005-0000-0000-0000E6B00000}"/>
    <cellStyle name="Note 6 12 7" xfId="9439" xr:uid="{00000000-0005-0000-0000-0000E7B00000}"/>
    <cellStyle name="Note 6 12 7 2" xfId="21155" xr:uid="{00000000-0005-0000-0000-0000E8B00000}"/>
    <cellStyle name="Note 6 12 7 2 2" xfId="41547" xr:uid="{00000000-0005-0000-0000-0000E9B00000}"/>
    <cellStyle name="Note 6 12 7 3" xfId="41546" xr:uid="{00000000-0005-0000-0000-0000EAB00000}"/>
    <cellStyle name="Note 6 12 7 4" xfId="59696" xr:uid="{00000000-0005-0000-0000-0000EBB00000}"/>
    <cellStyle name="Note 6 12 8" xfId="9880" xr:uid="{00000000-0005-0000-0000-0000ECB00000}"/>
    <cellStyle name="Note 6 12 8 2" xfId="21541" xr:uid="{00000000-0005-0000-0000-0000EDB00000}"/>
    <cellStyle name="Note 6 12 8 2 2" xfId="41549" xr:uid="{00000000-0005-0000-0000-0000EEB00000}"/>
    <cellStyle name="Note 6 12 8 3" xfId="41548" xr:uid="{00000000-0005-0000-0000-0000EFB00000}"/>
    <cellStyle name="Note 6 12 8 4" xfId="59697" xr:uid="{00000000-0005-0000-0000-0000F0B00000}"/>
    <cellStyle name="Note 6 12 9" xfId="10321" xr:uid="{00000000-0005-0000-0000-0000F1B00000}"/>
    <cellStyle name="Note 6 12 9 2" xfId="21926" xr:uid="{00000000-0005-0000-0000-0000F2B00000}"/>
    <cellStyle name="Note 6 12 9 2 2" xfId="41551" xr:uid="{00000000-0005-0000-0000-0000F3B00000}"/>
    <cellStyle name="Note 6 12 9 3" xfId="41550" xr:uid="{00000000-0005-0000-0000-0000F4B00000}"/>
    <cellStyle name="Note 6 12 9 4" xfId="59698" xr:uid="{00000000-0005-0000-0000-0000F5B00000}"/>
    <cellStyle name="Note 6 13" xfId="4370" xr:uid="{00000000-0005-0000-0000-0000F6B00000}"/>
    <cellStyle name="Note 6 13 10" xfId="10735" xr:uid="{00000000-0005-0000-0000-0000F7B00000}"/>
    <cellStyle name="Note 6 13 10 2" xfId="22282" xr:uid="{00000000-0005-0000-0000-0000F8B00000}"/>
    <cellStyle name="Note 6 13 10 2 2" xfId="41554" xr:uid="{00000000-0005-0000-0000-0000F9B00000}"/>
    <cellStyle name="Note 6 13 10 3" xfId="41553" xr:uid="{00000000-0005-0000-0000-0000FAB00000}"/>
    <cellStyle name="Note 6 13 10 4" xfId="59699" xr:uid="{00000000-0005-0000-0000-0000FBB00000}"/>
    <cellStyle name="Note 6 13 11" xfId="11155" xr:uid="{00000000-0005-0000-0000-0000FCB00000}"/>
    <cellStyle name="Note 6 13 11 2" xfId="22651" xr:uid="{00000000-0005-0000-0000-0000FDB00000}"/>
    <cellStyle name="Note 6 13 11 2 2" xfId="41556" xr:uid="{00000000-0005-0000-0000-0000FEB00000}"/>
    <cellStyle name="Note 6 13 11 3" xfId="41555" xr:uid="{00000000-0005-0000-0000-0000FFB00000}"/>
    <cellStyle name="Note 6 13 11 4" xfId="59700" xr:uid="{00000000-0005-0000-0000-000000B10000}"/>
    <cellStyle name="Note 6 13 12" xfId="11575" xr:uid="{00000000-0005-0000-0000-000001B10000}"/>
    <cellStyle name="Note 6 13 12 2" xfId="23014" xr:uid="{00000000-0005-0000-0000-000002B10000}"/>
    <cellStyle name="Note 6 13 12 2 2" xfId="41558" xr:uid="{00000000-0005-0000-0000-000003B10000}"/>
    <cellStyle name="Note 6 13 12 3" xfId="41557" xr:uid="{00000000-0005-0000-0000-000004B10000}"/>
    <cellStyle name="Note 6 13 12 4" xfId="59701" xr:uid="{00000000-0005-0000-0000-000005B10000}"/>
    <cellStyle name="Note 6 13 13" xfId="12004" xr:uid="{00000000-0005-0000-0000-000006B10000}"/>
    <cellStyle name="Note 6 13 13 2" xfId="23421" xr:uid="{00000000-0005-0000-0000-000007B10000}"/>
    <cellStyle name="Note 6 13 13 2 2" xfId="41560" xr:uid="{00000000-0005-0000-0000-000008B10000}"/>
    <cellStyle name="Note 6 13 13 3" xfId="41559" xr:uid="{00000000-0005-0000-0000-000009B10000}"/>
    <cellStyle name="Note 6 13 13 4" xfId="59702" xr:uid="{00000000-0005-0000-0000-00000AB10000}"/>
    <cellStyle name="Note 6 13 14" xfId="12376" xr:uid="{00000000-0005-0000-0000-00000BB10000}"/>
    <cellStyle name="Note 6 13 14 2" xfId="23754" xr:uid="{00000000-0005-0000-0000-00000CB10000}"/>
    <cellStyle name="Note 6 13 14 2 2" xfId="41562" xr:uid="{00000000-0005-0000-0000-00000DB10000}"/>
    <cellStyle name="Note 6 13 14 3" xfId="41561" xr:uid="{00000000-0005-0000-0000-00000EB10000}"/>
    <cellStyle name="Note 6 13 14 4" xfId="59703" xr:uid="{00000000-0005-0000-0000-00000FB10000}"/>
    <cellStyle name="Note 6 13 15" xfId="12738" xr:uid="{00000000-0005-0000-0000-000010B10000}"/>
    <cellStyle name="Note 6 13 15 2" xfId="24075" xr:uid="{00000000-0005-0000-0000-000011B10000}"/>
    <cellStyle name="Note 6 13 15 2 2" xfId="41564" xr:uid="{00000000-0005-0000-0000-000012B10000}"/>
    <cellStyle name="Note 6 13 15 3" xfId="41563" xr:uid="{00000000-0005-0000-0000-000013B10000}"/>
    <cellStyle name="Note 6 13 15 4" xfId="59704" xr:uid="{00000000-0005-0000-0000-000014B10000}"/>
    <cellStyle name="Note 6 13 16" xfId="13153" xr:uid="{00000000-0005-0000-0000-000015B10000}"/>
    <cellStyle name="Note 6 13 16 2" xfId="24464" xr:uid="{00000000-0005-0000-0000-000016B10000}"/>
    <cellStyle name="Note 6 13 16 2 2" xfId="41566" xr:uid="{00000000-0005-0000-0000-000017B10000}"/>
    <cellStyle name="Note 6 13 16 3" xfId="41565" xr:uid="{00000000-0005-0000-0000-000018B10000}"/>
    <cellStyle name="Note 6 13 16 4" xfId="59705" xr:uid="{00000000-0005-0000-0000-000019B10000}"/>
    <cellStyle name="Note 6 13 17" xfId="13490" xr:uid="{00000000-0005-0000-0000-00001AB10000}"/>
    <cellStyle name="Note 6 13 17 2" xfId="24769" xr:uid="{00000000-0005-0000-0000-00001BB10000}"/>
    <cellStyle name="Note 6 13 17 2 2" xfId="41568" xr:uid="{00000000-0005-0000-0000-00001CB10000}"/>
    <cellStyle name="Note 6 13 17 3" xfId="41567" xr:uid="{00000000-0005-0000-0000-00001DB10000}"/>
    <cellStyle name="Note 6 13 17 4" xfId="59706" xr:uid="{00000000-0005-0000-0000-00001EB10000}"/>
    <cellStyle name="Note 6 13 18" xfId="13821" xr:uid="{00000000-0005-0000-0000-00001FB10000}"/>
    <cellStyle name="Note 6 13 18 2" xfId="25071" xr:uid="{00000000-0005-0000-0000-000020B10000}"/>
    <cellStyle name="Note 6 13 18 2 2" xfId="41570" xr:uid="{00000000-0005-0000-0000-000021B10000}"/>
    <cellStyle name="Note 6 13 18 3" xfId="41569" xr:uid="{00000000-0005-0000-0000-000022B10000}"/>
    <cellStyle name="Note 6 13 18 4" xfId="59707" xr:uid="{00000000-0005-0000-0000-000023B10000}"/>
    <cellStyle name="Note 6 13 19" xfId="14149" xr:uid="{00000000-0005-0000-0000-000024B10000}"/>
    <cellStyle name="Note 6 13 19 2" xfId="25371" xr:uid="{00000000-0005-0000-0000-000025B10000}"/>
    <cellStyle name="Note 6 13 19 2 2" xfId="41572" xr:uid="{00000000-0005-0000-0000-000026B10000}"/>
    <cellStyle name="Note 6 13 19 3" xfId="41571" xr:uid="{00000000-0005-0000-0000-000027B10000}"/>
    <cellStyle name="Note 6 13 19 4" xfId="59708" xr:uid="{00000000-0005-0000-0000-000028B10000}"/>
    <cellStyle name="Note 6 13 2" xfId="7153" xr:uid="{00000000-0005-0000-0000-000029B10000}"/>
    <cellStyle name="Note 6 13 2 2" xfId="19159" xr:uid="{00000000-0005-0000-0000-00002AB10000}"/>
    <cellStyle name="Note 6 13 2 2 2" xfId="41574" xr:uid="{00000000-0005-0000-0000-00002BB10000}"/>
    <cellStyle name="Note 6 13 2 3" xfId="41573" xr:uid="{00000000-0005-0000-0000-00002CB10000}"/>
    <cellStyle name="Note 6 13 2 4" xfId="59709" xr:uid="{00000000-0005-0000-0000-00002DB10000}"/>
    <cellStyle name="Note 6 13 20" xfId="14443" xr:uid="{00000000-0005-0000-0000-00002EB10000}"/>
    <cellStyle name="Note 6 13 20 2" xfId="41575" xr:uid="{00000000-0005-0000-0000-00002FB10000}"/>
    <cellStyle name="Note 6 13 20 3" xfId="59710" xr:uid="{00000000-0005-0000-0000-000030B10000}"/>
    <cellStyle name="Note 6 13 20 4" xfId="59711" xr:uid="{00000000-0005-0000-0000-000031B10000}"/>
    <cellStyle name="Note 6 13 21" xfId="41552" xr:uid="{00000000-0005-0000-0000-000032B10000}"/>
    <cellStyle name="Note 6 13 22" xfId="59712" xr:uid="{00000000-0005-0000-0000-000033B10000}"/>
    <cellStyle name="Note 6 13 3" xfId="7621" xr:uid="{00000000-0005-0000-0000-000034B10000}"/>
    <cellStyle name="Note 6 13 3 2" xfId="19567" xr:uid="{00000000-0005-0000-0000-000035B10000}"/>
    <cellStyle name="Note 6 13 3 2 2" xfId="41577" xr:uid="{00000000-0005-0000-0000-000036B10000}"/>
    <cellStyle name="Note 6 13 3 3" xfId="41576" xr:uid="{00000000-0005-0000-0000-000037B10000}"/>
    <cellStyle name="Note 6 13 3 4" xfId="59713" xr:uid="{00000000-0005-0000-0000-000038B10000}"/>
    <cellStyle name="Note 6 13 4" xfId="8074" xr:uid="{00000000-0005-0000-0000-000039B10000}"/>
    <cellStyle name="Note 6 13 4 2" xfId="19960" xr:uid="{00000000-0005-0000-0000-00003AB10000}"/>
    <cellStyle name="Note 6 13 4 2 2" xfId="41579" xr:uid="{00000000-0005-0000-0000-00003BB10000}"/>
    <cellStyle name="Note 6 13 4 3" xfId="41578" xr:uid="{00000000-0005-0000-0000-00003CB10000}"/>
    <cellStyle name="Note 6 13 4 4" xfId="59714" xr:uid="{00000000-0005-0000-0000-00003DB10000}"/>
    <cellStyle name="Note 6 13 5" xfId="8536" xr:uid="{00000000-0005-0000-0000-00003EB10000}"/>
    <cellStyle name="Note 6 13 5 2" xfId="20355" xr:uid="{00000000-0005-0000-0000-00003FB10000}"/>
    <cellStyle name="Note 6 13 5 2 2" xfId="41581" xr:uid="{00000000-0005-0000-0000-000040B10000}"/>
    <cellStyle name="Note 6 13 5 3" xfId="41580" xr:uid="{00000000-0005-0000-0000-000041B10000}"/>
    <cellStyle name="Note 6 13 5 4" xfId="59715" xr:uid="{00000000-0005-0000-0000-000042B10000}"/>
    <cellStyle name="Note 6 13 6" xfId="8992" xr:uid="{00000000-0005-0000-0000-000043B10000}"/>
    <cellStyle name="Note 6 13 6 2" xfId="20754" xr:uid="{00000000-0005-0000-0000-000044B10000}"/>
    <cellStyle name="Note 6 13 6 2 2" xfId="41583" xr:uid="{00000000-0005-0000-0000-000045B10000}"/>
    <cellStyle name="Note 6 13 6 3" xfId="41582" xr:uid="{00000000-0005-0000-0000-000046B10000}"/>
    <cellStyle name="Note 6 13 6 4" xfId="59716" xr:uid="{00000000-0005-0000-0000-000047B10000}"/>
    <cellStyle name="Note 6 13 7" xfId="9440" xr:uid="{00000000-0005-0000-0000-000048B10000}"/>
    <cellStyle name="Note 6 13 7 2" xfId="21156" xr:uid="{00000000-0005-0000-0000-000049B10000}"/>
    <cellStyle name="Note 6 13 7 2 2" xfId="41585" xr:uid="{00000000-0005-0000-0000-00004AB10000}"/>
    <cellStyle name="Note 6 13 7 3" xfId="41584" xr:uid="{00000000-0005-0000-0000-00004BB10000}"/>
    <cellStyle name="Note 6 13 7 4" xfId="59717" xr:uid="{00000000-0005-0000-0000-00004CB10000}"/>
    <cellStyle name="Note 6 13 8" xfId="9881" xr:uid="{00000000-0005-0000-0000-00004DB10000}"/>
    <cellStyle name="Note 6 13 8 2" xfId="21542" xr:uid="{00000000-0005-0000-0000-00004EB10000}"/>
    <cellStyle name="Note 6 13 8 2 2" xfId="41587" xr:uid="{00000000-0005-0000-0000-00004FB10000}"/>
    <cellStyle name="Note 6 13 8 3" xfId="41586" xr:uid="{00000000-0005-0000-0000-000050B10000}"/>
    <cellStyle name="Note 6 13 8 4" xfId="59718" xr:uid="{00000000-0005-0000-0000-000051B10000}"/>
    <cellStyle name="Note 6 13 9" xfId="10322" xr:uid="{00000000-0005-0000-0000-000052B10000}"/>
    <cellStyle name="Note 6 13 9 2" xfId="21927" xr:uid="{00000000-0005-0000-0000-000053B10000}"/>
    <cellStyle name="Note 6 13 9 2 2" xfId="41589" xr:uid="{00000000-0005-0000-0000-000054B10000}"/>
    <cellStyle name="Note 6 13 9 3" xfId="41588" xr:uid="{00000000-0005-0000-0000-000055B10000}"/>
    <cellStyle name="Note 6 13 9 4" xfId="59719" xr:uid="{00000000-0005-0000-0000-000056B10000}"/>
    <cellStyle name="Note 6 14" xfId="4371" xr:uid="{00000000-0005-0000-0000-000057B10000}"/>
    <cellStyle name="Note 6 14 10" xfId="10736" xr:uid="{00000000-0005-0000-0000-000058B10000}"/>
    <cellStyle name="Note 6 14 10 2" xfId="22283" xr:uid="{00000000-0005-0000-0000-000059B10000}"/>
    <cellStyle name="Note 6 14 10 2 2" xfId="41592" xr:uid="{00000000-0005-0000-0000-00005AB10000}"/>
    <cellStyle name="Note 6 14 10 3" xfId="41591" xr:uid="{00000000-0005-0000-0000-00005BB10000}"/>
    <cellStyle name="Note 6 14 10 4" xfId="59720" xr:uid="{00000000-0005-0000-0000-00005CB10000}"/>
    <cellStyle name="Note 6 14 11" xfId="11156" xr:uid="{00000000-0005-0000-0000-00005DB10000}"/>
    <cellStyle name="Note 6 14 11 2" xfId="22652" xr:uid="{00000000-0005-0000-0000-00005EB10000}"/>
    <cellStyle name="Note 6 14 11 2 2" xfId="41594" xr:uid="{00000000-0005-0000-0000-00005FB10000}"/>
    <cellStyle name="Note 6 14 11 3" xfId="41593" xr:uid="{00000000-0005-0000-0000-000060B10000}"/>
    <cellStyle name="Note 6 14 11 4" xfId="59721" xr:uid="{00000000-0005-0000-0000-000061B10000}"/>
    <cellStyle name="Note 6 14 12" xfId="11576" xr:uid="{00000000-0005-0000-0000-000062B10000}"/>
    <cellStyle name="Note 6 14 12 2" xfId="23015" xr:uid="{00000000-0005-0000-0000-000063B10000}"/>
    <cellStyle name="Note 6 14 12 2 2" xfId="41596" xr:uid="{00000000-0005-0000-0000-000064B10000}"/>
    <cellStyle name="Note 6 14 12 3" xfId="41595" xr:uid="{00000000-0005-0000-0000-000065B10000}"/>
    <cellStyle name="Note 6 14 12 4" xfId="59722" xr:uid="{00000000-0005-0000-0000-000066B10000}"/>
    <cellStyle name="Note 6 14 13" xfId="12005" xr:uid="{00000000-0005-0000-0000-000067B10000}"/>
    <cellStyle name="Note 6 14 13 2" xfId="23422" xr:uid="{00000000-0005-0000-0000-000068B10000}"/>
    <cellStyle name="Note 6 14 13 2 2" xfId="41598" xr:uid="{00000000-0005-0000-0000-000069B10000}"/>
    <cellStyle name="Note 6 14 13 3" xfId="41597" xr:uid="{00000000-0005-0000-0000-00006AB10000}"/>
    <cellStyle name="Note 6 14 13 4" xfId="59723" xr:uid="{00000000-0005-0000-0000-00006BB10000}"/>
    <cellStyle name="Note 6 14 14" xfId="12377" xr:uid="{00000000-0005-0000-0000-00006CB10000}"/>
    <cellStyle name="Note 6 14 14 2" xfId="23755" xr:uid="{00000000-0005-0000-0000-00006DB10000}"/>
    <cellStyle name="Note 6 14 14 2 2" xfId="41600" xr:uid="{00000000-0005-0000-0000-00006EB10000}"/>
    <cellStyle name="Note 6 14 14 3" xfId="41599" xr:uid="{00000000-0005-0000-0000-00006FB10000}"/>
    <cellStyle name="Note 6 14 14 4" xfId="59724" xr:uid="{00000000-0005-0000-0000-000070B10000}"/>
    <cellStyle name="Note 6 14 15" xfId="12739" xr:uid="{00000000-0005-0000-0000-000071B10000}"/>
    <cellStyle name="Note 6 14 15 2" xfId="24076" xr:uid="{00000000-0005-0000-0000-000072B10000}"/>
    <cellStyle name="Note 6 14 15 2 2" xfId="41602" xr:uid="{00000000-0005-0000-0000-000073B10000}"/>
    <cellStyle name="Note 6 14 15 3" xfId="41601" xr:uid="{00000000-0005-0000-0000-000074B10000}"/>
    <cellStyle name="Note 6 14 15 4" xfId="59725" xr:uid="{00000000-0005-0000-0000-000075B10000}"/>
    <cellStyle name="Note 6 14 16" xfId="13154" xr:uid="{00000000-0005-0000-0000-000076B10000}"/>
    <cellStyle name="Note 6 14 16 2" xfId="24465" xr:uid="{00000000-0005-0000-0000-000077B10000}"/>
    <cellStyle name="Note 6 14 16 2 2" xfId="41604" xr:uid="{00000000-0005-0000-0000-000078B10000}"/>
    <cellStyle name="Note 6 14 16 3" xfId="41603" xr:uid="{00000000-0005-0000-0000-000079B10000}"/>
    <cellStyle name="Note 6 14 16 4" xfId="59726" xr:uid="{00000000-0005-0000-0000-00007AB10000}"/>
    <cellStyle name="Note 6 14 17" xfId="13491" xr:uid="{00000000-0005-0000-0000-00007BB10000}"/>
    <cellStyle name="Note 6 14 17 2" xfId="24770" xr:uid="{00000000-0005-0000-0000-00007CB10000}"/>
    <cellStyle name="Note 6 14 17 2 2" xfId="41606" xr:uid="{00000000-0005-0000-0000-00007DB10000}"/>
    <cellStyle name="Note 6 14 17 3" xfId="41605" xr:uid="{00000000-0005-0000-0000-00007EB10000}"/>
    <cellStyle name="Note 6 14 17 4" xfId="59727" xr:uid="{00000000-0005-0000-0000-00007FB10000}"/>
    <cellStyle name="Note 6 14 18" xfId="13822" xr:uid="{00000000-0005-0000-0000-000080B10000}"/>
    <cellStyle name="Note 6 14 18 2" xfId="25072" xr:uid="{00000000-0005-0000-0000-000081B10000}"/>
    <cellStyle name="Note 6 14 18 2 2" xfId="41608" xr:uid="{00000000-0005-0000-0000-000082B10000}"/>
    <cellStyle name="Note 6 14 18 3" xfId="41607" xr:uid="{00000000-0005-0000-0000-000083B10000}"/>
    <cellStyle name="Note 6 14 18 4" xfId="59728" xr:uid="{00000000-0005-0000-0000-000084B10000}"/>
    <cellStyle name="Note 6 14 19" xfId="14150" xr:uid="{00000000-0005-0000-0000-000085B10000}"/>
    <cellStyle name="Note 6 14 19 2" xfId="25372" xr:uid="{00000000-0005-0000-0000-000086B10000}"/>
    <cellStyle name="Note 6 14 19 2 2" xfId="41610" xr:uid="{00000000-0005-0000-0000-000087B10000}"/>
    <cellStyle name="Note 6 14 19 3" xfId="41609" xr:uid="{00000000-0005-0000-0000-000088B10000}"/>
    <cellStyle name="Note 6 14 19 4" xfId="59729" xr:uid="{00000000-0005-0000-0000-000089B10000}"/>
    <cellStyle name="Note 6 14 2" xfId="7154" xr:uid="{00000000-0005-0000-0000-00008AB10000}"/>
    <cellStyle name="Note 6 14 2 2" xfId="19160" xr:uid="{00000000-0005-0000-0000-00008BB10000}"/>
    <cellStyle name="Note 6 14 2 2 2" xfId="41612" xr:uid="{00000000-0005-0000-0000-00008CB10000}"/>
    <cellStyle name="Note 6 14 2 3" xfId="41611" xr:uid="{00000000-0005-0000-0000-00008DB10000}"/>
    <cellStyle name="Note 6 14 2 4" xfId="59730" xr:uid="{00000000-0005-0000-0000-00008EB10000}"/>
    <cellStyle name="Note 6 14 20" xfId="14444" xr:uid="{00000000-0005-0000-0000-00008FB10000}"/>
    <cellStyle name="Note 6 14 20 2" xfId="41613" xr:uid="{00000000-0005-0000-0000-000090B10000}"/>
    <cellStyle name="Note 6 14 20 3" xfId="59731" xr:uid="{00000000-0005-0000-0000-000091B10000}"/>
    <cellStyle name="Note 6 14 20 4" xfId="59732" xr:uid="{00000000-0005-0000-0000-000092B10000}"/>
    <cellStyle name="Note 6 14 21" xfId="41590" xr:uid="{00000000-0005-0000-0000-000093B10000}"/>
    <cellStyle name="Note 6 14 22" xfId="59733" xr:uid="{00000000-0005-0000-0000-000094B10000}"/>
    <cellStyle name="Note 6 14 3" xfId="7622" xr:uid="{00000000-0005-0000-0000-000095B10000}"/>
    <cellStyle name="Note 6 14 3 2" xfId="19568" xr:uid="{00000000-0005-0000-0000-000096B10000}"/>
    <cellStyle name="Note 6 14 3 2 2" xfId="41615" xr:uid="{00000000-0005-0000-0000-000097B10000}"/>
    <cellStyle name="Note 6 14 3 3" xfId="41614" xr:uid="{00000000-0005-0000-0000-000098B10000}"/>
    <cellStyle name="Note 6 14 3 4" xfId="59734" xr:uid="{00000000-0005-0000-0000-000099B10000}"/>
    <cellStyle name="Note 6 14 4" xfId="8075" xr:uid="{00000000-0005-0000-0000-00009AB10000}"/>
    <cellStyle name="Note 6 14 4 2" xfId="19961" xr:uid="{00000000-0005-0000-0000-00009BB10000}"/>
    <cellStyle name="Note 6 14 4 2 2" xfId="41617" xr:uid="{00000000-0005-0000-0000-00009CB10000}"/>
    <cellStyle name="Note 6 14 4 3" xfId="41616" xr:uid="{00000000-0005-0000-0000-00009DB10000}"/>
    <cellStyle name="Note 6 14 4 4" xfId="59735" xr:uid="{00000000-0005-0000-0000-00009EB10000}"/>
    <cellStyle name="Note 6 14 5" xfId="8537" xr:uid="{00000000-0005-0000-0000-00009FB10000}"/>
    <cellStyle name="Note 6 14 5 2" xfId="20356" xr:uid="{00000000-0005-0000-0000-0000A0B10000}"/>
    <cellStyle name="Note 6 14 5 2 2" xfId="41619" xr:uid="{00000000-0005-0000-0000-0000A1B10000}"/>
    <cellStyle name="Note 6 14 5 3" xfId="41618" xr:uid="{00000000-0005-0000-0000-0000A2B10000}"/>
    <cellStyle name="Note 6 14 5 4" xfId="59736" xr:uid="{00000000-0005-0000-0000-0000A3B10000}"/>
    <cellStyle name="Note 6 14 6" xfId="8993" xr:uid="{00000000-0005-0000-0000-0000A4B10000}"/>
    <cellStyle name="Note 6 14 6 2" xfId="20755" xr:uid="{00000000-0005-0000-0000-0000A5B10000}"/>
    <cellStyle name="Note 6 14 6 2 2" xfId="41621" xr:uid="{00000000-0005-0000-0000-0000A6B10000}"/>
    <cellStyle name="Note 6 14 6 3" xfId="41620" xr:uid="{00000000-0005-0000-0000-0000A7B10000}"/>
    <cellStyle name="Note 6 14 6 4" xfId="59737" xr:uid="{00000000-0005-0000-0000-0000A8B10000}"/>
    <cellStyle name="Note 6 14 7" xfId="9441" xr:uid="{00000000-0005-0000-0000-0000A9B10000}"/>
    <cellStyle name="Note 6 14 7 2" xfId="21157" xr:uid="{00000000-0005-0000-0000-0000AAB10000}"/>
    <cellStyle name="Note 6 14 7 2 2" xfId="41623" xr:uid="{00000000-0005-0000-0000-0000ABB10000}"/>
    <cellStyle name="Note 6 14 7 3" xfId="41622" xr:uid="{00000000-0005-0000-0000-0000ACB10000}"/>
    <cellStyle name="Note 6 14 7 4" xfId="59738" xr:uid="{00000000-0005-0000-0000-0000ADB10000}"/>
    <cellStyle name="Note 6 14 8" xfId="9882" xr:uid="{00000000-0005-0000-0000-0000AEB10000}"/>
    <cellStyle name="Note 6 14 8 2" xfId="21543" xr:uid="{00000000-0005-0000-0000-0000AFB10000}"/>
    <cellStyle name="Note 6 14 8 2 2" xfId="41625" xr:uid="{00000000-0005-0000-0000-0000B0B10000}"/>
    <cellStyle name="Note 6 14 8 3" xfId="41624" xr:uid="{00000000-0005-0000-0000-0000B1B10000}"/>
    <cellStyle name="Note 6 14 8 4" xfId="59739" xr:uid="{00000000-0005-0000-0000-0000B2B10000}"/>
    <cellStyle name="Note 6 14 9" xfId="10323" xr:uid="{00000000-0005-0000-0000-0000B3B10000}"/>
    <cellStyle name="Note 6 14 9 2" xfId="21928" xr:uid="{00000000-0005-0000-0000-0000B4B10000}"/>
    <cellStyle name="Note 6 14 9 2 2" xfId="41627" xr:uid="{00000000-0005-0000-0000-0000B5B10000}"/>
    <cellStyle name="Note 6 14 9 3" xfId="41626" xr:uid="{00000000-0005-0000-0000-0000B6B10000}"/>
    <cellStyle name="Note 6 14 9 4" xfId="59740" xr:uid="{00000000-0005-0000-0000-0000B7B10000}"/>
    <cellStyle name="Note 6 15" xfId="4372" xr:uid="{00000000-0005-0000-0000-0000B8B10000}"/>
    <cellStyle name="Note 6 15 10" xfId="10737" xr:uid="{00000000-0005-0000-0000-0000B9B10000}"/>
    <cellStyle name="Note 6 15 10 2" xfId="22284" xr:uid="{00000000-0005-0000-0000-0000BAB10000}"/>
    <cellStyle name="Note 6 15 10 2 2" xfId="41630" xr:uid="{00000000-0005-0000-0000-0000BBB10000}"/>
    <cellStyle name="Note 6 15 10 3" xfId="41629" xr:uid="{00000000-0005-0000-0000-0000BCB10000}"/>
    <cellStyle name="Note 6 15 10 4" xfId="59741" xr:uid="{00000000-0005-0000-0000-0000BDB10000}"/>
    <cellStyle name="Note 6 15 11" xfId="11157" xr:uid="{00000000-0005-0000-0000-0000BEB10000}"/>
    <cellStyle name="Note 6 15 11 2" xfId="22653" xr:uid="{00000000-0005-0000-0000-0000BFB10000}"/>
    <cellStyle name="Note 6 15 11 2 2" xfId="41632" xr:uid="{00000000-0005-0000-0000-0000C0B10000}"/>
    <cellStyle name="Note 6 15 11 3" xfId="41631" xr:uid="{00000000-0005-0000-0000-0000C1B10000}"/>
    <cellStyle name="Note 6 15 11 4" xfId="59742" xr:uid="{00000000-0005-0000-0000-0000C2B10000}"/>
    <cellStyle name="Note 6 15 12" xfId="11577" xr:uid="{00000000-0005-0000-0000-0000C3B10000}"/>
    <cellStyle name="Note 6 15 12 2" xfId="23016" xr:uid="{00000000-0005-0000-0000-0000C4B10000}"/>
    <cellStyle name="Note 6 15 12 2 2" xfId="41634" xr:uid="{00000000-0005-0000-0000-0000C5B10000}"/>
    <cellStyle name="Note 6 15 12 3" xfId="41633" xr:uid="{00000000-0005-0000-0000-0000C6B10000}"/>
    <cellStyle name="Note 6 15 12 4" xfId="59743" xr:uid="{00000000-0005-0000-0000-0000C7B10000}"/>
    <cellStyle name="Note 6 15 13" xfId="12006" xr:uid="{00000000-0005-0000-0000-0000C8B10000}"/>
    <cellStyle name="Note 6 15 13 2" xfId="23423" xr:uid="{00000000-0005-0000-0000-0000C9B10000}"/>
    <cellStyle name="Note 6 15 13 2 2" xfId="41636" xr:uid="{00000000-0005-0000-0000-0000CAB10000}"/>
    <cellStyle name="Note 6 15 13 3" xfId="41635" xr:uid="{00000000-0005-0000-0000-0000CBB10000}"/>
    <cellStyle name="Note 6 15 13 4" xfId="59744" xr:uid="{00000000-0005-0000-0000-0000CCB10000}"/>
    <cellStyle name="Note 6 15 14" xfId="12378" xr:uid="{00000000-0005-0000-0000-0000CDB10000}"/>
    <cellStyle name="Note 6 15 14 2" xfId="23756" xr:uid="{00000000-0005-0000-0000-0000CEB10000}"/>
    <cellStyle name="Note 6 15 14 2 2" xfId="41638" xr:uid="{00000000-0005-0000-0000-0000CFB10000}"/>
    <cellStyle name="Note 6 15 14 3" xfId="41637" xr:uid="{00000000-0005-0000-0000-0000D0B10000}"/>
    <cellStyle name="Note 6 15 14 4" xfId="59745" xr:uid="{00000000-0005-0000-0000-0000D1B10000}"/>
    <cellStyle name="Note 6 15 15" xfId="12740" xr:uid="{00000000-0005-0000-0000-0000D2B10000}"/>
    <cellStyle name="Note 6 15 15 2" xfId="24077" xr:uid="{00000000-0005-0000-0000-0000D3B10000}"/>
    <cellStyle name="Note 6 15 15 2 2" xfId="41640" xr:uid="{00000000-0005-0000-0000-0000D4B10000}"/>
    <cellStyle name="Note 6 15 15 3" xfId="41639" xr:uid="{00000000-0005-0000-0000-0000D5B10000}"/>
    <cellStyle name="Note 6 15 15 4" xfId="59746" xr:uid="{00000000-0005-0000-0000-0000D6B10000}"/>
    <cellStyle name="Note 6 15 16" xfId="13155" xr:uid="{00000000-0005-0000-0000-0000D7B10000}"/>
    <cellStyle name="Note 6 15 16 2" xfId="24466" xr:uid="{00000000-0005-0000-0000-0000D8B10000}"/>
    <cellStyle name="Note 6 15 16 2 2" xfId="41642" xr:uid="{00000000-0005-0000-0000-0000D9B10000}"/>
    <cellStyle name="Note 6 15 16 3" xfId="41641" xr:uid="{00000000-0005-0000-0000-0000DAB10000}"/>
    <cellStyle name="Note 6 15 16 4" xfId="59747" xr:uid="{00000000-0005-0000-0000-0000DBB10000}"/>
    <cellStyle name="Note 6 15 17" xfId="13492" xr:uid="{00000000-0005-0000-0000-0000DCB10000}"/>
    <cellStyle name="Note 6 15 17 2" xfId="24771" xr:uid="{00000000-0005-0000-0000-0000DDB10000}"/>
    <cellStyle name="Note 6 15 17 2 2" xfId="41644" xr:uid="{00000000-0005-0000-0000-0000DEB10000}"/>
    <cellStyle name="Note 6 15 17 3" xfId="41643" xr:uid="{00000000-0005-0000-0000-0000DFB10000}"/>
    <cellStyle name="Note 6 15 17 4" xfId="59748" xr:uid="{00000000-0005-0000-0000-0000E0B10000}"/>
    <cellStyle name="Note 6 15 18" xfId="13823" xr:uid="{00000000-0005-0000-0000-0000E1B10000}"/>
    <cellStyle name="Note 6 15 18 2" xfId="25073" xr:uid="{00000000-0005-0000-0000-0000E2B10000}"/>
    <cellStyle name="Note 6 15 18 2 2" xfId="41646" xr:uid="{00000000-0005-0000-0000-0000E3B10000}"/>
    <cellStyle name="Note 6 15 18 3" xfId="41645" xr:uid="{00000000-0005-0000-0000-0000E4B10000}"/>
    <cellStyle name="Note 6 15 18 4" xfId="59749" xr:uid="{00000000-0005-0000-0000-0000E5B10000}"/>
    <cellStyle name="Note 6 15 19" xfId="14151" xr:uid="{00000000-0005-0000-0000-0000E6B10000}"/>
    <cellStyle name="Note 6 15 19 2" xfId="25373" xr:uid="{00000000-0005-0000-0000-0000E7B10000}"/>
    <cellStyle name="Note 6 15 19 2 2" xfId="41648" xr:uid="{00000000-0005-0000-0000-0000E8B10000}"/>
    <cellStyle name="Note 6 15 19 3" xfId="41647" xr:uid="{00000000-0005-0000-0000-0000E9B10000}"/>
    <cellStyle name="Note 6 15 19 4" xfId="59750" xr:uid="{00000000-0005-0000-0000-0000EAB10000}"/>
    <cellStyle name="Note 6 15 2" xfId="7155" xr:uid="{00000000-0005-0000-0000-0000EBB10000}"/>
    <cellStyle name="Note 6 15 2 2" xfId="19161" xr:uid="{00000000-0005-0000-0000-0000ECB10000}"/>
    <cellStyle name="Note 6 15 2 2 2" xfId="41650" xr:uid="{00000000-0005-0000-0000-0000EDB10000}"/>
    <cellStyle name="Note 6 15 2 3" xfId="41649" xr:uid="{00000000-0005-0000-0000-0000EEB10000}"/>
    <cellStyle name="Note 6 15 2 4" xfId="59751" xr:uid="{00000000-0005-0000-0000-0000EFB10000}"/>
    <cellStyle name="Note 6 15 20" xfId="14445" xr:uid="{00000000-0005-0000-0000-0000F0B10000}"/>
    <cellStyle name="Note 6 15 20 2" xfId="41651" xr:uid="{00000000-0005-0000-0000-0000F1B10000}"/>
    <cellStyle name="Note 6 15 20 3" xfId="59752" xr:uid="{00000000-0005-0000-0000-0000F2B10000}"/>
    <cellStyle name="Note 6 15 20 4" xfId="59753" xr:uid="{00000000-0005-0000-0000-0000F3B10000}"/>
    <cellStyle name="Note 6 15 21" xfId="41628" xr:uid="{00000000-0005-0000-0000-0000F4B10000}"/>
    <cellStyle name="Note 6 15 22" xfId="59754" xr:uid="{00000000-0005-0000-0000-0000F5B10000}"/>
    <cellStyle name="Note 6 15 3" xfId="7623" xr:uid="{00000000-0005-0000-0000-0000F6B10000}"/>
    <cellStyle name="Note 6 15 3 2" xfId="19569" xr:uid="{00000000-0005-0000-0000-0000F7B10000}"/>
    <cellStyle name="Note 6 15 3 2 2" xfId="41653" xr:uid="{00000000-0005-0000-0000-0000F8B10000}"/>
    <cellStyle name="Note 6 15 3 3" xfId="41652" xr:uid="{00000000-0005-0000-0000-0000F9B10000}"/>
    <cellStyle name="Note 6 15 3 4" xfId="59755" xr:uid="{00000000-0005-0000-0000-0000FAB10000}"/>
    <cellStyle name="Note 6 15 4" xfId="8076" xr:uid="{00000000-0005-0000-0000-0000FBB10000}"/>
    <cellStyle name="Note 6 15 4 2" xfId="19962" xr:uid="{00000000-0005-0000-0000-0000FCB10000}"/>
    <cellStyle name="Note 6 15 4 2 2" xfId="41655" xr:uid="{00000000-0005-0000-0000-0000FDB10000}"/>
    <cellStyle name="Note 6 15 4 3" xfId="41654" xr:uid="{00000000-0005-0000-0000-0000FEB10000}"/>
    <cellStyle name="Note 6 15 4 4" xfId="59756" xr:uid="{00000000-0005-0000-0000-0000FFB10000}"/>
    <cellStyle name="Note 6 15 5" xfId="8538" xr:uid="{00000000-0005-0000-0000-000000B20000}"/>
    <cellStyle name="Note 6 15 5 2" xfId="20357" xr:uid="{00000000-0005-0000-0000-000001B20000}"/>
    <cellStyle name="Note 6 15 5 2 2" xfId="41657" xr:uid="{00000000-0005-0000-0000-000002B20000}"/>
    <cellStyle name="Note 6 15 5 3" xfId="41656" xr:uid="{00000000-0005-0000-0000-000003B20000}"/>
    <cellStyle name="Note 6 15 5 4" xfId="59757" xr:uid="{00000000-0005-0000-0000-000004B20000}"/>
    <cellStyle name="Note 6 15 6" xfId="8994" xr:uid="{00000000-0005-0000-0000-000005B20000}"/>
    <cellStyle name="Note 6 15 6 2" xfId="20756" xr:uid="{00000000-0005-0000-0000-000006B20000}"/>
    <cellStyle name="Note 6 15 6 2 2" xfId="41659" xr:uid="{00000000-0005-0000-0000-000007B20000}"/>
    <cellStyle name="Note 6 15 6 3" xfId="41658" xr:uid="{00000000-0005-0000-0000-000008B20000}"/>
    <cellStyle name="Note 6 15 6 4" xfId="59758" xr:uid="{00000000-0005-0000-0000-000009B20000}"/>
    <cellStyle name="Note 6 15 7" xfId="9442" xr:uid="{00000000-0005-0000-0000-00000AB20000}"/>
    <cellStyle name="Note 6 15 7 2" xfId="21158" xr:uid="{00000000-0005-0000-0000-00000BB20000}"/>
    <cellStyle name="Note 6 15 7 2 2" xfId="41661" xr:uid="{00000000-0005-0000-0000-00000CB20000}"/>
    <cellStyle name="Note 6 15 7 3" xfId="41660" xr:uid="{00000000-0005-0000-0000-00000DB20000}"/>
    <cellStyle name="Note 6 15 7 4" xfId="59759" xr:uid="{00000000-0005-0000-0000-00000EB20000}"/>
    <cellStyle name="Note 6 15 8" xfId="9883" xr:uid="{00000000-0005-0000-0000-00000FB20000}"/>
    <cellStyle name="Note 6 15 8 2" xfId="21544" xr:uid="{00000000-0005-0000-0000-000010B20000}"/>
    <cellStyle name="Note 6 15 8 2 2" xfId="41663" xr:uid="{00000000-0005-0000-0000-000011B20000}"/>
    <cellStyle name="Note 6 15 8 3" xfId="41662" xr:uid="{00000000-0005-0000-0000-000012B20000}"/>
    <cellStyle name="Note 6 15 8 4" xfId="59760" xr:uid="{00000000-0005-0000-0000-000013B20000}"/>
    <cellStyle name="Note 6 15 9" xfId="10324" xr:uid="{00000000-0005-0000-0000-000014B20000}"/>
    <cellStyle name="Note 6 15 9 2" xfId="21929" xr:uid="{00000000-0005-0000-0000-000015B20000}"/>
    <cellStyle name="Note 6 15 9 2 2" xfId="41665" xr:uid="{00000000-0005-0000-0000-000016B20000}"/>
    <cellStyle name="Note 6 15 9 3" xfId="41664" xr:uid="{00000000-0005-0000-0000-000017B20000}"/>
    <cellStyle name="Note 6 15 9 4" xfId="59761" xr:uid="{00000000-0005-0000-0000-000018B20000}"/>
    <cellStyle name="Note 6 16" xfId="4373" xr:uid="{00000000-0005-0000-0000-000019B20000}"/>
    <cellStyle name="Note 6 16 10" xfId="10738" xr:uid="{00000000-0005-0000-0000-00001AB20000}"/>
    <cellStyle name="Note 6 16 10 2" xfId="22285" xr:uid="{00000000-0005-0000-0000-00001BB20000}"/>
    <cellStyle name="Note 6 16 10 2 2" xfId="41668" xr:uid="{00000000-0005-0000-0000-00001CB20000}"/>
    <cellStyle name="Note 6 16 10 3" xfId="41667" xr:uid="{00000000-0005-0000-0000-00001DB20000}"/>
    <cellStyle name="Note 6 16 10 4" xfId="59762" xr:uid="{00000000-0005-0000-0000-00001EB20000}"/>
    <cellStyle name="Note 6 16 11" xfId="11158" xr:uid="{00000000-0005-0000-0000-00001FB20000}"/>
    <cellStyle name="Note 6 16 11 2" xfId="22654" xr:uid="{00000000-0005-0000-0000-000020B20000}"/>
    <cellStyle name="Note 6 16 11 2 2" xfId="41670" xr:uid="{00000000-0005-0000-0000-000021B20000}"/>
    <cellStyle name="Note 6 16 11 3" xfId="41669" xr:uid="{00000000-0005-0000-0000-000022B20000}"/>
    <cellStyle name="Note 6 16 11 4" xfId="59763" xr:uid="{00000000-0005-0000-0000-000023B20000}"/>
    <cellStyle name="Note 6 16 12" xfId="11578" xr:uid="{00000000-0005-0000-0000-000024B20000}"/>
    <cellStyle name="Note 6 16 12 2" xfId="23017" xr:uid="{00000000-0005-0000-0000-000025B20000}"/>
    <cellStyle name="Note 6 16 12 2 2" xfId="41672" xr:uid="{00000000-0005-0000-0000-000026B20000}"/>
    <cellStyle name="Note 6 16 12 3" xfId="41671" xr:uid="{00000000-0005-0000-0000-000027B20000}"/>
    <cellStyle name="Note 6 16 12 4" xfId="59764" xr:uid="{00000000-0005-0000-0000-000028B20000}"/>
    <cellStyle name="Note 6 16 13" xfId="12007" xr:uid="{00000000-0005-0000-0000-000029B20000}"/>
    <cellStyle name="Note 6 16 13 2" xfId="23424" xr:uid="{00000000-0005-0000-0000-00002AB20000}"/>
    <cellStyle name="Note 6 16 13 2 2" xfId="41674" xr:uid="{00000000-0005-0000-0000-00002BB20000}"/>
    <cellStyle name="Note 6 16 13 3" xfId="41673" xr:uid="{00000000-0005-0000-0000-00002CB20000}"/>
    <cellStyle name="Note 6 16 13 4" xfId="59765" xr:uid="{00000000-0005-0000-0000-00002DB20000}"/>
    <cellStyle name="Note 6 16 14" xfId="12379" xr:uid="{00000000-0005-0000-0000-00002EB20000}"/>
    <cellStyle name="Note 6 16 14 2" xfId="23757" xr:uid="{00000000-0005-0000-0000-00002FB20000}"/>
    <cellStyle name="Note 6 16 14 2 2" xfId="41676" xr:uid="{00000000-0005-0000-0000-000030B20000}"/>
    <cellStyle name="Note 6 16 14 3" xfId="41675" xr:uid="{00000000-0005-0000-0000-000031B20000}"/>
    <cellStyle name="Note 6 16 14 4" xfId="59766" xr:uid="{00000000-0005-0000-0000-000032B20000}"/>
    <cellStyle name="Note 6 16 15" xfId="12741" xr:uid="{00000000-0005-0000-0000-000033B20000}"/>
    <cellStyle name="Note 6 16 15 2" xfId="24078" xr:uid="{00000000-0005-0000-0000-000034B20000}"/>
    <cellStyle name="Note 6 16 15 2 2" xfId="41678" xr:uid="{00000000-0005-0000-0000-000035B20000}"/>
    <cellStyle name="Note 6 16 15 3" xfId="41677" xr:uid="{00000000-0005-0000-0000-000036B20000}"/>
    <cellStyle name="Note 6 16 15 4" xfId="59767" xr:uid="{00000000-0005-0000-0000-000037B20000}"/>
    <cellStyle name="Note 6 16 16" xfId="13156" xr:uid="{00000000-0005-0000-0000-000038B20000}"/>
    <cellStyle name="Note 6 16 16 2" xfId="24467" xr:uid="{00000000-0005-0000-0000-000039B20000}"/>
    <cellStyle name="Note 6 16 16 2 2" xfId="41680" xr:uid="{00000000-0005-0000-0000-00003AB20000}"/>
    <cellStyle name="Note 6 16 16 3" xfId="41679" xr:uid="{00000000-0005-0000-0000-00003BB20000}"/>
    <cellStyle name="Note 6 16 16 4" xfId="59768" xr:uid="{00000000-0005-0000-0000-00003CB20000}"/>
    <cellStyle name="Note 6 16 17" xfId="13493" xr:uid="{00000000-0005-0000-0000-00003DB20000}"/>
    <cellStyle name="Note 6 16 17 2" xfId="24772" xr:uid="{00000000-0005-0000-0000-00003EB20000}"/>
    <cellStyle name="Note 6 16 17 2 2" xfId="41682" xr:uid="{00000000-0005-0000-0000-00003FB20000}"/>
    <cellStyle name="Note 6 16 17 3" xfId="41681" xr:uid="{00000000-0005-0000-0000-000040B20000}"/>
    <cellStyle name="Note 6 16 17 4" xfId="59769" xr:uid="{00000000-0005-0000-0000-000041B20000}"/>
    <cellStyle name="Note 6 16 18" xfId="13824" xr:uid="{00000000-0005-0000-0000-000042B20000}"/>
    <cellStyle name="Note 6 16 18 2" xfId="25074" xr:uid="{00000000-0005-0000-0000-000043B20000}"/>
    <cellStyle name="Note 6 16 18 2 2" xfId="41684" xr:uid="{00000000-0005-0000-0000-000044B20000}"/>
    <cellStyle name="Note 6 16 18 3" xfId="41683" xr:uid="{00000000-0005-0000-0000-000045B20000}"/>
    <cellStyle name="Note 6 16 18 4" xfId="59770" xr:uid="{00000000-0005-0000-0000-000046B20000}"/>
    <cellStyle name="Note 6 16 19" xfId="14152" xr:uid="{00000000-0005-0000-0000-000047B20000}"/>
    <cellStyle name="Note 6 16 19 2" xfId="25374" xr:uid="{00000000-0005-0000-0000-000048B20000}"/>
    <cellStyle name="Note 6 16 19 2 2" xfId="41686" xr:uid="{00000000-0005-0000-0000-000049B20000}"/>
    <cellStyle name="Note 6 16 19 3" xfId="41685" xr:uid="{00000000-0005-0000-0000-00004AB20000}"/>
    <cellStyle name="Note 6 16 19 4" xfId="59771" xr:uid="{00000000-0005-0000-0000-00004BB20000}"/>
    <cellStyle name="Note 6 16 2" xfId="7156" xr:uid="{00000000-0005-0000-0000-00004CB20000}"/>
    <cellStyle name="Note 6 16 2 2" xfId="19162" xr:uid="{00000000-0005-0000-0000-00004DB20000}"/>
    <cellStyle name="Note 6 16 2 2 2" xfId="41688" xr:uid="{00000000-0005-0000-0000-00004EB20000}"/>
    <cellStyle name="Note 6 16 2 3" xfId="41687" xr:uid="{00000000-0005-0000-0000-00004FB20000}"/>
    <cellStyle name="Note 6 16 2 4" xfId="59772" xr:uid="{00000000-0005-0000-0000-000050B20000}"/>
    <cellStyle name="Note 6 16 20" xfId="14446" xr:uid="{00000000-0005-0000-0000-000051B20000}"/>
    <cellStyle name="Note 6 16 20 2" xfId="41689" xr:uid="{00000000-0005-0000-0000-000052B20000}"/>
    <cellStyle name="Note 6 16 20 3" xfId="59773" xr:uid="{00000000-0005-0000-0000-000053B20000}"/>
    <cellStyle name="Note 6 16 20 4" xfId="59774" xr:uid="{00000000-0005-0000-0000-000054B20000}"/>
    <cellStyle name="Note 6 16 21" xfId="41666" xr:uid="{00000000-0005-0000-0000-000055B20000}"/>
    <cellStyle name="Note 6 16 22" xfId="59775" xr:uid="{00000000-0005-0000-0000-000056B20000}"/>
    <cellStyle name="Note 6 16 3" xfId="7624" xr:uid="{00000000-0005-0000-0000-000057B20000}"/>
    <cellStyle name="Note 6 16 3 2" xfId="19570" xr:uid="{00000000-0005-0000-0000-000058B20000}"/>
    <cellStyle name="Note 6 16 3 2 2" xfId="41691" xr:uid="{00000000-0005-0000-0000-000059B20000}"/>
    <cellStyle name="Note 6 16 3 3" xfId="41690" xr:uid="{00000000-0005-0000-0000-00005AB20000}"/>
    <cellStyle name="Note 6 16 3 4" xfId="59776" xr:uid="{00000000-0005-0000-0000-00005BB20000}"/>
    <cellStyle name="Note 6 16 4" xfId="8077" xr:uid="{00000000-0005-0000-0000-00005CB20000}"/>
    <cellStyle name="Note 6 16 4 2" xfId="19963" xr:uid="{00000000-0005-0000-0000-00005DB20000}"/>
    <cellStyle name="Note 6 16 4 2 2" xfId="41693" xr:uid="{00000000-0005-0000-0000-00005EB20000}"/>
    <cellStyle name="Note 6 16 4 3" xfId="41692" xr:uid="{00000000-0005-0000-0000-00005FB20000}"/>
    <cellStyle name="Note 6 16 4 4" xfId="59777" xr:uid="{00000000-0005-0000-0000-000060B20000}"/>
    <cellStyle name="Note 6 16 5" xfId="8539" xr:uid="{00000000-0005-0000-0000-000061B20000}"/>
    <cellStyle name="Note 6 16 5 2" xfId="20358" xr:uid="{00000000-0005-0000-0000-000062B20000}"/>
    <cellStyle name="Note 6 16 5 2 2" xfId="41695" xr:uid="{00000000-0005-0000-0000-000063B20000}"/>
    <cellStyle name="Note 6 16 5 3" xfId="41694" xr:uid="{00000000-0005-0000-0000-000064B20000}"/>
    <cellStyle name="Note 6 16 5 4" xfId="59778" xr:uid="{00000000-0005-0000-0000-000065B20000}"/>
    <cellStyle name="Note 6 16 6" xfId="8995" xr:uid="{00000000-0005-0000-0000-000066B20000}"/>
    <cellStyle name="Note 6 16 6 2" xfId="20757" xr:uid="{00000000-0005-0000-0000-000067B20000}"/>
    <cellStyle name="Note 6 16 6 2 2" xfId="41697" xr:uid="{00000000-0005-0000-0000-000068B20000}"/>
    <cellStyle name="Note 6 16 6 3" xfId="41696" xr:uid="{00000000-0005-0000-0000-000069B20000}"/>
    <cellStyle name="Note 6 16 6 4" xfId="59779" xr:uid="{00000000-0005-0000-0000-00006AB20000}"/>
    <cellStyle name="Note 6 16 7" xfId="9443" xr:uid="{00000000-0005-0000-0000-00006BB20000}"/>
    <cellStyle name="Note 6 16 7 2" xfId="21159" xr:uid="{00000000-0005-0000-0000-00006CB20000}"/>
    <cellStyle name="Note 6 16 7 2 2" xfId="41699" xr:uid="{00000000-0005-0000-0000-00006DB20000}"/>
    <cellStyle name="Note 6 16 7 3" xfId="41698" xr:uid="{00000000-0005-0000-0000-00006EB20000}"/>
    <cellStyle name="Note 6 16 7 4" xfId="59780" xr:uid="{00000000-0005-0000-0000-00006FB20000}"/>
    <cellStyle name="Note 6 16 8" xfId="9884" xr:uid="{00000000-0005-0000-0000-000070B20000}"/>
    <cellStyle name="Note 6 16 8 2" xfId="21545" xr:uid="{00000000-0005-0000-0000-000071B20000}"/>
    <cellStyle name="Note 6 16 8 2 2" xfId="41701" xr:uid="{00000000-0005-0000-0000-000072B20000}"/>
    <cellStyle name="Note 6 16 8 3" xfId="41700" xr:uid="{00000000-0005-0000-0000-000073B20000}"/>
    <cellStyle name="Note 6 16 8 4" xfId="59781" xr:uid="{00000000-0005-0000-0000-000074B20000}"/>
    <cellStyle name="Note 6 16 9" xfId="10325" xr:uid="{00000000-0005-0000-0000-000075B20000}"/>
    <cellStyle name="Note 6 16 9 2" xfId="21930" xr:uid="{00000000-0005-0000-0000-000076B20000}"/>
    <cellStyle name="Note 6 16 9 2 2" xfId="41703" xr:uid="{00000000-0005-0000-0000-000077B20000}"/>
    <cellStyle name="Note 6 16 9 3" xfId="41702" xr:uid="{00000000-0005-0000-0000-000078B20000}"/>
    <cellStyle name="Note 6 16 9 4" xfId="59782" xr:uid="{00000000-0005-0000-0000-000079B20000}"/>
    <cellStyle name="Note 6 17" xfId="4374" xr:uid="{00000000-0005-0000-0000-00007AB20000}"/>
    <cellStyle name="Note 6 17 10" xfId="10739" xr:uid="{00000000-0005-0000-0000-00007BB20000}"/>
    <cellStyle name="Note 6 17 10 2" xfId="22286" xr:uid="{00000000-0005-0000-0000-00007CB20000}"/>
    <cellStyle name="Note 6 17 10 2 2" xfId="41706" xr:uid="{00000000-0005-0000-0000-00007DB20000}"/>
    <cellStyle name="Note 6 17 10 3" xfId="41705" xr:uid="{00000000-0005-0000-0000-00007EB20000}"/>
    <cellStyle name="Note 6 17 10 4" xfId="59783" xr:uid="{00000000-0005-0000-0000-00007FB20000}"/>
    <cellStyle name="Note 6 17 11" xfId="11159" xr:uid="{00000000-0005-0000-0000-000080B20000}"/>
    <cellStyle name="Note 6 17 11 2" xfId="22655" xr:uid="{00000000-0005-0000-0000-000081B20000}"/>
    <cellStyle name="Note 6 17 11 2 2" xfId="41708" xr:uid="{00000000-0005-0000-0000-000082B20000}"/>
    <cellStyle name="Note 6 17 11 3" xfId="41707" xr:uid="{00000000-0005-0000-0000-000083B20000}"/>
    <cellStyle name="Note 6 17 11 4" xfId="59784" xr:uid="{00000000-0005-0000-0000-000084B20000}"/>
    <cellStyle name="Note 6 17 12" xfId="11579" xr:uid="{00000000-0005-0000-0000-000085B20000}"/>
    <cellStyle name="Note 6 17 12 2" xfId="23018" xr:uid="{00000000-0005-0000-0000-000086B20000}"/>
    <cellStyle name="Note 6 17 12 2 2" xfId="41710" xr:uid="{00000000-0005-0000-0000-000087B20000}"/>
    <cellStyle name="Note 6 17 12 3" xfId="41709" xr:uid="{00000000-0005-0000-0000-000088B20000}"/>
    <cellStyle name="Note 6 17 12 4" xfId="59785" xr:uid="{00000000-0005-0000-0000-000089B20000}"/>
    <cellStyle name="Note 6 17 13" xfId="12008" xr:uid="{00000000-0005-0000-0000-00008AB20000}"/>
    <cellStyle name="Note 6 17 13 2" xfId="23425" xr:uid="{00000000-0005-0000-0000-00008BB20000}"/>
    <cellStyle name="Note 6 17 13 2 2" xfId="41712" xr:uid="{00000000-0005-0000-0000-00008CB20000}"/>
    <cellStyle name="Note 6 17 13 3" xfId="41711" xr:uid="{00000000-0005-0000-0000-00008DB20000}"/>
    <cellStyle name="Note 6 17 13 4" xfId="59786" xr:uid="{00000000-0005-0000-0000-00008EB20000}"/>
    <cellStyle name="Note 6 17 14" xfId="12380" xr:uid="{00000000-0005-0000-0000-00008FB20000}"/>
    <cellStyle name="Note 6 17 14 2" xfId="23758" xr:uid="{00000000-0005-0000-0000-000090B20000}"/>
    <cellStyle name="Note 6 17 14 2 2" xfId="41714" xr:uid="{00000000-0005-0000-0000-000091B20000}"/>
    <cellStyle name="Note 6 17 14 3" xfId="41713" xr:uid="{00000000-0005-0000-0000-000092B20000}"/>
    <cellStyle name="Note 6 17 14 4" xfId="59787" xr:uid="{00000000-0005-0000-0000-000093B20000}"/>
    <cellStyle name="Note 6 17 15" xfId="12742" xr:uid="{00000000-0005-0000-0000-000094B20000}"/>
    <cellStyle name="Note 6 17 15 2" xfId="24079" xr:uid="{00000000-0005-0000-0000-000095B20000}"/>
    <cellStyle name="Note 6 17 15 2 2" xfId="41716" xr:uid="{00000000-0005-0000-0000-000096B20000}"/>
    <cellStyle name="Note 6 17 15 3" xfId="41715" xr:uid="{00000000-0005-0000-0000-000097B20000}"/>
    <cellStyle name="Note 6 17 15 4" xfId="59788" xr:uid="{00000000-0005-0000-0000-000098B20000}"/>
    <cellStyle name="Note 6 17 16" xfId="13157" xr:uid="{00000000-0005-0000-0000-000099B20000}"/>
    <cellStyle name="Note 6 17 16 2" xfId="24468" xr:uid="{00000000-0005-0000-0000-00009AB20000}"/>
    <cellStyle name="Note 6 17 16 2 2" xfId="41718" xr:uid="{00000000-0005-0000-0000-00009BB20000}"/>
    <cellStyle name="Note 6 17 16 3" xfId="41717" xr:uid="{00000000-0005-0000-0000-00009CB20000}"/>
    <cellStyle name="Note 6 17 16 4" xfId="59789" xr:uid="{00000000-0005-0000-0000-00009DB20000}"/>
    <cellStyle name="Note 6 17 17" xfId="13494" xr:uid="{00000000-0005-0000-0000-00009EB20000}"/>
    <cellStyle name="Note 6 17 17 2" xfId="24773" xr:uid="{00000000-0005-0000-0000-00009FB20000}"/>
    <cellStyle name="Note 6 17 17 2 2" xfId="41720" xr:uid="{00000000-0005-0000-0000-0000A0B20000}"/>
    <cellStyle name="Note 6 17 17 3" xfId="41719" xr:uid="{00000000-0005-0000-0000-0000A1B20000}"/>
    <cellStyle name="Note 6 17 17 4" xfId="59790" xr:uid="{00000000-0005-0000-0000-0000A2B20000}"/>
    <cellStyle name="Note 6 17 18" xfId="13825" xr:uid="{00000000-0005-0000-0000-0000A3B20000}"/>
    <cellStyle name="Note 6 17 18 2" xfId="25075" xr:uid="{00000000-0005-0000-0000-0000A4B20000}"/>
    <cellStyle name="Note 6 17 18 2 2" xfId="41722" xr:uid="{00000000-0005-0000-0000-0000A5B20000}"/>
    <cellStyle name="Note 6 17 18 3" xfId="41721" xr:uid="{00000000-0005-0000-0000-0000A6B20000}"/>
    <cellStyle name="Note 6 17 18 4" xfId="59791" xr:uid="{00000000-0005-0000-0000-0000A7B20000}"/>
    <cellStyle name="Note 6 17 19" xfId="14153" xr:uid="{00000000-0005-0000-0000-0000A8B20000}"/>
    <cellStyle name="Note 6 17 19 2" xfId="25375" xr:uid="{00000000-0005-0000-0000-0000A9B20000}"/>
    <cellStyle name="Note 6 17 19 2 2" xfId="41724" xr:uid="{00000000-0005-0000-0000-0000AAB20000}"/>
    <cellStyle name="Note 6 17 19 3" xfId="41723" xr:uid="{00000000-0005-0000-0000-0000ABB20000}"/>
    <cellStyle name="Note 6 17 19 4" xfId="59792" xr:uid="{00000000-0005-0000-0000-0000ACB20000}"/>
    <cellStyle name="Note 6 17 2" xfId="7157" xr:uid="{00000000-0005-0000-0000-0000ADB20000}"/>
    <cellStyle name="Note 6 17 2 2" xfId="19163" xr:uid="{00000000-0005-0000-0000-0000AEB20000}"/>
    <cellStyle name="Note 6 17 2 2 2" xfId="41726" xr:uid="{00000000-0005-0000-0000-0000AFB20000}"/>
    <cellStyle name="Note 6 17 2 3" xfId="41725" xr:uid="{00000000-0005-0000-0000-0000B0B20000}"/>
    <cellStyle name="Note 6 17 2 4" xfId="59793" xr:uid="{00000000-0005-0000-0000-0000B1B20000}"/>
    <cellStyle name="Note 6 17 20" xfId="14447" xr:uid="{00000000-0005-0000-0000-0000B2B20000}"/>
    <cellStyle name="Note 6 17 20 2" xfId="41727" xr:uid="{00000000-0005-0000-0000-0000B3B20000}"/>
    <cellStyle name="Note 6 17 20 3" xfId="59794" xr:uid="{00000000-0005-0000-0000-0000B4B20000}"/>
    <cellStyle name="Note 6 17 20 4" xfId="59795" xr:uid="{00000000-0005-0000-0000-0000B5B20000}"/>
    <cellStyle name="Note 6 17 21" xfId="41704" xr:uid="{00000000-0005-0000-0000-0000B6B20000}"/>
    <cellStyle name="Note 6 17 22" xfId="59796" xr:uid="{00000000-0005-0000-0000-0000B7B20000}"/>
    <cellStyle name="Note 6 17 3" xfId="7625" xr:uid="{00000000-0005-0000-0000-0000B8B20000}"/>
    <cellStyle name="Note 6 17 3 2" xfId="19571" xr:uid="{00000000-0005-0000-0000-0000B9B20000}"/>
    <cellStyle name="Note 6 17 3 2 2" xfId="41729" xr:uid="{00000000-0005-0000-0000-0000BAB20000}"/>
    <cellStyle name="Note 6 17 3 3" xfId="41728" xr:uid="{00000000-0005-0000-0000-0000BBB20000}"/>
    <cellStyle name="Note 6 17 3 4" xfId="59797" xr:uid="{00000000-0005-0000-0000-0000BCB20000}"/>
    <cellStyle name="Note 6 17 4" xfId="8078" xr:uid="{00000000-0005-0000-0000-0000BDB20000}"/>
    <cellStyle name="Note 6 17 4 2" xfId="19964" xr:uid="{00000000-0005-0000-0000-0000BEB20000}"/>
    <cellStyle name="Note 6 17 4 2 2" xfId="41731" xr:uid="{00000000-0005-0000-0000-0000BFB20000}"/>
    <cellStyle name="Note 6 17 4 3" xfId="41730" xr:uid="{00000000-0005-0000-0000-0000C0B20000}"/>
    <cellStyle name="Note 6 17 4 4" xfId="59798" xr:uid="{00000000-0005-0000-0000-0000C1B20000}"/>
    <cellStyle name="Note 6 17 5" xfId="8540" xr:uid="{00000000-0005-0000-0000-0000C2B20000}"/>
    <cellStyle name="Note 6 17 5 2" xfId="20359" xr:uid="{00000000-0005-0000-0000-0000C3B20000}"/>
    <cellStyle name="Note 6 17 5 2 2" xfId="41733" xr:uid="{00000000-0005-0000-0000-0000C4B20000}"/>
    <cellStyle name="Note 6 17 5 3" xfId="41732" xr:uid="{00000000-0005-0000-0000-0000C5B20000}"/>
    <cellStyle name="Note 6 17 5 4" xfId="59799" xr:uid="{00000000-0005-0000-0000-0000C6B20000}"/>
    <cellStyle name="Note 6 17 6" xfId="8996" xr:uid="{00000000-0005-0000-0000-0000C7B20000}"/>
    <cellStyle name="Note 6 17 6 2" xfId="20758" xr:uid="{00000000-0005-0000-0000-0000C8B20000}"/>
    <cellStyle name="Note 6 17 6 2 2" xfId="41735" xr:uid="{00000000-0005-0000-0000-0000C9B20000}"/>
    <cellStyle name="Note 6 17 6 3" xfId="41734" xr:uid="{00000000-0005-0000-0000-0000CAB20000}"/>
    <cellStyle name="Note 6 17 6 4" xfId="59800" xr:uid="{00000000-0005-0000-0000-0000CBB20000}"/>
    <cellStyle name="Note 6 17 7" xfId="9444" xr:uid="{00000000-0005-0000-0000-0000CCB20000}"/>
    <cellStyle name="Note 6 17 7 2" xfId="21160" xr:uid="{00000000-0005-0000-0000-0000CDB20000}"/>
    <cellStyle name="Note 6 17 7 2 2" xfId="41737" xr:uid="{00000000-0005-0000-0000-0000CEB20000}"/>
    <cellStyle name="Note 6 17 7 3" xfId="41736" xr:uid="{00000000-0005-0000-0000-0000CFB20000}"/>
    <cellStyle name="Note 6 17 7 4" xfId="59801" xr:uid="{00000000-0005-0000-0000-0000D0B20000}"/>
    <cellStyle name="Note 6 17 8" xfId="9885" xr:uid="{00000000-0005-0000-0000-0000D1B20000}"/>
    <cellStyle name="Note 6 17 8 2" xfId="21546" xr:uid="{00000000-0005-0000-0000-0000D2B20000}"/>
    <cellStyle name="Note 6 17 8 2 2" xfId="41739" xr:uid="{00000000-0005-0000-0000-0000D3B20000}"/>
    <cellStyle name="Note 6 17 8 3" xfId="41738" xr:uid="{00000000-0005-0000-0000-0000D4B20000}"/>
    <cellStyle name="Note 6 17 8 4" xfId="59802" xr:uid="{00000000-0005-0000-0000-0000D5B20000}"/>
    <cellStyle name="Note 6 17 9" xfId="10326" xr:uid="{00000000-0005-0000-0000-0000D6B20000}"/>
    <cellStyle name="Note 6 17 9 2" xfId="21931" xr:uid="{00000000-0005-0000-0000-0000D7B20000}"/>
    <cellStyle name="Note 6 17 9 2 2" xfId="41741" xr:uid="{00000000-0005-0000-0000-0000D8B20000}"/>
    <cellStyle name="Note 6 17 9 3" xfId="41740" xr:uid="{00000000-0005-0000-0000-0000D9B20000}"/>
    <cellStyle name="Note 6 17 9 4" xfId="59803" xr:uid="{00000000-0005-0000-0000-0000DAB20000}"/>
    <cellStyle name="Note 6 18" xfId="4375" xr:uid="{00000000-0005-0000-0000-0000DBB20000}"/>
    <cellStyle name="Note 6 18 10" xfId="10740" xr:uid="{00000000-0005-0000-0000-0000DCB20000}"/>
    <cellStyle name="Note 6 18 10 2" xfId="22287" xr:uid="{00000000-0005-0000-0000-0000DDB20000}"/>
    <cellStyle name="Note 6 18 10 2 2" xfId="41744" xr:uid="{00000000-0005-0000-0000-0000DEB20000}"/>
    <cellStyle name="Note 6 18 10 3" xfId="41743" xr:uid="{00000000-0005-0000-0000-0000DFB20000}"/>
    <cellStyle name="Note 6 18 10 4" xfId="59804" xr:uid="{00000000-0005-0000-0000-0000E0B20000}"/>
    <cellStyle name="Note 6 18 11" xfId="11160" xr:uid="{00000000-0005-0000-0000-0000E1B20000}"/>
    <cellStyle name="Note 6 18 11 2" xfId="22656" xr:uid="{00000000-0005-0000-0000-0000E2B20000}"/>
    <cellStyle name="Note 6 18 11 2 2" xfId="41746" xr:uid="{00000000-0005-0000-0000-0000E3B20000}"/>
    <cellStyle name="Note 6 18 11 3" xfId="41745" xr:uid="{00000000-0005-0000-0000-0000E4B20000}"/>
    <cellStyle name="Note 6 18 11 4" xfId="59805" xr:uid="{00000000-0005-0000-0000-0000E5B20000}"/>
    <cellStyle name="Note 6 18 12" xfId="11580" xr:uid="{00000000-0005-0000-0000-0000E6B20000}"/>
    <cellStyle name="Note 6 18 12 2" xfId="23019" xr:uid="{00000000-0005-0000-0000-0000E7B20000}"/>
    <cellStyle name="Note 6 18 12 2 2" xfId="41748" xr:uid="{00000000-0005-0000-0000-0000E8B20000}"/>
    <cellStyle name="Note 6 18 12 3" xfId="41747" xr:uid="{00000000-0005-0000-0000-0000E9B20000}"/>
    <cellStyle name="Note 6 18 12 4" xfId="59806" xr:uid="{00000000-0005-0000-0000-0000EAB20000}"/>
    <cellStyle name="Note 6 18 13" xfId="12009" xr:uid="{00000000-0005-0000-0000-0000EBB20000}"/>
    <cellStyle name="Note 6 18 13 2" xfId="23426" xr:uid="{00000000-0005-0000-0000-0000ECB20000}"/>
    <cellStyle name="Note 6 18 13 2 2" xfId="41750" xr:uid="{00000000-0005-0000-0000-0000EDB20000}"/>
    <cellStyle name="Note 6 18 13 3" xfId="41749" xr:uid="{00000000-0005-0000-0000-0000EEB20000}"/>
    <cellStyle name="Note 6 18 13 4" xfId="59807" xr:uid="{00000000-0005-0000-0000-0000EFB20000}"/>
    <cellStyle name="Note 6 18 14" xfId="12381" xr:uid="{00000000-0005-0000-0000-0000F0B20000}"/>
    <cellStyle name="Note 6 18 14 2" xfId="23759" xr:uid="{00000000-0005-0000-0000-0000F1B20000}"/>
    <cellStyle name="Note 6 18 14 2 2" xfId="41752" xr:uid="{00000000-0005-0000-0000-0000F2B20000}"/>
    <cellStyle name="Note 6 18 14 3" xfId="41751" xr:uid="{00000000-0005-0000-0000-0000F3B20000}"/>
    <cellStyle name="Note 6 18 14 4" xfId="59808" xr:uid="{00000000-0005-0000-0000-0000F4B20000}"/>
    <cellStyle name="Note 6 18 15" xfId="12743" xr:uid="{00000000-0005-0000-0000-0000F5B20000}"/>
    <cellStyle name="Note 6 18 15 2" xfId="24080" xr:uid="{00000000-0005-0000-0000-0000F6B20000}"/>
    <cellStyle name="Note 6 18 15 2 2" xfId="41754" xr:uid="{00000000-0005-0000-0000-0000F7B20000}"/>
    <cellStyle name="Note 6 18 15 3" xfId="41753" xr:uid="{00000000-0005-0000-0000-0000F8B20000}"/>
    <cellStyle name="Note 6 18 15 4" xfId="59809" xr:uid="{00000000-0005-0000-0000-0000F9B20000}"/>
    <cellStyle name="Note 6 18 16" xfId="13158" xr:uid="{00000000-0005-0000-0000-0000FAB20000}"/>
    <cellStyle name="Note 6 18 16 2" xfId="24469" xr:uid="{00000000-0005-0000-0000-0000FBB20000}"/>
    <cellStyle name="Note 6 18 16 2 2" xfId="41756" xr:uid="{00000000-0005-0000-0000-0000FCB20000}"/>
    <cellStyle name="Note 6 18 16 3" xfId="41755" xr:uid="{00000000-0005-0000-0000-0000FDB20000}"/>
    <cellStyle name="Note 6 18 16 4" xfId="59810" xr:uid="{00000000-0005-0000-0000-0000FEB20000}"/>
    <cellStyle name="Note 6 18 17" xfId="13495" xr:uid="{00000000-0005-0000-0000-0000FFB20000}"/>
    <cellStyle name="Note 6 18 17 2" xfId="24774" xr:uid="{00000000-0005-0000-0000-000000B30000}"/>
    <cellStyle name="Note 6 18 17 2 2" xfId="41758" xr:uid="{00000000-0005-0000-0000-000001B30000}"/>
    <cellStyle name="Note 6 18 17 3" xfId="41757" xr:uid="{00000000-0005-0000-0000-000002B30000}"/>
    <cellStyle name="Note 6 18 17 4" xfId="59811" xr:uid="{00000000-0005-0000-0000-000003B30000}"/>
    <cellStyle name="Note 6 18 18" xfId="13826" xr:uid="{00000000-0005-0000-0000-000004B30000}"/>
    <cellStyle name="Note 6 18 18 2" xfId="25076" xr:uid="{00000000-0005-0000-0000-000005B30000}"/>
    <cellStyle name="Note 6 18 18 2 2" xfId="41760" xr:uid="{00000000-0005-0000-0000-000006B30000}"/>
    <cellStyle name="Note 6 18 18 3" xfId="41759" xr:uid="{00000000-0005-0000-0000-000007B30000}"/>
    <cellStyle name="Note 6 18 18 4" xfId="59812" xr:uid="{00000000-0005-0000-0000-000008B30000}"/>
    <cellStyle name="Note 6 18 19" xfId="14154" xr:uid="{00000000-0005-0000-0000-000009B30000}"/>
    <cellStyle name="Note 6 18 19 2" xfId="25376" xr:uid="{00000000-0005-0000-0000-00000AB30000}"/>
    <cellStyle name="Note 6 18 19 2 2" xfId="41762" xr:uid="{00000000-0005-0000-0000-00000BB30000}"/>
    <cellStyle name="Note 6 18 19 3" xfId="41761" xr:uid="{00000000-0005-0000-0000-00000CB30000}"/>
    <cellStyle name="Note 6 18 19 4" xfId="59813" xr:uid="{00000000-0005-0000-0000-00000DB30000}"/>
    <cellStyle name="Note 6 18 2" xfId="7158" xr:uid="{00000000-0005-0000-0000-00000EB30000}"/>
    <cellStyle name="Note 6 18 2 2" xfId="19164" xr:uid="{00000000-0005-0000-0000-00000FB30000}"/>
    <cellStyle name="Note 6 18 2 2 2" xfId="41764" xr:uid="{00000000-0005-0000-0000-000010B30000}"/>
    <cellStyle name="Note 6 18 2 3" xfId="41763" xr:uid="{00000000-0005-0000-0000-000011B30000}"/>
    <cellStyle name="Note 6 18 2 4" xfId="59814" xr:uid="{00000000-0005-0000-0000-000012B30000}"/>
    <cellStyle name="Note 6 18 20" xfId="14448" xr:uid="{00000000-0005-0000-0000-000013B30000}"/>
    <cellStyle name="Note 6 18 20 2" xfId="41765" xr:uid="{00000000-0005-0000-0000-000014B30000}"/>
    <cellStyle name="Note 6 18 20 3" xfId="59815" xr:uid="{00000000-0005-0000-0000-000015B30000}"/>
    <cellStyle name="Note 6 18 20 4" xfId="59816" xr:uid="{00000000-0005-0000-0000-000016B30000}"/>
    <cellStyle name="Note 6 18 21" xfId="41742" xr:uid="{00000000-0005-0000-0000-000017B30000}"/>
    <cellStyle name="Note 6 18 22" xfId="59817" xr:uid="{00000000-0005-0000-0000-000018B30000}"/>
    <cellStyle name="Note 6 18 3" xfId="7626" xr:uid="{00000000-0005-0000-0000-000019B30000}"/>
    <cellStyle name="Note 6 18 3 2" xfId="19572" xr:uid="{00000000-0005-0000-0000-00001AB30000}"/>
    <cellStyle name="Note 6 18 3 2 2" xfId="41767" xr:uid="{00000000-0005-0000-0000-00001BB30000}"/>
    <cellStyle name="Note 6 18 3 3" xfId="41766" xr:uid="{00000000-0005-0000-0000-00001CB30000}"/>
    <cellStyle name="Note 6 18 3 4" xfId="59818" xr:uid="{00000000-0005-0000-0000-00001DB30000}"/>
    <cellStyle name="Note 6 18 4" xfId="8079" xr:uid="{00000000-0005-0000-0000-00001EB30000}"/>
    <cellStyle name="Note 6 18 4 2" xfId="19965" xr:uid="{00000000-0005-0000-0000-00001FB30000}"/>
    <cellStyle name="Note 6 18 4 2 2" xfId="41769" xr:uid="{00000000-0005-0000-0000-000020B30000}"/>
    <cellStyle name="Note 6 18 4 3" xfId="41768" xr:uid="{00000000-0005-0000-0000-000021B30000}"/>
    <cellStyle name="Note 6 18 4 4" xfId="59819" xr:uid="{00000000-0005-0000-0000-000022B30000}"/>
    <cellStyle name="Note 6 18 5" xfId="8541" xr:uid="{00000000-0005-0000-0000-000023B30000}"/>
    <cellStyle name="Note 6 18 5 2" xfId="20360" xr:uid="{00000000-0005-0000-0000-000024B30000}"/>
    <cellStyle name="Note 6 18 5 2 2" xfId="41771" xr:uid="{00000000-0005-0000-0000-000025B30000}"/>
    <cellStyle name="Note 6 18 5 3" xfId="41770" xr:uid="{00000000-0005-0000-0000-000026B30000}"/>
    <cellStyle name="Note 6 18 5 4" xfId="59820" xr:uid="{00000000-0005-0000-0000-000027B30000}"/>
    <cellStyle name="Note 6 18 6" xfId="8997" xr:uid="{00000000-0005-0000-0000-000028B30000}"/>
    <cellStyle name="Note 6 18 6 2" xfId="20759" xr:uid="{00000000-0005-0000-0000-000029B30000}"/>
    <cellStyle name="Note 6 18 6 2 2" xfId="41773" xr:uid="{00000000-0005-0000-0000-00002AB30000}"/>
    <cellStyle name="Note 6 18 6 3" xfId="41772" xr:uid="{00000000-0005-0000-0000-00002BB30000}"/>
    <cellStyle name="Note 6 18 6 4" xfId="59821" xr:uid="{00000000-0005-0000-0000-00002CB30000}"/>
    <cellStyle name="Note 6 18 7" xfId="9445" xr:uid="{00000000-0005-0000-0000-00002DB30000}"/>
    <cellStyle name="Note 6 18 7 2" xfId="21161" xr:uid="{00000000-0005-0000-0000-00002EB30000}"/>
    <cellStyle name="Note 6 18 7 2 2" xfId="41775" xr:uid="{00000000-0005-0000-0000-00002FB30000}"/>
    <cellStyle name="Note 6 18 7 3" xfId="41774" xr:uid="{00000000-0005-0000-0000-000030B30000}"/>
    <cellStyle name="Note 6 18 7 4" xfId="59822" xr:uid="{00000000-0005-0000-0000-000031B30000}"/>
    <cellStyle name="Note 6 18 8" xfId="9886" xr:uid="{00000000-0005-0000-0000-000032B30000}"/>
    <cellStyle name="Note 6 18 8 2" xfId="21547" xr:uid="{00000000-0005-0000-0000-000033B30000}"/>
    <cellStyle name="Note 6 18 8 2 2" xfId="41777" xr:uid="{00000000-0005-0000-0000-000034B30000}"/>
    <cellStyle name="Note 6 18 8 3" xfId="41776" xr:uid="{00000000-0005-0000-0000-000035B30000}"/>
    <cellStyle name="Note 6 18 8 4" xfId="59823" xr:uid="{00000000-0005-0000-0000-000036B30000}"/>
    <cellStyle name="Note 6 18 9" xfId="10327" xr:uid="{00000000-0005-0000-0000-000037B30000}"/>
    <cellStyle name="Note 6 18 9 2" xfId="21932" xr:uid="{00000000-0005-0000-0000-000038B30000}"/>
    <cellStyle name="Note 6 18 9 2 2" xfId="41779" xr:uid="{00000000-0005-0000-0000-000039B30000}"/>
    <cellStyle name="Note 6 18 9 3" xfId="41778" xr:uid="{00000000-0005-0000-0000-00003AB30000}"/>
    <cellStyle name="Note 6 18 9 4" xfId="59824" xr:uid="{00000000-0005-0000-0000-00003BB30000}"/>
    <cellStyle name="Note 6 19" xfId="4376" xr:uid="{00000000-0005-0000-0000-00003CB30000}"/>
    <cellStyle name="Note 6 19 10" xfId="10741" xr:uid="{00000000-0005-0000-0000-00003DB30000}"/>
    <cellStyle name="Note 6 19 10 2" xfId="22288" xr:uid="{00000000-0005-0000-0000-00003EB30000}"/>
    <cellStyle name="Note 6 19 10 2 2" xfId="41782" xr:uid="{00000000-0005-0000-0000-00003FB30000}"/>
    <cellStyle name="Note 6 19 10 3" xfId="41781" xr:uid="{00000000-0005-0000-0000-000040B30000}"/>
    <cellStyle name="Note 6 19 10 4" xfId="59825" xr:uid="{00000000-0005-0000-0000-000041B30000}"/>
    <cellStyle name="Note 6 19 11" xfId="11161" xr:uid="{00000000-0005-0000-0000-000042B30000}"/>
    <cellStyle name="Note 6 19 11 2" xfId="22657" xr:uid="{00000000-0005-0000-0000-000043B30000}"/>
    <cellStyle name="Note 6 19 11 2 2" xfId="41784" xr:uid="{00000000-0005-0000-0000-000044B30000}"/>
    <cellStyle name="Note 6 19 11 3" xfId="41783" xr:uid="{00000000-0005-0000-0000-000045B30000}"/>
    <cellStyle name="Note 6 19 11 4" xfId="59826" xr:uid="{00000000-0005-0000-0000-000046B30000}"/>
    <cellStyle name="Note 6 19 12" xfId="11581" xr:uid="{00000000-0005-0000-0000-000047B30000}"/>
    <cellStyle name="Note 6 19 12 2" xfId="23020" xr:uid="{00000000-0005-0000-0000-000048B30000}"/>
    <cellStyle name="Note 6 19 12 2 2" xfId="41786" xr:uid="{00000000-0005-0000-0000-000049B30000}"/>
    <cellStyle name="Note 6 19 12 3" xfId="41785" xr:uid="{00000000-0005-0000-0000-00004AB30000}"/>
    <cellStyle name="Note 6 19 12 4" xfId="59827" xr:uid="{00000000-0005-0000-0000-00004BB30000}"/>
    <cellStyle name="Note 6 19 13" xfId="12010" xr:uid="{00000000-0005-0000-0000-00004CB30000}"/>
    <cellStyle name="Note 6 19 13 2" xfId="23427" xr:uid="{00000000-0005-0000-0000-00004DB30000}"/>
    <cellStyle name="Note 6 19 13 2 2" xfId="41788" xr:uid="{00000000-0005-0000-0000-00004EB30000}"/>
    <cellStyle name="Note 6 19 13 3" xfId="41787" xr:uid="{00000000-0005-0000-0000-00004FB30000}"/>
    <cellStyle name="Note 6 19 13 4" xfId="59828" xr:uid="{00000000-0005-0000-0000-000050B30000}"/>
    <cellStyle name="Note 6 19 14" xfId="12382" xr:uid="{00000000-0005-0000-0000-000051B30000}"/>
    <cellStyle name="Note 6 19 14 2" xfId="23760" xr:uid="{00000000-0005-0000-0000-000052B30000}"/>
    <cellStyle name="Note 6 19 14 2 2" xfId="41790" xr:uid="{00000000-0005-0000-0000-000053B30000}"/>
    <cellStyle name="Note 6 19 14 3" xfId="41789" xr:uid="{00000000-0005-0000-0000-000054B30000}"/>
    <cellStyle name="Note 6 19 14 4" xfId="59829" xr:uid="{00000000-0005-0000-0000-000055B30000}"/>
    <cellStyle name="Note 6 19 15" xfId="12744" xr:uid="{00000000-0005-0000-0000-000056B30000}"/>
    <cellStyle name="Note 6 19 15 2" xfId="24081" xr:uid="{00000000-0005-0000-0000-000057B30000}"/>
    <cellStyle name="Note 6 19 15 2 2" xfId="41792" xr:uid="{00000000-0005-0000-0000-000058B30000}"/>
    <cellStyle name="Note 6 19 15 3" xfId="41791" xr:uid="{00000000-0005-0000-0000-000059B30000}"/>
    <cellStyle name="Note 6 19 15 4" xfId="59830" xr:uid="{00000000-0005-0000-0000-00005AB30000}"/>
    <cellStyle name="Note 6 19 16" xfId="13159" xr:uid="{00000000-0005-0000-0000-00005BB30000}"/>
    <cellStyle name="Note 6 19 16 2" xfId="24470" xr:uid="{00000000-0005-0000-0000-00005CB30000}"/>
    <cellStyle name="Note 6 19 16 2 2" xfId="41794" xr:uid="{00000000-0005-0000-0000-00005DB30000}"/>
    <cellStyle name="Note 6 19 16 3" xfId="41793" xr:uid="{00000000-0005-0000-0000-00005EB30000}"/>
    <cellStyle name="Note 6 19 16 4" xfId="59831" xr:uid="{00000000-0005-0000-0000-00005FB30000}"/>
    <cellStyle name="Note 6 19 17" xfId="13496" xr:uid="{00000000-0005-0000-0000-000060B30000}"/>
    <cellStyle name="Note 6 19 17 2" xfId="24775" xr:uid="{00000000-0005-0000-0000-000061B30000}"/>
    <cellStyle name="Note 6 19 17 2 2" xfId="41796" xr:uid="{00000000-0005-0000-0000-000062B30000}"/>
    <cellStyle name="Note 6 19 17 3" xfId="41795" xr:uid="{00000000-0005-0000-0000-000063B30000}"/>
    <cellStyle name="Note 6 19 17 4" xfId="59832" xr:uid="{00000000-0005-0000-0000-000064B30000}"/>
    <cellStyle name="Note 6 19 18" xfId="13827" xr:uid="{00000000-0005-0000-0000-000065B30000}"/>
    <cellStyle name="Note 6 19 18 2" xfId="25077" xr:uid="{00000000-0005-0000-0000-000066B30000}"/>
    <cellStyle name="Note 6 19 18 2 2" xfId="41798" xr:uid="{00000000-0005-0000-0000-000067B30000}"/>
    <cellStyle name="Note 6 19 18 3" xfId="41797" xr:uid="{00000000-0005-0000-0000-000068B30000}"/>
    <cellStyle name="Note 6 19 18 4" xfId="59833" xr:uid="{00000000-0005-0000-0000-000069B30000}"/>
    <cellStyle name="Note 6 19 19" xfId="14155" xr:uid="{00000000-0005-0000-0000-00006AB30000}"/>
    <cellStyle name="Note 6 19 19 2" xfId="25377" xr:uid="{00000000-0005-0000-0000-00006BB30000}"/>
    <cellStyle name="Note 6 19 19 2 2" xfId="41800" xr:uid="{00000000-0005-0000-0000-00006CB30000}"/>
    <cellStyle name="Note 6 19 19 3" xfId="41799" xr:uid="{00000000-0005-0000-0000-00006DB30000}"/>
    <cellStyle name="Note 6 19 19 4" xfId="59834" xr:uid="{00000000-0005-0000-0000-00006EB30000}"/>
    <cellStyle name="Note 6 19 2" xfId="7159" xr:uid="{00000000-0005-0000-0000-00006FB30000}"/>
    <cellStyle name="Note 6 19 2 2" xfId="19165" xr:uid="{00000000-0005-0000-0000-000070B30000}"/>
    <cellStyle name="Note 6 19 2 2 2" xfId="41802" xr:uid="{00000000-0005-0000-0000-000071B30000}"/>
    <cellStyle name="Note 6 19 2 3" xfId="41801" xr:uid="{00000000-0005-0000-0000-000072B30000}"/>
    <cellStyle name="Note 6 19 2 4" xfId="59835" xr:uid="{00000000-0005-0000-0000-000073B30000}"/>
    <cellStyle name="Note 6 19 20" xfId="14449" xr:uid="{00000000-0005-0000-0000-000074B30000}"/>
    <cellStyle name="Note 6 19 20 2" xfId="41803" xr:uid="{00000000-0005-0000-0000-000075B30000}"/>
    <cellStyle name="Note 6 19 20 3" xfId="59836" xr:uid="{00000000-0005-0000-0000-000076B30000}"/>
    <cellStyle name="Note 6 19 20 4" xfId="59837" xr:uid="{00000000-0005-0000-0000-000077B30000}"/>
    <cellStyle name="Note 6 19 21" xfId="41780" xr:uid="{00000000-0005-0000-0000-000078B30000}"/>
    <cellStyle name="Note 6 19 22" xfId="59838" xr:uid="{00000000-0005-0000-0000-000079B30000}"/>
    <cellStyle name="Note 6 19 3" xfId="7627" xr:uid="{00000000-0005-0000-0000-00007AB30000}"/>
    <cellStyle name="Note 6 19 3 2" xfId="19573" xr:uid="{00000000-0005-0000-0000-00007BB30000}"/>
    <cellStyle name="Note 6 19 3 2 2" xfId="41805" xr:uid="{00000000-0005-0000-0000-00007CB30000}"/>
    <cellStyle name="Note 6 19 3 3" xfId="41804" xr:uid="{00000000-0005-0000-0000-00007DB30000}"/>
    <cellStyle name="Note 6 19 3 4" xfId="59839" xr:uid="{00000000-0005-0000-0000-00007EB30000}"/>
    <cellStyle name="Note 6 19 4" xfId="8080" xr:uid="{00000000-0005-0000-0000-00007FB30000}"/>
    <cellStyle name="Note 6 19 4 2" xfId="19966" xr:uid="{00000000-0005-0000-0000-000080B30000}"/>
    <cellStyle name="Note 6 19 4 2 2" xfId="41807" xr:uid="{00000000-0005-0000-0000-000081B30000}"/>
    <cellStyle name="Note 6 19 4 3" xfId="41806" xr:uid="{00000000-0005-0000-0000-000082B30000}"/>
    <cellStyle name="Note 6 19 4 4" xfId="59840" xr:uid="{00000000-0005-0000-0000-000083B30000}"/>
    <cellStyle name="Note 6 19 5" xfId="8542" xr:uid="{00000000-0005-0000-0000-000084B30000}"/>
    <cellStyle name="Note 6 19 5 2" xfId="20361" xr:uid="{00000000-0005-0000-0000-000085B30000}"/>
    <cellStyle name="Note 6 19 5 2 2" xfId="41809" xr:uid="{00000000-0005-0000-0000-000086B30000}"/>
    <cellStyle name="Note 6 19 5 3" xfId="41808" xr:uid="{00000000-0005-0000-0000-000087B30000}"/>
    <cellStyle name="Note 6 19 5 4" xfId="59841" xr:uid="{00000000-0005-0000-0000-000088B30000}"/>
    <cellStyle name="Note 6 19 6" xfId="8998" xr:uid="{00000000-0005-0000-0000-000089B30000}"/>
    <cellStyle name="Note 6 19 6 2" xfId="20760" xr:uid="{00000000-0005-0000-0000-00008AB30000}"/>
    <cellStyle name="Note 6 19 6 2 2" xfId="41811" xr:uid="{00000000-0005-0000-0000-00008BB30000}"/>
    <cellStyle name="Note 6 19 6 3" xfId="41810" xr:uid="{00000000-0005-0000-0000-00008CB30000}"/>
    <cellStyle name="Note 6 19 6 4" xfId="59842" xr:uid="{00000000-0005-0000-0000-00008DB30000}"/>
    <cellStyle name="Note 6 19 7" xfId="9446" xr:uid="{00000000-0005-0000-0000-00008EB30000}"/>
    <cellStyle name="Note 6 19 7 2" xfId="21162" xr:uid="{00000000-0005-0000-0000-00008FB30000}"/>
    <cellStyle name="Note 6 19 7 2 2" xfId="41813" xr:uid="{00000000-0005-0000-0000-000090B30000}"/>
    <cellStyle name="Note 6 19 7 3" xfId="41812" xr:uid="{00000000-0005-0000-0000-000091B30000}"/>
    <cellStyle name="Note 6 19 7 4" xfId="59843" xr:uid="{00000000-0005-0000-0000-000092B30000}"/>
    <cellStyle name="Note 6 19 8" xfId="9887" xr:uid="{00000000-0005-0000-0000-000093B30000}"/>
    <cellStyle name="Note 6 19 8 2" xfId="21548" xr:uid="{00000000-0005-0000-0000-000094B30000}"/>
    <cellStyle name="Note 6 19 8 2 2" xfId="41815" xr:uid="{00000000-0005-0000-0000-000095B30000}"/>
    <cellStyle name="Note 6 19 8 3" xfId="41814" xr:uid="{00000000-0005-0000-0000-000096B30000}"/>
    <cellStyle name="Note 6 19 8 4" xfId="59844" xr:uid="{00000000-0005-0000-0000-000097B30000}"/>
    <cellStyle name="Note 6 19 9" xfId="10328" xr:uid="{00000000-0005-0000-0000-000098B30000}"/>
    <cellStyle name="Note 6 19 9 2" xfId="21933" xr:uid="{00000000-0005-0000-0000-000099B30000}"/>
    <cellStyle name="Note 6 19 9 2 2" xfId="41817" xr:uid="{00000000-0005-0000-0000-00009AB30000}"/>
    <cellStyle name="Note 6 19 9 3" xfId="41816" xr:uid="{00000000-0005-0000-0000-00009BB30000}"/>
    <cellStyle name="Note 6 19 9 4" xfId="59845" xr:uid="{00000000-0005-0000-0000-00009CB30000}"/>
    <cellStyle name="Note 6 2" xfId="4366" xr:uid="{00000000-0005-0000-0000-00009DB30000}"/>
    <cellStyle name="Note 6 2 10" xfId="10318" xr:uid="{00000000-0005-0000-0000-00009EB30000}"/>
    <cellStyle name="Note 6 2 10 2" xfId="21923" xr:uid="{00000000-0005-0000-0000-00009FB30000}"/>
    <cellStyle name="Note 6 2 10 2 2" xfId="41820" xr:uid="{00000000-0005-0000-0000-0000A0B30000}"/>
    <cellStyle name="Note 6 2 10 3" xfId="41819" xr:uid="{00000000-0005-0000-0000-0000A1B30000}"/>
    <cellStyle name="Note 6 2 10 4" xfId="59846" xr:uid="{00000000-0005-0000-0000-0000A2B30000}"/>
    <cellStyle name="Note 6 2 11" xfId="10731" xr:uid="{00000000-0005-0000-0000-0000A3B30000}"/>
    <cellStyle name="Note 6 2 11 2" xfId="22278" xr:uid="{00000000-0005-0000-0000-0000A4B30000}"/>
    <cellStyle name="Note 6 2 11 2 2" xfId="41822" xr:uid="{00000000-0005-0000-0000-0000A5B30000}"/>
    <cellStyle name="Note 6 2 11 3" xfId="41821" xr:uid="{00000000-0005-0000-0000-0000A6B30000}"/>
    <cellStyle name="Note 6 2 11 4" xfId="59847" xr:uid="{00000000-0005-0000-0000-0000A7B30000}"/>
    <cellStyle name="Note 6 2 12" xfId="11151" xr:uid="{00000000-0005-0000-0000-0000A8B30000}"/>
    <cellStyle name="Note 6 2 12 2" xfId="22647" xr:uid="{00000000-0005-0000-0000-0000A9B30000}"/>
    <cellStyle name="Note 6 2 12 2 2" xfId="41824" xr:uid="{00000000-0005-0000-0000-0000AAB30000}"/>
    <cellStyle name="Note 6 2 12 3" xfId="41823" xr:uid="{00000000-0005-0000-0000-0000ABB30000}"/>
    <cellStyle name="Note 6 2 12 4" xfId="59848" xr:uid="{00000000-0005-0000-0000-0000ACB30000}"/>
    <cellStyle name="Note 6 2 13" xfId="11571" xr:uid="{00000000-0005-0000-0000-0000ADB30000}"/>
    <cellStyle name="Note 6 2 13 2" xfId="23010" xr:uid="{00000000-0005-0000-0000-0000AEB30000}"/>
    <cellStyle name="Note 6 2 13 2 2" xfId="41826" xr:uid="{00000000-0005-0000-0000-0000AFB30000}"/>
    <cellStyle name="Note 6 2 13 3" xfId="41825" xr:uid="{00000000-0005-0000-0000-0000B0B30000}"/>
    <cellStyle name="Note 6 2 13 4" xfId="59849" xr:uid="{00000000-0005-0000-0000-0000B1B30000}"/>
    <cellStyle name="Note 6 2 14" xfId="12000" xr:uid="{00000000-0005-0000-0000-0000B2B30000}"/>
    <cellStyle name="Note 6 2 14 2" xfId="23417" xr:uid="{00000000-0005-0000-0000-0000B3B30000}"/>
    <cellStyle name="Note 6 2 14 2 2" xfId="41828" xr:uid="{00000000-0005-0000-0000-0000B4B30000}"/>
    <cellStyle name="Note 6 2 14 3" xfId="41827" xr:uid="{00000000-0005-0000-0000-0000B5B30000}"/>
    <cellStyle name="Note 6 2 14 4" xfId="59850" xr:uid="{00000000-0005-0000-0000-0000B6B30000}"/>
    <cellStyle name="Note 6 2 15" xfId="12372" xr:uid="{00000000-0005-0000-0000-0000B7B30000}"/>
    <cellStyle name="Note 6 2 15 2" xfId="23750" xr:uid="{00000000-0005-0000-0000-0000B8B30000}"/>
    <cellStyle name="Note 6 2 15 2 2" xfId="41830" xr:uid="{00000000-0005-0000-0000-0000B9B30000}"/>
    <cellStyle name="Note 6 2 15 3" xfId="41829" xr:uid="{00000000-0005-0000-0000-0000BAB30000}"/>
    <cellStyle name="Note 6 2 15 4" xfId="59851" xr:uid="{00000000-0005-0000-0000-0000BBB30000}"/>
    <cellStyle name="Note 6 2 16" xfId="12734" xr:uid="{00000000-0005-0000-0000-0000BCB30000}"/>
    <cellStyle name="Note 6 2 16 2" xfId="24071" xr:uid="{00000000-0005-0000-0000-0000BDB30000}"/>
    <cellStyle name="Note 6 2 16 2 2" xfId="41832" xr:uid="{00000000-0005-0000-0000-0000BEB30000}"/>
    <cellStyle name="Note 6 2 16 3" xfId="41831" xr:uid="{00000000-0005-0000-0000-0000BFB30000}"/>
    <cellStyle name="Note 6 2 16 4" xfId="59852" xr:uid="{00000000-0005-0000-0000-0000C0B30000}"/>
    <cellStyle name="Note 6 2 17" xfId="13149" xr:uid="{00000000-0005-0000-0000-0000C1B30000}"/>
    <cellStyle name="Note 6 2 17 2" xfId="24460" xr:uid="{00000000-0005-0000-0000-0000C2B30000}"/>
    <cellStyle name="Note 6 2 17 2 2" xfId="41834" xr:uid="{00000000-0005-0000-0000-0000C3B30000}"/>
    <cellStyle name="Note 6 2 17 3" xfId="41833" xr:uid="{00000000-0005-0000-0000-0000C4B30000}"/>
    <cellStyle name="Note 6 2 17 4" xfId="59853" xr:uid="{00000000-0005-0000-0000-0000C5B30000}"/>
    <cellStyle name="Note 6 2 18" xfId="13486" xr:uid="{00000000-0005-0000-0000-0000C6B30000}"/>
    <cellStyle name="Note 6 2 18 2" xfId="24765" xr:uid="{00000000-0005-0000-0000-0000C7B30000}"/>
    <cellStyle name="Note 6 2 18 2 2" xfId="41836" xr:uid="{00000000-0005-0000-0000-0000C8B30000}"/>
    <cellStyle name="Note 6 2 18 3" xfId="41835" xr:uid="{00000000-0005-0000-0000-0000C9B30000}"/>
    <cellStyle name="Note 6 2 18 4" xfId="59854" xr:uid="{00000000-0005-0000-0000-0000CAB30000}"/>
    <cellStyle name="Note 6 2 19" xfId="13817" xr:uid="{00000000-0005-0000-0000-0000CBB30000}"/>
    <cellStyle name="Note 6 2 19 2" xfId="25067" xr:uid="{00000000-0005-0000-0000-0000CCB30000}"/>
    <cellStyle name="Note 6 2 19 2 2" xfId="41838" xr:uid="{00000000-0005-0000-0000-0000CDB30000}"/>
    <cellStyle name="Note 6 2 19 3" xfId="41837" xr:uid="{00000000-0005-0000-0000-0000CEB30000}"/>
    <cellStyle name="Note 6 2 19 4" xfId="59855" xr:uid="{00000000-0005-0000-0000-0000CFB30000}"/>
    <cellStyle name="Note 6 2 2" xfId="4377" xr:uid="{00000000-0005-0000-0000-0000D0B30000}"/>
    <cellStyle name="Note 6 2 2 10" xfId="10329" xr:uid="{00000000-0005-0000-0000-0000D1B30000}"/>
    <cellStyle name="Note 6 2 2 10 2" xfId="21934" xr:uid="{00000000-0005-0000-0000-0000D2B30000}"/>
    <cellStyle name="Note 6 2 2 10 2 2" xfId="41841" xr:uid="{00000000-0005-0000-0000-0000D3B30000}"/>
    <cellStyle name="Note 6 2 2 10 3" xfId="41840" xr:uid="{00000000-0005-0000-0000-0000D4B30000}"/>
    <cellStyle name="Note 6 2 2 10 4" xfId="59856" xr:uid="{00000000-0005-0000-0000-0000D5B30000}"/>
    <cellStyle name="Note 6 2 2 11" xfId="10742" xr:uid="{00000000-0005-0000-0000-0000D6B30000}"/>
    <cellStyle name="Note 6 2 2 11 2" xfId="22289" xr:uid="{00000000-0005-0000-0000-0000D7B30000}"/>
    <cellStyle name="Note 6 2 2 11 2 2" xfId="41843" xr:uid="{00000000-0005-0000-0000-0000D8B30000}"/>
    <cellStyle name="Note 6 2 2 11 3" xfId="41842" xr:uid="{00000000-0005-0000-0000-0000D9B30000}"/>
    <cellStyle name="Note 6 2 2 11 4" xfId="59857" xr:uid="{00000000-0005-0000-0000-0000DAB30000}"/>
    <cellStyle name="Note 6 2 2 12" xfId="11162" xr:uid="{00000000-0005-0000-0000-0000DBB30000}"/>
    <cellStyle name="Note 6 2 2 12 2" xfId="22658" xr:uid="{00000000-0005-0000-0000-0000DCB30000}"/>
    <cellStyle name="Note 6 2 2 12 2 2" xfId="41845" xr:uid="{00000000-0005-0000-0000-0000DDB30000}"/>
    <cellStyle name="Note 6 2 2 12 3" xfId="41844" xr:uid="{00000000-0005-0000-0000-0000DEB30000}"/>
    <cellStyle name="Note 6 2 2 12 4" xfId="59858" xr:uid="{00000000-0005-0000-0000-0000DFB30000}"/>
    <cellStyle name="Note 6 2 2 13" xfId="11582" xr:uid="{00000000-0005-0000-0000-0000E0B30000}"/>
    <cellStyle name="Note 6 2 2 13 2" xfId="23021" xr:uid="{00000000-0005-0000-0000-0000E1B30000}"/>
    <cellStyle name="Note 6 2 2 13 2 2" xfId="41847" xr:uid="{00000000-0005-0000-0000-0000E2B30000}"/>
    <cellStyle name="Note 6 2 2 13 3" xfId="41846" xr:uid="{00000000-0005-0000-0000-0000E3B30000}"/>
    <cellStyle name="Note 6 2 2 13 4" xfId="59859" xr:uid="{00000000-0005-0000-0000-0000E4B30000}"/>
    <cellStyle name="Note 6 2 2 14" xfId="12011" xr:uid="{00000000-0005-0000-0000-0000E5B30000}"/>
    <cellStyle name="Note 6 2 2 14 2" xfId="23428" xr:uid="{00000000-0005-0000-0000-0000E6B30000}"/>
    <cellStyle name="Note 6 2 2 14 2 2" xfId="41849" xr:uid="{00000000-0005-0000-0000-0000E7B30000}"/>
    <cellStyle name="Note 6 2 2 14 3" xfId="41848" xr:uid="{00000000-0005-0000-0000-0000E8B30000}"/>
    <cellStyle name="Note 6 2 2 14 4" xfId="59860" xr:uid="{00000000-0005-0000-0000-0000E9B30000}"/>
    <cellStyle name="Note 6 2 2 15" xfId="12383" xr:uid="{00000000-0005-0000-0000-0000EAB30000}"/>
    <cellStyle name="Note 6 2 2 15 2" xfId="23761" xr:uid="{00000000-0005-0000-0000-0000EBB30000}"/>
    <cellStyle name="Note 6 2 2 15 2 2" xfId="41851" xr:uid="{00000000-0005-0000-0000-0000ECB30000}"/>
    <cellStyle name="Note 6 2 2 15 3" xfId="41850" xr:uid="{00000000-0005-0000-0000-0000EDB30000}"/>
    <cellStyle name="Note 6 2 2 15 4" xfId="59861" xr:uid="{00000000-0005-0000-0000-0000EEB30000}"/>
    <cellStyle name="Note 6 2 2 16" xfId="12745" xr:uid="{00000000-0005-0000-0000-0000EFB30000}"/>
    <cellStyle name="Note 6 2 2 16 2" xfId="24082" xr:uid="{00000000-0005-0000-0000-0000F0B30000}"/>
    <cellStyle name="Note 6 2 2 16 2 2" xfId="41853" xr:uid="{00000000-0005-0000-0000-0000F1B30000}"/>
    <cellStyle name="Note 6 2 2 16 3" xfId="41852" xr:uid="{00000000-0005-0000-0000-0000F2B30000}"/>
    <cellStyle name="Note 6 2 2 16 4" xfId="59862" xr:uid="{00000000-0005-0000-0000-0000F3B30000}"/>
    <cellStyle name="Note 6 2 2 17" xfId="13160" xr:uid="{00000000-0005-0000-0000-0000F4B30000}"/>
    <cellStyle name="Note 6 2 2 17 2" xfId="24471" xr:uid="{00000000-0005-0000-0000-0000F5B30000}"/>
    <cellStyle name="Note 6 2 2 17 2 2" xfId="41855" xr:uid="{00000000-0005-0000-0000-0000F6B30000}"/>
    <cellStyle name="Note 6 2 2 17 3" xfId="41854" xr:uid="{00000000-0005-0000-0000-0000F7B30000}"/>
    <cellStyle name="Note 6 2 2 17 4" xfId="59863" xr:uid="{00000000-0005-0000-0000-0000F8B30000}"/>
    <cellStyle name="Note 6 2 2 18" xfId="13497" xr:uid="{00000000-0005-0000-0000-0000F9B30000}"/>
    <cellStyle name="Note 6 2 2 18 2" xfId="24776" xr:uid="{00000000-0005-0000-0000-0000FAB30000}"/>
    <cellStyle name="Note 6 2 2 18 2 2" xfId="41857" xr:uid="{00000000-0005-0000-0000-0000FBB30000}"/>
    <cellStyle name="Note 6 2 2 18 3" xfId="41856" xr:uid="{00000000-0005-0000-0000-0000FCB30000}"/>
    <cellStyle name="Note 6 2 2 18 4" xfId="59864" xr:uid="{00000000-0005-0000-0000-0000FDB30000}"/>
    <cellStyle name="Note 6 2 2 19" xfId="13828" xr:uid="{00000000-0005-0000-0000-0000FEB30000}"/>
    <cellStyle name="Note 6 2 2 19 2" xfId="25078" xr:uid="{00000000-0005-0000-0000-0000FFB30000}"/>
    <cellStyle name="Note 6 2 2 19 2 2" xfId="41859" xr:uid="{00000000-0005-0000-0000-000000B40000}"/>
    <cellStyle name="Note 6 2 2 19 3" xfId="41858" xr:uid="{00000000-0005-0000-0000-000001B40000}"/>
    <cellStyle name="Note 6 2 2 19 4" xfId="59865" xr:uid="{00000000-0005-0000-0000-000002B40000}"/>
    <cellStyle name="Note 6 2 2 2" xfId="4378" xr:uid="{00000000-0005-0000-0000-000003B40000}"/>
    <cellStyle name="Note 6 2 2 2 10" xfId="10743" xr:uid="{00000000-0005-0000-0000-000004B40000}"/>
    <cellStyle name="Note 6 2 2 2 10 2" xfId="22290" xr:uid="{00000000-0005-0000-0000-000005B40000}"/>
    <cellStyle name="Note 6 2 2 2 10 2 2" xfId="41862" xr:uid="{00000000-0005-0000-0000-000006B40000}"/>
    <cellStyle name="Note 6 2 2 2 10 3" xfId="41861" xr:uid="{00000000-0005-0000-0000-000007B40000}"/>
    <cellStyle name="Note 6 2 2 2 10 4" xfId="59866" xr:uid="{00000000-0005-0000-0000-000008B40000}"/>
    <cellStyle name="Note 6 2 2 2 11" xfId="11163" xr:uid="{00000000-0005-0000-0000-000009B40000}"/>
    <cellStyle name="Note 6 2 2 2 11 2" xfId="22659" xr:uid="{00000000-0005-0000-0000-00000AB40000}"/>
    <cellStyle name="Note 6 2 2 2 11 2 2" xfId="41864" xr:uid="{00000000-0005-0000-0000-00000BB40000}"/>
    <cellStyle name="Note 6 2 2 2 11 3" xfId="41863" xr:uid="{00000000-0005-0000-0000-00000CB40000}"/>
    <cellStyle name="Note 6 2 2 2 11 4" xfId="59867" xr:uid="{00000000-0005-0000-0000-00000DB40000}"/>
    <cellStyle name="Note 6 2 2 2 12" xfId="11583" xr:uid="{00000000-0005-0000-0000-00000EB40000}"/>
    <cellStyle name="Note 6 2 2 2 12 2" xfId="23022" xr:uid="{00000000-0005-0000-0000-00000FB40000}"/>
    <cellStyle name="Note 6 2 2 2 12 2 2" xfId="41866" xr:uid="{00000000-0005-0000-0000-000010B40000}"/>
    <cellStyle name="Note 6 2 2 2 12 3" xfId="41865" xr:uid="{00000000-0005-0000-0000-000011B40000}"/>
    <cellStyle name="Note 6 2 2 2 12 4" xfId="59868" xr:uid="{00000000-0005-0000-0000-000012B40000}"/>
    <cellStyle name="Note 6 2 2 2 13" xfId="12012" xr:uid="{00000000-0005-0000-0000-000013B40000}"/>
    <cellStyle name="Note 6 2 2 2 13 2" xfId="23429" xr:uid="{00000000-0005-0000-0000-000014B40000}"/>
    <cellStyle name="Note 6 2 2 2 13 2 2" xfId="41868" xr:uid="{00000000-0005-0000-0000-000015B40000}"/>
    <cellStyle name="Note 6 2 2 2 13 3" xfId="41867" xr:uid="{00000000-0005-0000-0000-000016B40000}"/>
    <cellStyle name="Note 6 2 2 2 13 4" xfId="59869" xr:uid="{00000000-0005-0000-0000-000017B40000}"/>
    <cellStyle name="Note 6 2 2 2 14" xfId="12384" xr:uid="{00000000-0005-0000-0000-000018B40000}"/>
    <cellStyle name="Note 6 2 2 2 14 2" xfId="23762" xr:uid="{00000000-0005-0000-0000-000019B40000}"/>
    <cellStyle name="Note 6 2 2 2 14 2 2" xfId="41870" xr:uid="{00000000-0005-0000-0000-00001AB40000}"/>
    <cellStyle name="Note 6 2 2 2 14 3" xfId="41869" xr:uid="{00000000-0005-0000-0000-00001BB40000}"/>
    <cellStyle name="Note 6 2 2 2 14 4" xfId="59870" xr:uid="{00000000-0005-0000-0000-00001CB40000}"/>
    <cellStyle name="Note 6 2 2 2 15" xfId="12746" xr:uid="{00000000-0005-0000-0000-00001DB40000}"/>
    <cellStyle name="Note 6 2 2 2 15 2" xfId="24083" xr:uid="{00000000-0005-0000-0000-00001EB40000}"/>
    <cellStyle name="Note 6 2 2 2 15 2 2" xfId="41872" xr:uid="{00000000-0005-0000-0000-00001FB40000}"/>
    <cellStyle name="Note 6 2 2 2 15 3" xfId="41871" xr:uid="{00000000-0005-0000-0000-000020B40000}"/>
    <cellStyle name="Note 6 2 2 2 15 4" xfId="59871" xr:uid="{00000000-0005-0000-0000-000021B40000}"/>
    <cellStyle name="Note 6 2 2 2 16" xfId="13161" xr:uid="{00000000-0005-0000-0000-000022B40000}"/>
    <cellStyle name="Note 6 2 2 2 16 2" xfId="24472" xr:uid="{00000000-0005-0000-0000-000023B40000}"/>
    <cellStyle name="Note 6 2 2 2 16 2 2" xfId="41874" xr:uid="{00000000-0005-0000-0000-000024B40000}"/>
    <cellStyle name="Note 6 2 2 2 16 3" xfId="41873" xr:uid="{00000000-0005-0000-0000-000025B40000}"/>
    <cellStyle name="Note 6 2 2 2 16 4" xfId="59872" xr:uid="{00000000-0005-0000-0000-000026B40000}"/>
    <cellStyle name="Note 6 2 2 2 17" xfId="13498" xr:uid="{00000000-0005-0000-0000-000027B40000}"/>
    <cellStyle name="Note 6 2 2 2 17 2" xfId="24777" xr:uid="{00000000-0005-0000-0000-000028B40000}"/>
    <cellStyle name="Note 6 2 2 2 17 2 2" xfId="41876" xr:uid="{00000000-0005-0000-0000-000029B40000}"/>
    <cellStyle name="Note 6 2 2 2 17 3" xfId="41875" xr:uid="{00000000-0005-0000-0000-00002AB40000}"/>
    <cellStyle name="Note 6 2 2 2 17 4" xfId="59873" xr:uid="{00000000-0005-0000-0000-00002BB40000}"/>
    <cellStyle name="Note 6 2 2 2 18" xfId="13829" xr:uid="{00000000-0005-0000-0000-00002CB40000}"/>
    <cellStyle name="Note 6 2 2 2 18 2" xfId="25079" xr:uid="{00000000-0005-0000-0000-00002DB40000}"/>
    <cellStyle name="Note 6 2 2 2 18 2 2" xfId="41878" xr:uid="{00000000-0005-0000-0000-00002EB40000}"/>
    <cellStyle name="Note 6 2 2 2 18 3" xfId="41877" xr:uid="{00000000-0005-0000-0000-00002FB40000}"/>
    <cellStyle name="Note 6 2 2 2 18 4" xfId="59874" xr:uid="{00000000-0005-0000-0000-000030B40000}"/>
    <cellStyle name="Note 6 2 2 2 19" xfId="14157" xr:uid="{00000000-0005-0000-0000-000031B40000}"/>
    <cellStyle name="Note 6 2 2 2 19 2" xfId="25379" xr:uid="{00000000-0005-0000-0000-000032B40000}"/>
    <cellStyle name="Note 6 2 2 2 19 2 2" xfId="41880" xr:uid="{00000000-0005-0000-0000-000033B40000}"/>
    <cellStyle name="Note 6 2 2 2 19 3" xfId="41879" xr:uid="{00000000-0005-0000-0000-000034B40000}"/>
    <cellStyle name="Note 6 2 2 2 19 4" xfId="59875" xr:uid="{00000000-0005-0000-0000-000035B40000}"/>
    <cellStyle name="Note 6 2 2 2 2" xfId="7161" xr:uid="{00000000-0005-0000-0000-000036B40000}"/>
    <cellStyle name="Note 6 2 2 2 2 2" xfId="19167" xr:uid="{00000000-0005-0000-0000-000037B40000}"/>
    <cellStyle name="Note 6 2 2 2 2 2 2" xfId="41882" xr:uid="{00000000-0005-0000-0000-000038B40000}"/>
    <cellStyle name="Note 6 2 2 2 2 3" xfId="41881" xr:uid="{00000000-0005-0000-0000-000039B40000}"/>
    <cellStyle name="Note 6 2 2 2 2 4" xfId="59876" xr:uid="{00000000-0005-0000-0000-00003AB40000}"/>
    <cellStyle name="Note 6 2 2 2 20" xfId="14451" xr:uid="{00000000-0005-0000-0000-00003BB40000}"/>
    <cellStyle name="Note 6 2 2 2 20 2" xfId="41883" xr:uid="{00000000-0005-0000-0000-00003CB40000}"/>
    <cellStyle name="Note 6 2 2 2 20 3" xfId="59877" xr:uid="{00000000-0005-0000-0000-00003DB40000}"/>
    <cellStyle name="Note 6 2 2 2 20 4" xfId="59878" xr:uid="{00000000-0005-0000-0000-00003EB40000}"/>
    <cellStyle name="Note 6 2 2 2 21" xfId="41860" xr:uid="{00000000-0005-0000-0000-00003FB40000}"/>
    <cellStyle name="Note 6 2 2 2 22" xfId="59879" xr:uid="{00000000-0005-0000-0000-000040B40000}"/>
    <cellStyle name="Note 6 2 2 2 3" xfId="7629" xr:uid="{00000000-0005-0000-0000-000041B40000}"/>
    <cellStyle name="Note 6 2 2 2 3 2" xfId="19575" xr:uid="{00000000-0005-0000-0000-000042B40000}"/>
    <cellStyle name="Note 6 2 2 2 3 2 2" xfId="41885" xr:uid="{00000000-0005-0000-0000-000043B40000}"/>
    <cellStyle name="Note 6 2 2 2 3 3" xfId="41884" xr:uid="{00000000-0005-0000-0000-000044B40000}"/>
    <cellStyle name="Note 6 2 2 2 3 4" xfId="59880" xr:uid="{00000000-0005-0000-0000-000045B40000}"/>
    <cellStyle name="Note 6 2 2 2 4" xfId="8082" xr:uid="{00000000-0005-0000-0000-000046B40000}"/>
    <cellStyle name="Note 6 2 2 2 4 2" xfId="19968" xr:uid="{00000000-0005-0000-0000-000047B40000}"/>
    <cellStyle name="Note 6 2 2 2 4 2 2" xfId="41887" xr:uid="{00000000-0005-0000-0000-000048B40000}"/>
    <cellStyle name="Note 6 2 2 2 4 3" xfId="41886" xr:uid="{00000000-0005-0000-0000-000049B40000}"/>
    <cellStyle name="Note 6 2 2 2 4 4" xfId="59881" xr:uid="{00000000-0005-0000-0000-00004AB40000}"/>
    <cellStyle name="Note 6 2 2 2 5" xfId="8544" xr:uid="{00000000-0005-0000-0000-00004BB40000}"/>
    <cellStyle name="Note 6 2 2 2 5 2" xfId="20363" xr:uid="{00000000-0005-0000-0000-00004CB40000}"/>
    <cellStyle name="Note 6 2 2 2 5 2 2" xfId="41889" xr:uid="{00000000-0005-0000-0000-00004DB40000}"/>
    <cellStyle name="Note 6 2 2 2 5 3" xfId="41888" xr:uid="{00000000-0005-0000-0000-00004EB40000}"/>
    <cellStyle name="Note 6 2 2 2 5 4" xfId="59882" xr:uid="{00000000-0005-0000-0000-00004FB40000}"/>
    <cellStyle name="Note 6 2 2 2 6" xfId="9000" xr:uid="{00000000-0005-0000-0000-000050B40000}"/>
    <cellStyle name="Note 6 2 2 2 6 2" xfId="20762" xr:uid="{00000000-0005-0000-0000-000051B40000}"/>
    <cellStyle name="Note 6 2 2 2 6 2 2" xfId="41891" xr:uid="{00000000-0005-0000-0000-000052B40000}"/>
    <cellStyle name="Note 6 2 2 2 6 3" xfId="41890" xr:uid="{00000000-0005-0000-0000-000053B40000}"/>
    <cellStyle name="Note 6 2 2 2 6 4" xfId="59883" xr:uid="{00000000-0005-0000-0000-000054B40000}"/>
    <cellStyle name="Note 6 2 2 2 7" xfId="9448" xr:uid="{00000000-0005-0000-0000-000055B40000}"/>
    <cellStyle name="Note 6 2 2 2 7 2" xfId="21164" xr:uid="{00000000-0005-0000-0000-000056B40000}"/>
    <cellStyle name="Note 6 2 2 2 7 2 2" xfId="41893" xr:uid="{00000000-0005-0000-0000-000057B40000}"/>
    <cellStyle name="Note 6 2 2 2 7 3" xfId="41892" xr:uid="{00000000-0005-0000-0000-000058B40000}"/>
    <cellStyle name="Note 6 2 2 2 7 4" xfId="59884" xr:uid="{00000000-0005-0000-0000-000059B40000}"/>
    <cellStyle name="Note 6 2 2 2 8" xfId="9889" xr:uid="{00000000-0005-0000-0000-00005AB40000}"/>
    <cellStyle name="Note 6 2 2 2 8 2" xfId="21550" xr:uid="{00000000-0005-0000-0000-00005BB40000}"/>
    <cellStyle name="Note 6 2 2 2 8 2 2" xfId="41895" xr:uid="{00000000-0005-0000-0000-00005CB40000}"/>
    <cellStyle name="Note 6 2 2 2 8 3" xfId="41894" xr:uid="{00000000-0005-0000-0000-00005DB40000}"/>
    <cellStyle name="Note 6 2 2 2 8 4" xfId="59885" xr:uid="{00000000-0005-0000-0000-00005EB40000}"/>
    <cellStyle name="Note 6 2 2 2 9" xfId="10330" xr:uid="{00000000-0005-0000-0000-00005FB40000}"/>
    <cellStyle name="Note 6 2 2 2 9 2" xfId="21935" xr:uid="{00000000-0005-0000-0000-000060B40000}"/>
    <cellStyle name="Note 6 2 2 2 9 2 2" xfId="41897" xr:uid="{00000000-0005-0000-0000-000061B40000}"/>
    <cellStyle name="Note 6 2 2 2 9 3" xfId="41896" xr:uid="{00000000-0005-0000-0000-000062B40000}"/>
    <cellStyle name="Note 6 2 2 2 9 4" xfId="59886" xr:uid="{00000000-0005-0000-0000-000063B40000}"/>
    <cellStyle name="Note 6 2 2 20" xfId="14156" xr:uid="{00000000-0005-0000-0000-000064B40000}"/>
    <cellStyle name="Note 6 2 2 20 2" xfId="25378" xr:uid="{00000000-0005-0000-0000-000065B40000}"/>
    <cellStyle name="Note 6 2 2 20 2 2" xfId="41899" xr:uid="{00000000-0005-0000-0000-000066B40000}"/>
    <cellStyle name="Note 6 2 2 20 3" xfId="41898" xr:uid="{00000000-0005-0000-0000-000067B40000}"/>
    <cellStyle name="Note 6 2 2 20 4" xfId="59887" xr:uid="{00000000-0005-0000-0000-000068B40000}"/>
    <cellStyle name="Note 6 2 2 21" xfId="14450" xr:uid="{00000000-0005-0000-0000-000069B40000}"/>
    <cellStyle name="Note 6 2 2 21 2" xfId="41900" xr:uid="{00000000-0005-0000-0000-00006AB40000}"/>
    <cellStyle name="Note 6 2 2 21 3" xfId="59888" xr:uid="{00000000-0005-0000-0000-00006BB40000}"/>
    <cellStyle name="Note 6 2 2 21 4" xfId="59889" xr:uid="{00000000-0005-0000-0000-00006CB40000}"/>
    <cellStyle name="Note 6 2 2 22" xfId="41839" xr:uid="{00000000-0005-0000-0000-00006DB40000}"/>
    <cellStyle name="Note 6 2 2 23" xfId="59890" xr:uid="{00000000-0005-0000-0000-00006EB40000}"/>
    <cellStyle name="Note 6 2 2 3" xfId="7160" xr:uid="{00000000-0005-0000-0000-00006FB40000}"/>
    <cellStyle name="Note 6 2 2 3 2" xfId="19166" xr:uid="{00000000-0005-0000-0000-000070B40000}"/>
    <cellStyle name="Note 6 2 2 3 2 2" xfId="41902" xr:uid="{00000000-0005-0000-0000-000071B40000}"/>
    <cellStyle name="Note 6 2 2 3 3" xfId="41901" xr:uid="{00000000-0005-0000-0000-000072B40000}"/>
    <cellStyle name="Note 6 2 2 3 4" xfId="59891" xr:uid="{00000000-0005-0000-0000-000073B40000}"/>
    <cellStyle name="Note 6 2 2 4" xfId="7628" xr:uid="{00000000-0005-0000-0000-000074B40000}"/>
    <cellStyle name="Note 6 2 2 4 2" xfId="19574" xr:uid="{00000000-0005-0000-0000-000075B40000}"/>
    <cellStyle name="Note 6 2 2 4 2 2" xfId="41904" xr:uid="{00000000-0005-0000-0000-000076B40000}"/>
    <cellStyle name="Note 6 2 2 4 3" xfId="41903" xr:uid="{00000000-0005-0000-0000-000077B40000}"/>
    <cellStyle name="Note 6 2 2 4 4" xfId="59892" xr:uid="{00000000-0005-0000-0000-000078B40000}"/>
    <cellStyle name="Note 6 2 2 5" xfId="8081" xr:uid="{00000000-0005-0000-0000-000079B40000}"/>
    <cellStyle name="Note 6 2 2 5 2" xfId="19967" xr:uid="{00000000-0005-0000-0000-00007AB40000}"/>
    <cellStyle name="Note 6 2 2 5 2 2" xfId="41906" xr:uid="{00000000-0005-0000-0000-00007BB40000}"/>
    <cellStyle name="Note 6 2 2 5 3" xfId="41905" xr:uid="{00000000-0005-0000-0000-00007CB40000}"/>
    <cellStyle name="Note 6 2 2 5 4" xfId="59893" xr:uid="{00000000-0005-0000-0000-00007DB40000}"/>
    <cellStyle name="Note 6 2 2 6" xfId="8543" xr:uid="{00000000-0005-0000-0000-00007EB40000}"/>
    <cellStyle name="Note 6 2 2 6 2" xfId="20362" xr:uid="{00000000-0005-0000-0000-00007FB40000}"/>
    <cellStyle name="Note 6 2 2 6 2 2" xfId="41908" xr:uid="{00000000-0005-0000-0000-000080B40000}"/>
    <cellStyle name="Note 6 2 2 6 3" xfId="41907" xr:uid="{00000000-0005-0000-0000-000081B40000}"/>
    <cellStyle name="Note 6 2 2 6 4" xfId="59894" xr:uid="{00000000-0005-0000-0000-000082B40000}"/>
    <cellStyle name="Note 6 2 2 7" xfId="8999" xr:uid="{00000000-0005-0000-0000-000083B40000}"/>
    <cellStyle name="Note 6 2 2 7 2" xfId="20761" xr:uid="{00000000-0005-0000-0000-000084B40000}"/>
    <cellStyle name="Note 6 2 2 7 2 2" xfId="41910" xr:uid="{00000000-0005-0000-0000-000085B40000}"/>
    <cellStyle name="Note 6 2 2 7 3" xfId="41909" xr:uid="{00000000-0005-0000-0000-000086B40000}"/>
    <cellStyle name="Note 6 2 2 7 4" xfId="59895" xr:uid="{00000000-0005-0000-0000-000087B40000}"/>
    <cellStyle name="Note 6 2 2 8" xfId="9447" xr:uid="{00000000-0005-0000-0000-000088B40000}"/>
    <cellStyle name="Note 6 2 2 8 2" xfId="21163" xr:uid="{00000000-0005-0000-0000-000089B40000}"/>
    <cellStyle name="Note 6 2 2 8 2 2" xfId="41912" xr:uid="{00000000-0005-0000-0000-00008AB40000}"/>
    <cellStyle name="Note 6 2 2 8 3" xfId="41911" xr:uid="{00000000-0005-0000-0000-00008BB40000}"/>
    <cellStyle name="Note 6 2 2 8 4" xfId="59896" xr:uid="{00000000-0005-0000-0000-00008CB40000}"/>
    <cellStyle name="Note 6 2 2 9" xfId="9888" xr:uid="{00000000-0005-0000-0000-00008DB40000}"/>
    <cellStyle name="Note 6 2 2 9 2" xfId="21549" xr:uid="{00000000-0005-0000-0000-00008EB40000}"/>
    <cellStyle name="Note 6 2 2 9 2 2" xfId="41914" xr:uid="{00000000-0005-0000-0000-00008FB40000}"/>
    <cellStyle name="Note 6 2 2 9 3" xfId="41913" xr:uid="{00000000-0005-0000-0000-000090B40000}"/>
    <cellStyle name="Note 6 2 2 9 4" xfId="59897" xr:uid="{00000000-0005-0000-0000-000091B40000}"/>
    <cellStyle name="Note 6 2 20" xfId="14145" xr:uid="{00000000-0005-0000-0000-000092B40000}"/>
    <cellStyle name="Note 6 2 20 2" xfId="25367" xr:uid="{00000000-0005-0000-0000-000093B40000}"/>
    <cellStyle name="Note 6 2 20 2 2" xfId="41916" xr:uid="{00000000-0005-0000-0000-000094B40000}"/>
    <cellStyle name="Note 6 2 20 3" xfId="41915" xr:uid="{00000000-0005-0000-0000-000095B40000}"/>
    <cellStyle name="Note 6 2 20 4" xfId="59898" xr:uid="{00000000-0005-0000-0000-000096B40000}"/>
    <cellStyle name="Note 6 2 21" xfId="14439" xr:uid="{00000000-0005-0000-0000-000097B40000}"/>
    <cellStyle name="Note 6 2 21 2" xfId="41917" xr:uid="{00000000-0005-0000-0000-000098B40000}"/>
    <cellStyle name="Note 6 2 21 3" xfId="59899" xr:uid="{00000000-0005-0000-0000-000099B40000}"/>
    <cellStyle name="Note 6 2 21 4" xfId="59900" xr:uid="{00000000-0005-0000-0000-00009AB40000}"/>
    <cellStyle name="Note 6 2 22" xfId="41818" xr:uid="{00000000-0005-0000-0000-00009BB40000}"/>
    <cellStyle name="Note 6 2 23" xfId="59901" xr:uid="{00000000-0005-0000-0000-00009CB40000}"/>
    <cellStyle name="Note 6 2 3" xfId="7149" xr:uid="{00000000-0005-0000-0000-00009DB40000}"/>
    <cellStyle name="Note 6 2 3 2" xfId="19155" xr:uid="{00000000-0005-0000-0000-00009EB40000}"/>
    <cellStyle name="Note 6 2 3 2 2" xfId="41919" xr:uid="{00000000-0005-0000-0000-00009FB40000}"/>
    <cellStyle name="Note 6 2 3 3" xfId="41918" xr:uid="{00000000-0005-0000-0000-0000A0B40000}"/>
    <cellStyle name="Note 6 2 3 4" xfId="59902" xr:uid="{00000000-0005-0000-0000-0000A1B40000}"/>
    <cellStyle name="Note 6 2 4" xfId="7617" xr:uid="{00000000-0005-0000-0000-0000A2B40000}"/>
    <cellStyle name="Note 6 2 4 2" xfId="19563" xr:uid="{00000000-0005-0000-0000-0000A3B40000}"/>
    <cellStyle name="Note 6 2 4 2 2" xfId="41921" xr:uid="{00000000-0005-0000-0000-0000A4B40000}"/>
    <cellStyle name="Note 6 2 4 3" xfId="41920" xr:uid="{00000000-0005-0000-0000-0000A5B40000}"/>
    <cellStyle name="Note 6 2 4 4" xfId="59903" xr:uid="{00000000-0005-0000-0000-0000A6B40000}"/>
    <cellStyle name="Note 6 2 5" xfId="8070" xr:uid="{00000000-0005-0000-0000-0000A7B40000}"/>
    <cellStyle name="Note 6 2 5 2" xfId="19956" xr:uid="{00000000-0005-0000-0000-0000A8B40000}"/>
    <cellStyle name="Note 6 2 5 2 2" xfId="41923" xr:uid="{00000000-0005-0000-0000-0000A9B40000}"/>
    <cellStyle name="Note 6 2 5 3" xfId="41922" xr:uid="{00000000-0005-0000-0000-0000AAB40000}"/>
    <cellStyle name="Note 6 2 5 4" xfId="59904" xr:uid="{00000000-0005-0000-0000-0000ABB40000}"/>
    <cellStyle name="Note 6 2 6" xfId="8532" xr:uid="{00000000-0005-0000-0000-0000ACB40000}"/>
    <cellStyle name="Note 6 2 6 2" xfId="20351" xr:uid="{00000000-0005-0000-0000-0000ADB40000}"/>
    <cellStyle name="Note 6 2 6 2 2" xfId="41925" xr:uid="{00000000-0005-0000-0000-0000AEB40000}"/>
    <cellStyle name="Note 6 2 6 3" xfId="41924" xr:uid="{00000000-0005-0000-0000-0000AFB40000}"/>
    <cellStyle name="Note 6 2 6 4" xfId="59905" xr:uid="{00000000-0005-0000-0000-0000B0B40000}"/>
    <cellStyle name="Note 6 2 7" xfId="8988" xr:uid="{00000000-0005-0000-0000-0000B1B40000}"/>
    <cellStyle name="Note 6 2 7 2" xfId="20750" xr:uid="{00000000-0005-0000-0000-0000B2B40000}"/>
    <cellStyle name="Note 6 2 7 2 2" xfId="41927" xr:uid="{00000000-0005-0000-0000-0000B3B40000}"/>
    <cellStyle name="Note 6 2 7 3" xfId="41926" xr:uid="{00000000-0005-0000-0000-0000B4B40000}"/>
    <cellStyle name="Note 6 2 7 4" xfId="59906" xr:uid="{00000000-0005-0000-0000-0000B5B40000}"/>
    <cellStyle name="Note 6 2 8" xfId="9436" xr:uid="{00000000-0005-0000-0000-0000B6B40000}"/>
    <cellStyle name="Note 6 2 8 2" xfId="21152" xr:uid="{00000000-0005-0000-0000-0000B7B40000}"/>
    <cellStyle name="Note 6 2 8 2 2" xfId="41929" xr:uid="{00000000-0005-0000-0000-0000B8B40000}"/>
    <cellStyle name="Note 6 2 8 3" xfId="41928" xr:uid="{00000000-0005-0000-0000-0000B9B40000}"/>
    <cellStyle name="Note 6 2 8 4" xfId="59907" xr:uid="{00000000-0005-0000-0000-0000BAB40000}"/>
    <cellStyle name="Note 6 2 9" xfId="9877" xr:uid="{00000000-0005-0000-0000-0000BBB40000}"/>
    <cellStyle name="Note 6 2 9 2" xfId="21538" xr:uid="{00000000-0005-0000-0000-0000BCB40000}"/>
    <cellStyle name="Note 6 2 9 2 2" xfId="41931" xr:uid="{00000000-0005-0000-0000-0000BDB40000}"/>
    <cellStyle name="Note 6 2 9 3" xfId="41930" xr:uid="{00000000-0005-0000-0000-0000BEB40000}"/>
    <cellStyle name="Note 6 2 9 4" xfId="59908" xr:uid="{00000000-0005-0000-0000-0000BFB40000}"/>
    <cellStyle name="Note 6 20" xfId="4379" xr:uid="{00000000-0005-0000-0000-0000C0B40000}"/>
    <cellStyle name="Note 6 20 10" xfId="10744" xr:uid="{00000000-0005-0000-0000-0000C1B40000}"/>
    <cellStyle name="Note 6 20 10 2" xfId="22291" xr:uid="{00000000-0005-0000-0000-0000C2B40000}"/>
    <cellStyle name="Note 6 20 10 2 2" xfId="41934" xr:uid="{00000000-0005-0000-0000-0000C3B40000}"/>
    <cellStyle name="Note 6 20 10 3" xfId="41933" xr:uid="{00000000-0005-0000-0000-0000C4B40000}"/>
    <cellStyle name="Note 6 20 10 4" xfId="59909" xr:uid="{00000000-0005-0000-0000-0000C5B40000}"/>
    <cellStyle name="Note 6 20 11" xfId="11164" xr:uid="{00000000-0005-0000-0000-0000C6B40000}"/>
    <cellStyle name="Note 6 20 11 2" xfId="22660" xr:uid="{00000000-0005-0000-0000-0000C7B40000}"/>
    <cellStyle name="Note 6 20 11 2 2" xfId="41936" xr:uid="{00000000-0005-0000-0000-0000C8B40000}"/>
    <cellStyle name="Note 6 20 11 3" xfId="41935" xr:uid="{00000000-0005-0000-0000-0000C9B40000}"/>
    <cellStyle name="Note 6 20 11 4" xfId="59910" xr:uid="{00000000-0005-0000-0000-0000CAB40000}"/>
    <cellStyle name="Note 6 20 12" xfId="11584" xr:uid="{00000000-0005-0000-0000-0000CBB40000}"/>
    <cellStyle name="Note 6 20 12 2" xfId="23023" xr:uid="{00000000-0005-0000-0000-0000CCB40000}"/>
    <cellStyle name="Note 6 20 12 2 2" xfId="41938" xr:uid="{00000000-0005-0000-0000-0000CDB40000}"/>
    <cellStyle name="Note 6 20 12 3" xfId="41937" xr:uid="{00000000-0005-0000-0000-0000CEB40000}"/>
    <cellStyle name="Note 6 20 12 4" xfId="59911" xr:uid="{00000000-0005-0000-0000-0000CFB40000}"/>
    <cellStyle name="Note 6 20 13" xfId="12013" xr:uid="{00000000-0005-0000-0000-0000D0B40000}"/>
    <cellStyle name="Note 6 20 13 2" xfId="23430" xr:uid="{00000000-0005-0000-0000-0000D1B40000}"/>
    <cellStyle name="Note 6 20 13 2 2" xfId="41940" xr:uid="{00000000-0005-0000-0000-0000D2B40000}"/>
    <cellStyle name="Note 6 20 13 3" xfId="41939" xr:uid="{00000000-0005-0000-0000-0000D3B40000}"/>
    <cellStyle name="Note 6 20 13 4" xfId="59912" xr:uid="{00000000-0005-0000-0000-0000D4B40000}"/>
    <cellStyle name="Note 6 20 14" xfId="12385" xr:uid="{00000000-0005-0000-0000-0000D5B40000}"/>
    <cellStyle name="Note 6 20 14 2" xfId="23763" xr:uid="{00000000-0005-0000-0000-0000D6B40000}"/>
    <cellStyle name="Note 6 20 14 2 2" xfId="41942" xr:uid="{00000000-0005-0000-0000-0000D7B40000}"/>
    <cellStyle name="Note 6 20 14 3" xfId="41941" xr:uid="{00000000-0005-0000-0000-0000D8B40000}"/>
    <cellStyle name="Note 6 20 14 4" xfId="59913" xr:uid="{00000000-0005-0000-0000-0000D9B40000}"/>
    <cellStyle name="Note 6 20 15" xfId="12747" xr:uid="{00000000-0005-0000-0000-0000DAB40000}"/>
    <cellStyle name="Note 6 20 15 2" xfId="24084" xr:uid="{00000000-0005-0000-0000-0000DBB40000}"/>
    <cellStyle name="Note 6 20 15 2 2" xfId="41944" xr:uid="{00000000-0005-0000-0000-0000DCB40000}"/>
    <cellStyle name="Note 6 20 15 3" xfId="41943" xr:uid="{00000000-0005-0000-0000-0000DDB40000}"/>
    <cellStyle name="Note 6 20 15 4" xfId="59914" xr:uid="{00000000-0005-0000-0000-0000DEB40000}"/>
    <cellStyle name="Note 6 20 16" xfId="13162" xr:uid="{00000000-0005-0000-0000-0000DFB40000}"/>
    <cellStyle name="Note 6 20 16 2" xfId="24473" xr:uid="{00000000-0005-0000-0000-0000E0B40000}"/>
    <cellStyle name="Note 6 20 16 2 2" xfId="41946" xr:uid="{00000000-0005-0000-0000-0000E1B40000}"/>
    <cellStyle name="Note 6 20 16 3" xfId="41945" xr:uid="{00000000-0005-0000-0000-0000E2B40000}"/>
    <cellStyle name="Note 6 20 16 4" xfId="59915" xr:uid="{00000000-0005-0000-0000-0000E3B40000}"/>
    <cellStyle name="Note 6 20 17" xfId="13499" xr:uid="{00000000-0005-0000-0000-0000E4B40000}"/>
    <cellStyle name="Note 6 20 17 2" xfId="24778" xr:uid="{00000000-0005-0000-0000-0000E5B40000}"/>
    <cellStyle name="Note 6 20 17 2 2" xfId="41948" xr:uid="{00000000-0005-0000-0000-0000E6B40000}"/>
    <cellStyle name="Note 6 20 17 3" xfId="41947" xr:uid="{00000000-0005-0000-0000-0000E7B40000}"/>
    <cellStyle name="Note 6 20 17 4" xfId="59916" xr:uid="{00000000-0005-0000-0000-0000E8B40000}"/>
    <cellStyle name="Note 6 20 18" xfId="13830" xr:uid="{00000000-0005-0000-0000-0000E9B40000}"/>
    <cellStyle name="Note 6 20 18 2" xfId="25080" xr:uid="{00000000-0005-0000-0000-0000EAB40000}"/>
    <cellStyle name="Note 6 20 18 2 2" xfId="41950" xr:uid="{00000000-0005-0000-0000-0000EBB40000}"/>
    <cellStyle name="Note 6 20 18 3" xfId="41949" xr:uid="{00000000-0005-0000-0000-0000ECB40000}"/>
    <cellStyle name="Note 6 20 18 4" xfId="59917" xr:uid="{00000000-0005-0000-0000-0000EDB40000}"/>
    <cellStyle name="Note 6 20 19" xfId="14158" xr:uid="{00000000-0005-0000-0000-0000EEB40000}"/>
    <cellStyle name="Note 6 20 19 2" xfId="25380" xr:uid="{00000000-0005-0000-0000-0000EFB40000}"/>
    <cellStyle name="Note 6 20 19 2 2" xfId="41952" xr:uid="{00000000-0005-0000-0000-0000F0B40000}"/>
    <cellStyle name="Note 6 20 19 3" xfId="41951" xr:uid="{00000000-0005-0000-0000-0000F1B40000}"/>
    <cellStyle name="Note 6 20 19 4" xfId="59918" xr:uid="{00000000-0005-0000-0000-0000F2B40000}"/>
    <cellStyle name="Note 6 20 2" xfId="7162" xr:uid="{00000000-0005-0000-0000-0000F3B40000}"/>
    <cellStyle name="Note 6 20 2 2" xfId="19168" xr:uid="{00000000-0005-0000-0000-0000F4B40000}"/>
    <cellStyle name="Note 6 20 2 2 2" xfId="41954" xr:uid="{00000000-0005-0000-0000-0000F5B40000}"/>
    <cellStyle name="Note 6 20 2 3" xfId="41953" xr:uid="{00000000-0005-0000-0000-0000F6B40000}"/>
    <cellStyle name="Note 6 20 2 4" xfId="59919" xr:uid="{00000000-0005-0000-0000-0000F7B40000}"/>
    <cellStyle name="Note 6 20 20" xfId="14452" xr:uid="{00000000-0005-0000-0000-0000F8B40000}"/>
    <cellStyle name="Note 6 20 20 2" xfId="41955" xr:uid="{00000000-0005-0000-0000-0000F9B40000}"/>
    <cellStyle name="Note 6 20 20 3" xfId="59920" xr:uid="{00000000-0005-0000-0000-0000FAB40000}"/>
    <cellStyle name="Note 6 20 20 4" xfId="59921" xr:uid="{00000000-0005-0000-0000-0000FBB40000}"/>
    <cellStyle name="Note 6 20 21" xfId="41932" xr:uid="{00000000-0005-0000-0000-0000FCB40000}"/>
    <cellStyle name="Note 6 20 22" xfId="59922" xr:uid="{00000000-0005-0000-0000-0000FDB40000}"/>
    <cellStyle name="Note 6 20 3" xfId="7630" xr:uid="{00000000-0005-0000-0000-0000FEB40000}"/>
    <cellStyle name="Note 6 20 3 2" xfId="19576" xr:uid="{00000000-0005-0000-0000-0000FFB40000}"/>
    <cellStyle name="Note 6 20 3 2 2" xfId="41957" xr:uid="{00000000-0005-0000-0000-000000B50000}"/>
    <cellStyle name="Note 6 20 3 3" xfId="41956" xr:uid="{00000000-0005-0000-0000-000001B50000}"/>
    <cellStyle name="Note 6 20 3 4" xfId="59923" xr:uid="{00000000-0005-0000-0000-000002B50000}"/>
    <cellStyle name="Note 6 20 4" xfId="8083" xr:uid="{00000000-0005-0000-0000-000003B50000}"/>
    <cellStyle name="Note 6 20 4 2" xfId="19969" xr:uid="{00000000-0005-0000-0000-000004B50000}"/>
    <cellStyle name="Note 6 20 4 2 2" xfId="41959" xr:uid="{00000000-0005-0000-0000-000005B50000}"/>
    <cellStyle name="Note 6 20 4 3" xfId="41958" xr:uid="{00000000-0005-0000-0000-000006B50000}"/>
    <cellStyle name="Note 6 20 4 4" xfId="59924" xr:uid="{00000000-0005-0000-0000-000007B50000}"/>
    <cellStyle name="Note 6 20 5" xfId="8545" xr:uid="{00000000-0005-0000-0000-000008B50000}"/>
    <cellStyle name="Note 6 20 5 2" xfId="20364" xr:uid="{00000000-0005-0000-0000-000009B50000}"/>
    <cellStyle name="Note 6 20 5 2 2" xfId="41961" xr:uid="{00000000-0005-0000-0000-00000AB50000}"/>
    <cellStyle name="Note 6 20 5 3" xfId="41960" xr:uid="{00000000-0005-0000-0000-00000BB50000}"/>
    <cellStyle name="Note 6 20 5 4" xfId="59925" xr:uid="{00000000-0005-0000-0000-00000CB50000}"/>
    <cellStyle name="Note 6 20 6" xfId="9001" xr:uid="{00000000-0005-0000-0000-00000DB50000}"/>
    <cellStyle name="Note 6 20 6 2" xfId="20763" xr:uid="{00000000-0005-0000-0000-00000EB50000}"/>
    <cellStyle name="Note 6 20 6 2 2" xfId="41963" xr:uid="{00000000-0005-0000-0000-00000FB50000}"/>
    <cellStyle name="Note 6 20 6 3" xfId="41962" xr:uid="{00000000-0005-0000-0000-000010B50000}"/>
    <cellStyle name="Note 6 20 6 4" xfId="59926" xr:uid="{00000000-0005-0000-0000-000011B50000}"/>
    <cellStyle name="Note 6 20 7" xfId="9449" xr:uid="{00000000-0005-0000-0000-000012B50000}"/>
    <cellStyle name="Note 6 20 7 2" xfId="21165" xr:uid="{00000000-0005-0000-0000-000013B50000}"/>
    <cellStyle name="Note 6 20 7 2 2" xfId="41965" xr:uid="{00000000-0005-0000-0000-000014B50000}"/>
    <cellStyle name="Note 6 20 7 3" xfId="41964" xr:uid="{00000000-0005-0000-0000-000015B50000}"/>
    <cellStyle name="Note 6 20 7 4" xfId="59927" xr:uid="{00000000-0005-0000-0000-000016B50000}"/>
    <cellStyle name="Note 6 20 8" xfId="9890" xr:uid="{00000000-0005-0000-0000-000017B50000}"/>
    <cellStyle name="Note 6 20 8 2" xfId="21551" xr:uid="{00000000-0005-0000-0000-000018B50000}"/>
    <cellStyle name="Note 6 20 8 2 2" xfId="41967" xr:uid="{00000000-0005-0000-0000-000019B50000}"/>
    <cellStyle name="Note 6 20 8 3" xfId="41966" xr:uid="{00000000-0005-0000-0000-00001AB50000}"/>
    <cellStyle name="Note 6 20 8 4" xfId="59928" xr:uid="{00000000-0005-0000-0000-00001BB50000}"/>
    <cellStyle name="Note 6 20 9" xfId="10331" xr:uid="{00000000-0005-0000-0000-00001CB50000}"/>
    <cellStyle name="Note 6 20 9 2" xfId="21936" xr:uid="{00000000-0005-0000-0000-00001DB50000}"/>
    <cellStyle name="Note 6 20 9 2 2" xfId="41969" xr:uid="{00000000-0005-0000-0000-00001EB50000}"/>
    <cellStyle name="Note 6 20 9 3" xfId="41968" xr:uid="{00000000-0005-0000-0000-00001FB50000}"/>
    <cellStyle name="Note 6 20 9 4" xfId="59929" xr:uid="{00000000-0005-0000-0000-000020B50000}"/>
    <cellStyle name="Note 6 21" xfId="4380" xr:uid="{00000000-0005-0000-0000-000021B50000}"/>
    <cellStyle name="Note 6 21 10" xfId="10745" xr:uid="{00000000-0005-0000-0000-000022B50000}"/>
    <cellStyle name="Note 6 21 10 2" xfId="22292" xr:uid="{00000000-0005-0000-0000-000023B50000}"/>
    <cellStyle name="Note 6 21 10 2 2" xfId="41972" xr:uid="{00000000-0005-0000-0000-000024B50000}"/>
    <cellStyle name="Note 6 21 10 3" xfId="41971" xr:uid="{00000000-0005-0000-0000-000025B50000}"/>
    <cellStyle name="Note 6 21 10 4" xfId="59930" xr:uid="{00000000-0005-0000-0000-000026B50000}"/>
    <cellStyle name="Note 6 21 11" xfId="11165" xr:uid="{00000000-0005-0000-0000-000027B50000}"/>
    <cellStyle name="Note 6 21 11 2" xfId="22661" xr:uid="{00000000-0005-0000-0000-000028B50000}"/>
    <cellStyle name="Note 6 21 11 2 2" xfId="41974" xr:uid="{00000000-0005-0000-0000-000029B50000}"/>
    <cellStyle name="Note 6 21 11 3" xfId="41973" xr:uid="{00000000-0005-0000-0000-00002AB50000}"/>
    <cellStyle name="Note 6 21 11 4" xfId="59931" xr:uid="{00000000-0005-0000-0000-00002BB50000}"/>
    <cellStyle name="Note 6 21 12" xfId="11585" xr:uid="{00000000-0005-0000-0000-00002CB50000}"/>
    <cellStyle name="Note 6 21 12 2" xfId="23024" xr:uid="{00000000-0005-0000-0000-00002DB50000}"/>
    <cellStyle name="Note 6 21 12 2 2" xfId="41976" xr:uid="{00000000-0005-0000-0000-00002EB50000}"/>
    <cellStyle name="Note 6 21 12 3" xfId="41975" xr:uid="{00000000-0005-0000-0000-00002FB50000}"/>
    <cellStyle name="Note 6 21 12 4" xfId="59932" xr:uid="{00000000-0005-0000-0000-000030B50000}"/>
    <cellStyle name="Note 6 21 13" xfId="12014" xr:uid="{00000000-0005-0000-0000-000031B50000}"/>
    <cellStyle name="Note 6 21 13 2" xfId="23431" xr:uid="{00000000-0005-0000-0000-000032B50000}"/>
    <cellStyle name="Note 6 21 13 2 2" xfId="41978" xr:uid="{00000000-0005-0000-0000-000033B50000}"/>
    <cellStyle name="Note 6 21 13 3" xfId="41977" xr:uid="{00000000-0005-0000-0000-000034B50000}"/>
    <cellStyle name="Note 6 21 13 4" xfId="59933" xr:uid="{00000000-0005-0000-0000-000035B50000}"/>
    <cellStyle name="Note 6 21 14" xfId="12386" xr:uid="{00000000-0005-0000-0000-000036B50000}"/>
    <cellStyle name="Note 6 21 14 2" xfId="23764" xr:uid="{00000000-0005-0000-0000-000037B50000}"/>
    <cellStyle name="Note 6 21 14 2 2" xfId="41980" xr:uid="{00000000-0005-0000-0000-000038B50000}"/>
    <cellStyle name="Note 6 21 14 3" xfId="41979" xr:uid="{00000000-0005-0000-0000-000039B50000}"/>
    <cellStyle name="Note 6 21 14 4" xfId="59934" xr:uid="{00000000-0005-0000-0000-00003AB50000}"/>
    <cellStyle name="Note 6 21 15" xfId="12748" xr:uid="{00000000-0005-0000-0000-00003BB50000}"/>
    <cellStyle name="Note 6 21 15 2" xfId="24085" xr:uid="{00000000-0005-0000-0000-00003CB50000}"/>
    <cellStyle name="Note 6 21 15 2 2" xfId="41982" xr:uid="{00000000-0005-0000-0000-00003DB50000}"/>
    <cellStyle name="Note 6 21 15 3" xfId="41981" xr:uid="{00000000-0005-0000-0000-00003EB50000}"/>
    <cellStyle name="Note 6 21 15 4" xfId="59935" xr:uid="{00000000-0005-0000-0000-00003FB50000}"/>
    <cellStyle name="Note 6 21 16" xfId="13163" xr:uid="{00000000-0005-0000-0000-000040B50000}"/>
    <cellStyle name="Note 6 21 16 2" xfId="24474" xr:uid="{00000000-0005-0000-0000-000041B50000}"/>
    <cellStyle name="Note 6 21 16 2 2" xfId="41984" xr:uid="{00000000-0005-0000-0000-000042B50000}"/>
    <cellStyle name="Note 6 21 16 3" xfId="41983" xr:uid="{00000000-0005-0000-0000-000043B50000}"/>
    <cellStyle name="Note 6 21 16 4" xfId="59936" xr:uid="{00000000-0005-0000-0000-000044B50000}"/>
    <cellStyle name="Note 6 21 17" xfId="13500" xr:uid="{00000000-0005-0000-0000-000045B50000}"/>
    <cellStyle name="Note 6 21 17 2" xfId="24779" xr:uid="{00000000-0005-0000-0000-000046B50000}"/>
    <cellStyle name="Note 6 21 17 2 2" xfId="41986" xr:uid="{00000000-0005-0000-0000-000047B50000}"/>
    <cellStyle name="Note 6 21 17 3" xfId="41985" xr:uid="{00000000-0005-0000-0000-000048B50000}"/>
    <cellStyle name="Note 6 21 17 4" xfId="59937" xr:uid="{00000000-0005-0000-0000-000049B50000}"/>
    <cellStyle name="Note 6 21 18" xfId="13831" xr:uid="{00000000-0005-0000-0000-00004AB50000}"/>
    <cellStyle name="Note 6 21 18 2" xfId="25081" xr:uid="{00000000-0005-0000-0000-00004BB50000}"/>
    <cellStyle name="Note 6 21 18 2 2" xfId="41988" xr:uid="{00000000-0005-0000-0000-00004CB50000}"/>
    <cellStyle name="Note 6 21 18 3" xfId="41987" xr:uid="{00000000-0005-0000-0000-00004DB50000}"/>
    <cellStyle name="Note 6 21 18 4" xfId="59938" xr:uid="{00000000-0005-0000-0000-00004EB50000}"/>
    <cellStyle name="Note 6 21 19" xfId="14159" xr:uid="{00000000-0005-0000-0000-00004FB50000}"/>
    <cellStyle name="Note 6 21 19 2" xfId="25381" xr:uid="{00000000-0005-0000-0000-000050B50000}"/>
    <cellStyle name="Note 6 21 19 2 2" xfId="41990" xr:uid="{00000000-0005-0000-0000-000051B50000}"/>
    <cellStyle name="Note 6 21 19 3" xfId="41989" xr:uid="{00000000-0005-0000-0000-000052B50000}"/>
    <cellStyle name="Note 6 21 19 4" xfId="59939" xr:uid="{00000000-0005-0000-0000-000053B50000}"/>
    <cellStyle name="Note 6 21 2" xfId="7163" xr:uid="{00000000-0005-0000-0000-000054B50000}"/>
    <cellStyle name="Note 6 21 2 2" xfId="19169" xr:uid="{00000000-0005-0000-0000-000055B50000}"/>
    <cellStyle name="Note 6 21 2 2 2" xfId="41992" xr:uid="{00000000-0005-0000-0000-000056B50000}"/>
    <cellStyle name="Note 6 21 2 3" xfId="41991" xr:uid="{00000000-0005-0000-0000-000057B50000}"/>
    <cellStyle name="Note 6 21 2 4" xfId="59940" xr:uid="{00000000-0005-0000-0000-000058B50000}"/>
    <cellStyle name="Note 6 21 20" xfId="14453" xr:uid="{00000000-0005-0000-0000-000059B50000}"/>
    <cellStyle name="Note 6 21 20 2" xfId="41993" xr:uid="{00000000-0005-0000-0000-00005AB50000}"/>
    <cellStyle name="Note 6 21 20 3" xfId="59941" xr:uid="{00000000-0005-0000-0000-00005BB50000}"/>
    <cellStyle name="Note 6 21 20 4" xfId="59942" xr:uid="{00000000-0005-0000-0000-00005CB50000}"/>
    <cellStyle name="Note 6 21 21" xfId="41970" xr:uid="{00000000-0005-0000-0000-00005DB50000}"/>
    <cellStyle name="Note 6 21 22" xfId="59943" xr:uid="{00000000-0005-0000-0000-00005EB50000}"/>
    <cellStyle name="Note 6 21 3" xfId="7631" xr:uid="{00000000-0005-0000-0000-00005FB50000}"/>
    <cellStyle name="Note 6 21 3 2" xfId="19577" xr:uid="{00000000-0005-0000-0000-000060B50000}"/>
    <cellStyle name="Note 6 21 3 2 2" xfId="41995" xr:uid="{00000000-0005-0000-0000-000061B50000}"/>
    <cellStyle name="Note 6 21 3 3" xfId="41994" xr:uid="{00000000-0005-0000-0000-000062B50000}"/>
    <cellStyle name="Note 6 21 3 4" xfId="59944" xr:uid="{00000000-0005-0000-0000-000063B50000}"/>
    <cellStyle name="Note 6 21 4" xfId="8084" xr:uid="{00000000-0005-0000-0000-000064B50000}"/>
    <cellStyle name="Note 6 21 4 2" xfId="19970" xr:uid="{00000000-0005-0000-0000-000065B50000}"/>
    <cellStyle name="Note 6 21 4 2 2" xfId="41997" xr:uid="{00000000-0005-0000-0000-000066B50000}"/>
    <cellStyle name="Note 6 21 4 3" xfId="41996" xr:uid="{00000000-0005-0000-0000-000067B50000}"/>
    <cellStyle name="Note 6 21 4 4" xfId="59945" xr:uid="{00000000-0005-0000-0000-000068B50000}"/>
    <cellStyle name="Note 6 21 5" xfId="8546" xr:uid="{00000000-0005-0000-0000-000069B50000}"/>
    <cellStyle name="Note 6 21 5 2" xfId="20365" xr:uid="{00000000-0005-0000-0000-00006AB50000}"/>
    <cellStyle name="Note 6 21 5 2 2" xfId="41999" xr:uid="{00000000-0005-0000-0000-00006BB50000}"/>
    <cellStyle name="Note 6 21 5 3" xfId="41998" xr:uid="{00000000-0005-0000-0000-00006CB50000}"/>
    <cellStyle name="Note 6 21 5 4" xfId="59946" xr:uid="{00000000-0005-0000-0000-00006DB50000}"/>
    <cellStyle name="Note 6 21 6" xfId="9002" xr:uid="{00000000-0005-0000-0000-00006EB50000}"/>
    <cellStyle name="Note 6 21 6 2" xfId="20764" xr:uid="{00000000-0005-0000-0000-00006FB50000}"/>
    <cellStyle name="Note 6 21 6 2 2" xfId="42001" xr:uid="{00000000-0005-0000-0000-000070B50000}"/>
    <cellStyle name="Note 6 21 6 3" xfId="42000" xr:uid="{00000000-0005-0000-0000-000071B50000}"/>
    <cellStyle name="Note 6 21 6 4" xfId="59947" xr:uid="{00000000-0005-0000-0000-000072B50000}"/>
    <cellStyle name="Note 6 21 7" xfId="9450" xr:uid="{00000000-0005-0000-0000-000073B50000}"/>
    <cellStyle name="Note 6 21 7 2" xfId="21166" xr:uid="{00000000-0005-0000-0000-000074B50000}"/>
    <cellStyle name="Note 6 21 7 2 2" xfId="42003" xr:uid="{00000000-0005-0000-0000-000075B50000}"/>
    <cellStyle name="Note 6 21 7 3" xfId="42002" xr:uid="{00000000-0005-0000-0000-000076B50000}"/>
    <cellStyle name="Note 6 21 7 4" xfId="59948" xr:uid="{00000000-0005-0000-0000-000077B50000}"/>
    <cellStyle name="Note 6 21 8" xfId="9891" xr:uid="{00000000-0005-0000-0000-000078B50000}"/>
    <cellStyle name="Note 6 21 8 2" xfId="21552" xr:uid="{00000000-0005-0000-0000-000079B50000}"/>
    <cellStyle name="Note 6 21 8 2 2" xfId="42005" xr:uid="{00000000-0005-0000-0000-00007AB50000}"/>
    <cellStyle name="Note 6 21 8 3" xfId="42004" xr:uid="{00000000-0005-0000-0000-00007BB50000}"/>
    <cellStyle name="Note 6 21 8 4" xfId="59949" xr:uid="{00000000-0005-0000-0000-00007CB50000}"/>
    <cellStyle name="Note 6 21 9" xfId="10332" xr:uid="{00000000-0005-0000-0000-00007DB50000}"/>
    <cellStyle name="Note 6 21 9 2" xfId="21937" xr:uid="{00000000-0005-0000-0000-00007EB50000}"/>
    <cellStyle name="Note 6 21 9 2 2" xfId="42007" xr:uid="{00000000-0005-0000-0000-00007FB50000}"/>
    <cellStyle name="Note 6 21 9 3" xfId="42006" xr:uid="{00000000-0005-0000-0000-000080B50000}"/>
    <cellStyle name="Note 6 21 9 4" xfId="59950" xr:uid="{00000000-0005-0000-0000-000081B50000}"/>
    <cellStyle name="Note 6 22" xfId="4381" xr:uid="{00000000-0005-0000-0000-000082B50000}"/>
    <cellStyle name="Note 6 22 10" xfId="10746" xr:uid="{00000000-0005-0000-0000-000083B50000}"/>
    <cellStyle name="Note 6 22 10 2" xfId="22293" xr:uid="{00000000-0005-0000-0000-000084B50000}"/>
    <cellStyle name="Note 6 22 10 2 2" xfId="42010" xr:uid="{00000000-0005-0000-0000-000085B50000}"/>
    <cellStyle name="Note 6 22 10 3" xfId="42009" xr:uid="{00000000-0005-0000-0000-000086B50000}"/>
    <cellStyle name="Note 6 22 10 4" xfId="59951" xr:uid="{00000000-0005-0000-0000-000087B50000}"/>
    <cellStyle name="Note 6 22 11" xfId="11166" xr:uid="{00000000-0005-0000-0000-000088B50000}"/>
    <cellStyle name="Note 6 22 11 2" xfId="22662" xr:uid="{00000000-0005-0000-0000-000089B50000}"/>
    <cellStyle name="Note 6 22 11 2 2" xfId="42012" xr:uid="{00000000-0005-0000-0000-00008AB50000}"/>
    <cellStyle name="Note 6 22 11 3" xfId="42011" xr:uid="{00000000-0005-0000-0000-00008BB50000}"/>
    <cellStyle name="Note 6 22 11 4" xfId="59952" xr:uid="{00000000-0005-0000-0000-00008CB50000}"/>
    <cellStyle name="Note 6 22 12" xfId="11586" xr:uid="{00000000-0005-0000-0000-00008DB50000}"/>
    <cellStyle name="Note 6 22 12 2" xfId="23025" xr:uid="{00000000-0005-0000-0000-00008EB50000}"/>
    <cellStyle name="Note 6 22 12 2 2" xfId="42014" xr:uid="{00000000-0005-0000-0000-00008FB50000}"/>
    <cellStyle name="Note 6 22 12 3" xfId="42013" xr:uid="{00000000-0005-0000-0000-000090B50000}"/>
    <cellStyle name="Note 6 22 12 4" xfId="59953" xr:uid="{00000000-0005-0000-0000-000091B50000}"/>
    <cellStyle name="Note 6 22 13" xfId="12015" xr:uid="{00000000-0005-0000-0000-000092B50000}"/>
    <cellStyle name="Note 6 22 13 2" xfId="23432" xr:uid="{00000000-0005-0000-0000-000093B50000}"/>
    <cellStyle name="Note 6 22 13 2 2" xfId="42016" xr:uid="{00000000-0005-0000-0000-000094B50000}"/>
    <cellStyle name="Note 6 22 13 3" xfId="42015" xr:uid="{00000000-0005-0000-0000-000095B50000}"/>
    <cellStyle name="Note 6 22 13 4" xfId="59954" xr:uid="{00000000-0005-0000-0000-000096B50000}"/>
    <cellStyle name="Note 6 22 14" xfId="12387" xr:uid="{00000000-0005-0000-0000-000097B50000}"/>
    <cellStyle name="Note 6 22 14 2" xfId="23765" xr:uid="{00000000-0005-0000-0000-000098B50000}"/>
    <cellStyle name="Note 6 22 14 2 2" xfId="42018" xr:uid="{00000000-0005-0000-0000-000099B50000}"/>
    <cellStyle name="Note 6 22 14 3" xfId="42017" xr:uid="{00000000-0005-0000-0000-00009AB50000}"/>
    <cellStyle name="Note 6 22 14 4" xfId="59955" xr:uid="{00000000-0005-0000-0000-00009BB50000}"/>
    <cellStyle name="Note 6 22 15" xfId="12749" xr:uid="{00000000-0005-0000-0000-00009CB50000}"/>
    <cellStyle name="Note 6 22 15 2" xfId="24086" xr:uid="{00000000-0005-0000-0000-00009DB50000}"/>
    <cellStyle name="Note 6 22 15 2 2" xfId="42020" xr:uid="{00000000-0005-0000-0000-00009EB50000}"/>
    <cellStyle name="Note 6 22 15 3" xfId="42019" xr:uid="{00000000-0005-0000-0000-00009FB50000}"/>
    <cellStyle name="Note 6 22 15 4" xfId="59956" xr:uid="{00000000-0005-0000-0000-0000A0B50000}"/>
    <cellStyle name="Note 6 22 16" xfId="13164" xr:uid="{00000000-0005-0000-0000-0000A1B50000}"/>
    <cellStyle name="Note 6 22 16 2" xfId="24475" xr:uid="{00000000-0005-0000-0000-0000A2B50000}"/>
    <cellStyle name="Note 6 22 16 2 2" xfId="42022" xr:uid="{00000000-0005-0000-0000-0000A3B50000}"/>
    <cellStyle name="Note 6 22 16 3" xfId="42021" xr:uid="{00000000-0005-0000-0000-0000A4B50000}"/>
    <cellStyle name="Note 6 22 16 4" xfId="59957" xr:uid="{00000000-0005-0000-0000-0000A5B50000}"/>
    <cellStyle name="Note 6 22 17" xfId="13501" xr:uid="{00000000-0005-0000-0000-0000A6B50000}"/>
    <cellStyle name="Note 6 22 17 2" xfId="24780" xr:uid="{00000000-0005-0000-0000-0000A7B50000}"/>
    <cellStyle name="Note 6 22 17 2 2" xfId="42024" xr:uid="{00000000-0005-0000-0000-0000A8B50000}"/>
    <cellStyle name="Note 6 22 17 3" xfId="42023" xr:uid="{00000000-0005-0000-0000-0000A9B50000}"/>
    <cellStyle name="Note 6 22 17 4" xfId="59958" xr:uid="{00000000-0005-0000-0000-0000AAB50000}"/>
    <cellStyle name="Note 6 22 18" xfId="13832" xr:uid="{00000000-0005-0000-0000-0000ABB50000}"/>
    <cellStyle name="Note 6 22 18 2" xfId="25082" xr:uid="{00000000-0005-0000-0000-0000ACB50000}"/>
    <cellStyle name="Note 6 22 18 2 2" xfId="42026" xr:uid="{00000000-0005-0000-0000-0000ADB50000}"/>
    <cellStyle name="Note 6 22 18 3" xfId="42025" xr:uid="{00000000-0005-0000-0000-0000AEB50000}"/>
    <cellStyle name="Note 6 22 18 4" xfId="59959" xr:uid="{00000000-0005-0000-0000-0000AFB50000}"/>
    <cellStyle name="Note 6 22 19" xfId="14160" xr:uid="{00000000-0005-0000-0000-0000B0B50000}"/>
    <cellStyle name="Note 6 22 19 2" xfId="25382" xr:uid="{00000000-0005-0000-0000-0000B1B50000}"/>
    <cellStyle name="Note 6 22 19 2 2" xfId="42028" xr:uid="{00000000-0005-0000-0000-0000B2B50000}"/>
    <cellStyle name="Note 6 22 19 3" xfId="42027" xr:uid="{00000000-0005-0000-0000-0000B3B50000}"/>
    <cellStyle name="Note 6 22 19 4" xfId="59960" xr:uid="{00000000-0005-0000-0000-0000B4B50000}"/>
    <cellStyle name="Note 6 22 2" xfId="7164" xr:uid="{00000000-0005-0000-0000-0000B5B50000}"/>
    <cellStyle name="Note 6 22 2 2" xfId="19170" xr:uid="{00000000-0005-0000-0000-0000B6B50000}"/>
    <cellStyle name="Note 6 22 2 2 2" xfId="42030" xr:uid="{00000000-0005-0000-0000-0000B7B50000}"/>
    <cellStyle name="Note 6 22 2 3" xfId="42029" xr:uid="{00000000-0005-0000-0000-0000B8B50000}"/>
    <cellStyle name="Note 6 22 2 4" xfId="59961" xr:uid="{00000000-0005-0000-0000-0000B9B50000}"/>
    <cellStyle name="Note 6 22 20" xfId="14454" xr:uid="{00000000-0005-0000-0000-0000BAB50000}"/>
    <cellStyle name="Note 6 22 20 2" xfId="42031" xr:uid="{00000000-0005-0000-0000-0000BBB50000}"/>
    <cellStyle name="Note 6 22 20 3" xfId="59962" xr:uid="{00000000-0005-0000-0000-0000BCB50000}"/>
    <cellStyle name="Note 6 22 20 4" xfId="59963" xr:uid="{00000000-0005-0000-0000-0000BDB50000}"/>
    <cellStyle name="Note 6 22 21" xfId="42008" xr:uid="{00000000-0005-0000-0000-0000BEB50000}"/>
    <cellStyle name="Note 6 22 22" xfId="59964" xr:uid="{00000000-0005-0000-0000-0000BFB50000}"/>
    <cellStyle name="Note 6 22 3" xfId="7632" xr:uid="{00000000-0005-0000-0000-0000C0B50000}"/>
    <cellStyle name="Note 6 22 3 2" xfId="19578" xr:uid="{00000000-0005-0000-0000-0000C1B50000}"/>
    <cellStyle name="Note 6 22 3 2 2" xfId="42033" xr:uid="{00000000-0005-0000-0000-0000C2B50000}"/>
    <cellStyle name="Note 6 22 3 3" xfId="42032" xr:uid="{00000000-0005-0000-0000-0000C3B50000}"/>
    <cellStyle name="Note 6 22 3 4" xfId="59965" xr:uid="{00000000-0005-0000-0000-0000C4B50000}"/>
    <cellStyle name="Note 6 22 4" xfId="8085" xr:uid="{00000000-0005-0000-0000-0000C5B50000}"/>
    <cellStyle name="Note 6 22 4 2" xfId="19971" xr:uid="{00000000-0005-0000-0000-0000C6B50000}"/>
    <cellStyle name="Note 6 22 4 2 2" xfId="42035" xr:uid="{00000000-0005-0000-0000-0000C7B50000}"/>
    <cellStyle name="Note 6 22 4 3" xfId="42034" xr:uid="{00000000-0005-0000-0000-0000C8B50000}"/>
    <cellStyle name="Note 6 22 4 4" xfId="59966" xr:uid="{00000000-0005-0000-0000-0000C9B50000}"/>
    <cellStyle name="Note 6 22 5" xfId="8547" xr:uid="{00000000-0005-0000-0000-0000CAB50000}"/>
    <cellStyle name="Note 6 22 5 2" xfId="20366" xr:uid="{00000000-0005-0000-0000-0000CBB50000}"/>
    <cellStyle name="Note 6 22 5 2 2" xfId="42037" xr:uid="{00000000-0005-0000-0000-0000CCB50000}"/>
    <cellStyle name="Note 6 22 5 3" xfId="42036" xr:uid="{00000000-0005-0000-0000-0000CDB50000}"/>
    <cellStyle name="Note 6 22 5 4" xfId="59967" xr:uid="{00000000-0005-0000-0000-0000CEB50000}"/>
    <cellStyle name="Note 6 22 6" xfId="9003" xr:uid="{00000000-0005-0000-0000-0000CFB50000}"/>
    <cellStyle name="Note 6 22 6 2" xfId="20765" xr:uid="{00000000-0005-0000-0000-0000D0B50000}"/>
    <cellStyle name="Note 6 22 6 2 2" xfId="42039" xr:uid="{00000000-0005-0000-0000-0000D1B50000}"/>
    <cellStyle name="Note 6 22 6 3" xfId="42038" xr:uid="{00000000-0005-0000-0000-0000D2B50000}"/>
    <cellStyle name="Note 6 22 6 4" xfId="59968" xr:uid="{00000000-0005-0000-0000-0000D3B50000}"/>
    <cellStyle name="Note 6 22 7" xfId="9451" xr:uid="{00000000-0005-0000-0000-0000D4B50000}"/>
    <cellStyle name="Note 6 22 7 2" xfId="21167" xr:uid="{00000000-0005-0000-0000-0000D5B50000}"/>
    <cellStyle name="Note 6 22 7 2 2" xfId="42041" xr:uid="{00000000-0005-0000-0000-0000D6B50000}"/>
    <cellStyle name="Note 6 22 7 3" xfId="42040" xr:uid="{00000000-0005-0000-0000-0000D7B50000}"/>
    <cellStyle name="Note 6 22 7 4" xfId="59969" xr:uid="{00000000-0005-0000-0000-0000D8B50000}"/>
    <cellStyle name="Note 6 22 8" xfId="9892" xr:uid="{00000000-0005-0000-0000-0000D9B50000}"/>
    <cellStyle name="Note 6 22 8 2" xfId="21553" xr:uid="{00000000-0005-0000-0000-0000DAB50000}"/>
    <cellStyle name="Note 6 22 8 2 2" xfId="42043" xr:uid="{00000000-0005-0000-0000-0000DBB50000}"/>
    <cellStyle name="Note 6 22 8 3" xfId="42042" xr:uid="{00000000-0005-0000-0000-0000DCB50000}"/>
    <cellStyle name="Note 6 22 8 4" xfId="59970" xr:uid="{00000000-0005-0000-0000-0000DDB50000}"/>
    <cellStyle name="Note 6 22 9" xfId="10333" xr:uid="{00000000-0005-0000-0000-0000DEB50000}"/>
    <cellStyle name="Note 6 22 9 2" xfId="21938" xr:uid="{00000000-0005-0000-0000-0000DFB50000}"/>
    <cellStyle name="Note 6 22 9 2 2" xfId="42045" xr:uid="{00000000-0005-0000-0000-0000E0B50000}"/>
    <cellStyle name="Note 6 22 9 3" xfId="42044" xr:uid="{00000000-0005-0000-0000-0000E1B50000}"/>
    <cellStyle name="Note 6 22 9 4" xfId="59971" xr:uid="{00000000-0005-0000-0000-0000E2B50000}"/>
    <cellStyle name="Note 6 23" xfId="4636" xr:uid="{00000000-0005-0000-0000-0000E3B50000}"/>
    <cellStyle name="Note 6 23 10" xfId="10960" xr:uid="{00000000-0005-0000-0000-0000E4B50000}"/>
    <cellStyle name="Note 6 23 10 2" xfId="22475" xr:uid="{00000000-0005-0000-0000-0000E5B50000}"/>
    <cellStyle name="Note 6 23 10 2 2" xfId="42048" xr:uid="{00000000-0005-0000-0000-0000E6B50000}"/>
    <cellStyle name="Note 6 23 10 3" xfId="42047" xr:uid="{00000000-0005-0000-0000-0000E7B50000}"/>
    <cellStyle name="Note 6 23 10 4" xfId="59972" xr:uid="{00000000-0005-0000-0000-0000E8B50000}"/>
    <cellStyle name="Note 6 23 11" xfId="11365" xr:uid="{00000000-0005-0000-0000-0000E9B50000}"/>
    <cellStyle name="Note 6 23 11 2" xfId="22836" xr:uid="{00000000-0005-0000-0000-0000EAB50000}"/>
    <cellStyle name="Note 6 23 11 2 2" xfId="42050" xr:uid="{00000000-0005-0000-0000-0000EBB50000}"/>
    <cellStyle name="Note 6 23 11 3" xfId="42049" xr:uid="{00000000-0005-0000-0000-0000ECB50000}"/>
    <cellStyle name="Note 6 23 11 4" xfId="59973" xr:uid="{00000000-0005-0000-0000-0000EDB50000}"/>
    <cellStyle name="Note 6 23 12" xfId="11761" xr:uid="{00000000-0005-0000-0000-0000EEB50000}"/>
    <cellStyle name="Note 6 23 12 2" xfId="23192" xr:uid="{00000000-0005-0000-0000-0000EFB50000}"/>
    <cellStyle name="Note 6 23 12 2 2" xfId="42052" xr:uid="{00000000-0005-0000-0000-0000F0B50000}"/>
    <cellStyle name="Note 6 23 12 3" xfId="42051" xr:uid="{00000000-0005-0000-0000-0000F1B50000}"/>
    <cellStyle name="Note 6 23 12 4" xfId="59974" xr:uid="{00000000-0005-0000-0000-0000F2B50000}"/>
    <cellStyle name="Note 6 23 13" xfId="12196" xr:uid="{00000000-0005-0000-0000-0000F3B50000}"/>
    <cellStyle name="Note 6 23 13 2" xfId="23591" xr:uid="{00000000-0005-0000-0000-0000F4B50000}"/>
    <cellStyle name="Note 6 23 13 2 2" xfId="42054" xr:uid="{00000000-0005-0000-0000-0000F5B50000}"/>
    <cellStyle name="Note 6 23 13 3" xfId="42053" xr:uid="{00000000-0005-0000-0000-0000F6B50000}"/>
    <cellStyle name="Note 6 23 13 4" xfId="59975" xr:uid="{00000000-0005-0000-0000-0000F7B50000}"/>
    <cellStyle name="Note 6 23 14" xfId="12582" xr:uid="{00000000-0005-0000-0000-0000F8B50000}"/>
    <cellStyle name="Note 6 23 14 2" xfId="23930" xr:uid="{00000000-0005-0000-0000-0000F9B50000}"/>
    <cellStyle name="Note 6 23 14 2 2" xfId="42056" xr:uid="{00000000-0005-0000-0000-0000FAB50000}"/>
    <cellStyle name="Note 6 23 14 3" xfId="42055" xr:uid="{00000000-0005-0000-0000-0000FBB50000}"/>
    <cellStyle name="Note 6 23 14 4" xfId="59976" xr:uid="{00000000-0005-0000-0000-0000FCB50000}"/>
    <cellStyle name="Note 6 23 15" xfId="12907" xr:uid="{00000000-0005-0000-0000-0000FDB50000}"/>
    <cellStyle name="Note 6 23 15 2" xfId="24236" xr:uid="{00000000-0005-0000-0000-0000FEB50000}"/>
    <cellStyle name="Note 6 23 15 2 2" xfId="42058" xr:uid="{00000000-0005-0000-0000-0000FFB50000}"/>
    <cellStyle name="Note 6 23 15 3" xfId="42057" xr:uid="{00000000-0005-0000-0000-000000B60000}"/>
    <cellStyle name="Note 6 23 15 4" xfId="59977" xr:uid="{00000000-0005-0000-0000-000001B60000}"/>
    <cellStyle name="Note 6 23 16" xfId="13327" xr:uid="{00000000-0005-0000-0000-000002B60000}"/>
    <cellStyle name="Note 6 23 16 2" xfId="24622" xr:uid="{00000000-0005-0000-0000-000003B60000}"/>
    <cellStyle name="Note 6 23 16 2 2" xfId="42060" xr:uid="{00000000-0005-0000-0000-000004B60000}"/>
    <cellStyle name="Note 6 23 16 3" xfId="42059" xr:uid="{00000000-0005-0000-0000-000005B60000}"/>
    <cellStyle name="Note 6 23 16 4" xfId="59978" xr:uid="{00000000-0005-0000-0000-000006B60000}"/>
    <cellStyle name="Note 6 23 17" xfId="13667" xr:uid="{00000000-0005-0000-0000-000007B60000}"/>
    <cellStyle name="Note 6 23 17 2" xfId="24925" xr:uid="{00000000-0005-0000-0000-000008B60000}"/>
    <cellStyle name="Note 6 23 17 2 2" xfId="42062" xr:uid="{00000000-0005-0000-0000-000009B60000}"/>
    <cellStyle name="Note 6 23 17 3" xfId="42061" xr:uid="{00000000-0005-0000-0000-00000AB60000}"/>
    <cellStyle name="Note 6 23 17 4" xfId="59979" xr:uid="{00000000-0005-0000-0000-00000BB60000}"/>
    <cellStyle name="Note 6 23 18" xfId="13988" xr:uid="{00000000-0005-0000-0000-00000CB60000}"/>
    <cellStyle name="Note 6 23 18 2" xfId="25219" xr:uid="{00000000-0005-0000-0000-00000DB60000}"/>
    <cellStyle name="Note 6 23 18 2 2" xfId="42064" xr:uid="{00000000-0005-0000-0000-00000EB60000}"/>
    <cellStyle name="Note 6 23 18 3" xfId="42063" xr:uid="{00000000-0005-0000-0000-00000FB60000}"/>
    <cellStyle name="Note 6 23 18 4" xfId="59980" xr:uid="{00000000-0005-0000-0000-000010B60000}"/>
    <cellStyle name="Note 6 23 19" xfId="14300" xr:uid="{00000000-0005-0000-0000-000011B60000}"/>
    <cellStyle name="Note 6 23 19 2" xfId="25515" xr:uid="{00000000-0005-0000-0000-000012B60000}"/>
    <cellStyle name="Note 6 23 19 2 2" xfId="42066" xr:uid="{00000000-0005-0000-0000-000013B60000}"/>
    <cellStyle name="Note 6 23 19 3" xfId="42065" xr:uid="{00000000-0005-0000-0000-000014B60000}"/>
    <cellStyle name="Note 6 23 19 4" xfId="59981" xr:uid="{00000000-0005-0000-0000-000015B60000}"/>
    <cellStyle name="Note 6 23 2" xfId="7408" xr:uid="{00000000-0005-0000-0000-000016B60000}"/>
    <cellStyle name="Note 6 23 2 2" xfId="19377" xr:uid="{00000000-0005-0000-0000-000017B60000}"/>
    <cellStyle name="Note 6 23 2 2 2" xfId="42068" xr:uid="{00000000-0005-0000-0000-000018B60000}"/>
    <cellStyle name="Note 6 23 2 3" xfId="42067" xr:uid="{00000000-0005-0000-0000-000019B60000}"/>
    <cellStyle name="Note 6 23 2 4" xfId="59982" xr:uid="{00000000-0005-0000-0000-00001AB60000}"/>
    <cellStyle name="Note 6 23 20" xfId="14588" xr:uid="{00000000-0005-0000-0000-00001BB60000}"/>
    <cellStyle name="Note 6 23 20 2" xfId="42069" xr:uid="{00000000-0005-0000-0000-00001CB60000}"/>
    <cellStyle name="Note 6 23 20 3" xfId="59983" xr:uid="{00000000-0005-0000-0000-00001DB60000}"/>
    <cellStyle name="Note 6 23 20 4" xfId="59984" xr:uid="{00000000-0005-0000-0000-00001EB60000}"/>
    <cellStyle name="Note 6 23 21" xfId="42046" xr:uid="{00000000-0005-0000-0000-00001FB60000}"/>
    <cellStyle name="Note 6 23 22" xfId="59985" xr:uid="{00000000-0005-0000-0000-000020B60000}"/>
    <cellStyle name="Note 6 23 3" xfId="7874" xr:uid="{00000000-0005-0000-0000-000021B60000}"/>
    <cellStyle name="Note 6 23 3 2" xfId="19776" xr:uid="{00000000-0005-0000-0000-000022B60000}"/>
    <cellStyle name="Note 6 23 3 2 2" xfId="42071" xr:uid="{00000000-0005-0000-0000-000023B60000}"/>
    <cellStyle name="Note 6 23 3 3" xfId="42070" xr:uid="{00000000-0005-0000-0000-000024B60000}"/>
    <cellStyle name="Note 6 23 3 4" xfId="59986" xr:uid="{00000000-0005-0000-0000-000025B60000}"/>
    <cellStyle name="Note 6 23 4" xfId="8328" xr:uid="{00000000-0005-0000-0000-000026B60000}"/>
    <cellStyle name="Note 6 23 4 2" xfId="20170" xr:uid="{00000000-0005-0000-0000-000027B60000}"/>
    <cellStyle name="Note 6 23 4 2 2" xfId="42073" xr:uid="{00000000-0005-0000-0000-000028B60000}"/>
    <cellStyle name="Note 6 23 4 3" xfId="42072" xr:uid="{00000000-0005-0000-0000-000029B60000}"/>
    <cellStyle name="Note 6 23 4 4" xfId="59987" xr:uid="{00000000-0005-0000-0000-00002AB60000}"/>
    <cellStyle name="Note 6 23 5" xfId="8770" xr:uid="{00000000-0005-0000-0000-00002BB60000}"/>
    <cellStyle name="Note 6 23 5 2" xfId="20552" xr:uid="{00000000-0005-0000-0000-00002CB60000}"/>
    <cellStyle name="Note 6 23 5 2 2" xfId="42075" xr:uid="{00000000-0005-0000-0000-00002DB60000}"/>
    <cellStyle name="Note 6 23 5 3" xfId="42074" xr:uid="{00000000-0005-0000-0000-00002EB60000}"/>
    <cellStyle name="Note 6 23 5 4" xfId="59988" xr:uid="{00000000-0005-0000-0000-00002FB60000}"/>
    <cellStyle name="Note 6 23 6" xfId="9232" xr:uid="{00000000-0005-0000-0000-000030B60000}"/>
    <cellStyle name="Note 6 23 6 2" xfId="20966" xr:uid="{00000000-0005-0000-0000-000031B60000}"/>
    <cellStyle name="Note 6 23 6 2 2" xfId="42077" xr:uid="{00000000-0005-0000-0000-000032B60000}"/>
    <cellStyle name="Note 6 23 6 3" xfId="42076" xr:uid="{00000000-0005-0000-0000-000033B60000}"/>
    <cellStyle name="Note 6 23 6 4" xfId="59989" xr:uid="{00000000-0005-0000-0000-000034B60000}"/>
    <cellStyle name="Note 6 23 7" xfId="9676" xr:uid="{00000000-0005-0000-0000-000035B60000}"/>
    <cellStyle name="Note 6 23 7 2" xfId="21357" xr:uid="{00000000-0005-0000-0000-000036B60000}"/>
    <cellStyle name="Note 6 23 7 2 2" xfId="42079" xr:uid="{00000000-0005-0000-0000-000037B60000}"/>
    <cellStyle name="Note 6 23 7 3" xfId="42078" xr:uid="{00000000-0005-0000-0000-000038B60000}"/>
    <cellStyle name="Note 6 23 7 4" xfId="59990" xr:uid="{00000000-0005-0000-0000-000039B60000}"/>
    <cellStyle name="Note 6 23 8" xfId="10122" xr:uid="{00000000-0005-0000-0000-00003AB60000}"/>
    <cellStyle name="Note 6 23 8 2" xfId="21743" xr:uid="{00000000-0005-0000-0000-00003BB60000}"/>
    <cellStyle name="Note 6 23 8 2 2" xfId="42081" xr:uid="{00000000-0005-0000-0000-00003CB60000}"/>
    <cellStyle name="Note 6 23 8 3" xfId="42080" xr:uid="{00000000-0005-0000-0000-00003DB60000}"/>
    <cellStyle name="Note 6 23 8 4" xfId="59991" xr:uid="{00000000-0005-0000-0000-00003EB60000}"/>
    <cellStyle name="Note 6 23 9" xfId="10541" xr:uid="{00000000-0005-0000-0000-00003FB60000}"/>
    <cellStyle name="Note 6 23 9 2" xfId="22111" xr:uid="{00000000-0005-0000-0000-000040B60000}"/>
    <cellStyle name="Note 6 23 9 2 2" xfId="42083" xr:uid="{00000000-0005-0000-0000-000041B60000}"/>
    <cellStyle name="Note 6 23 9 3" xfId="42082" xr:uid="{00000000-0005-0000-0000-000042B60000}"/>
    <cellStyle name="Note 6 23 9 4" xfId="59992" xr:uid="{00000000-0005-0000-0000-000043B60000}"/>
    <cellStyle name="Note 6 24" xfId="4887" xr:uid="{00000000-0005-0000-0000-000044B60000}"/>
    <cellStyle name="Note 6 24 2" xfId="17511" xr:uid="{00000000-0005-0000-0000-000045B60000}"/>
    <cellStyle name="Note 6 24 2 2" xfId="42085" xr:uid="{00000000-0005-0000-0000-000046B60000}"/>
    <cellStyle name="Note 6 24 3" xfId="42084" xr:uid="{00000000-0005-0000-0000-000047B60000}"/>
    <cellStyle name="Note 6 24 4" xfId="59993" xr:uid="{00000000-0005-0000-0000-000048B60000}"/>
    <cellStyle name="Note 6 25" xfId="6849" xr:uid="{00000000-0005-0000-0000-000049B60000}"/>
    <cellStyle name="Note 6 25 2" xfId="18880" xr:uid="{00000000-0005-0000-0000-00004AB60000}"/>
    <cellStyle name="Note 6 25 2 2" xfId="42087" xr:uid="{00000000-0005-0000-0000-00004BB60000}"/>
    <cellStyle name="Note 6 25 3" xfId="42086" xr:uid="{00000000-0005-0000-0000-00004CB60000}"/>
    <cellStyle name="Note 6 25 4" xfId="59994" xr:uid="{00000000-0005-0000-0000-00004DB60000}"/>
    <cellStyle name="Note 6 26" xfId="5059" xr:uid="{00000000-0005-0000-0000-00004EB60000}"/>
    <cellStyle name="Note 6 26 2" xfId="17650" xr:uid="{00000000-0005-0000-0000-00004FB60000}"/>
    <cellStyle name="Note 6 26 2 2" xfId="42089" xr:uid="{00000000-0005-0000-0000-000050B60000}"/>
    <cellStyle name="Note 6 26 3" xfId="42088" xr:uid="{00000000-0005-0000-0000-000051B60000}"/>
    <cellStyle name="Note 6 26 4" xfId="59995" xr:uid="{00000000-0005-0000-0000-000052B60000}"/>
    <cellStyle name="Note 6 27" xfId="4801" xr:uid="{00000000-0005-0000-0000-000053B60000}"/>
    <cellStyle name="Note 6 27 2" xfId="17448" xr:uid="{00000000-0005-0000-0000-000054B60000}"/>
    <cellStyle name="Note 6 27 2 2" xfId="42091" xr:uid="{00000000-0005-0000-0000-000055B60000}"/>
    <cellStyle name="Note 6 27 3" xfId="42090" xr:uid="{00000000-0005-0000-0000-000056B60000}"/>
    <cellStyle name="Note 6 27 4" xfId="59996" xr:uid="{00000000-0005-0000-0000-000057B60000}"/>
    <cellStyle name="Note 6 28" xfId="5214" xr:uid="{00000000-0005-0000-0000-000058B60000}"/>
    <cellStyle name="Note 6 28 2" xfId="17779" xr:uid="{00000000-0005-0000-0000-000059B60000}"/>
    <cellStyle name="Note 6 28 2 2" xfId="42093" xr:uid="{00000000-0005-0000-0000-00005AB60000}"/>
    <cellStyle name="Note 6 28 3" xfId="42092" xr:uid="{00000000-0005-0000-0000-00005BB60000}"/>
    <cellStyle name="Note 6 28 4" xfId="59997" xr:uid="{00000000-0005-0000-0000-00005CB60000}"/>
    <cellStyle name="Note 6 29" xfId="6569" xr:uid="{00000000-0005-0000-0000-00005DB60000}"/>
    <cellStyle name="Note 6 29 2" xfId="18645" xr:uid="{00000000-0005-0000-0000-00005EB60000}"/>
    <cellStyle name="Note 6 29 2 2" xfId="42095" xr:uid="{00000000-0005-0000-0000-00005FB60000}"/>
    <cellStyle name="Note 6 29 3" xfId="42094" xr:uid="{00000000-0005-0000-0000-000060B60000}"/>
    <cellStyle name="Note 6 29 4" xfId="59998" xr:uid="{00000000-0005-0000-0000-000061B60000}"/>
    <cellStyle name="Note 6 3" xfId="4382" xr:uid="{00000000-0005-0000-0000-000062B60000}"/>
    <cellStyle name="Note 6 3 2" xfId="4383" xr:uid="{00000000-0005-0000-0000-000063B60000}"/>
    <cellStyle name="Note 6 3 2 10" xfId="10748" xr:uid="{00000000-0005-0000-0000-000064B60000}"/>
    <cellStyle name="Note 6 3 2 10 2" xfId="22295" xr:uid="{00000000-0005-0000-0000-000065B60000}"/>
    <cellStyle name="Note 6 3 2 10 2 2" xfId="42099" xr:uid="{00000000-0005-0000-0000-000066B60000}"/>
    <cellStyle name="Note 6 3 2 10 3" xfId="42098" xr:uid="{00000000-0005-0000-0000-000067B60000}"/>
    <cellStyle name="Note 6 3 2 10 4" xfId="59999" xr:uid="{00000000-0005-0000-0000-000068B60000}"/>
    <cellStyle name="Note 6 3 2 11" xfId="11168" xr:uid="{00000000-0005-0000-0000-000069B60000}"/>
    <cellStyle name="Note 6 3 2 11 2" xfId="22663" xr:uid="{00000000-0005-0000-0000-00006AB60000}"/>
    <cellStyle name="Note 6 3 2 11 2 2" xfId="42101" xr:uid="{00000000-0005-0000-0000-00006BB60000}"/>
    <cellStyle name="Note 6 3 2 11 3" xfId="42100" xr:uid="{00000000-0005-0000-0000-00006CB60000}"/>
    <cellStyle name="Note 6 3 2 11 4" xfId="60000" xr:uid="{00000000-0005-0000-0000-00006DB60000}"/>
    <cellStyle name="Note 6 3 2 12" xfId="11587" xr:uid="{00000000-0005-0000-0000-00006EB60000}"/>
    <cellStyle name="Note 6 3 2 12 2" xfId="23026" xr:uid="{00000000-0005-0000-0000-00006FB60000}"/>
    <cellStyle name="Note 6 3 2 12 2 2" xfId="42103" xr:uid="{00000000-0005-0000-0000-000070B60000}"/>
    <cellStyle name="Note 6 3 2 12 3" xfId="42102" xr:uid="{00000000-0005-0000-0000-000071B60000}"/>
    <cellStyle name="Note 6 3 2 12 4" xfId="60001" xr:uid="{00000000-0005-0000-0000-000072B60000}"/>
    <cellStyle name="Note 6 3 2 13" xfId="12016" xr:uid="{00000000-0005-0000-0000-000073B60000}"/>
    <cellStyle name="Note 6 3 2 13 2" xfId="23433" xr:uid="{00000000-0005-0000-0000-000074B60000}"/>
    <cellStyle name="Note 6 3 2 13 2 2" xfId="42105" xr:uid="{00000000-0005-0000-0000-000075B60000}"/>
    <cellStyle name="Note 6 3 2 13 3" xfId="42104" xr:uid="{00000000-0005-0000-0000-000076B60000}"/>
    <cellStyle name="Note 6 3 2 13 4" xfId="60002" xr:uid="{00000000-0005-0000-0000-000077B60000}"/>
    <cellStyle name="Note 6 3 2 14" xfId="12389" xr:uid="{00000000-0005-0000-0000-000078B60000}"/>
    <cellStyle name="Note 6 3 2 14 2" xfId="23767" xr:uid="{00000000-0005-0000-0000-000079B60000}"/>
    <cellStyle name="Note 6 3 2 14 2 2" xfId="42107" xr:uid="{00000000-0005-0000-0000-00007AB60000}"/>
    <cellStyle name="Note 6 3 2 14 3" xfId="42106" xr:uid="{00000000-0005-0000-0000-00007BB60000}"/>
    <cellStyle name="Note 6 3 2 14 4" xfId="60003" xr:uid="{00000000-0005-0000-0000-00007CB60000}"/>
    <cellStyle name="Note 6 3 2 15" xfId="12750" xr:uid="{00000000-0005-0000-0000-00007DB60000}"/>
    <cellStyle name="Note 6 3 2 15 2" xfId="24087" xr:uid="{00000000-0005-0000-0000-00007EB60000}"/>
    <cellStyle name="Note 6 3 2 15 2 2" xfId="42109" xr:uid="{00000000-0005-0000-0000-00007FB60000}"/>
    <cellStyle name="Note 6 3 2 15 3" xfId="42108" xr:uid="{00000000-0005-0000-0000-000080B60000}"/>
    <cellStyle name="Note 6 3 2 15 4" xfId="60004" xr:uid="{00000000-0005-0000-0000-000081B60000}"/>
    <cellStyle name="Note 6 3 2 16" xfId="13165" xr:uid="{00000000-0005-0000-0000-000082B60000}"/>
    <cellStyle name="Note 6 3 2 16 2" xfId="24476" xr:uid="{00000000-0005-0000-0000-000083B60000}"/>
    <cellStyle name="Note 6 3 2 16 2 2" xfId="42111" xr:uid="{00000000-0005-0000-0000-000084B60000}"/>
    <cellStyle name="Note 6 3 2 16 3" xfId="42110" xr:uid="{00000000-0005-0000-0000-000085B60000}"/>
    <cellStyle name="Note 6 3 2 16 4" xfId="60005" xr:uid="{00000000-0005-0000-0000-000086B60000}"/>
    <cellStyle name="Note 6 3 2 17" xfId="13502" xr:uid="{00000000-0005-0000-0000-000087B60000}"/>
    <cellStyle name="Note 6 3 2 17 2" xfId="24781" xr:uid="{00000000-0005-0000-0000-000088B60000}"/>
    <cellStyle name="Note 6 3 2 17 2 2" xfId="42113" xr:uid="{00000000-0005-0000-0000-000089B60000}"/>
    <cellStyle name="Note 6 3 2 17 3" xfId="42112" xr:uid="{00000000-0005-0000-0000-00008AB60000}"/>
    <cellStyle name="Note 6 3 2 17 4" xfId="60006" xr:uid="{00000000-0005-0000-0000-00008BB60000}"/>
    <cellStyle name="Note 6 3 2 18" xfId="13833" xr:uid="{00000000-0005-0000-0000-00008CB60000}"/>
    <cellStyle name="Note 6 3 2 18 2" xfId="25083" xr:uid="{00000000-0005-0000-0000-00008DB60000}"/>
    <cellStyle name="Note 6 3 2 18 2 2" xfId="42115" xr:uid="{00000000-0005-0000-0000-00008EB60000}"/>
    <cellStyle name="Note 6 3 2 18 3" xfId="42114" xr:uid="{00000000-0005-0000-0000-00008FB60000}"/>
    <cellStyle name="Note 6 3 2 18 4" xfId="60007" xr:uid="{00000000-0005-0000-0000-000090B60000}"/>
    <cellStyle name="Note 6 3 2 19" xfId="14161" xr:uid="{00000000-0005-0000-0000-000091B60000}"/>
    <cellStyle name="Note 6 3 2 19 2" xfId="25383" xr:uid="{00000000-0005-0000-0000-000092B60000}"/>
    <cellStyle name="Note 6 3 2 19 2 2" xfId="42117" xr:uid="{00000000-0005-0000-0000-000093B60000}"/>
    <cellStyle name="Note 6 3 2 19 3" xfId="42116" xr:uid="{00000000-0005-0000-0000-000094B60000}"/>
    <cellStyle name="Note 6 3 2 19 4" xfId="60008" xr:uid="{00000000-0005-0000-0000-000095B60000}"/>
    <cellStyle name="Note 6 3 2 2" xfId="7166" xr:uid="{00000000-0005-0000-0000-000096B60000}"/>
    <cellStyle name="Note 6 3 2 2 2" xfId="19172" xr:uid="{00000000-0005-0000-0000-000097B60000}"/>
    <cellStyle name="Note 6 3 2 2 2 2" xfId="42119" xr:uid="{00000000-0005-0000-0000-000098B60000}"/>
    <cellStyle name="Note 6 3 2 2 3" xfId="42118" xr:uid="{00000000-0005-0000-0000-000099B60000}"/>
    <cellStyle name="Note 6 3 2 2 4" xfId="60009" xr:uid="{00000000-0005-0000-0000-00009AB60000}"/>
    <cellStyle name="Note 6 3 2 20" xfId="14455" xr:uid="{00000000-0005-0000-0000-00009BB60000}"/>
    <cellStyle name="Note 6 3 2 20 2" xfId="42120" xr:uid="{00000000-0005-0000-0000-00009CB60000}"/>
    <cellStyle name="Note 6 3 2 20 3" xfId="60010" xr:uid="{00000000-0005-0000-0000-00009DB60000}"/>
    <cellStyle name="Note 6 3 2 20 4" xfId="60011" xr:uid="{00000000-0005-0000-0000-00009EB60000}"/>
    <cellStyle name="Note 6 3 2 21" xfId="42097" xr:uid="{00000000-0005-0000-0000-00009FB60000}"/>
    <cellStyle name="Note 6 3 2 22" xfId="60012" xr:uid="{00000000-0005-0000-0000-0000A0B60000}"/>
    <cellStyle name="Note 6 3 2 3" xfId="7634" xr:uid="{00000000-0005-0000-0000-0000A1B60000}"/>
    <cellStyle name="Note 6 3 2 3 2" xfId="19580" xr:uid="{00000000-0005-0000-0000-0000A2B60000}"/>
    <cellStyle name="Note 6 3 2 3 2 2" xfId="42122" xr:uid="{00000000-0005-0000-0000-0000A3B60000}"/>
    <cellStyle name="Note 6 3 2 3 3" xfId="42121" xr:uid="{00000000-0005-0000-0000-0000A4B60000}"/>
    <cellStyle name="Note 6 3 2 3 4" xfId="60013" xr:uid="{00000000-0005-0000-0000-0000A5B60000}"/>
    <cellStyle name="Note 6 3 2 4" xfId="8086" xr:uid="{00000000-0005-0000-0000-0000A6B60000}"/>
    <cellStyle name="Note 6 3 2 4 2" xfId="19972" xr:uid="{00000000-0005-0000-0000-0000A7B60000}"/>
    <cellStyle name="Note 6 3 2 4 2 2" xfId="42124" xr:uid="{00000000-0005-0000-0000-0000A8B60000}"/>
    <cellStyle name="Note 6 3 2 4 3" xfId="42123" xr:uid="{00000000-0005-0000-0000-0000A9B60000}"/>
    <cellStyle name="Note 6 3 2 4 4" xfId="60014" xr:uid="{00000000-0005-0000-0000-0000AAB60000}"/>
    <cellStyle name="Note 6 3 2 5" xfId="8548" xr:uid="{00000000-0005-0000-0000-0000ABB60000}"/>
    <cellStyle name="Note 6 3 2 5 2" xfId="20367" xr:uid="{00000000-0005-0000-0000-0000ACB60000}"/>
    <cellStyle name="Note 6 3 2 5 2 2" xfId="42126" xr:uid="{00000000-0005-0000-0000-0000ADB60000}"/>
    <cellStyle name="Note 6 3 2 5 3" xfId="42125" xr:uid="{00000000-0005-0000-0000-0000AEB60000}"/>
    <cellStyle name="Note 6 3 2 5 4" xfId="60015" xr:uid="{00000000-0005-0000-0000-0000AFB60000}"/>
    <cellStyle name="Note 6 3 2 6" xfId="9005" xr:uid="{00000000-0005-0000-0000-0000B0B60000}"/>
    <cellStyle name="Note 6 3 2 6 2" xfId="20767" xr:uid="{00000000-0005-0000-0000-0000B1B60000}"/>
    <cellStyle name="Note 6 3 2 6 2 2" xfId="42128" xr:uid="{00000000-0005-0000-0000-0000B2B60000}"/>
    <cellStyle name="Note 6 3 2 6 3" xfId="42127" xr:uid="{00000000-0005-0000-0000-0000B3B60000}"/>
    <cellStyle name="Note 6 3 2 6 4" xfId="60016" xr:uid="{00000000-0005-0000-0000-0000B4B60000}"/>
    <cellStyle name="Note 6 3 2 7" xfId="9452" xr:uid="{00000000-0005-0000-0000-0000B5B60000}"/>
    <cellStyle name="Note 6 3 2 7 2" xfId="21168" xr:uid="{00000000-0005-0000-0000-0000B6B60000}"/>
    <cellStyle name="Note 6 3 2 7 2 2" xfId="42130" xr:uid="{00000000-0005-0000-0000-0000B7B60000}"/>
    <cellStyle name="Note 6 3 2 7 3" xfId="42129" xr:uid="{00000000-0005-0000-0000-0000B8B60000}"/>
    <cellStyle name="Note 6 3 2 7 4" xfId="60017" xr:uid="{00000000-0005-0000-0000-0000B9B60000}"/>
    <cellStyle name="Note 6 3 2 8" xfId="9893" xr:uid="{00000000-0005-0000-0000-0000BAB60000}"/>
    <cellStyle name="Note 6 3 2 8 2" xfId="21554" xr:uid="{00000000-0005-0000-0000-0000BBB60000}"/>
    <cellStyle name="Note 6 3 2 8 2 2" xfId="42132" xr:uid="{00000000-0005-0000-0000-0000BCB60000}"/>
    <cellStyle name="Note 6 3 2 8 3" xfId="42131" xr:uid="{00000000-0005-0000-0000-0000BDB60000}"/>
    <cellStyle name="Note 6 3 2 8 4" xfId="60018" xr:uid="{00000000-0005-0000-0000-0000BEB60000}"/>
    <cellStyle name="Note 6 3 2 9" xfId="10334" xr:uid="{00000000-0005-0000-0000-0000BFB60000}"/>
    <cellStyle name="Note 6 3 2 9 2" xfId="21939" xr:uid="{00000000-0005-0000-0000-0000C0B60000}"/>
    <cellStyle name="Note 6 3 2 9 2 2" xfId="42134" xr:uid="{00000000-0005-0000-0000-0000C1B60000}"/>
    <cellStyle name="Note 6 3 2 9 3" xfId="42133" xr:uid="{00000000-0005-0000-0000-0000C2B60000}"/>
    <cellStyle name="Note 6 3 2 9 4" xfId="60019" xr:uid="{00000000-0005-0000-0000-0000C3B60000}"/>
    <cellStyle name="Note 6 3 3" xfId="4384" xr:uid="{00000000-0005-0000-0000-0000C4B60000}"/>
    <cellStyle name="Note 6 3 3 10" xfId="10749" xr:uid="{00000000-0005-0000-0000-0000C5B60000}"/>
    <cellStyle name="Note 6 3 3 10 2" xfId="22296" xr:uid="{00000000-0005-0000-0000-0000C6B60000}"/>
    <cellStyle name="Note 6 3 3 10 2 2" xfId="42137" xr:uid="{00000000-0005-0000-0000-0000C7B60000}"/>
    <cellStyle name="Note 6 3 3 10 3" xfId="42136" xr:uid="{00000000-0005-0000-0000-0000C8B60000}"/>
    <cellStyle name="Note 6 3 3 10 4" xfId="60020" xr:uid="{00000000-0005-0000-0000-0000C9B60000}"/>
    <cellStyle name="Note 6 3 3 11" xfId="11169" xr:uid="{00000000-0005-0000-0000-0000CAB60000}"/>
    <cellStyle name="Note 6 3 3 11 2" xfId="22664" xr:uid="{00000000-0005-0000-0000-0000CBB60000}"/>
    <cellStyle name="Note 6 3 3 11 2 2" xfId="42139" xr:uid="{00000000-0005-0000-0000-0000CCB60000}"/>
    <cellStyle name="Note 6 3 3 11 3" xfId="42138" xr:uid="{00000000-0005-0000-0000-0000CDB60000}"/>
    <cellStyle name="Note 6 3 3 11 4" xfId="60021" xr:uid="{00000000-0005-0000-0000-0000CEB60000}"/>
    <cellStyle name="Note 6 3 3 12" xfId="11588" xr:uid="{00000000-0005-0000-0000-0000CFB60000}"/>
    <cellStyle name="Note 6 3 3 12 2" xfId="23027" xr:uid="{00000000-0005-0000-0000-0000D0B60000}"/>
    <cellStyle name="Note 6 3 3 12 2 2" xfId="42141" xr:uid="{00000000-0005-0000-0000-0000D1B60000}"/>
    <cellStyle name="Note 6 3 3 12 3" xfId="42140" xr:uid="{00000000-0005-0000-0000-0000D2B60000}"/>
    <cellStyle name="Note 6 3 3 12 4" xfId="60022" xr:uid="{00000000-0005-0000-0000-0000D3B60000}"/>
    <cellStyle name="Note 6 3 3 13" xfId="12017" xr:uid="{00000000-0005-0000-0000-0000D4B60000}"/>
    <cellStyle name="Note 6 3 3 13 2" xfId="23434" xr:uid="{00000000-0005-0000-0000-0000D5B60000}"/>
    <cellStyle name="Note 6 3 3 13 2 2" xfId="42143" xr:uid="{00000000-0005-0000-0000-0000D6B60000}"/>
    <cellStyle name="Note 6 3 3 13 3" xfId="42142" xr:uid="{00000000-0005-0000-0000-0000D7B60000}"/>
    <cellStyle name="Note 6 3 3 13 4" xfId="60023" xr:uid="{00000000-0005-0000-0000-0000D8B60000}"/>
    <cellStyle name="Note 6 3 3 14" xfId="12390" xr:uid="{00000000-0005-0000-0000-0000D9B60000}"/>
    <cellStyle name="Note 6 3 3 14 2" xfId="23768" xr:uid="{00000000-0005-0000-0000-0000DAB60000}"/>
    <cellStyle name="Note 6 3 3 14 2 2" xfId="42145" xr:uid="{00000000-0005-0000-0000-0000DBB60000}"/>
    <cellStyle name="Note 6 3 3 14 3" xfId="42144" xr:uid="{00000000-0005-0000-0000-0000DCB60000}"/>
    <cellStyle name="Note 6 3 3 14 4" xfId="60024" xr:uid="{00000000-0005-0000-0000-0000DDB60000}"/>
    <cellStyle name="Note 6 3 3 15" xfId="12751" xr:uid="{00000000-0005-0000-0000-0000DEB60000}"/>
    <cellStyle name="Note 6 3 3 15 2" xfId="24088" xr:uid="{00000000-0005-0000-0000-0000DFB60000}"/>
    <cellStyle name="Note 6 3 3 15 2 2" xfId="42147" xr:uid="{00000000-0005-0000-0000-0000E0B60000}"/>
    <cellStyle name="Note 6 3 3 15 3" xfId="42146" xr:uid="{00000000-0005-0000-0000-0000E1B60000}"/>
    <cellStyle name="Note 6 3 3 15 4" xfId="60025" xr:uid="{00000000-0005-0000-0000-0000E2B60000}"/>
    <cellStyle name="Note 6 3 3 16" xfId="13166" xr:uid="{00000000-0005-0000-0000-0000E3B60000}"/>
    <cellStyle name="Note 6 3 3 16 2" xfId="24477" xr:uid="{00000000-0005-0000-0000-0000E4B60000}"/>
    <cellStyle name="Note 6 3 3 16 2 2" xfId="42149" xr:uid="{00000000-0005-0000-0000-0000E5B60000}"/>
    <cellStyle name="Note 6 3 3 16 3" xfId="42148" xr:uid="{00000000-0005-0000-0000-0000E6B60000}"/>
    <cellStyle name="Note 6 3 3 16 4" xfId="60026" xr:uid="{00000000-0005-0000-0000-0000E7B60000}"/>
    <cellStyle name="Note 6 3 3 17" xfId="13503" xr:uid="{00000000-0005-0000-0000-0000E8B60000}"/>
    <cellStyle name="Note 6 3 3 17 2" xfId="24782" xr:uid="{00000000-0005-0000-0000-0000E9B60000}"/>
    <cellStyle name="Note 6 3 3 17 2 2" xfId="42151" xr:uid="{00000000-0005-0000-0000-0000EAB60000}"/>
    <cellStyle name="Note 6 3 3 17 3" xfId="42150" xr:uid="{00000000-0005-0000-0000-0000EBB60000}"/>
    <cellStyle name="Note 6 3 3 17 4" xfId="60027" xr:uid="{00000000-0005-0000-0000-0000ECB60000}"/>
    <cellStyle name="Note 6 3 3 18" xfId="13834" xr:uid="{00000000-0005-0000-0000-0000EDB60000}"/>
    <cellStyle name="Note 6 3 3 18 2" xfId="25084" xr:uid="{00000000-0005-0000-0000-0000EEB60000}"/>
    <cellStyle name="Note 6 3 3 18 2 2" xfId="42153" xr:uid="{00000000-0005-0000-0000-0000EFB60000}"/>
    <cellStyle name="Note 6 3 3 18 3" xfId="42152" xr:uid="{00000000-0005-0000-0000-0000F0B60000}"/>
    <cellStyle name="Note 6 3 3 18 4" xfId="60028" xr:uid="{00000000-0005-0000-0000-0000F1B60000}"/>
    <cellStyle name="Note 6 3 3 19" xfId="14162" xr:uid="{00000000-0005-0000-0000-0000F2B60000}"/>
    <cellStyle name="Note 6 3 3 19 2" xfId="25384" xr:uid="{00000000-0005-0000-0000-0000F3B60000}"/>
    <cellStyle name="Note 6 3 3 19 2 2" xfId="42155" xr:uid="{00000000-0005-0000-0000-0000F4B60000}"/>
    <cellStyle name="Note 6 3 3 19 3" xfId="42154" xr:uid="{00000000-0005-0000-0000-0000F5B60000}"/>
    <cellStyle name="Note 6 3 3 19 4" xfId="60029" xr:uid="{00000000-0005-0000-0000-0000F6B60000}"/>
    <cellStyle name="Note 6 3 3 2" xfId="7167" xr:uid="{00000000-0005-0000-0000-0000F7B60000}"/>
    <cellStyle name="Note 6 3 3 2 2" xfId="19173" xr:uid="{00000000-0005-0000-0000-0000F8B60000}"/>
    <cellStyle name="Note 6 3 3 2 2 2" xfId="42157" xr:uid="{00000000-0005-0000-0000-0000F9B60000}"/>
    <cellStyle name="Note 6 3 3 2 3" xfId="42156" xr:uid="{00000000-0005-0000-0000-0000FAB60000}"/>
    <cellStyle name="Note 6 3 3 2 4" xfId="60030" xr:uid="{00000000-0005-0000-0000-0000FBB60000}"/>
    <cellStyle name="Note 6 3 3 20" xfId="14456" xr:uid="{00000000-0005-0000-0000-0000FCB60000}"/>
    <cellStyle name="Note 6 3 3 20 2" xfId="42158" xr:uid="{00000000-0005-0000-0000-0000FDB60000}"/>
    <cellStyle name="Note 6 3 3 20 3" xfId="60031" xr:uid="{00000000-0005-0000-0000-0000FEB60000}"/>
    <cellStyle name="Note 6 3 3 20 4" xfId="60032" xr:uid="{00000000-0005-0000-0000-0000FFB60000}"/>
    <cellStyle name="Note 6 3 3 21" xfId="42135" xr:uid="{00000000-0005-0000-0000-000000B70000}"/>
    <cellStyle name="Note 6 3 3 22" xfId="60033" xr:uid="{00000000-0005-0000-0000-000001B70000}"/>
    <cellStyle name="Note 6 3 3 3" xfId="7635" xr:uid="{00000000-0005-0000-0000-000002B70000}"/>
    <cellStyle name="Note 6 3 3 3 2" xfId="19581" xr:uid="{00000000-0005-0000-0000-000003B70000}"/>
    <cellStyle name="Note 6 3 3 3 2 2" xfId="42160" xr:uid="{00000000-0005-0000-0000-000004B70000}"/>
    <cellStyle name="Note 6 3 3 3 3" xfId="42159" xr:uid="{00000000-0005-0000-0000-000005B70000}"/>
    <cellStyle name="Note 6 3 3 3 4" xfId="60034" xr:uid="{00000000-0005-0000-0000-000006B70000}"/>
    <cellStyle name="Note 6 3 3 4" xfId="8087" xr:uid="{00000000-0005-0000-0000-000007B70000}"/>
    <cellStyle name="Note 6 3 3 4 2" xfId="19973" xr:uid="{00000000-0005-0000-0000-000008B70000}"/>
    <cellStyle name="Note 6 3 3 4 2 2" xfId="42162" xr:uid="{00000000-0005-0000-0000-000009B70000}"/>
    <cellStyle name="Note 6 3 3 4 3" xfId="42161" xr:uid="{00000000-0005-0000-0000-00000AB70000}"/>
    <cellStyle name="Note 6 3 3 4 4" xfId="60035" xr:uid="{00000000-0005-0000-0000-00000BB70000}"/>
    <cellStyle name="Note 6 3 3 5" xfId="8549" xr:uid="{00000000-0005-0000-0000-00000CB70000}"/>
    <cellStyle name="Note 6 3 3 5 2" xfId="20368" xr:uid="{00000000-0005-0000-0000-00000DB70000}"/>
    <cellStyle name="Note 6 3 3 5 2 2" xfId="42164" xr:uid="{00000000-0005-0000-0000-00000EB70000}"/>
    <cellStyle name="Note 6 3 3 5 3" xfId="42163" xr:uid="{00000000-0005-0000-0000-00000FB70000}"/>
    <cellStyle name="Note 6 3 3 5 4" xfId="60036" xr:uid="{00000000-0005-0000-0000-000010B70000}"/>
    <cellStyle name="Note 6 3 3 6" xfId="9006" xr:uid="{00000000-0005-0000-0000-000011B70000}"/>
    <cellStyle name="Note 6 3 3 6 2" xfId="20768" xr:uid="{00000000-0005-0000-0000-000012B70000}"/>
    <cellStyle name="Note 6 3 3 6 2 2" xfId="42166" xr:uid="{00000000-0005-0000-0000-000013B70000}"/>
    <cellStyle name="Note 6 3 3 6 3" xfId="42165" xr:uid="{00000000-0005-0000-0000-000014B70000}"/>
    <cellStyle name="Note 6 3 3 6 4" xfId="60037" xr:uid="{00000000-0005-0000-0000-000015B70000}"/>
    <cellStyle name="Note 6 3 3 7" xfId="9453" xr:uid="{00000000-0005-0000-0000-000016B70000}"/>
    <cellStyle name="Note 6 3 3 7 2" xfId="21169" xr:uid="{00000000-0005-0000-0000-000017B70000}"/>
    <cellStyle name="Note 6 3 3 7 2 2" xfId="42168" xr:uid="{00000000-0005-0000-0000-000018B70000}"/>
    <cellStyle name="Note 6 3 3 7 3" xfId="42167" xr:uid="{00000000-0005-0000-0000-000019B70000}"/>
    <cellStyle name="Note 6 3 3 7 4" xfId="60038" xr:uid="{00000000-0005-0000-0000-00001AB70000}"/>
    <cellStyle name="Note 6 3 3 8" xfId="9894" xr:uid="{00000000-0005-0000-0000-00001BB70000}"/>
    <cellStyle name="Note 6 3 3 8 2" xfId="21555" xr:uid="{00000000-0005-0000-0000-00001CB70000}"/>
    <cellStyle name="Note 6 3 3 8 2 2" xfId="42170" xr:uid="{00000000-0005-0000-0000-00001DB70000}"/>
    <cellStyle name="Note 6 3 3 8 3" xfId="42169" xr:uid="{00000000-0005-0000-0000-00001EB70000}"/>
    <cellStyle name="Note 6 3 3 8 4" xfId="60039" xr:uid="{00000000-0005-0000-0000-00001FB70000}"/>
    <cellStyle name="Note 6 3 3 9" xfId="10335" xr:uid="{00000000-0005-0000-0000-000020B70000}"/>
    <cellStyle name="Note 6 3 3 9 2" xfId="21940" xr:uid="{00000000-0005-0000-0000-000021B70000}"/>
    <cellStyle name="Note 6 3 3 9 2 2" xfId="42172" xr:uid="{00000000-0005-0000-0000-000022B70000}"/>
    <cellStyle name="Note 6 3 3 9 3" xfId="42171" xr:uid="{00000000-0005-0000-0000-000023B70000}"/>
    <cellStyle name="Note 6 3 3 9 4" xfId="60040" xr:uid="{00000000-0005-0000-0000-000024B70000}"/>
    <cellStyle name="Note 6 3 4" xfId="4385" xr:uid="{00000000-0005-0000-0000-000025B70000}"/>
    <cellStyle name="Note 6 3 4 10" xfId="10750" xr:uid="{00000000-0005-0000-0000-000026B70000}"/>
    <cellStyle name="Note 6 3 4 10 2" xfId="22297" xr:uid="{00000000-0005-0000-0000-000027B70000}"/>
    <cellStyle name="Note 6 3 4 10 2 2" xfId="42175" xr:uid="{00000000-0005-0000-0000-000028B70000}"/>
    <cellStyle name="Note 6 3 4 10 3" xfId="42174" xr:uid="{00000000-0005-0000-0000-000029B70000}"/>
    <cellStyle name="Note 6 3 4 10 4" xfId="60041" xr:uid="{00000000-0005-0000-0000-00002AB70000}"/>
    <cellStyle name="Note 6 3 4 11" xfId="11170" xr:uid="{00000000-0005-0000-0000-00002BB70000}"/>
    <cellStyle name="Note 6 3 4 11 2" xfId="22665" xr:uid="{00000000-0005-0000-0000-00002CB70000}"/>
    <cellStyle name="Note 6 3 4 11 2 2" xfId="42177" xr:uid="{00000000-0005-0000-0000-00002DB70000}"/>
    <cellStyle name="Note 6 3 4 11 3" xfId="42176" xr:uid="{00000000-0005-0000-0000-00002EB70000}"/>
    <cellStyle name="Note 6 3 4 11 4" xfId="60042" xr:uid="{00000000-0005-0000-0000-00002FB70000}"/>
    <cellStyle name="Note 6 3 4 12" xfId="11589" xr:uid="{00000000-0005-0000-0000-000030B70000}"/>
    <cellStyle name="Note 6 3 4 12 2" xfId="23028" xr:uid="{00000000-0005-0000-0000-000031B70000}"/>
    <cellStyle name="Note 6 3 4 12 2 2" xfId="42179" xr:uid="{00000000-0005-0000-0000-000032B70000}"/>
    <cellStyle name="Note 6 3 4 12 3" xfId="42178" xr:uid="{00000000-0005-0000-0000-000033B70000}"/>
    <cellStyle name="Note 6 3 4 12 4" xfId="60043" xr:uid="{00000000-0005-0000-0000-000034B70000}"/>
    <cellStyle name="Note 6 3 4 13" xfId="12018" xr:uid="{00000000-0005-0000-0000-000035B70000}"/>
    <cellStyle name="Note 6 3 4 13 2" xfId="23435" xr:uid="{00000000-0005-0000-0000-000036B70000}"/>
    <cellStyle name="Note 6 3 4 13 2 2" xfId="42181" xr:uid="{00000000-0005-0000-0000-000037B70000}"/>
    <cellStyle name="Note 6 3 4 13 3" xfId="42180" xr:uid="{00000000-0005-0000-0000-000038B70000}"/>
    <cellStyle name="Note 6 3 4 13 4" xfId="60044" xr:uid="{00000000-0005-0000-0000-000039B70000}"/>
    <cellStyle name="Note 6 3 4 14" xfId="12391" xr:uid="{00000000-0005-0000-0000-00003AB70000}"/>
    <cellStyle name="Note 6 3 4 14 2" xfId="23769" xr:uid="{00000000-0005-0000-0000-00003BB70000}"/>
    <cellStyle name="Note 6 3 4 14 2 2" xfId="42183" xr:uid="{00000000-0005-0000-0000-00003CB70000}"/>
    <cellStyle name="Note 6 3 4 14 3" xfId="42182" xr:uid="{00000000-0005-0000-0000-00003DB70000}"/>
    <cellStyle name="Note 6 3 4 14 4" xfId="60045" xr:uid="{00000000-0005-0000-0000-00003EB70000}"/>
    <cellStyle name="Note 6 3 4 15" xfId="12752" xr:uid="{00000000-0005-0000-0000-00003FB70000}"/>
    <cellStyle name="Note 6 3 4 15 2" xfId="24089" xr:uid="{00000000-0005-0000-0000-000040B70000}"/>
    <cellStyle name="Note 6 3 4 15 2 2" xfId="42185" xr:uid="{00000000-0005-0000-0000-000041B70000}"/>
    <cellStyle name="Note 6 3 4 15 3" xfId="42184" xr:uid="{00000000-0005-0000-0000-000042B70000}"/>
    <cellStyle name="Note 6 3 4 15 4" xfId="60046" xr:uid="{00000000-0005-0000-0000-000043B70000}"/>
    <cellStyle name="Note 6 3 4 16" xfId="13167" xr:uid="{00000000-0005-0000-0000-000044B70000}"/>
    <cellStyle name="Note 6 3 4 16 2" xfId="24478" xr:uid="{00000000-0005-0000-0000-000045B70000}"/>
    <cellStyle name="Note 6 3 4 16 2 2" xfId="42187" xr:uid="{00000000-0005-0000-0000-000046B70000}"/>
    <cellStyle name="Note 6 3 4 16 3" xfId="42186" xr:uid="{00000000-0005-0000-0000-000047B70000}"/>
    <cellStyle name="Note 6 3 4 16 4" xfId="60047" xr:uid="{00000000-0005-0000-0000-000048B70000}"/>
    <cellStyle name="Note 6 3 4 17" xfId="13504" xr:uid="{00000000-0005-0000-0000-000049B70000}"/>
    <cellStyle name="Note 6 3 4 17 2" xfId="24783" xr:uid="{00000000-0005-0000-0000-00004AB70000}"/>
    <cellStyle name="Note 6 3 4 17 2 2" xfId="42189" xr:uid="{00000000-0005-0000-0000-00004BB70000}"/>
    <cellStyle name="Note 6 3 4 17 3" xfId="42188" xr:uid="{00000000-0005-0000-0000-00004CB70000}"/>
    <cellStyle name="Note 6 3 4 17 4" xfId="60048" xr:uid="{00000000-0005-0000-0000-00004DB70000}"/>
    <cellStyle name="Note 6 3 4 18" xfId="13835" xr:uid="{00000000-0005-0000-0000-00004EB70000}"/>
    <cellStyle name="Note 6 3 4 18 2" xfId="25085" xr:uid="{00000000-0005-0000-0000-00004FB70000}"/>
    <cellStyle name="Note 6 3 4 18 2 2" xfId="42191" xr:uid="{00000000-0005-0000-0000-000050B70000}"/>
    <cellStyle name="Note 6 3 4 18 3" xfId="42190" xr:uid="{00000000-0005-0000-0000-000051B70000}"/>
    <cellStyle name="Note 6 3 4 18 4" xfId="60049" xr:uid="{00000000-0005-0000-0000-000052B70000}"/>
    <cellStyle name="Note 6 3 4 19" xfId="14163" xr:uid="{00000000-0005-0000-0000-000053B70000}"/>
    <cellStyle name="Note 6 3 4 19 2" xfId="25385" xr:uid="{00000000-0005-0000-0000-000054B70000}"/>
    <cellStyle name="Note 6 3 4 19 2 2" xfId="42193" xr:uid="{00000000-0005-0000-0000-000055B70000}"/>
    <cellStyle name="Note 6 3 4 19 3" xfId="42192" xr:uid="{00000000-0005-0000-0000-000056B70000}"/>
    <cellStyle name="Note 6 3 4 19 4" xfId="60050" xr:uid="{00000000-0005-0000-0000-000057B70000}"/>
    <cellStyle name="Note 6 3 4 2" xfId="7168" xr:uid="{00000000-0005-0000-0000-000058B70000}"/>
    <cellStyle name="Note 6 3 4 2 2" xfId="19174" xr:uid="{00000000-0005-0000-0000-000059B70000}"/>
    <cellStyle name="Note 6 3 4 2 2 2" xfId="42195" xr:uid="{00000000-0005-0000-0000-00005AB70000}"/>
    <cellStyle name="Note 6 3 4 2 3" xfId="42194" xr:uid="{00000000-0005-0000-0000-00005BB70000}"/>
    <cellStyle name="Note 6 3 4 2 4" xfId="60051" xr:uid="{00000000-0005-0000-0000-00005CB70000}"/>
    <cellStyle name="Note 6 3 4 20" xfId="14457" xr:uid="{00000000-0005-0000-0000-00005DB70000}"/>
    <cellStyle name="Note 6 3 4 20 2" xfId="42196" xr:uid="{00000000-0005-0000-0000-00005EB70000}"/>
    <cellStyle name="Note 6 3 4 20 3" xfId="60052" xr:uid="{00000000-0005-0000-0000-00005FB70000}"/>
    <cellStyle name="Note 6 3 4 20 4" xfId="60053" xr:uid="{00000000-0005-0000-0000-000060B70000}"/>
    <cellStyle name="Note 6 3 4 21" xfId="42173" xr:uid="{00000000-0005-0000-0000-000061B70000}"/>
    <cellStyle name="Note 6 3 4 22" xfId="60054" xr:uid="{00000000-0005-0000-0000-000062B70000}"/>
    <cellStyle name="Note 6 3 4 3" xfId="7636" xr:uid="{00000000-0005-0000-0000-000063B70000}"/>
    <cellStyle name="Note 6 3 4 3 2" xfId="19582" xr:uid="{00000000-0005-0000-0000-000064B70000}"/>
    <cellStyle name="Note 6 3 4 3 2 2" xfId="42198" xr:uid="{00000000-0005-0000-0000-000065B70000}"/>
    <cellStyle name="Note 6 3 4 3 3" xfId="42197" xr:uid="{00000000-0005-0000-0000-000066B70000}"/>
    <cellStyle name="Note 6 3 4 3 4" xfId="60055" xr:uid="{00000000-0005-0000-0000-000067B70000}"/>
    <cellStyle name="Note 6 3 4 4" xfId="8088" xr:uid="{00000000-0005-0000-0000-000068B70000}"/>
    <cellStyle name="Note 6 3 4 4 2" xfId="19974" xr:uid="{00000000-0005-0000-0000-000069B70000}"/>
    <cellStyle name="Note 6 3 4 4 2 2" xfId="42200" xr:uid="{00000000-0005-0000-0000-00006AB70000}"/>
    <cellStyle name="Note 6 3 4 4 3" xfId="42199" xr:uid="{00000000-0005-0000-0000-00006BB70000}"/>
    <cellStyle name="Note 6 3 4 4 4" xfId="60056" xr:uid="{00000000-0005-0000-0000-00006CB70000}"/>
    <cellStyle name="Note 6 3 4 5" xfId="8550" xr:uid="{00000000-0005-0000-0000-00006DB70000}"/>
    <cellStyle name="Note 6 3 4 5 2" xfId="20369" xr:uid="{00000000-0005-0000-0000-00006EB70000}"/>
    <cellStyle name="Note 6 3 4 5 2 2" xfId="42202" xr:uid="{00000000-0005-0000-0000-00006FB70000}"/>
    <cellStyle name="Note 6 3 4 5 3" xfId="42201" xr:uid="{00000000-0005-0000-0000-000070B70000}"/>
    <cellStyle name="Note 6 3 4 5 4" xfId="60057" xr:uid="{00000000-0005-0000-0000-000071B70000}"/>
    <cellStyle name="Note 6 3 4 6" xfId="9007" xr:uid="{00000000-0005-0000-0000-000072B70000}"/>
    <cellStyle name="Note 6 3 4 6 2" xfId="20769" xr:uid="{00000000-0005-0000-0000-000073B70000}"/>
    <cellStyle name="Note 6 3 4 6 2 2" xfId="42204" xr:uid="{00000000-0005-0000-0000-000074B70000}"/>
    <cellStyle name="Note 6 3 4 6 3" xfId="42203" xr:uid="{00000000-0005-0000-0000-000075B70000}"/>
    <cellStyle name="Note 6 3 4 6 4" xfId="60058" xr:uid="{00000000-0005-0000-0000-000076B70000}"/>
    <cellStyle name="Note 6 3 4 7" xfId="9454" xr:uid="{00000000-0005-0000-0000-000077B70000}"/>
    <cellStyle name="Note 6 3 4 7 2" xfId="21170" xr:uid="{00000000-0005-0000-0000-000078B70000}"/>
    <cellStyle name="Note 6 3 4 7 2 2" xfId="42206" xr:uid="{00000000-0005-0000-0000-000079B70000}"/>
    <cellStyle name="Note 6 3 4 7 3" xfId="42205" xr:uid="{00000000-0005-0000-0000-00007AB70000}"/>
    <cellStyle name="Note 6 3 4 7 4" xfId="60059" xr:uid="{00000000-0005-0000-0000-00007BB70000}"/>
    <cellStyle name="Note 6 3 4 8" xfId="9895" xr:uid="{00000000-0005-0000-0000-00007CB70000}"/>
    <cellStyle name="Note 6 3 4 8 2" xfId="21556" xr:uid="{00000000-0005-0000-0000-00007DB70000}"/>
    <cellStyle name="Note 6 3 4 8 2 2" xfId="42208" xr:uid="{00000000-0005-0000-0000-00007EB70000}"/>
    <cellStyle name="Note 6 3 4 8 3" xfId="42207" xr:uid="{00000000-0005-0000-0000-00007FB70000}"/>
    <cellStyle name="Note 6 3 4 8 4" xfId="60060" xr:uid="{00000000-0005-0000-0000-000080B70000}"/>
    <cellStyle name="Note 6 3 4 9" xfId="10336" xr:uid="{00000000-0005-0000-0000-000081B70000}"/>
    <cellStyle name="Note 6 3 4 9 2" xfId="21941" xr:uid="{00000000-0005-0000-0000-000082B70000}"/>
    <cellStyle name="Note 6 3 4 9 2 2" xfId="42210" xr:uid="{00000000-0005-0000-0000-000083B70000}"/>
    <cellStyle name="Note 6 3 4 9 3" xfId="42209" xr:uid="{00000000-0005-0000-0000-000084B70000}"/>
    <cellStyle name="Note 6 3 4 9 4" xfId="60061" xr:uid="{00000000-0005-0000-0000-000085B70000}"/>
    <cellStyle name="Note 6 3 5" xfId="4386" xr:uid="{00000000-0005-0000-0000-000086B70000}"/>
    <cellStyle name="Note 6 3 5 10" xfId="10751" xr:uid="{00000000-0005-0000-0000-000087B70000}"/>
    <cellStyle name="Note 6 3 5 10 2" xfId="22298" xr:uid="{00000000-0005-0000-0000-000088B70000}"/>
    <cellStyle name="Note 6 3 5 10 2 2" xfId="42213" xr:uid="{00000000-0005-0000-0000-000089B70000}"/>
    <cellStyle name="Note 6 3 5 10 3" xfId="42212" xr:uid="{00000000-0005-0000-0000-00008AB70000}"/>
    <cellStyle name="Note 6 3 5 10 4" xfId="60062" xr:uid="{00000000-0005-0000-0000-00008BB70000}"/>
    <cellStyle name="Note 6 3 5 11" xfId="11171" xr:uid="{00000000-0005-0000-0000-00008CB70000}"/>
    <cellStyle name="Note 6 3 5 11 2" xfId="22666" xr:uid="{00000000-0005-0000-0000-00008DB70000}"/>
    <cellStyle name="Note 6 3 5 11 2 2" xfId="42215" xr:uid="{00000000-0005-0000-0000-00008EB70000}"/>
    <cellStyle name="Note 6 3 5 11 3" xfId="42214" xr:uid="{00000000-0005-0000-0000-00008FB70000}"/>
    <cellStyle name="Note 6 3 5 11 4" xfId="60063" xr:uid="{00000000-0005-0000-0000-000090B70000}"/>
    <cellStyle name="Note 6 3 5 12" xfId="11590" xr:uid="{00000000-0005-0000-0000-000091B70000}"/>
    <cellStyle name="Note 6 3 5 12 2" xfId="23029" xr:uid="{00000000-0005-0000-0000-000092B70000}"/>
    <cellStyle name="Note 6 3 5 12 2 2" xfId="42217" xr:uid="{00000000-0005-0000-0000-000093B70000}"/>
    <cellStyle name="Note 6 3 5 12 3" xfId="42216" xr:uid="{00000000-0005-0000-0000-000094B70000}"/>
    <cellStyle name="Note 6 3 5 12 4" xfId="60064" xr:uid="{00000000-0005-0000-0000-000095B70000}"/>
    <cellStyle name="Note 6 3 5 13" xfId="12019" xr:uid="{00000000-0005-0000-0000-000096B70000}"/>
    <cellStyle name="Note 6 3 5 13 2" xfId="23436" xr:uid="{00000000-0005-0000-0000-000097B70000}"/>
    <cellStyle name="Note 6 3 5 13 2 2" xfId="42219" xr:uid="{00000000-0005-0000-0000-000098B70000}"/>
    <cellStyle name="Note 6 3 5 13 3" xfId="42218" xr:uid="{00000000-0005-0000-0000-000099B70000}"/>
    <cellStyle name="Note 6 3 5 13 4" xfId="60065" xr:uid="{00000000-0005-0000-0000-00009AB70000}"/>
    <cellStyle name="Note 6 3 5 14" xfId="12392" xr:uid="{00000000-0005-0000-0000-00009BB70000}"/>
    <cellStyle name="Note 6 3 5 14 2" xfId="23770" xr:uid="{00000000-0005-0000-0000-00009CB70000}"/>
    <cellStyle name="Note 6 3 5 14 2 2" xfId="42221" xr:uid="{00000000-0005-0000-0000-00009DB70000}"/>
    <cellStyle name="Note 6 3 5 14 3" xfId="42220" xr:uid="{00000000-0005-0000-0000-00009EB70000}"/>
    <cellStyle name="Note 6 3 5 14 4" xfId="60066" xr:uid="{00000000-0005-0000-0000-00009FB70000}"/>
    <cellStyle name="Note 6 3 5 15" xfId="12753" xr:uid="{00000000-0005-0000-0000-0000A0B70000}"/>
    <cellStyle name="Note 6 3 5 15 2" xfId="24090" xr:uid="{00000000-0005-0000-0000-0000A1B70000}"/>
    <cellStyle name="Note 6 3 5 15 2 2" xfId="42223" xr:uid="{00000000-0005-0000-0000-0000A2B70000}"/>
    <cellStyle name="Note 6 3 5 15 3" xfId="42222" xr:uid="{00000000-0005-0000-0000-0000A3B70000}"/>
    <cellStyle name="Note 6 3 5 15 4" xfId="60067" xr:uid="{00000000-0005-0000-0000-0000A4B70000}"/>
    <cellStyle name="Note 6 3 5 16" xfId="13168" xr:uid="{00000000-0005-0000-0000-0000A5B70000}"/>
    <cellStyle name="Note 6 3 5 16 2" xfId="24479" xr:uid="{00000000-0005-0000-0000-0000A6B70000}"/>
    <cellStyle name="Note 6 3 5 16 2 2" xfId="42225" xr:uid="{00000000-0005-0000-0000-0000A7B70000}"/>
    <cellStyle name="Note 6 3 5 16 3" xfId="42224" xr:uid="{00000000-0005-0000-0000-0000A8B70000}"/>
    <cellStyle name="Note 6 3 5 16 4" xfId="60068" xr:uid="{00000000-0005-0000-0000-0000A9B70000}"/>
    <cellStyle name="Note 6 3 5 17" xfId="13505" xr:uid="{00000000-0005-0000-0000-0000AAB70000}"/>
    <cellStyle name="Note 6 3 5 17 2" xfId="24784" xr:uid="{00000000-0005-0000-0000-0000ABB70000}"/>
    <cellStyle name="Note 6 3 5 17 2 2" xfId="42227" xr:uid="{00000000-0005-0000-0000-0000ACB70000}"/>
    <cellStyle name="Note 6 3 5 17 3" xfId="42226" xr:uid="{00000000-0005-0000-0000-0000ADB70000}"/>
    <cellStyle name="Note 6 3 5 17 4" xfId="60069" xr:uid="{00000000-0005-0000-0000-0000AEB70000}"/>
    <cellStyle name="Note 6 3 5 18" xfId="13836" xr:uid="{00000000-0005-0000-0000-0000AFB70000}"/>
    <cellStyle name="Note 6 3 5 18 2" xfId="25086" xr:uid="{00000000-0005-0000-0000-0000B0B70000}"/>
    <cellStyle name="Note 6 3 5 18 2 2" xfId="42229" xr:uid="{00000000-0005-0000-0000-0000B1B70000}"/>
    <cellStyle name="Note 6 3 5 18 3" xfId="42228" xr:uid="{00000000-0005-0000-0000-0000B2B70000}"/>
    <cellStyle name="Note 6 3 5 18 4" xfId="60070" xr:uid="{00000000-0005-0000-0000-0000B3B70000}"/>
    <cellStyle name="Note 6 3 5 19" xfId="14164" xr:uid="{00000000-0005-0000-0000-0000B4B70000}"/>
    <cellStyle name="Note 6 3 5 19 2" xfId="25386" xr:uid="{00000000-0005-0000-0000-0000B5B70000}"/>
    <cellStyle name="Note 6 3 5 19 2 2" xfId="42231" xr:uid="{00000000-0005-0000-0000-0000B6B70000}"/>
    <cellStyle name="Note 6 3 5 19 3" xfId="42230" xr:uid="{00000000-0005-0000-0000-0000B7B70000}"/>
    <cellStyle name="Note 6 3 5 19 4" xfId="60071" xr:uid="{00000000-0005-0000-0000-0000B8B70000}"/>
    <cellStyle name="Note 6 3 5 2" xfId="7169" xr:uid="{00000000-0005-0000-0000-0000B9B70000}"/>
    <cellStyle name="Note 6 3 5 2 2" xfId="19175" xr:uid="{00000000-0005-0000-0000-0000BAB70000}"/>
    <cellStyle name="Note 6 3 5 2 2 2" xfId="42233" xr:uid="{00000000-0005-0000-0000-0000BBB70000}"/>
    <cellStyle name="Note 6 3 5 2 3" xfId="42232" xr:uid="{00000000-0005-0000-0000-0000BCB70000}"/>
    <cellStyle name="Note 6 3 5 2 4" xfId="60072" xr:uid="{00000000-0005-0000-0000-0000BDB70000}"/>
    <cellStyle name="Note 6 3 5 20" xfId="14458" xr:uid="{00000000-0005-0000-0000-0000BEB70000}"/>
    <cellStyle name="Note 6 3 5 20 2" xfId="42234" xr:uid="{00000000-0005-0000-0000-0000BFB70000}"/>
    <cellStyle name="Note 6 3 5 20 3" xfId="60073" xr:uid="{00000000-0005-0000-0000-0000C0B70000}"/>
    <cellStyle name="Note 6 3 5 20 4" xfId="60074" xr:uid="{00000000-0005-0000-0000-0000C1B70000}"/>
    <cellStyle name="Note 6 3 5 21" xfId="42211" xr:uid="{00000000-0005-0000-0000-0000C2B70000}"/>
    <cellStyle name="Note 6 3 5 22" xfId="60075" xr:uid="{00000000-0005-0000-0000-0000C3B70000}"/>
    <cellStyle name="Note 6 3 5 3" xfId="7637" xr:uid="{00000000-0005-0000-0000-0000C4B70000}"/>
    <cellStyle name="Note 6 3 5 3 2" xfId="19583" xr:uid="{00000000-0005-0000-0000-0000C5B70000}"/>
    <cellStyle name="Note 6 3 5 3 2 2" xfId="42236" xr:uid="{00000000-0005-0000-0000-0000C6B70000}"/>
    <cellStyle name="Note 6 3 5 3 3" xfId="42235" xr:uid="{00000000-0005-0000-0000-0000C7B70000}"/>
    <cellStyle name="Note 6 3 5 3 4" xfId="60076" xr:uid="{00000000-0005-0000-0000-0000C8B70000}"/>
    <cellStyle name="Note 6 3 5 4" xfId="8089" xr:uid="{00000000-0005-0000-0000-0000C9B70000}"/>
    <cellStyle name="Note 6 3 5 4 2" xfId="19975" xr:uid="{00000000-0005-0000-0000-0000CAB70000}"/>
    <cellStyle name="Note 6 3 5 4 2 2" xfId="42238" xr:uid="{00000000-0005-0000-0000-0000CBB70000}"/>
    <cellStyle name="Note 6 3 5 4 3" xfId="42237" xr:uid="{00000000-0005-0000-0000-0000CCB70000}"/>
    <cellStyle name="Note 6 3 5 4 4" xfId="60077" xr:uid="{00000000-0005-0000-0000-0000CDB70000}"/>
    <cellStyle name="Note 6 3 5 5" xfId="8551" xr:uid="{00000000-0005-0000-0000-0000CEB70000}"/>
    <cellStyle name="Note 6 3 5 5 2" xfId="20370" xr:uid="{00000000-0005-0000-0000-0000CFB70000}"/>
    <cellStyle name="Note 6 3 5 5 2 2" xfId="42240" xr:uid="{00000000-0005-0000-0000-0000D0B70000}"/>
    <cellStyle name="Note 6 3 5 5 3" xfId="42239" xr:uid="{00000000-0005-0000-0000-0000D1B70000}"/>
    <cellStyle name="Note 6 3 5 5 4" xfId="60078" xr:uid="{00000000-0005-0000-0000-0000D2B70000}"/>
    <cellStyle name="Note 6 3 5 6" xfId="9008" xr:uid="{00000000-0005-0000-0000-0000D3B70000}"/>
    <cellStyle name="Note 6 3 5 6 2" xfId="20770" xr:uid="{00000000-0005-0000-0000-0000D4B70000}"/>
    <cellStyle name="Note 6 3 5 6 2 2" xfId="42242" xr:uid="{00000000-0005-0000-0000-0000D5B70000}"/>
    <cellStyle name="Note 6 3 5 6 3" xfId="42241" xr:uid="{00000000-0005-0000-0000-0000D6B70000}"/>
    <cellStyle name="Note 6 3 5 6 4" xfId="60079" xr:uid="{00000000-0005-0000-0000-0000D7B70000}"/>
    <cellStyle name="Note 6 3 5 7" xfId="9455" xr:uid="{00000000-0005-0000-0000-0000D8B70000}"/>
    <cellStyle name="Note 6 3 5 7 2" xfId="21171" xr:uid="{00000000-0005-0000-0000-0000D9B70000}"/>
    <cellStyle name="Note 6 3 5 7 2 2" xfId="42244" xr:uid="{00000000-0005-0000-0000-0000DAB70000}"/>
    <cellStyle name="Note 6 3 5 7 3" xfId="42243" xr:uid="{00000000-0005-0000-0000-0000DBB70000}"/>
    <cellStyle name="Note 6 3 5 7 4" xfId="60080" xr:uid="{00000000-0005-0000-0000-0000DCB70000}"/>
    <cellStyle name="Note 6 3 5 8" xfId="9896" xr:uid="{00000000-0005-0000-0000-0000DDB70000}"/>
    <cellStyle name="Note 6 3 5 8 2" xfId="21557" xr:uid="{00000000-0005-0000-0000-0000DEB70000}"/>
    <cellStyle name="Note 6 3 5 8 2 2" xfId="42246" xr:uid="{00000000-0005-0000-0000-0000DFB70000}"/>
    <cellStyle name="Note 6 3 5 8 3" xfId="42245" xr:uid="{00000000-0005-0000-0000-0000E0B70000}"/>
    <cellStyle name="Note 6 3 5 8 4" xfId="60081" xr:uid="{00000000-0005-0000-0000-0000E1B70000}"/>
    <cellStyle name="Note 6 3 5 9" xfId="10337" xr:uid="{00000000-0005-0000-0000-0000E2B70000}"/>
    <cellStyle name="Note 6 3 5 9 2" xfId="21942" xr:uid="{00000000-0005-0000-0000-0000E3B70000}"/>
    <cellStyle name="Note 6 3 5 9 2 2" xfId="42248" xr:uid="{00000000-0005-0000-0000-0000E4B70000}"/>
    <cellStyle name="Note 6 3 5 9 3" xfId="42247" xr:uid="{00000000-0005-0000-0000-0000E5B70000}"/>
    <cellStyle name="Note 6 3 5 9 4" xfId="60082" xr:uid="{00000000-0005-0000-0000-0000E6B70000}"/>
    <cellStyle name="Note 6 3 6" xfId="42096" xr:uid="{00000000-0005-0000-0000-0000E7B70000}"/>
    <cellStyle name="Note 6 30" xfId="5321" xr:uid="{00000000-0005-0000-0000-0000E8B70000}"/>
    <cellStyle name="Note 6 30 2" xfId="17866" xr:uid="{00000000-0005-0000-0000-0000E9B70000}"/>
    <cellStyle name="Note 6 30 2 2" xfId="42250" xr:uid="{00000000-0005-0000-0000-0000EAB70000}"/>
    <cellStyle name="Note 6 30 3" xfId="42249" xr:uid="{00000000-0005-0000-0000-0000EBB70000}"/>
    <cellStyle name="Note 6 30 4" xfId="60083" xr:uid="{00000000-0005-0000-0000-0000ECB70000}"/>
    <cellStyle name="Note 6 31" xfId="5148" xr:uid="{00000000-0005-0000-0000-0000EDB70000}"/>
    <cellStyle name="Note 6 31 2" xfId="17728" xr:uid="{00000000-0005-0000-0000-0000EEB70000}"/>
    <cellStyle name="Note 6 31 2 2" xfId="42252" xr:uid="{00000000-0005-0000-0000-0000EFB70000}"/>
    <cellStyle name="Note 6 31 3" xfId="42251" xr:uid="{00000000-0005-0000-0000-0000F0B70000}"/>
    <cellStyle name="Note 6 31 4" xfId="60084" xr:uid="{00000000-0005-0000-0000-0000F1B70000}"/>
    <cellStyle name="Note 6 32" xfId="5472" xr:uid="{00000000-0005-0000-0000-0000F2B70000}"/>
    <cellStyle name="Note 6 32 2" xfId="18010" xr:uid="{00000000-0005-0000-0000-0000F3B70000}"/>
    <cellStyle name="Note 6 32 2 2" xfId="42254" xr:uid="{00000000-0005-0000-0000-0000F4B70000}"/>
    <cellStyle name="Note 6 32 3" xfId="42253" xr:uid="{00000000-0005-0000-0000-0000F5B70000}"/>
    <cellStyle name="Note 6 32 4" xfId="60085" xr:uid="{00000000-0005-0000-0000-0000F6B70000}"/>
    <cellStyle name="Note 6 33" xfId="6331" xr:uid="{00000000-0005-0000-0000-0000F7B70000}"/>
    <cellStyle name="Note 6 33 2" xfId="18431" xr:uid="{00000000-0005-0000-0000-0000F8B70000}"/>
    <cellStyle name="Note 6 33 2 2" xfId="42256" xr:uid="{00000000-0005-0000-0000-0000F9B70000}"/>
    <cellStyle name="Note 6 33 3" xfId="42255" xr:uid="{00000000-0005-0000-0000-0000FAB70000}"/>
    <cellStyle name="Note 6 33 4" xfId="60086" xr:uid="{00000000-0005-0000-0000-0000FBB70000}"/>
    <cellStyle name="Note 6 34" xfId="5525" xr:uid="{00000000-0005-0000-0000-0000FCB70000}"/>
    <cellStyle name="Note 6 34 2" xfId="18054" xr:uid="{00000000-0005-0000-0000-0000FDB70000}"/>
    <cellStyle name="Note 6 34 2 2" xfId="42258" xr:uid="{00000000-0005-0000-0000-0000FEB70000}"/>
    <cellStyle name="Note 6 34 3" xfId="42257" xr:uid="{00000000-0005-0000-0000-0000FFB70000}"/>
    <cellStyle name="Note 6 34 4" xfId="60087" xr:uid="{00000000-0005-0000-0000-000000B80000}"/>
    <cellStyle name="Note 6 35" xfId="9374" xr:uid="{00000000-0005-0000-0000-000001B80000}"/>
    <cellStyle name="Note 6 35 2" xfId="21091" xr:uid="{00000000-0005-0000-0000-000002B80000}"/>
    <cellStyle name="Note 6 35 2 2" xfId="42260" xr:uid="{00000000-0005-0000-0000-000003B80000}"/>
    <cellStyle name="Note 6 35 3" xfId="42259" xr:uid="{00000000-0005-0000-0000-000004B80000}"/>
    <cellStyle name="Note 6 35 4" xfId="60088" xr:uid="{00000000-0005-0000-0000-000005B80000}"/>
    <cellStyle name="Note 6 36" xfId="9760" xr:uid="{00000000-0005-0000-0000-000006B80000}"/>
    <cellStyle name="Note 6 36 2" xfId="21424" xr:uid="{00000000-0005-0000-0000-000007B80000}"/>
    <cellStyle name="Note 6 36 2 2" xfId="42262" xr:uid="{00000000-0005-0000-0000-000008B80000}"/>
    <cellStyle name="Note 6 36 3" xfId="42261" xr:uid="{00000000-0005-0000-0000-000009B80000}"/>
    <cellStyle name="Note 6 36 4" xfId="60089" xr:uid="{00000000-0005-0000-0000-00000AB80000}"/>
    <cellStyle name="Note 6 37" xfId="7902" xr:uid="{00000000-0005-0000-0000-00000BB80000}"/>
    <cellStyle name="Note 6 37 2" xfId="19791" xr:uid="{00000000-0005-0000-0000-00000CB80000}"/>
    <cellStyle name="Note 6 37 2 2" xfId="42264" xr:uid="{00000000-0005-0000-0000-00000DB80000}"/>
    <cellStyle name="Note 6 37 3" xfId="42263" xr:uid="{00000000-0005-0000-0000-00000EB80000}"/>
    <cellStyle name="Note 6 37 4" xfId="60090" xr:uid="{00000000-0005-0000-0000-00000FB80000}"/>
    <cellStyle name="Note 6 38" xfId="8118" xr:uid="{00000000-0005-0000-0000-000010B80000}"/>
    <cellStyle name="Note 6 38 2" xfId="20002" xr:uid="{00000000-0005-0000-0000-000011B80000}"/>
    <cellStyle name="Note 6 38 2 2" xfId="42266" xr:uid="{00000000-0005-0000-0000-000012B80000}"/>
    <cellStyle name="Note 6 38 3" xfId="42265" xr:uid="{00000000-0005-0000-0000-000013B80000}"/>
    <cellStyle name="Note 6 38 4" xfId="60091" xr:uid="{00000000-0005-0000-0000-000014B80000}"/>
    <cellStyle name="Note 6 39" xfId="6189" xr:uid="{00000000-0005-0000-0000-000015B80000}"/>
    <cellStyle name="Note 6 39 2" xfId="18305" xr:uid="{00000000-0005-0000-0000-000016B80000}"/>
    <cellStyle name="Note 6 39 2 2" xfId="42268" xr:uid="{00000000-0005-0000-0000-000017B80000}"/>
    <cellStyle name="Note 6 39 3" xfId="42267" xr:uid="{00000000-0005-0000-0000-000018B80000}"/>
    <cellStyle name="Note 6 39 4" xfId="60092" xr:uid="{00000000-0005-0000-0000-000019B80000}"/>
    <cellStyle name="Note 6 4" xfId="4387" xr:uid="{00000000-0005-0000-0000-00001AB80000}"/>
    <cellStyle name="Note 6 4 10" xfId="10752" xr:uid="{00000000-0005-0000-0000-00001BB80000}"/>
    <cellStyle name="Note 6 4 10 2" xfId="22299" xr:uid="{00000000-0005-0000-0000-00001CB80000}"/>
    <cellStyle name="Note 6 4 10 2 2" xfId="42271" xr:uid="{00000000-0005-0000-0000-00001DB80000}"/>
    <cellStyle name="Note 6 4 10 3" xfId="42270" xr:uid="{00000000-0005-0000-0000-00001EB80000}"/>
    <cellStyle name="Note 6 4 10 4" xfId="60093" xr:uid="{00000000-0005-0000-0000-00001FB80000}"/>
    <cellStyle name="Note 6 4 11" xfId="11172" xr:uid="{00000000-0005-0000-0000-000020B80000}"/>
    <cellStyle name="Note 6 4 11 2" xfId="22667" xr:uid="{00000000-0005-0000-0000-000021B80000}"/>
    <cellStyle name="Note 6 4 11 2 2" xfId="42273" xr:uid="{00000000-0005-0000-0000-000022B80000}"/>
    <cellStyle name="Note 6 4 11 3" xfId="42272" xr:uid="{00000000-0005-0000-0000-000023B80000}"/>
    <cellStyle name="Note 6 4 11 4" xfId="60094" xr:uid="{00000000-0005-0000-0000-000024B80000}"/>
    <cellStyle name="Note 6 4 12" xfId="11591" xr:uid="{00000000-0005-0000-0000-000025B80000}"/>
    <cellStyle name="Note 6 4 12 2" xfId="23030" xr:uid="{00000000-0005-0000-0000-000026B80000}"/>
    <cellStyle name="Note 6 4 12 2 2" xfId="42275" xr:uid="{00000000-0005-0000-0000-000027B80000}"/>
    <cellStyle name="Note 6 4 12 3" xfId="42274" xr:uid="{00000000-0005-0000-0000-000028B80000}"/>
    <cellStyle name="Note 6 4 12 4" xfId="60095" xr:uid="{00000000-0005-0000-0000-000029B80000}"/>
    <cellStyle name="Note 6 4 13" xfId="12020" xr:uid="{00000000-0005-0000-0000-00002AB80000}"/>
    <cellStyle name="Note 6 4 13 2" xfId="23437" xr:uid="{00000000-0005-0000-0000-00002BB80000}"/>
    <cellStyle name="Note 6 4 13 2 2" xfId="42277" xr:uid="{00000000-0005-0000-0000-00002CB80000}"/>
    <cellStyle name="Note 6 4 13 3" xfId="42276" xr:uid="{00000000-0005-0000-0000-00002DB80000}"/>
    <cellStyle name="Note 6 4 13 4" xfId="60096" xr:uid="{00000000-0005-0000-0000-00002EB80000}"/>
    <cellStyle name="Note 6 4 14" xfId="12393" xr:uid="{00000000-0005-0000-0000-00002FB80000}"/>
    <cellStyle name="Note 6 4 14 2" xfId="23771" xr:uid="{00000000-0005-0000-0000-000030B80000}"/>
    <cellStyle name="Note 6 4 14 2 2" xfId="42279" xr:uid="{00000000-0005-0000-0000-000031B80000}"/>
    <cellStyle name="Note 6 4 14 3" xfId="42278" xr:uid="{00000000-0005-0000-0000-000032B80000}"/>
    <cellStyle name="Note 6 4 14 4" xfId="60097" xr:uid="{00000000-0005-0000-0000-000033B80000}"/>
    <cellStyle name="Note 6 4 15" xfId="12754" xr:uid="{00000000-0005-0000-0000-000034B80000}"/>
    <cellStyle name="Note 6 4 15 2" xfId="24091" xr:uid="{00000000-0005-0000-0000-000035B80000}"/>
    <cellStyle name="Note 6 4 15 2 2" xfId="42281" xr:uid="{00000000-0005-0000-0000-000036B80000}"/>
    <cellStyle name="Note 6 4 15 3" xfId="42280" xr:uid="{00000000-0005-0000-0000-000037B80000}"/>
    <cellStyle name="Note 6 4 15 4" xfId="60098" xr:uid="{00000000-0005-0000-0000-000038B80000}"/>
    <cellStyle name="Note 6 4 16" xfId="13169" xr:uid="{00000000-0005-0000-0000-000039B80000}"/>
    <cellStyle name="Note 6 4 16 2" xfId="24480" xr:uid="{00000000-0005-0000-0000-00003AB80000}"/>
    <cellStyle name="Note 6 4 16 2 2" xfId="42283" xr:uid="{00000000-0005-0000-0000-00003BB80000}"/>
    <cellStyle name="Note 6 4 16 3" xfId="42282" xr:uid="{00000000-0005-0000-0000-00003CB80000}"/>
    <cellStyle name="Note 6 4 16 4" xfId="60099" xr:uid="{00000000-0005-0000-0000-00003DB80000}"/>
    <cellStyle name="Note 6 4 17" xfId="13506" xr:uid="{00000000-0005-0000-0000-00003EB80000}"/>
    <cellStyle name="Note 6 4 17 2" xfId="24785" xr:uid="{00000000-0005-0000-0000-00003FB80000}"/>
    <cellStyle name="Note 6 4 17 2 2" xfId="42285" xr:uid="{00000000-0005-0000-0000-000040B80000}"/>
    <cellStyle name="Note 6 4 17 3" xfId="42284" xr:uid="{00000000-0005-0000-0000-000041B80000}"/>
    <cellStyle name="Note 6 4 17 4" xfId="60100" xr:uid="{00000000-0005-0000-0000-000042B80000}"/>
    <cellStyle name="Note 6 4 18" xfId="13837" xr:uid="{00000000-0005-0000-0000-000043B80000}"/>
    <cellStyle name="Note 6 4 18 2" xfId="25087" xr:uid="{00000000-0005-0000-0000-000044B80000}"/>
    <cellStyle name="Note 6 4 18 2 2" xfId="42287" xr:uid="{00000000-0005-0000-0000-000045B80000}"/>
    <cellStyle name="Note 6 4 18 3" xfId="42286" xr:uid="{00000000-0005-0000-0000-000046B80000}"/>
    <cellStyle name="Note 6 4 18 4" xfId="60101" xr:uid="{00000000-0005-0000-0000-000047B80000}"/>
    <cellStyle name="Note 6 4 19" xfId="14165" xr:uid="{00000000-0005-0000-0000-000048B80000}"/>
    <cellStyle name="Note 6 4 19 2" xfId="25387" xr:uid="{00000000-0005-0000-0000-000049B80000}"/>
    <cellStyle name="Note 6 4 19 2 2" xfId="42289" xr:uid="{00000000-0005-0000-0000-00004AB80000}"/>
    <cellStyle name="Note 6 4 19 3" xfId="42288" xr:uid="{00000000-0005-0000-0000-00004BB80000}"/>
    <cellStyle name="Note 6 4 19 4" xfId="60102" xr:uid="{00000000-0005-0000-0000-00004CB80000}"/>
    <cellStyle name="Note 6 4 2" xfId="7170" xr:uid="{00000000-0005-0000-0000-00004DB80000}"/>
    <cellStyle name="Note 6 4 2 2" xfId="19176" xr:uid="{00000000-0005-0000-0000-00004EB80000}"/>
    <cellStyle name="Note 6 4 2 2 2" xfId="42291" xr:uid="{00000000-0005-0000-0000-00004FB80000}"/>
    <cellStyle name="Note 6 4 2 3" xfId="42290" xr:uid="{00000000-0005-0000-0000-000050B80000}"/>
    <cellStyle name="Note 6 4 2 4" xfId="60103" xr:uid="{00000000-0005-0000-0000-000051B80000}"/>
    <cellStyle name="Note 6 4 20" xfId="14459" xr:uid="{00000000-0005-0000-0000-000052B80000}"/>
    <cellStyle name="Note 6 4 20 2" xfId="42292" xr:uid="{00000000-0005-0000-0000-000053B80000}"/>
    <cellStyle name="Note 6 4 20 3" xfId="60104" xr:uid="{00000000-0005-0000-0000-000054B80000}"/>
    <cellStyle name="Note 6 4 20 4" xfId="60105" xr:uid="{00000000-0005-0000-0000-000055B80000}"/>
    <cellStyle name="Note 6 4 21" xfId="42269" xr:uid="{00000000-0005-0000-0000-000056B80000}"/>
    <cellStyle name="Note 6 4 22" xfId="60106" xr:uid="{00000000-0005-0000-0000-000057B80000}"/>
    <cellStyle name="Note 6 4 3" xfId="7638" xr:uid="{00000000-0005-0000-0000-000058B80000}"/>
    <cellStyle name="Note 6 4 3 2" xfId="19584" xr:uid="{00000000-0005-0000-0000-000059B80000}"/>
    <cellStyle name="Note 6 4 3 2 2" xfId="42294" xr:uid="{00000000-0005-0000-0000-00005AB80000}"/>
    <cellStyle name="Note 6 4 3 3" xfId="42293" xr:uid="{00000000-0005-0000-0000-00005BB80000}"/>
    <cellStyle name="Note 6 4 3 4" xfId="60107" xr:uid="{00000000-0005-0000-0000-00005CB80000}"/>
    <cellStyle name="Note 6 4 4" xfId="8090" xr:uid="{00000000-0005-0000-0000-00005DB80000}"/>
    <cellStyle name="Note 6 4 4 2" xfId="19976" xr:uid="{00000000-0005-0000-0000-00005EB80000}"/>
    <cellStyle name="Note 6 4 4 2 2" xfId="42296" xr:uid="{00000000-0005-0000-0000-00005FB80000}"/>
    <cellStyle name="Note 6 4 4 3" xfId="42295" xr:uid="{00000000-0005-0000-0000-000060B80000}"/>
    <cellStyle name="Note 6 4 4 4" xfId="60108" xr:uid="{00000000-0005-0000-0000-000061B80000}"/>
    <cellStyle name="Note 6 4 5" xfId="8552" xr:uid="{00000000-0005-0000-0000-000062B80000}"/>
    <cellStyle name="Note 6 4 5 2" xfId="20371" xr:uid="{00000000-0005-0000-0000-000063B80000}"/>
    <cellStyle name="Note 6 4 5 2 2" xfId="42298" xr:uid="{00000000-0005-0000-0000-000064B80000}"/>
    <cellStyle name="Note 6 4 5 3" xfId="42297" xr:uid="{00000000-0005-0000-0000-000065B80000}"/>
    <cellStyle name="Note 6 4 5 4" xfId="60109" xr:uid="{00000000-0005-0000-0000-000066B80000}"/>
    <cellStyle name="Note 6 4 6" xfId="9009" xr:uid="{00000000-0005-0000-0000-000067B80000}"/>
    <cellStyle name="Note 6 4 6 2" xfId="20771" xr:uid="{00000000-0005-0000-0000-000068B80000}"/>
    <cellStyle name="Note 6 4 6 2 2" xfId="42300" xr:uid="{00000000-0005-0000-0000-000069B80000}"/>
    <cellStyle name="Note 6 4 6 3" xfId="42299" xr:uid="{00000000-0005-0000-0000-00006AB80000}"/>
    <cellStyle name="Note 6 4 6 4" xfId="60110" xr:uid="{00000000-0005-0000-0000-00006BB80000}"/>
    <cellStyle name="Note 6 4 7" xfId="9456" xr:uid="{00000000-0005-0000-0000-00006CB80000}"/>
    <cellStyle name="Note 6 4 7 2" xfId="21172" xr:uid="{00000000-0005-0000-0000-00006DB80000}"/>
    <cellStyle name="Note 6 4 7 2 2" xfId="42302" xr:uid="{00000000-0005-0000-0000-00006EB80000}"/>
    <cellStyle name="Note 6 4 7 3" xfId="42301" xr:uid="{00000000-0005-0000-0000-00006FB80000}"/>
    <cellStyle name="Note 6 4 7 4" xfId="60111" xr:uid="{00000000-0005-0000-0000-000070B80000}"/>
    <cellStyle name="Note 6 4 8" xfId="9897" xr:uid="{00000000-0005-0000-0000-000071B80000}"/>
    <cellStyle name="Note 6 4 8 2" xfId="21558" xr:uid="{00000000-0005-0000-0000-000072B80000}"/>
    <cellStyle name="Note 6 4 8 2 2" xfId="42304" xr:uid="{00000000-0005-0000-0000-000073B80000}"/>
    <cellStyle name="Note 6 4 8 3" xfId="42303" xr:uid="{00000000-0005-0000-0000-000074B80000}"/>
    <cellStyle name="Note 6 4 8 4" xfId="60112" xr:uid="{00000000-0005-0000-0000-000075B80000}"/>
    <cellStyle name="Note 6 4 9" xfId="10338" xr:uid="{00000000-0005-0000-0000-000076B80000}"/>
    <cellStyle name="Note 6 4 9 2" xfId="21943" xr:uid="{00000000-0005-0000-0000-000077B80000}"/>
    <cellStyle name="Note 6 4 9 2 2" xfId="42306" xr:uid="{00000000-0005-0000-0000-000078B80000}"/>
    <cellStyle name="Note 6 4 9 3" xfId="42305" xr:uid="{00000000-0005-0000-0000-000079B80000}"/>
    <cellStyle name="Note 6 4 9 4" xfId="60113" xr:uid="{00000000-0005-0000-0000-00007AB80000}"/>
    <cellStyle name="Note 6 40" xfId="6426" xr:uid="{00000000-0005-0000-0000-00007BB80000}"/>
    <cellStyle name="Note 6 40 2" xfId="18512" xr:uid="{00000000-0005-0000-0000-00007CB80000}"/>
    <cellStyle name="Note 6 40 2 2" xfId="42308" xr:uid="{00000000-0005-0000-0000-00007DB80000}"/>
    <cellStyle name="Note 6 40 3" xfId="42307" xr:uid="{00000000-0005-0000-0000-00007EB80000}"/>
    <cellStyle name="Note 6 40 4" xfId="60114" xr:uid="{00000000-0005-0000-0000-00007FB80000}"/>
    <cellStyle name="Note 6 41" xfId="9483" xr:uid="{00000000-0005-0000-0000-000080B80000}"/>
    <cellStyle name="Note 6 41 2" xfId="21199" xr:uid="{00000000-0005-0000-0000-000081B80000}"/>
    <cellStyle name="Note 6 41 2 2" xfId="42310" xr:uid="{00000000-0005-0000-0000-000082B80000}"/>
    <cellStyle name="Note 6 41 3" xfId="42309" xr:uid="{00000000-0005-0000-0000-000083B80000}"/>
    <cellStyle name="Note 6 41 4" xfId="60115" xr:uid="{00000000-0005-0000-0000-000084B80000}"/>
    <cellStyle name="Note 6 42" xfId="12954" xr:uid="{00000000-0005-0000-0000-000085B80000}"/>
    <cellStyle name="Note 6 42 2" xfId="42311" xr:uid="{00000000-0005-0000-0000-000086B80000}"/>
    <cellStyle name="Note 6 42 3" xfId="60116" xr:uid="{00000000-0005-0000-0000-000087B80000}"/>
    <cellStyle name="Note 6 42 4" xfId="60117" xr:uid="{00000000-0005-0000-0000-000088B80000}"/>
    <cellStyle name="Note 6 43" xfId="41437" xr:uid="{00000000-0005-0000-0000-000089B80000}"/>
    <cellStyle name="Note 6 44" xfId="1561" xr:uid="{00000000-0005-0000-0000-00008AB80000}"/>
    <cellStyle name="Note 6 5" xfId="4388" xr:uid="{00000000-0005-0000-0000-00008BB80000}"/>
    <cellStyle name="Note 6 5 10" xfId="10753" xr:uid="{00000000-0005-0000-0000-00008CB80000}"/>
    <cellStyle name="Note 6 5 10 2" xfId="22300" xr:uid="{00000000-0005-0000-0000-00008DB80000}"/>
    <cellStyle name="Note 6 5 10 2 2" xfId="42314" xr:uid="{00000000-0005-0000-0000-00008EB80000}"/>
    <cellStyle name="Note 6 5 10 3" xfId="42313" xr:uid="{00000000-0005-0000-0000-00008FB80000}"/>
    <cellStyle name="Note 6 5 10 4" xfId="60118" xr:uid="{00000000-0005-0000-0000-000090B80000}"/>
    <cellStyle name="Note 6 5 11" xfId="11173" xr:uid="{00000000-0005-0000-0000-000091B80000}"/>
    <cellStyle name="Note 6 5 11 2" xfId="22668" xr:uid="{00000000-0005-0000-0000-000092B80000}"/>
    <cellStyle name="Note 6 5 11 2 2" xfId="42316" xr:uid="{00000000-0005-0000-0000-000093B80000}"/>
    <cellStyle name="Note 6 5 11 3" xfId="42315" xr:uid="{00000000-0005-0000-0000-000094B80000}"/>
    <cellStyle name="Note 6 5 11 4" xfId="60119" xr:uid="{00000000-0005-0000-0000-000095B80000}"/>
    <cellStyle name="Note 6 5 12" xfId="11592" xr:uid="{00000000-0005-0000-0000-000096B80000}"/>
    <cellStyle name="Note 6 5 12 2" xfId="23031" xr:uid="{00000000-0005-0000-0000-000097B80000}"/>
    <cellStyle name="Note 6 5 12 2 2" xfId="42318" xr:uid="{00000000-0005-0000-0000-000098B80000}"/>
    <cellStyle name="Note 6 5 12 3" xfId="42317" xr:uid="{00000000-0005-0000-0000-000099B80000}"/>
    <cellStyle name="Note 6 5 12 4" xfId="60120" xr:uid="{00000000-0005-0000-0000-00009AB80000}"/>
    <cellStyle name="Note 6 5 13" xfId="12021" xr:uid="{00000000-0005-0000-0000-00009BB80000}"/>
    <cellStyle name="Note 6 5 13 2" xfId="23438" xr:uid="{00000000-0005-0000-0000-00009CB80000}"/>
    <cellStyle name="Note 6 5 13 2 2" xfId="42320" xr:uid="{00000000-0005-0000-0000-00009DB80000}"/>
    <cellStyle name="Note 6 5 13 3" xfId="42319" xr:uid="{00000000-0005-0000-0000-00009EB80000}"/>
    <cellStyle name="Note 6 5 13 4" xfId="60121" xr:uid="{00000000-0005-0000-0000-00009FB80000}"/>
    <cellStyle name="Note 6 5 14" xfId="12394" xr:uid="{00000000-0005-0000-0000-0000A0B80000}"/>
    <cellStyle name="Note 6 5 14 2" xfId="23772" xr:uid="{00000000-0005-0000-0000-0000A1B80000}"/>
    <cellStyle name="Note 6 5 14 2 2" xfId="42322" xr:uid="{00000000-0005-0000-0000-0000A2B80000}"/>
    <cellStyle name="Note 6 5 14 3" xfId="42321" xr:uid="{00000000-0005-0000-0000-0000A3B80000}"/>
    <cellStyle name="Note 6 5 14 4" xfId="60122" xr:uid="{00000000-0005-0000-0000-0000A4B80000}"/>
    <cellStyle name="Note 6 5 15" xfId="12755" xr:uid="{00000000-0005-0000-0000-0000A5B80000}"/>
    <cellStyle name="Note 6 5 15 2" xfId="24092" xr:uid="{00000000-0005-0000-0000-0000A6B80000}"/>
    <cellStyle name="Note 6 5 15 2 2" xfId="42324" xr:uid="{00000000-0005-0000-0000-0000A7B80000}"/>
    <cellStyle name="Note 6 5 15 3" xfId="42323" xr:uid="{00000000-0005-0000-0000-0000A8B80000}"/>
    <cellStyle name="Note 6 5 15 4" xfId="60123" xr:uid="{00000000-0005-0000-0000-0000A9B80000}"/>
    <cellStyle name="Note 6 5 16" xfId="13170" xr:uid="{00000000-0005-0000-0000-0000AAB80000}"/>
    <cellStyle name="Note 6 5 16 2" xfId="24481" xr:uid="{00000000-0005-0000-0000-0000ABB80000}"/>
    <cellStyle name="Note 6 5 16 2 2" xfId="42326" xr:uid="{00000000-0005-0000-0000-0000ACB80000}"/>
    <cellStyle name="Note 6 5 16 3" xfId="42325" xr:uid="{00000000-0005-0000-0000-0000ADB80000}"/>
    <cellStyle name="Note 6 5 16 4" xfId="60124" xr:uid="{00000000-0005-0000-0000-0000AEB80000}"/>
    <cellStyle name="Note 6 5 17" xfId="13507" xr:uid="{00000000-0005-0000-0000-0000AFB80000}"/>
    <cellStyle name="Note 6 5 17 2" xfId="24786" xr:uid="{00000000-0005-0000-0000-0000B0B80000}"/>
    <cellStyle name="Note 6 5 17 2 2" xfId="42328" xr:uid="{00000000-0005-0000-0000-0000B1B80000}"/>
    <cellStyle name="Note 6 5 17 3" xfId="42327" xr:uid="{00000000-0005-0000-0000-0000B2B80000}"/>
    <cellStyle name="Note 6 5 17 4" xfId="60125" xr:uid="{00000000-0005-0000-0000-0000B3B80000}"/>
    <cellStyle name="Note 6 5 18" xfId="13838" xr:uid="{00000000-0005-0000-0000-0000B4B80000}"/>
    <cellStyle name="Note 6 5 18 2" xfId="25088" xr:uid="{00000000-0005-0000-0000-0000B5B80000}"/>
    <cellStyle name="Note 6 5 18 2 2" xfId="42330" xr:uid="{00000000-0005-0000-0000-0000B6B80000}"/>
    <cellStyle name="Note 6 5 18 3" xfId="42329" xr:uid="{00000000-0005-0000-0000-0000B7B80000}"/>
    <cellStyle name="Note 6 5 18 4" xfId="60126" xr:uid="{00000000-0005-0000-0000-0000B8B80000}"/>
    <cellStyle name="Note 6 5 19" xfId="14166" xr:uid="{00000000-0005-0000-0000-0000B9B80000}"/>
    <cellStyle name="Note 6 5 19 2" xfId="25388" xr:uid="{00000000-0005-0000-0000-0000BAB80000}"/>
    <cellStyle name="Note 6 5 19 2 2" xfId="42332" xr:uid="{00000000-0005-0000-0000-0000BBB80000}"/>
    <cellStyle name="Note 6 5 19 3" xfId="42331" xr:uid="{00000000-0005-0000-0000-0000BCB80000}"/>
    <cellStyle name="Note 6 5 19 4" xfId="60127" xr:uid="{00000000-0005-0000-0000-0000BDB80000}"/>
    <cellStyle name="Note 6 5 2" xfId="7171" xr:uid="{00000000-0005-0000-0000-0000BEB80000}"/>
    <cellStyle name="Note 6 5 2 2" xfId="19177" xr:uid="{00000000-0005-0000-0000-0000BFB80000}"/>
    <cellStyle name="Note 6 5 2 2 2" xfId="42334" xr:uid="{00000000-0005-0000-0000-0000C0B80000}"/>
    <cellStyle name="Note 6 5 2 3" xfId="42333" xr:uid="{00000000-0005-0000-0000-0000C1B80000}"/>
    <cellStyle name="Note 6 5 2 4" xfId="60128" xr:uid="{00000000-0005-0000-0000-0000C2B80000}"/>
    <cellStyle name="Note 6 5 20" xfId="14460" xr:uid="{00000000-0005-0000-0000-0000C3B80000}"/>
    <cellStyle name="Note 6 5 20 2" xfId="42335" xr:uid="{00000000-0005-0000-0000-0000C4B80000}"/>
    <cellStyle name="Note 6 5 20 3" xfId="60129" xr:uid="{00000000-0005-0000-0000-0000C5B80000}"/>
    <cellStyle name="Note 6 5 20 4" xfId="60130" xr:uid="{00000000-0005-0000-0000-0000C6B80000}"/>
    <cellStyle name="Note 6 5 21" xfId="42312" xr:uid="{00000000-0005-0000-0000-0000C7B80000}"/>
    <cellStyle name="Note 6 5 22" xfId="60131" xr:uid="{00000000-0005-0000-0000-0000C8B80000}"/>
    <cellStyle name="Note 6 5 3" xfId="7639" xr:uid="{00000000-0005-0000-0000-0000C9B80000}"/>
    <cellStyle name="Note 6 5 3 2" xfId="19585" xr:uid="{00000000-0005-0000-0000-0000CAB80000}"/>
    <cellStyle name="Note 6 5 3 2 2" xfId="42337" xr:uid="{00000000-0005-0000-0000-0000CBB80000}"/>
    <cellStyle name="Note 6 5 3 3" xfId="42336" xr:uid="{00000000-0005-0000-0000-0000CCB80000}"/>
    <cellStyle name="Note 6 5 3 4" xfId="60132" xr:uid="{00000000-0005-0000-0000-0000CDB80000}"/>
    <cellStyle name="Note 6 5 4" xfId="8091" xr:uid="{00000000-0005-0000-0000-0000CEB80000}"/>
    <cellStyle name="Note 6 5 4 2" xfId="19977" xr:uid="{00000000-0005-0000-0000-0000CFB80000}"/>
    <cellStyle name="Note 6 5 4 2 2" xfId="42339" xr:uid="{00000000-0005-0000-0000-0000D0B80000}"/>
    <cellStyle name="Note 6 5 4 3" xfId="42338" xr:uid="{00000000-0005-0000-0000-0000D1B80000}"/>
    <cellStyle name="Note 6 5 4 4" xfId="60133" xr:uid="{00000000-0005-0000-0000-0000D2B80000}"/>
    <cellStyle name="Note 6 5 5" xfId="8553" xr:uid="{00000000-0005-0000-0000-0000D3B80000}"/>
    <cellStyle name="Note 6 5 5 2" xfId="20372" xr:uid="{00000000-0005-0000-0000-0000D4B80000}"/>
    <cellStyle name="Note 6 5 5 2 2" xfId="42341" xr:uid="{00000000-0005-0000-0000-0000D5B80000}"/>
    <cellStyle name="Note 6 5 5 3" xfId="42340" xr:uid="{00000000-0005-0000-0000-0000D6B80000}"/>
    <cellStyle name="Note 6 5 5 4" xfId="60134" xr:uid="{00000000-0005-0000-0000-0000D7B80000}"/>
    <cellStyle name="Note 6 5 6" xfId="9010" xr:uid="{00000000-0005-0000-0000-0000D8B80000}"/>
    <cellStyle name="Note 6 5 6 2" xfId="20772" xr:uid="{00000000-0005-0000-0000-0000D9B80000}"/>
    <cellStyle name="Note 6 5 6 2 2" xfId="42343" xr:uid="{00000000-0005-0000-0000-0000DAB80000}"/>
    <cellStyle name="Note 6 5 6 3" xfId="42342" xr:uid="{00000000-0005-0000-0000-0000DBB80000}"/>
    <cellStyle name="Note 6 5 6 4" xfId="60135" xr:uid="{00000000-0005-0000-0000-0000DCB80000}"/>
    <cellStyle name="Note 6 5 7" xfId="9457" xr:uid="{00000000-0005-0000-0000-0000DDB80000}"/>
    <cellStyle name="Note 6 5 7 2" xfId="21173" xr:uid="{00000000-0005-0000-0000-0000DEB80000}"/>
    <cellStyle name="Note 6 5 7 2 2" xfId="42345" xr:uid="{00000000-0005-0000-0000-0000DFB80000}"/>
    <cellStyle name="Note 6 5 7 3" xfId="42344" xr:uid="{00000000-0005-0000-0000-0000E0B80000}"/>
    <cellStyle name="Note 6 5 7 4" xfId="60136" xr:uid="{00000000-0005-0000-0000-0000E1B80000}"/>
    <cellStyle name="Note 6 5 8" xfId="9898" xr:uid="{00000000-0005-0000-0000-0000E2B80000}"/>
    <cellStyle name="Note 6 5 8 2" xfId="21559" xr:uid="{00000000-0005-0000-0000-0000E3B80000}"/>
    <cellStyle name="Note 6 5 8 2 2" xfId="42347" xr:uid="{00000000-0005-0000-0000-0000E4B80000}"/>
    <cellStyle name="Note 6 5 8 3" xfId="42346" xr:uid="{00000000-0005-0000-0000-0000E5B80000}"/>
    <cellStyle name="Note 6 5 8 4" xfId="60137" xr:uid="{00000000-0005-0000-0000-0000E6B80000}"/>
    <cellStyle name="Note 6 5 9" xfId="10339" xr:uid="{00000000-0005-0000-0000-0000E7B80000}"/>
    <cellStyle name="Note 6 5 9 2" xfId="21944" xr:uid="{00000000-0005-0000-0000-0000E8B80000}"/>
    <cellStyle name="Note 6 5 9 2 2" xfId="42349" xr:uid="{00000000-0005-0000-0000-0000E9B80000}"/>
    <cellStyle name="Note 6 5 9 3" xfId="42348" xr:uid="{00000000-0005-0000-0000-0000EAB80000}"/>
    <cellStyle name="Note 6 5 9 4" xfId="60138" xr:uid="{00000000-0005-0000-0000-0000EBB80000}"/>
    <cellStyle name="Note 6 6" xfId="4389" xr:uid="{00000000-0005-0000-0000-0000ECB80000}"/>
    <cellStyle name="Note 6 6 10" xfId="10754" xr:uid="{00000000-0005-0000-0000-0000EDB80000}"/>
    <cellStyle name="Note 6 6 10 2" xfId="22301" xr:uid="{00000000-0005-0000-0000-0000EEB80000}"/>
    <cellStyle name="Note 6 6 10 2 2" xfId="42352" xr:uid="{00000000-0005-0000-0000-0000EFB80000}"/>
    <cellStyle name="Note 6 6 10 3" xfId="42351" xr:uid="{00000000-0005-0000-0000-0000F0B80000}"/>
    <cellStyle name="Note 6 6 10 4" xfId="60139" xr:uid="{00000000-0005-0000-0000-0000F1B80000}"/>
    <cellStyle name="Note 6 6 11" xfId="11174" xr:uid="{00000000-0005-0000-0000-0000F2B80000}"/>
    <cellStyle name="Note 6 6 11 2" xfId="22669" xr:uid="{00000000-0005-0000-0000-0000F3B80000}"/>
    <cellStyle name="Note 6 6 11 2 2" xfId="42354" xr:uid="{00000000-0005-0000-0000-0000F4B80000}"/>
    <cellStyle name="Note 6 6 11 3" xfId="42353" xr:uid="{00000000-0005-0000-0000-0000F5B80000}"/>
    <cellStyle name="Note 6 6 11 4" xfId="60140" xr:uid="{00000000-0005-0000-0000-0000F6B80000}"/>
    <cellStyle name="Note 6 6 12" xfId="11593" xr:uid="{00000000-0005-0000-0000-0000F7B80000}"/>
    <cellStyle name="Note 6 6 12 2" xfId="23032" xr:uid="{00000000-0005-0000-0000-0000F8B80000}"/>
    <cellStyle name="Note 6 6 12 2 2" xfId="42356" xr:uid="{00000000-0005-0000-0000-0000F9B80000}"/>
    <cellStyle name="Note 6 6 12 3" xfId="42355" xr:uid="{00000000-0005-0000-0000-0000FAB80000}"/>
    <cellStyle name="Note 6 6 12 4" xfId="60141" xr:uid="{00000000-0005-0000-0000-0000FBB80000}"/>
    <cellStyle name="Note 6 6 13" xfId="12022" xr:uid="{00000000-0005-0000-0000-0000FCB80000}"/>
    <cellStyle name="Note 6 6 13 2" xfId="23439" xr:uid="{00000000-0005-0000-0000-0000FDB80000}"/>
    <cellStyle name="Note 6 6 13 2 2" xfId="42358" xr:uid="{00000000-0005-0000-0000-0000FEB80000}"/>
    <cellStyle name="Note 6 6 13 3" xfId="42357" xr:uid="{00000000-0005-0000-0000-0000FFB80000}"/>
    <cellStyle name="Note 6 6 13 4" xfId="60142" xr:uid="{00000000-0005-0000-0000-000000B90000}"/>
    <cellStyle name="Note 6 6 14" xfId="12395" xr:uid="{00000000-0005-0000-0000-000001B90000}"/>
    <cellStyle name="Note 6 6 14 2" xfId="23773" xr:uid="{00000000-0005-0000-0000-000002B90000}"/>
    <cellStyle name="Note 6 6 14 2 2" xfId="42360" xr:uid="{00000000-0005-0000-0000-000003B90000}"/>
    <cellStyle name="Note 6 6 14 3" xfId="42359" xr:uid="{00000000-0005-0000-0000-000004B90000}"/>
    <cellStyle name="Note 6 6 14 4" xfId="60143" xr:uid="{00000000-0005-0000-0000-000005B90000}"/>
    <cellStyle name="Note 6 6 15" xfId="12756" xr:uid="{00000000-0005-0000-0000-000006B90000}"/>
    <cellStyle name="Note 6 6 15 2" xfId="24093" xr:uid="{00000000-0005-0000-0000-000007B90000}"/>
    <cellStyle name="Note 6 6 15 2 2" xfId="42362" xr:uid="{00000000-0005-0000-0000-000008B90000}"/>
    <cellStyle name="Note 6 6 15 3" xfId="42361" xr:uid="{00000000-0005-0000-0000-000009B90000}"/>
    <cellStyle name="Note 6 6 15 4" xfId="60144" xr:uid="{00000000-0005-0000-0000-00000AB90000}"/>
    <cellStyle name="Note 6 6 16" xfId="13171" xr:uid="{00000000-0005-0000-0000-00000BB90000}"/>
    <cellStyle name="Note 6 6 16 2" xfId="24482" xr:uid="{00000000-0005-0000-0000-00000CB90000}"/>
    <cellStyle name="Note 6 6 16 2 2" xfId="42364" xr:uid="{00000000-0005-0000-0000-00000DB90000}"/>
    <cellStyle name="Note 6 6 16 3" xfId="42363" xr:uid="{00000000-0005-0000-0000-00000EB90000}"/>
    <cellStyle name="Note 6 6 16 4" xfId="60145" xr:uid="{00000000-0005-0000-0000-00000FB90000}"/>
    <cellStyle name="Note 6 6 17" xfId="13508" xr:uid="{00000000-0005-0000-0000-000010B90000}"/>
    <cellStyle name="Note 6 6 17 2" xfId="24787" xr:uid="{00000000-0005-0000-0000-000011B90000}"/>
    <cellStyle name="Note 6 6 17 2 2" xfId="42366" xr:uid="{00000000-0005-0000-0000-000012B90000}"/>
    <cellStyle name="Note 6 6 17 3" xfId="42365" xr:uid="{00000000-0005-0000-0000-000013B90000}"/>
    <cellStyle name="Note 6 6 17 4" xfId="60146" xr:uid="{00000000-0005-0000-0000-000014B90000}"/>
    <cellStyle name="Note 6 6 18" xfId="13839" xr:uid="{00000000-0005-0000-0000-000015B90000}"/>
    <cellStyle name="Note 6 6 18 2" xfId="25089" xr:uid="{00000000-0005-0000-0000-000016B90000}"/>
    <cellStyle name="Note 6 6 18 2 2" xfId="42368" xr:uid="{00000000-0005-0000-0000-000017B90000}"/>
    <cellStyle name="Note 6 6 18 3" xfId="42367" xr:uid="{00000000-0005-0000-0000-000018B90000}"/>
    <cellStyle name="Note 6 6 18 4" xfId="60147" xr:uid="{00000000-0005-0000-0000-000019B90000}"/>
    <cellStyle name="Note 6 6 19" xfId="14167" xr:uid="{00000000-0005-0000-0000-00001AB90000}"/>
    <cellStyle name="Note 6 6 19 2" xfId="25389" xr:uid="{00000000-0005-0000-0000-00001BB90000}"/>
    <cellStyle name="Note 6 6 19 2 2" xfId="42370" xr:uid="{00000000-0005-0000-0000-00001CB90000}"/>
    <cellStyle name="Note 6 6 19 3" xfId="42369" xr:uid="{00000000-0005-0000-0000-00001DB90000}"/>
    <cellStyle name="Note 6 6 19 4" xfId="60148" xr:uid="{00000000-0005-0000-0000-00001EB90000}"/>
    <cellStyle name="Note 6 6 2" xfId="7172" xr:uid="{00000000-0005-0000-0000-00001FB90000}"/>
    <cellStyle name="Note 6 6 2 2" xfId="19178" xr:uid="{00000000-0005-0000-0000-000020B90000}"/>
    <cellStyle name="Note 6 6 2 2 2" xfId="42372" xr:uid="{00000000-0005-0000-0000-000021B90000}"/>
    <cellStyle name="Note 6 6 2 3" xfId="42371" xr:uid="{00000000-0005-0000-0000-000022B90000}"/>
    <cellStyle name="Note 6 6 2 4" xfId="60149" xr:uid="{00000000-0005-0000-0000-000023B90000}"/>
    <cellStyle name="Note 6 6 20" xfId="14461" xr:uid="{00000000-0005-0000-0000-000024B90000}"/>
    <cellStyle name="Note 6 6 20 2" xfId="42373" xr:uid="{00000000-0005-0000-0000-000025B90000}"/>
    <cellStyle name="Note 6 6 20 3" xfId="60150" xr:uid="{00000000-0005-0000-0000-000026B90000}"/>
    <cellStyle name="Note 6 6 20 4" xfId="60151" xr:uid="{00000000-0005-0000-0000-000027B90000}"/>
    <cellStyle name="Note 6 6 21" xfId="42350" xr:uid="{00000000-0005-0000-0000-000028B90000}"/>
    <cellStyle name="Note 6 6 22" xfId="60152" xr:uid="{00000000-0005-0000-0000-000029B90000}"/>
    <cellStyle name="Note 6 6 3" xfId="7640" xr:uid="{00000000-0005-0000-0000-00002AB90000}"/>
    <cellStyle name="Note 6 6 3 2" xfId="19586" xr:uid="{00000000-0005-0000-0000-00002BB90000}"/>
    <cellStyle name="Note 6 6 3 2 2" xfId="42375" xr:uid="{00000000-0005-0000-0000-00002CB90000}"/>
    <cellStyle name="Note 6 6 3 3" xfId="42374" xr:uid="{00000000-0005-0000-0000-00002DB90000}"/>
    <cellStyle name="Note 6 6 3 4" xfId="60153" xr:uid="{00000000-0005-0000-0000-00002EB90000}"/>
    <cellStyle name="Note 6 6 4" xfId="8092" xr:uid="{00000000-0005-0000-0000-00002FB90000}"/>
    <cellStyle name="Note 6 6 4 2" xfId="19978" xr:uid="{00000000-0005-0000-0000-000030B90000}"/>
    <cellStyle name="Note 6 6 4 2 2" xfId="42377" xr:uid="{00000000-0005-0000-0000-000031B90000}"/>
    <cellStyle name="Note 6 6 4 3" xfId="42376" xr:uid="{00000000-0005-0000-0000-000032B90000}"/>
    <cellStyle name="Note 6 6 4 4" xfId="60154" xr:uid="{00000000-0005-0000-0000-000033B90000}"/>
    <cellStyle name="Note 6 6 5" xfId="8554" xr:uid="{00000000-0005-0000-0000-000034B90000}"/>
    <cellStyle name="Note 6 6 5 2" xfId="20373" xr:uid="{00000000-0005-0000-0000-000035B90000}"/>
    <cellStyle name="Note 6 6 5 2 2" xfId="42379" xr:uid="{00000000-0005-0000-0000-000036B90000}"/>
    <cellStyle name="Note 6 6 5 3" xfId="42378" xr:uid="{00000000-0005-0000-0000-000037B90000}"/>
    <cellStyle name="Note 6 6 5 4" xfId="60155" xr:uid="{00000000-0005-0000-0000-000038B90000}"/>
    <cellStyle name="Note 6 6 6" xfId="9011" xr:uid="{00000000-0005-0000-0000-000039B90000}"/>
    <cellStyle name="Note 6 6 6 2" xfId="20773" xr:uid="{00000000-0005-0000-0000-00003AB90000}"/>
    <cellStyle name="Note 6 6 6 2 2" xfId="42381" xr:uid="{00000000-0005-0000-0000-00003BB90000}"/>
    <cellStyle name="Note 6 6 6 3" xfId="42380" xr:uid="{00000000-0005-0000-0000-00003CB90000}"/>
    <cellStyle name="Note 6 6 6 4" xfId="60156" xr:uid="{00000000-0005-0000-0000-00003DB90000}"/>
    <cellStyle name="Note 6 6 7" xfId="9458" xr:uid="{00000000-0005-0000-0000-00003EB90000}"/>
    <cellStyle name="Note 6 6 7 2" xfId="21174" xr:uid="{00000000-0005-0000-0000-00003FB90000}"/>
    <cellStyle name="Note 6 6 7 2 2" xfId="42383" xr:uid="{00000000-0005-0000-0000-000040B90000}"/>
    <cellStyle name="Note 6 6 7 3" xfId="42382" xr:uid="{00000000-0005-0000-0000-000041B90000}"/>
    <cellStyle name="Note 6 6 7 4" xfId="60157" xr:uid="{00000000-0005-0000-0000-000042B90000}"/>
    <cellStyle name="Note 6 6 8" xfId="9899" xr:uid="{00000000-0005-0000-0000-000043B90000}"/>
    <cellStyle name="Note 6 6 8 2" xfId="21560" xr:uid="{00000000-0005-0000-0000-000044B90000}"/>
    <cellStyle name="Note 6 6 8 2 2" xfId="42385" xr:uid="{00000000-0005-0000-0000-000045B90000}"/>
    <cellStyle name="Note 6 6 8 3" xfId="42384" xr:uid="{00000000-0005-0000-0000-000046B90000}"/>
    <cellStyle name="Note 6 6 8 4" xfId="60158" xr:uid="{00000000-0005-0000-0000-000047B90000}"/>
    <cellStyle name="Note 6 6 9" xfId="10340" xr:uid="{00000000-0005-0000-0000-000048B90000}"/>
    <cellStyle name="Note 6 6 9 2" xfId="21945" xr:uid="{00000000-0005-0000-0000-000049B90000}"/>
    <cellStyle name="Note 6 6 9 2 2" xfId="42387" xr:uid="{00000000-0005-0000-0000-00004AB90000}"/>
    <cellStyle name="Note 6 6 9 3" xfId="42386" xr:uid="{00000000-0005-0000-0000-00004BB90000}"/>
    <cellStyle name="Note 6 6 9 4" xfId="60159" xr:uid="{00000000-0005-0000-0000-00004CB90000}"/>
    <cellStyle name="Note 6 7" xfId="4390" xr:uid="{00000000-0005-0000-0000-00004DB90000}"/>
    <cellStyle name="Note 6 7 2" xfId="4391" xr:uid="{00000000-0005-0000-0000-00004EB90000}"/>
    <cellStyle name="Note 6 7 2 10" xfId="10755" xr:uid="{00000000-0005-0000-0000-00004FB90000}"/>
    <cellStyle name="Note 6 7 2 10 2" xfId="22302" xr:uid="{00000000-0005-0000-0000-000050B90000}"/>
    <cellStyle name="Note 6 7 2 10 2 2" xfId="42391" xr:uid="{00000000-0005-0000-0000-000051B90000}"/>
    <cellStyle name="Note 6 7 2 10 3" xfId="42390" xr:uid="{00000000-0005-0000-0000-000052B90000}"/>
    <cellStyle name="Note 6 7 2 10 4" xfId="60160" xr:uid="{00000000-0005-0000-0000-000053B90000}"/>
    <cellStyle name="Note 6 7 2 11" xfId="11176" xr:uid="{00000000-0005-0000-0000-000054B90000}"/>
    <cellStyle name="Note 6 7 2 11 2" xfId="22670" xr:uid="{00000000-0005-0000-0000-000055B90000}"/>
    <cellStyle name="Note 6 7 2 11 2 2" xfId="42393" xr:uid="{00000000-0005-0000-0000-000056B90000}"/>
    <cellStyle name="Note 6 7 2 11 3" xfId="42392" xr:uid="{00000000-0005-0000-0000-000057B90000}"/>
    <cellStyle name="Note 6 7 2 11 4" xfId="60161" xr:uid="{00000000-0005-0000-0000-000058B90000}"/>
    <cellStyle name="Note 6 7 2 12" xfId="11594" xr:uid="{00000000-0005-0000-0000-000059B90000}"/>
    <cellStyle name="Note 6 7 2 12 2" xfId="23033" xr:uid="{00000000-0005-0000-0000-00005AB90000}"/>
    <cellStyle name="Note 6 7 2 12 2 2" xfId="42395" xr:uid="{00000000-0005-0000-0000-00005BB90000}"/>
    <cellStyle name="Note 6 7 2 12 3" xfId="42394" xr:uid="{00000000-0005-0000-0000-00005CB90000}"/>
    <cellStyle name="Note 6 7 2 12 4" xfId="60162" xr:uid="{00000000-0005-0000-0000-00005DB90000}"/>
    <cellStyle name="Note 6 7 2 13" xfId="12023" xr:uid="{00000000-0005-0000-0000-00005EB90000}"/>
    <cellStyle name="Note 6 7 2 13 2" xfId="23440" xr:uid="{00000000-0005-0000-0000-00005FB90000}"/>
    <cellStyle name="Note 6 7 2 13 2 2" xfId="42397" xr:uid="{00000000-0005-0000-0000-000060B90000}"/>
    <cellStyle name="Note 6 7 2 13 3" xfId="42396" xr:uid="{00000000-0005-0000-0000-000061B90000}"/>
    <cellStyle name="Note 6 7 2 13 4" xfId="60163" xr:uid="{00000000-0005-0000-0000-000062B90000}"/>
    <cellStyle name="Note 6 7 2 14" xfId="12396" xr:uid="{00000000-0005-0000-0000-000063B90000}"/>
    <cellStyle name="Note 6 7 2 14 2" xfId="23774" xr:uid="{00000000-0005-0000-0000-000064B90000}"/>
    <cellStyle name="Note 6 7 2 14 2 2" xfId="42399" xr:uid="{00000000-0005-0000-0000-000065B90000}"/>
    <cellStyle name="Note 6 7 2 14 3" xfId="42398" xr:uid="{00000000-0005-0000-0000-000066B90000}"/>
    <cellStyle name="Note 6 7 2 14 4" xfId="60164" xr:uid="{00000000-0005-0000-0000-000067B90000}"/>
    <cellStyle name="Note 6 7 2 15" xfId="12757" xr:uid="{00000000-0005-0000-0000-000068B90000}"/>
    <cellStyle name="Note 6 7 2 15 2" xfId="24094" xr:uid="{00000000-0005-0000-0000-000069B90000}"/>
    <cellStyle name="Note 6 7 2 15 2 2" xfId="42401" xr:uid="{00000000-0005-0000-0000-00006AB90000}"/>
    <cellStyle name="Note 6 7 2 15 3" xfId="42400" xr:uid="{00000000-0005-0000-0000-00006BB90000}"/>
    <cellStyle name="Note 6 7 2 15 4" xfId="60165" xr:uid="{00000000-0005-0000-0000-00006CB90000}"/>
    <cellStyle name="Note 6 7 2 16" xfId="13172" xr:uid="{00000000-0005-0000-0000-00006DB90000}"/>
    <cellStyle name="Note 6 7 2 16 2" xfId="24483" xr:uid="{00000000-0005-0000-0000-00006EB90000}"/>
    <cellStyle name="Note 6 7 2 16 2 2" xfId="42403" xr:uid="{00000000-0005-0000-0000-00006FB90000}"/>
    <cellStyle name="Note 6 7 2 16 3" xfId="42402" xr:uid="{00000000-0005-0000-0000-000070B90000}"/>
    <cellStyle name="Note 6 7 2 16 4" xfId="60166" xr:uid="{00000000-0005-0000-0000-000071B90000}"/>
    <cellStyle name="Note 6 7 2 17" xfId="13509" xr:uid="{00000000-0005-0000-0000-000072B90000}"/>
    <cellStyle name="Note 6 7 2 17 2" xfId="24788" xr:uid="{00000000-0005-0000-0000-000073B90000}"/>
    <cellStyle name="Note 6 7 2 17 2 2" xfId="42405" xr:uid="{00000000-0005-0000-0000-000074B90000}"/>
    <cellStyle name="Note 6 7 2 17 3" xfId="42404" xr:uid="{00000000-0005-0000-0000-000075B90000}"/>
    <cellStyle name="Note 6 7 2 17 4" xfId="60167" xr:uid="{00000000-0005-0000-0000-000076B90000}"/>
    <cellStyle name="Note 6 7 2 18" xfId="13840" xr:uid="{00000000-0005-0000-0000-000077B90000}"/>
    <cellStyle name="Note 6 7 2 18 2" xfId="25090" xr:uid="{00000000-0005-0000-0000-000078B90000}"/>
    <cellStyle name="Note 6 7 2 18 2 2" xfId="42407" xr:uid="{00000000-0005-0000-0000-000079B90000}"/>
    <cellStyle name="Note 6 7 2 18 3" xfId="42406" xr:uid="{00000000-0005-0000-0000-00007AB90000}"/>
    <cellStyle name="Note 6 7 2 18 4" xfId="60168" xr:uid="{00000000-0005-0000-0000-00007BB90000}"/>
    <cellStyle name="Note 6 7 2 19" xfId="14168" xr:uid="{00000000-0005-0000-0000-00007CB90000}"/>
    <cellStyle name="Note 6 7 2 19 2" xfId="25390" xr:uid="{00000000-0005-0000-0000-00007DB90000}"/>
    <cellStyle name="Note 6 7 2 19 2 2" xfId="42409" xr:uid="{00000000-0005-0000-0000-00007EB90000}"/>
    <cellStyle name="Note 6 7 2 19 3" xfId="42408" xr:uid="{00000000-0005-0000-0000-00007FB90000}"/>
    <cellStyle name="Note 6 7 2 19 4" xfId="60169" xr:uid="{00000000-0005-0000-0000-000080B90000}"/>
    <cellStyle name="Note 6 7 2 2" xfId="7174" xr:uid="{00000000-0005-0000-0000-000081B90000}"/>
    <cellStyle name="Note 6 7 2 2 2" xfId="19179" xr:uid="{00000000-0005-0000-0000-000082B90000}"/>
    <cellStyle name="Note 6 7 2 2 2 2" xfId="42411" xr:uid="{00000000-0005-0000-0000-000083B90000}"/>
    <cellStyle name="Note 6 7 2 2 3" xfId="42410" xr:uid="{00000000-0005-0000-0000-000084B90000}"/>
    <cellStyle name="Note 6 7 2 2 4" xfId="60170" xr:uid="{00000000-0005-0000-0000-000085B90000}"/>
    <cellStyle name="Note 6 7 2 20" xfId="14462" xr:uid="{00000000-0005-0000-0000-000086B90000}"/>
    <cellStyle name="Note 6 7 2 20 2" xfId="42412" xr:uid="{00000000-0005-0000-0000-000087B90000}"/>
    <cellStyle name="Note 6 7 2 20 3" xfId="60171" xr:uid="{00000000-0005-0000-0000-000088B90000}"/>
    <cellStyle name="Note 6 7 2 20 4" xfId="60172" xr:uid="{00000000-0005-0000-0000-000089B90000}"/>
    <cellStyle name="Note 6 7 2 21" xfId="42389" xr:uid="{00000000-0005-0000-0000-00008AB90000}"/>
    <cellStyle name="Note 6 7 2 22" xfId="60173" xr:uid="{00000000-0005-0000-0000-00008BB90000}"/>
    <cellStyle name="Note 6 7 2 3" xfId="7642" xr:uid="{00000000-0005-0000-0000-00008CB90000}"/>
    <cellStyle name="Note 6 7 2 3 2" xfId="19588" xr:uid="{00000000-0005-0000-0000-00008DB90000}"/>
    <cellStyle name="Note 6 7 2 3 2 2" xfId="42414" xr:uid="{00000000-0005-0000-0000-00008EB90000}"/>
    <cellStyle name="Note 6 7 2 3 3" xfId="42413" xr:uid="{00000000-0005-0000-0000-00008FB90000}"/>
    <cellStyle name="Note 6 7 2 3 4" xfId="60174" xr:uid="{00000000-0005-0000-0000-000090B90000}"/>
    <cellStyle name="Note 6 7 2 4" xfId="8093" xr:uid="{00000000-0005-0000-0000-000091B90000}"/>
    <cellStyle name="Note 6 7 2 4 2" xfId="19979" xr:uid="{00000000-0005-0000-0000-000092B90000}"/>
    <cellStyle name="Note 6 7 2 4 2 2" xfId="42416" xr:uid="{00000000-0005-0000-0000-000093B90000}"/>
    <cellStyle name="Note 6 7 2 4 3" xfId="42415" xr:uid="{00000000-0005-0000-0000-000094B90000}"/>
    <cellStyle name="Note 6 7 2 4 4" xfId="60175" xr:uid="{00000000-0005-0000-0000-000095B90000}"/>
    <cellStyle name="Note 6 7 2 5" xfId="8555" xr:uid="{00000000-0005-0000-0000-000096B90000}"/>
    <cellStyle name="Note 6 7 2 5 2" xfId="20374" xr:uid="{00000000-0005-0000-0000-000097B90000}"/>
    <cellStyle name="Note 6 7 2 5 2 2" xfId="42418" xr:uid="{00000000-0005-0000-0000-000098B90000}"/>
    <cellStyle name="Note 6 7 2 5 3" xfId="42417" xr:uid="{00000000-0005-0000-0000-000099B90000}"/>
    <cellStyle name="Note 6 7 2 5 4" xfId="60176" xr:uid="{00000000-0005-0000-0000-00009AB90000}"/>
    <cellStyle name="Note 6 7 2 6" xfId="9013" xr:uid="{00000000-0005-0000-0000-00009BB90000}"/>
    <cellStyle name="Note 6 7 2 6 2" xfId="20775" xr:uid="{00000000-0005-0000-0000-00009CB90000}"/>
    <cellStyle name="Note 6 7 2 6 2 2" xfId="42420" xr:uid="{00000000-0005-0000-0000-00009DB90000}"/>
    <cellStyle name="Note 6 7 2 6 3" xfId="42419" xr:uid="{00000000-0005-0000-0000-00009EB90000}"/>
    <cellStyle name="Note 6 7 2 6 4" xfId="60177" xr:uid="{00000000-0005-0000-0000-00009FB90000}"/>
    <cellStyle name="Note 6 7 2 7" xfId="9460" xr:uid="{00000000-0005-0000-0000-0000A0B90000}"/>
    <cellStyle name="Note 6 7 2 7 2" xfId="21176" xr:uid="{00000000-0005-0000-0000-0000A1B90000}"/>
    <cellStyle name="Note 6 7 2 7 2 2" xfId="42422" xr:uid="{00000000-0005-0000-0000-0000A2B90000}"/>
    <cellStyle name="Note 6 7 2 7 3" xfId="42421" xr:uid="{00000000-0005-0000-0000-0000A3B90000}"/>
    <cellStyle name="Note 6 7 2 7 4" xfId="60178" xr:uid="{00000000-0005-0000-0000-0000A4B90000}"/>
    <cellStyle name="Note 6 7 2 8" xfId="9901" xr:uid="{00000000-0005-0000-0000-0000A5B90000}"/>
    <cellStyle name="Note 6 7 2 8 2" xfId="21562" xr:uid="{00000000-0005-0000-0000-0000A6B90000}"/>
    <cellStyle name="Note 6 7 2 8 2 2" xfId="42424" xr:uid="{00000000-0005-0000-0000-0000A7B90000}"/>
    <cellStyle name="Note 6 7 2 8 3" xfId="42423" xr:uid="{00000000-0005-0000-0000-0000A8B90000}"/>
    <cellStyle name="Note 6 7 2 8 4" xfId="60179" xr:uid="{00000000-0005-0000-0000-0000A9B90000}"/>
    <cellStyle name="Note 6 7 2 9" xfId="10341" xr:uid="{00000000-0005-0000-0000-0000AAB90000}"/>
    <cellStyle name="Note 6 7 2 9 2" xfId="21946" xr:uid="{00000000-0005-0000-0000-0000ABB90000}"/>
    <cellStyle name="Note 6 7 2 9 2 2" xfId="42426" xr:uid="{00000000-0005-0000-0000-0000ACB90000}"/>
    <cellStyle name="Note 6 7 2 9 3" xfId="42425" xr:uid="{00000000-0005-0000-0000-0000ADB90000}"/>
    <cellStyle name="Note 6 7 2 9 4" xfId="60180" xr:uid="{00000000-0005-0000-0000-0000AEB90000}"/>
    <cellStyle name="Note 6 7 3" xfId="42388" xr:uid="{00000000-0005-0000-0000-0000AFB90000}"/>
    <cellStyle name="Note 6 8" xfId="4392" xr:uid="{00000000-0005-0000-0000-0000B0B90000}"/>
    <cellStyle name="Note 6 8 2" xfId="4393" xr:uid="{00000000-0005-0000-0000-0000B1B90000}"/>
    <cellStyle name="Note 6 8 2 10" xfId="10756" xr:uid="{00000000-0005-0000-0000-0000B2B90000}"/>
    <cellStyle name="Note 6 8 2 10 2" xfId="22303" xr:uid="{00000000-0005-0000-0000-0000B3B90000}"/>
    <cellStyle name="Note 6 8 2 10 2 2" xfId="42430" xr:uid="{00000000-0005-0000-0000-0000B4B90000}"/>
    <cellStyle name="Note 6 8 2 10 3" xfId="42429" xr:uid="{00000000-0005-0000-0000-0000B5B90000}"/>
    <cellStyle name="Note 6 8 2 10 4" xfId="60181" xr:uid="{00000000-0005-0000-0000-0000B6B90000}"/>
    <cellStyle name="Note 6 8 2 11" xfId="11178" xr:uid="{00000000-0005-0000-0000-0000B7B90000}"/>
    <cellStyle name="Note 6 8 2 11 2" xfId="22671" xr:uid="{00000000-0005-0000-0000-0000B8B90000}"/>
    <cellStyle name="Note 6 8 2 11 2 2" xfId="42432" xr:uid="{00000000-0005-0000-0000-0000B9B90000}"/>
    <cellStyle name="Note 6 8 2 11 3" xfId="42431" xr:uid="{00000000-0005-0000-0000-0000BAB90000}"/>
    <cellStyle name="Note 6 8 2 11 4" xfId="60182" xr:uid="{00000000-0005-0000-0000-0000BBB90000}"/>
    <cellStyle name="Note 6 8 2 12" xfId="11595" xr:uid="{00000000-0005-0000-0000-0000BCB90000}"/>
    <cellStyle name="Note 6 8 2 12 2" xfId="23034" xr:uid="{00000000-0005-0000-0000-0000BDB90000}"/>
    <cellStyle name="Note 6 8 2 12 2 2" xfId="42434" xr:uid="{00000000-0005-0000-0000-0000BEB90000}"/>
    <cellStyle name="Note 6 8 2 12 3" xfId="42433" xr:uid="{00000000-0005-0000-0000-0000BFB90000}"/>
    <cellStyle name="Note 6 8 2 12 4" xfId="60183" xr:uid="{00000000-0005-0000-0000-0000C0B90000}"/>
    <cellStyle name="Note 6 8 2 13" xfId="12024" xr:uid="{00000000-0005-0000-0000-0000C1B90000}"/>
    <cellStyle name="Note 6 8 2 13 2" xfId="23441" xr:uid="{00000000-0005-0000-0000-0000C2B90000}"/>
    <cellStyle name="Note 6 8 2 13 2 2" xfId="42436" xr:uid="{00000000-0005-0000-0000-0000C3B90000}"/>
    <cellStyle name="Note 6 8 2 13 3" xfId="42435" xr:uid="{00000000-0005-0000-0000-0000C4B90000}"/>
    <cellStyle name="Note 6 8 2 13 4" xfId="60184" xr:uid="{00000000-0005-0000-0000-0000C5B90000}"/>
    <cellStyle name="Note 6 8 2 14" xfId="12397" xr:uid="{00000000-0005-0000-0000-0000C6B90000}"/>
    <cellStyle name="Note 6 8 2 14 2" xfId="23775" xr:uid="{00000000-0005-0000-0000-0000C7B90000}"/>
    <cellStyle name="Note 6 8 2 14 2 2" xfId="42438" xr:uid="{00000000-0005-0000-0000-0000C8B90000}"/>
    <cellStyle name="Note 6 8 2 14 3" xfId="42437" xr:uid="{00000000-0005-0000-0000-0000C9B90000}"/>
    <cellStyle name="Note 6 8 2 14 4" xfId="60185" xr:uid="{00000000-0005-0000-0000-0000CAB90000}"/>
    <cellStyle name="Note 6 8 2 15" xfId="12758" xr:uid="{00000000-0005-0000-0000-0000CBB90000}"/>
    <cellStyle name="Note 6 8 2 15 2" xfId="24095" xr:uid="{00000000-0005-0000-0000-0000CCB90000}"/>
    <cellStyle name="Note 6 8 2 15 2 2" xfId="42440" xr:uid="{00000000-0005-0000-0000-0000CDB90000}"/>
    <cellStyle name="Note 6 8 2 15 3" xfId="42439" xr:uid="{00000000-0005-0000-0000-0000CEB90000}"/>
    <cellStyle name="Note 6 8 2 15 4" xfId="60186" xr:uid="{00000000-0005-0000-0000-0000CFB90000}"/>
    <cellStyle name="Note 6 8 2 16" xfId="13173" xr:uid="{00000000-0005-0000-0000-0000D0B90000}"/>
    <cellStyle name="Note 6 8 2 16 2" xfId="24484" xr:uid="{00000000-0005-0000-0000-0000D1B90000}"/>
    <cellStyle name="Note 6 8 2 16 2 2" xfId="42442" xr:uid="{00000000-0005-0000-0000-0000D2B90000}"/>
    <cellStyle name="Note 6 8 2 16 3" xfId="42441" xr:uid="{00000000-0005-0000-0000-0000D3B90000}"/>
    <cellStyle name="Note 6 8 2 16 4" xfId="60187" xr:uid="{00000000-0005-0000-0000-0000D4B90000}"/>
    <cellStyle name="Note 6 8 2 17" xfId="13510" xr:uid="{00000000-0005-0000-0000-0000D5B90000}"/>
    <cellStyle name="Note 6 8 2 17 2" xfId="24789" xr:uid="{00000000-0005-0000-0000-0000D6B90000}"/>
    <cellStyle name="Note 6 8 2 17 2 2" xfId="42444" xr:uid="{00000000-0005-0000-0000-0000D7B90000}"/>
    <cellStyle name="Note 6 8 2 17 3" xfId="42443" xr:uid="{00000000-0005-0000-0000-0000D8B90000}"/>
    <cellStyle name="Note 6 8 2 17 4" xfId="60188" xr:uid="{00000000-0005-0000-0000-0000D9B90000}"/>
    <cellStyle name="Note 6 8 2 18" xfId="13841" xr:uid="{00000000-0005-0000-0000-0000DAB90000}"/>
    <cellStyle name="Note 6 8 2 18 2" xfId="25091" xr:uid="{00000000-0005-0000-0000-0000DBB90000}"/>
    <cellStyle name="Note 6 8 2 18 2 2" xfId="42446" xr:uid="{00000000-0005-0000-0000-0000DCB90000}"/>
    <cellStyle name="Note 6 8 2 18 3" xfId="42445" xr:uid="{00000000-0005-0000-0000-0000DDB90000}"/>
    <cellStyle name="Note 6 8 2 18 4" xfId="60189" xr:uid="{00000000-0005-0000-0000-0000DEB90000}"/>
    <cellStyle name="Note 6 8 2 19" xfId="14169" xr:uid="{00000000-0005-0000-0000-0000DFB90000}"/>
    <cellStyle name="Note 6 8 2 19 2" xfId="25391" xr:uid="{00000000-0005-0000-0000-0000E0B90000}"/>
    <cellStyle name="Note 6 8 2 19 2 2" xfId="42448" xr:uid="{00000000-0005-0000-0000-0000E1B90000}"/>
    <cellStyle name="Note 6 8 2 19 3" xfId="42447" xr:uid="{00000000-0005-0000-0000-0000E2B90000}"/>
    <cellStyle name="Note 6 8 2 19 4" xfId="60190" xr:uid="{00000000-0005-0000-0000-0000E3B90000}"/>
    <cellStyle name="Note 6 8 2 2" xfId="7176" xr:uid="{00000000-0005-0000-0000-0000E4B90000}"/>
    <cellStyle name="Note 6 8 2 2 2" xfId="19181" xr:uid="{00000000-0005-0000-0000-0000E5B90000}"/>
    <cellStyle name="Note 6 8 2 2 2 2" xfId="42450" xr:uid="{00000000-0005-0000-0000-0000E6B90000}"/>
    <cellStyle name="Note 6 8 2 2 3" xfId="42449" xr:uid="{00000000-0005-0000-0000-0000E7B90000}"/>
    <cellStyle name="Note 6 8 2 2 4" xfId="60191" xr:uid="{00000000-0005-0000-0000-0000E8B90000}"/>
    <cellStyle name="Note 6 8 2 20" xfId="14463" xr:uid="{00000000-0005-0000-0000-0000E9B90000}"/>
    <cellStyle name="Note 6 8 2 20 2" xfId="42451" xr:uid="{00000000-0005-0000-0000-0000EAB90000}"/>
    <cellStyle name="Note 6 8 2 20 3" xfId="60192" xr:uid="{00000000-0005-0000-0000-0000EBB90000}"/>
    <cellStyle name="Note 6 8 2 20 4" xfId="60193" xr:uid="{00000000-0005-0000-0000-0000ECB90000}"/>
    <cellStyle name="Note 6 8 2 21" xfId="42428" xr:uid="{00000000-0005-0000-0000-0000EDB90000}"/>
    <cellStyle name="Note 6 8 2 22" xfId="60194" xr:uid="{00000000-0005-0000-0000-0000EEB90000}"/>
    <cellStyle name="Note 6 8 2 3" xfId="7644" xr:uid="{00000000-0005-0000-0000-0000EFB90000}"/>
    <cellStyle name="Note 6 8 2 3 2" xfId="19590" xr:uid="{00000000-0005-0000-0000-0000F0B90000}"/>
    <cellStyle name="Note 6 8 2 3 2 2" xfId="42453" xr:uid="{00000000-0005-0000-0000-0000F1B90000}"/>
    <cellStyle name="Note 6 8 2 3 3" xfId="42452" xr:uid="{00000000-0005-0000-0000-0000F2B90000}"/>
    <cellStyle name="Note 6 8 2 3 4" xfId="60195" xr:uid="{00000000-0005-0000-0000-0000F3B90000}"/>
    <cellStyle name="Note 6 8 2 4" xfId="8095" xr:uid="{00000000-0005-0000-0000-0000F4B90000}"/>
    <cellStyle name="Note 6 8 2 4 2" xfId="19981" xr:uid="{00000000-0005-0000-0000-0000F5B90000}"/>
    <cellStyle name="Note 6 8 2 4 2 2" xfId="42455" xr:uid="{00000000-0005-0000-0000-0000F6B90000}"/>
    <cellStyle name="Note 6 8 2 4 3" xfId="42454" xr:uid="{00000000-0005-0000-0000-0000F7B90000}"/>
    <cellStyle name="Note 6 8 2 4 4" xfId="60196" xr:uid="{00000000-0005-0000-0000-0000F8B90000}"/>
    <cellStyle name="Note 6 8 2 5" xfId="8556" xr:uid="{00000000-0005-0000-0000-0000F9B90000}"/>
    <cellStyle name="Note 6 8 2 5 2" xfId="20375" xr:uid="{00000000-0005-0000-0000-0000FAB90000}"/>
    <cellStyle name="Note 6 8 2 5 2 2" xfId="42457" xr:uid="{00000000-0005-0000-0000-0000FBB90000}"/>
    <cellStyle name="Note 6 8 2 5 3" xfId="42456" xr:uid="{00000000-0005-0000-0000-0000FCB90000}"/>
    <cellStyle name="Note 6 8 2 5 4" xfId="60197" xr:uid="{00000000-0005-0000-0000-0000FDB90000}"/>
    <cellStyle name="Note 6 8 2 6" xfId="9015" xr:uid="{00000000-0005-0000-0000-0000FEB90000}"/>
    <cellStyle name="Note 6 8 2 6 2" xfId="20777" xr:uid="{00000000-0005-0000-0000-0000FFB90000}"/>
    <cellStyle name="Note 6 8 2 6 2 2" xfId="42459" xr:uid="{00000000-0005-0000-0000-000000BA0000}"/>
    <cellStyle name="Note 6 8 2 6 3" xfId="42458" xr:uid="{00000000-0005-0000-0000-000001BA0000}"/>
    <cellStyle name="Note 6 8 2 6 4" xfId="60198" xr:uid="{00000000-0005-0000-0000-000002BA0000}"/>
    <cellStyle name="Note 6 8 2 7" xfId="9462" xr:uid="{00000000-0005-0000-0000-000003BA0000}"/>
    <cellStyle name="Note 6 8 2 7 2" xfId="21178" xr:uid="{00000000-0005-0000-0000-000004BA0000}"/>
    <cellStyle name="Note 6 8 2 7 2 2" xfId="42461" xr:uid="{00000000-0005-0000-0000-000005BA0000}"/>
    <cellStyle name="Note 6 8 2 7 3" xfId="42460" xr:uid="{00000000-0005-0000-0000-000006BA0000}"/>
    <cellStyle name="Note 6 8 2 7 4" xfId="60199" xr:uid="{00000000-0005-0000-0000-000007BA0000}"/>
    <cellStyle name="Note 6 8 2 8" xfId="9903" xr:uid="{00000000-0005-0000-0000-000008BA0000}"/>
    <cellStyle name="Note 6 8 2 8 2" xfId="21564" xr:uid="{00000000-0005-0000-0000-000009BA0000}"/>
    <cellStyle name="Note 6 8 2 8 2 2" xfId="42463" xr:uid="{00000000-0005-0000-0000-00000ABA0000}"/>
    <cellStyle name="Note 6 8 2 8 3" xfId="42462" xr:uid="{00000000-0005-0000-0000-00000BBA0000}"/>
    <cellStyle name="Note 6 8 2 8 4" xfId="60200" xr:uid="{00000000-0005-0000-0000-00000CBA0000}"/>
    <cellStyle name="Note 6 8 2 9" xfId="10343" xr:uid="{00000000-0005-0000-0000-00000DBA0000}"/>
    <cellStyle name="Note 6 8 2 9 2" xfId="21947" xr:uid="{00000000-0005-0000-0000-00000EBA0000}"/>
    <cellStyle name="Note 6 8 2 9 2 2" xfId="42465" xr:uid="{00000000-0005-0000-0000-00000FBA0000}"/>
    <cellStyle name="Note 6 8 2 9 3" xfId="42464" xr:uid="{00000000-0005-0000-0000-000010BA0000}"/>
    <cellStyle name="Note 6 8 2 9 4" xfId="60201" xr:uid="{00000000-0005-0000-0000-000011BA0000}"/>
    <cellStyle name="Note 6 8 3" xfId="42427" xr:uid="{00000000-0005-0000-0000-000012BA0000}"/>
    <cellStyle name="Note 6 9" xfId="4394" xr:uid="{00000000-0005-0000-0000-000013BA0000}"/>
    <cellStyle name="Note 6 9 2" xfId="4395" xr:uid="{00000000-0005-0000-0000-000014BA0000}"/>
    <cellStyle name="Note 6 9 2 10" xfId="10757" xr:uid="{00000000-0005-0000-0000-000015BA0000}"/>
    <cellStyle name="Note 6 9 2 10 2" xfId="22304" xr:uid="{00000000-0005-0000-0000-000016BA0000}"/>
    <cellStyle name="Note 6 9 2 10 2 2" xfId="42469" xr:uid="{00000000-0005-0000-0000-000017BA0000}"/>
    <cellStyle name="Note 6 9 2 10 3" xfId="42468" xr:uid="{00000000-0005-0000-0000-000018BA0000}"/>
    <cellStyle name="Note 6 9 2 10 4" xfId="60202" xr:uid="{00000000-0005-0000-0000-000019BA0000}"/>
    <cellStyle name="Note 6 9 2 11" xfId="11180" xr:uid="{00000000-0005-0000-0000-00001ABA0000}"/>
    <cellStyle name="Note 6 9 2 11 2" xfId="22672" xr:uid="{00000000-0005-0000-0000-00001BBA0000}"/>
    <cellStyle name="Note 6 9 2 11 2 2" xfId="42471" xr:uid="{00000000-0005-0000-0000-00001CBA0000}"/>
    <cellStyle name="Note 6 9 2 11 3" xfId="42470" xr:uid="{00000000-0005-0000-0000-00001DBA0000}"/>
    <cellStyle name="Note 6 9 2 11 4" xfId="60203" xr:uid="{00000000-0005-0000-0000-00001EBA0000}"/>
    <cellStyle name="Note 6 9 2 12" xfId="11596" xr:uid="{00000000-0005-0000-0000-00001FBA0000}"/>
    <cellStyle name="Note 6 9 2 12 2" xfId="23035" xr:uid="{00000000-0005-0000-0000-000020BA0000}"/>
    <cellStyle name="Note 6 9 2 12 2 2" xfId="42473" xr:uid="{00000000-0005-0000-0000-000021BA0000}"/>
    <cellStyle name="Note 6 9 2 12 3" xfId="42472" xr:uid="{00000000-0005-0000-0000-000022BA0000}"/>
    <cellStyle name="Note 6 9 2 12 4" xfId="60204" xr:uid="{00000000-0005-0000-0000-000023BA0000}"/>
    <cellStyle name="Note 6 9 2 13" xfId="12025" xr:uid="{00000000-0005-0000-0000-000024BA0000}"/>
    <cellStyle name="Note 6 9 2 13 2" xfId="23442" xr:uid="{00000000-0005-0000-0000-000025BA0000}"/>
    <cellStyle name="Note 6 9 2 13 2 2" xfId="42475" xr:uid="{00000000-0005-0000-0000-000026BA0000}"/>
    <cellStyle name="Note 6 9 2 13 3" xfId="42474" xr:uid="{00000000-0005-0000-0000-000027BA0000}"/>
    <cellStyle name="Note 6 9 2 13 4" xfId="60205" xr:uid="{00000000-0005-0000-0000-000028BA0000}"/>
    <cellStyle name="Note 6 9 2 14" xfId="12398" xr:uid="{00000000-0005-0000-0000-000029BA0000}"/>
    <cellStyle name="Note 6 9 2 14 2" xfId="23776" xr:uid="{00000000-0005-0000-0000-00002ABA0000}"/>
    <cellStyle name="Note 6 9 2 14 2 2" xfId="42477" xr:uid="{00000000-0005-0000-0000-00002BBA0000}"/>
    <cellStyle name="Note 6 9 2 14 3" xfId="42476" xr:uid="{00000000-0005-0000-0000-00002CBA0000}"/>
    <cellStyle name="Note 6 9 2 14 4" xfId="60206" xr:uid="{00000000-0005-0000-0000-00002DBA0000}"/>
    <cellStyle name="Note 6 9 2 15" xfId="12759" xr:uid="{00000000-0005-0000-0000-00002EBA0000}"/>
    <cellStyle name="Note 6 9 2 15 2" xfId="24096" xr:uid="{00000000-0005-0000-0000-00002FBA0000}"/>
    <cellStyle name="Note 6 9 2 15 2 2" xfId="42479" xr:uid="{00000000-0005-0000-0000-000030BA0000}"/>
    <cellStyle name="Note 6 9 2 15 3" xfId="42478" xr:uid="{00000000-0005-0000-0000-000031BA0000}"/>
    <cellStyle name="Note 6 9 2 15 4" xfId="60207" xr:uid="{00000000-0005-0000-0000-000032BA0000}"/>
    <cellStyle name="Note 6 9 2 16" xfId="13174" xr:uid="{00000000-0005-0000-0000-000033BA0000}"/>
    <cellStyle name="Note 6 9 2 16 2" xfId="24485" xr:uid="{00000000-0005-0000-0000-000034BA0000}"/>
    <cellStyle name="Note 6 9 2 16 2 2" xfId="42481" xr:uid="{00000000-0005-0000-0000-000035BA0000}"/>
    <cellStyle name="Note 6 9 2 16 3" xfId="42480" xr:uid="{00000000-0005-0000-0000-000036BA0000}"/>
    <cellStyle name="Note 6 9 2 16 4" xfId="60208" xr:uid="{00000000-0005-0000-0000-000037BA0000}"/>
    <cellStyle name="Note 6 9 2 17" xfId="13511" xr:uid="{00000000-0005-0000-0000-000038BA0000}"/>
    <cellStyle name="Note 6 9 2 17 2" xfId="24790" xr:uid="{00000000-0005-0000-0000-000039BA0000}"/>
    <cellStyle name="Note 6 9 2 17 2 2" xfId="42483" xr:uid="{00000000-0005-0000-0000-00003ABA0000}"/>
    <cellStyle name="Note 6 9 2 17 3" xfId="42482" xr:uid="{00000000-0005-0000-0000-00003BBA0000}"/>
    <cellStyle name="Note 6 9 2 17 4" xfId="60209" xr:uid="{00000000-0005-0000-0000-00003CBA0000}"/>
    <cellStyle name="Note 6 9 2 18" xfId="13842" xr:uid="{00000000-0005-0000-0000-00003DBA0000}"/>
    <cellStyle name="Note 6 9 2 18 2" xfId="25092" xr:uid="{00000000-0005-0000-0000-00003EBA0000}"/>
    <cellStyle name="Note 6 9 2 18 2 2" xfId="42485" xr:uid="{00000000-0005-0000-0000-00003FBA0000}"/>
    <cellStyle name="Note 6 9 2 18 3" xfId="42484" xr:uid="{00000000-0005-0000-0000-000040BA0000}"/>
    <cellStyle name="Note 6 9 2 18 4" xfId="60210" xr:uid="{00000000-0005-0000-0000-000041BA0000}"/>
    <cellStyle name="Note 6 9 2 19" xfId="14170" xr:uid="{00000000-0005-0000-0000-000042BA0000}"/>
    <cellStyle name="Note 6 9 2 19 2" xfId="25392" xr:uid="{00000000-0005-0000-0000-000043BA0000}"/>
    <cellStyle name="Note 6 9 2 19 2 2" xfId="42487" xr:uid="{00000000-0005-0000-0000-000044BA0000}"/>
    <cellStyle name="Note 6 9 2 19 3" xfId="42486" xr:uid="{00000000-0005-0000-0000-000045BA0000}"/>
    <cellStyle name="Note 6 9 2 19 4" xfId="60211" xr:uid="{00000000-0005-0000-0000-000046BA0000}"/>
    <cellStyle name="Note 6 9 2 2" xfId="7178" xr:uid="{00000000-0005-0000-0000-000047BA0000}"/>
    <cellStyle name="Note 6 9 2 2 2" xfId="19183" xr:uid="{00000000-0005-0000-0000-000048BA0000}"/>
    <cellStyle name="Note 6 9 2 2 2 2" xfId="42489" xr:uid="{00000000-0005-0000-0000-000049BA0000}"/>
    <cellStyle name="Note 6 9 2 2 3" xfId="42488" xr:uid="{00000000-0005-0000-0000-00004ABA0000}"/>
    <cellStyle name="Note 6 9 2 2 4" xfId="60212" xr:uid="{00000000-0005-0000-0000-00004BBA0000}"/>
    <cellStyle name="Note 6 9 2 20" xfId="14464" xr:uid="{00000000-0005-0000-0000-00004CBA0000}"/>
    <cellStyle name="Note 6 9 2 20 2" xfId="42490" xr:uid="{00000000-0005-0000-0000-00004DBA0000}"/>
    <cellStyle name="Note 6 9 2 20 3" xfId="60213" xr:uid="{00000000-0005-0000-0000-00004EBA0000}"/>
    <cellStyle name="Note 6 9 2 20 4" xfId="60214" xr:uid="{00000000-0005-0000-0000-00004FBA0000}"/>
    <cellStyle name="Note 6 9 2 21" xfId="42467" xr:uid="{00000000-0005-0000-0000-000050BA0000}"/>
    <cellStyle name="Note 6 9 2 22" xfId="60215" xr:uid="{00000000-0005-0000-0000-000051BA0000}"/>
    <cellStyle name="Note 6 9 2 3" xfId="7646" xr:uid="{00000000-0005-0000-0000-000052BA0000}"/>
    <cellStyle name="Note 6 9 2 3 2" xfId="19592" xr:uid="{00000000-0005-0000-0000-000053BA0000}"/>
    <cellStyle name="Note 6 9 2 3 2 2" xfId="42492" xr:uid="{00000000-0005-0000-0000-000054BA0000}"/>
    <cellStyle name="Note 6 9 2 3 3" xfId="42491" xr:uid="{00000000-0005-0000-0000-000055BA0000}"/>
    <cellStyle name="Note 6 9 2 3 4" xfId="60216" xr:uid="{00000000-0005-0000-0000-000056BA0000}"/>
    <cellStyle name="Note 6 9 2 4" xfId="8097" xr:uid="{00000000-0005-0000-0000-000057BA0000}"/>
    <cellStyle name="Note 6 9 2 4 2" xfId="19983" xr:uid="{00000000-0005-0000-0000-000058BA0000}"/>
    <cellStyle name="Note 6 9 2 4 2 2" xfId="42494" xr:uid="{00000000-0005-0000-0000-000059BA0000}"/>
    <cellStyle name="Note 6 9 2 4 3" xfId="42493" xr:uid="{00000000-0005-0000-0000-00005ABA0000}"/>
    <cellStyle name="Note 6 9 2 4 4" xfId="60217" xr:uid="{00000000-0005-0000-0000-00005BBA0000}"/>
    <cellStyle name="Note 6 9 2 5" xfId="8558" xr:uid="{00000000-0005-0000-0000-00005CBA0000}"/>
    <cellStyle name="Note 6 9 2 5 2" xfId="20376" xr:uid="{00000000-0005-0000-0000-00005DBA0000}"/>
    <cellStyle name="Note 6 9 2 5 2 2" xfId="42496" xr:uid="{00000000-0005-0000-0000-00005EBA0000}"/>
    <cellStyle name="Note 6 9 2 5 3" xfId="42495" xr:uid="{00000000-0005-0000-0000-00005FBA0000}"/>
    <cellStyle name="Note 6 9 2 5 4" xfId="60218" xr:uid="{00000000-0005-0000-0000-000060BA0000}"/>
    <cellStyle name="Note 6 9 2 6" xfId="9017" xr:uid="{00000000-0005-0000-0000-000061BA0000}"/>
    <cellStyle name="Note 6 9 2 6 2" xfId="20779" xr:uid="{00000000-0005-0000-0000-000062BA0000}"/>
    <cellStyle name="Note 6 9 2 6 2 2" xfId="42498" xr:uid="{00000000-0005-0000-0000-000063BA0000}"/>
    <cellStyle name="Note 6 9 2 6 3" xfId="42497" xr:uid="{00000000-0005-0000-0000-000064BA0000}"/>
    <cellStyle name="Note 6 9 2 6 4" xfId="60219" xr:uid="{00000000-0005-0000-0000-000065BA0000}"/>
    <cellStyle name="Note 6 9 2 7" xfId="9464" xr:uid="{00000000-0005-0000-0000-000066BA0000}"/>
    <cellStyle name="Note 6 9 2 7 2" xfId="21180" xr:uid="{00000000-0005-0000-0000-000067BA0000}"/>
    <cellStyle name="Note 6 9 2 7 2 2" xfId="42500" xr:uid="{00000000-0005-0000-0000-000068BA0000}"/>
    <cellStyle name="Note 6 9 2 7 3" xfId="42499" xr:uid="{00000000-0005-0000-0000-000069BA0000}"/>
    <cellStyle name="Note 6 9 2 7 4" xfId="60220" xr:uid="{00000000-0005-0000-0000-00006ABA0000}"/>
    <cellStyle name="Note 6 9 2 8" xfId="9905" xr:uid="{00000000-0005-0000-0000-00006BBA0000}"/>
    <cellStyle name="Note 6 9 2 8 2" xfId="21566" xr:uid="{00000000-0005-0000-0000-00006CBA0000}"/>
    <cellStyle name="Note 6 9 2 8 2 2" xfId="42502" xr:uid="{00000000-0005-0000-0000-00006DBA0000}"/>
    <cellStyle name="Note 6 9 2 8 3" xfId="42501" xr:uid="{00000000-0005-0000-0000-00006EBA0000}"/>
    <cellStyle name="Note 6 9 2 8 4" xfId="60221" xr:uid="{00000000-0005-0000-0000-00006FBA0000}"/>
    <cellStyle name="Note 6 9 2 9" xfId="10345" xr:uid="{00000000-0005-0000-0000-000070BA0000}"/>
    <cellStyle name="Note 6 9 2 9 2" xfId="21948" xr:uid="{00000000-0005-0000-0000-000071BA0000}"/>
    <cellStyle name="Note 6 9 2 9 2 2" xfId="42504" xr:uid="{00000000-0005-0000-0000-000072BA0000}"/>
    <cellStyle name="Note 6 9 2 9 3" xfId="42503" xr:uid="{00000000-0005-0000-0000-000073BA0000}"/>
    <cellStyle name="Note 6 9 2 9 4" xfId="60222" xr:uid="{00000000-0005-0000-0000-000074BA0000}"/>
    <cellStyle name="Note 6 9 3" xfId="42466" xr:uid="{00000000-0005-0000-0000-000075BA0000}"/>
    <cellStyle name="Note 7" xfId="505" xr:uid="{00000000-0005-0000-0000-000076BA0000}"/>
    <cellStyle name="Note 7 10" xfId="4397" xr:uid="{00000000-0005-0000-0000-000077BA0000}"/>
    <cellStyle name="Note 7 10 10" xfId="10758" xr:uid="{00000000-0005-0000-0000-000078BA0000}"/>
    <cellStyle name="Note 7 10 10 2" xfId="22305" xr:uid="{00000000-0005-0000-0000-000079BA0000}"/>
    <cellStyle name="Note 7 10 10 2 2" xfId="42508" xr:uid="{00000000-0005-0000-0000-00007ABA0000}"/>
    <cellStyle name="Note 7 10 10 3" xfId="42507" xr:uid="{00000000-0005-0000-0000-00007BBA0000}"/>
    <cellStyle name="Note 7 10 10 4" xfId="60223" xr:uid="{00000000-0005-0000-0000-00007CBA0000}"/>
    <cellStyle name="Note 7 10 11" xfId="11182" xr:uid="{00000000-0005-0000-0000-00007DBA0000}"/>
    <cellStyle name="Note 7 10 11 2" xfId="22673" xr:uid="{00000000-0005-0000-0000-00007EBA0000}"/>
    <cellStyle name="Note 7 10 11 2 2" xfId="42510" xr:uid="{00000000-0005-0000-0000-00007FBA0000}"/>
    <cellStyle name="Note 7 10 11 3" xfId="42509" xr:uid="{00000000-0005-0000-0000-000080BA0000}"/>
    <cellStyle name="Note 7 10 11 4" xfId="60224" xr:uid="{00000000-0005-0000-0000-000081BA0000}"/>
    <cellStyle name="Note 7 10 12" xfId="11597" xr:uid="{00000000-0005-0000-0000-000082BA0000}"/>
    <cellStyle name="Note 7 10 12 2" xfId="23036" xr:uid="{00000000-0005-0000-0000-000083BA0000}"/>
    <cellStyle name="Note 7 10 12 2 2" xfId="42512" xr:uid="{00000000-0005-0000-0000-000084BA0000}"/>
    <cellStyle name="Note 7 10 12 3" xfId="42511" xr:uid="{00000000-0005-0000-0000-000085BA0000}"/>
    <cellStyle name="Note 7 10 12 4" xfId="60225" xr:uid="{00000000-0005-0000-0000-000086BA0000}"/>
    <cellStyle name="Note 7 10 13" xfId="12026" xr:uid="{00000000-0005-0000-0000-000087BA0000}"/>
    <cellStyle name="Note 7 10 13 2" xfId="23443" xr:uid="{00000000-0005-0000-0000-000088BA0000}"/>
    <cellStyle name="Note 7 10 13 2 2" xfId="42514" xr:uid="{00000000-0005-0000-0000-000089BA0000}"/>
    <cellStyle name="Note 7 10 13 3" xfId="42513" xr:uid="{00000000-0005-0000-0000-00008ABA0000}"/>
    <cellStyle name="Note 7 10 13 4" xfId="60226" xr:uid="{00000000-0005-0000-0000-00008BBA0000}"/>
    <cellStyle name="Note 7 10 14" xfId="12399" xr:uid="{00000000-0005-0000-0000-00008CBA0000}"/>
    <cellStyle name="Note 7 10 14 2" xfId="23777" xr:uid="{00000000-0005-0000-0000-00008DBA0000}"/>
    <cellStyle name="Note 7 10 14 2 2" xfId="42516" xr:uid="{00000000-0005-0000-0000-00008EBA0000}"/>
    <cellStyle name="Note 7 10 14 3" xfId="42515" xr:uid="{00000000-0005-0000-0000-00008FBA0000}"/>
    <cellStyle name="Note 7 10 14 4" xfId="60227" xr:uid="{00000000-0005-0000-0000-000090BA0000}"/>
    <cellStyle name="Note 7 10 15" xfId="12760" xr:uid="{00000000-0005-0000-0000-000091BA0000}"/>
    <cellStyle name="Note 7 10 15 2" xfId="24097" xr:uid="{00000000-0005-0000-0000-000092BA0000}"/>
    <cellStyle name="Note 7 10 15 2 2" xfId="42518" xr:uid="{00000000-0005-0000-0000-000093BA0000}"/>
    <cellStyle name="Note 7 10 15 3" xfId="42517" xr:uid="{00000000-0005-0000-0000-000094BA0000}"/>
    <cellStyle name="Note 7 10 15 4" xfId="60228" xr:uid="{00000000-0005-0000-0000-000095BA0000}"/>
    <cellStyle name="Note 7 10 16" xfId="13175" xr:uid="{00000000-0005-0000-0000-000096BA0000}"/>
    <cellStyle name="Note 7 10 16 2" xfId="24486" xr:uid="{00000000-0005-0000-0000-000097BA0000}"/>
    <cellStyle name="Note 7 10 16 2 2" xfId="42520" xr:uid="{00000000-0005-0000-0000-000098BA0000}"/>
    <cellStyle name="Note 7 10 16 3" xfId="42519" xr:uid="{00000000-0005-0000-0000-000099BA0000}"/>
    <cellStyle name="Note 7 10 16 4" xfId="60229" xr:uid="{00000000-0005-0000-0000-00009ABA0000}"/>
    <cellStyle name="Note 7 10 17" xfId="13512" xr:uid="{00000000-0005-0000-0000-00009BBA0000}"/>
    <cellStyle name="Note 7 10 17 2" xfId="24791" xr:uid="{00000000-0005-0000-0000-00009CBA0000}"/>
    <cellStyle name="Note 7 10 17 2 2" xfId="42522" xr:uid="{00000000-0005-0000-0000-00009DBA0000}"/>
    <cellStyle name="Note 7 10 17 3" xfId="42521" xr:uid="{00000000-0005-0000-0000-00009EBA0000}"/>
    <cellStyle name="Note 7 10 17 4" xfId="60230" xr:uid="{00000000-0005-0000-0000-00009FBA0000}"/>
    <cellStyle name="Note 7 10 18" xfId="13843" xr:uid="{00000000-0005-0000-0000-0000A0BA0000}"/>
    <cellStyle name="Note 7 10 18 2" xfId="25093" xr:uid="{00000000-0005-0000-0000-0000A1BA0000}"/>
    <cellStyle name="Note 7 10 18 2 2" xfId="42524" xr:uid="{00000000-0005-0000-0000-0000A2BA0000}"/>
    <cellStyle name="Note 7 10 18 3" xfId="42523" xr:uid="{00000000-0005-0000-0000-0000A3BA0000}"/>
    <cellStyle name="Note 7 10 18 4" xfId="60231" xr:uid="{00000000-0005-0000-0000-0000A4BA0000}"/>
    <cellStyle name="Note 7 10 19" xfId="14171" xr:uid="{00000000-0005-0000-0000-0000A5BA0000}"/>
    <cellStyle name="Note 7 10 19 2" xfId="25393" xr:uid="{00000000-0005-0000-0000-0000A6BA0000}"/>
    <cellStyle name="Note 7 10 19 2 2" xfId="42526" xr:uid="{00000000-0005-0000-0000-0000A7BA0000}"/>
    <cellStyle name="Note 7 10 19 3" xfId="42525" xr:uid="{00000000-0005-0000-0000-0000A8BA0000}"/>
    <cellStyle name="Note 7 10 19 4" xfId="60232" xr:uid="{00000000-0005-0000-0000-0000A9BA0000}"/>
    <cellStyle name="Note 7 10 2" xfId="7180" xr:uid="{00000000-0005-0000-0000-0000AABA0000}"/>
    <cellStyle name="Note 7 10 2 2" xfId="19185" xr:uid="{00000000-0005-0000-0000-0000ABBA0000}"/>
    <cellStyle name="Note 7 10 2 2 2" xfId="42528" xr:uid="{00000000-0005-0000-0000-0000ACBA0000}"/>
    <cellStyle name="Note 7 10 2 3" xfId="42527" xr:uid="{00000000-0005-0000-0000-0000ADBA0000}"/>
    <cellStyle name="Note 7 10 2 4" xfId="60233" xr:uid="{00000000-0005-0000-0000-0000AEBA0000}"/>
    <cellStyle name="Note 7 10 20" xfId="14465" xr:uid="{00000000-0005-0000-0000-0000AFBA0000}"/>
    <cellStyle name="Note 7 10 20 2" xfId="42529" xr:uid="{00000000-0005-0000-0000-0000B0BA0000}"/>
    <cellStyle name="Note 7 10 20 3" xfId="60234" xr:uid="{00000000-0005-0000-0000-0000B1BA0000}"/>
    <cellStyle name="Note 7 10 20 4" xfId="60235" xr:uid="{00000000-0005-0000-0000-0000B2BA0000}"/>
    <cellStyle name="Note 7 10 21" xfId="42506" xr:uid="{00000000-0005-0000-0000-0000B3BA0000}"/>
    <cellStyle name="Note 7 10 22" xfId="60236" xr:uid="{00000000-0005-0000-0000-0000B4BA0000}"/>
    <cellStyle name="Note 7 10 3" xfId="7648" xr:uid="{00000000-0005-0000-0000-0000B5BA0000}"/>
    <cellStyle name="Note 7 10 3 2" xfId="19594" xr:uid="{00000000-0005-0000-0000-0000B6BA0000}"/>
    <cellStyle name="Note 7 10 3 2 2" xfId="42531" xr:uid="{00000000-0005-0000-0000-0000B7BA0000}"/>
    <cellStyle name="Note 7 10 3 3" xfId="42530" xr:uid="{00000000-0005-0000-0000-0000B8BA0000}"/>
    <cellStyle name="Note 7 10 3 4" xfId="60237" xr:uid="{00000000-0005-0000-0000-0000B9BA0000}"/>
    <cellStyle name="Note 7 10 4" xfId="8099" xr:uid="{00000000-0005-0000-0000-0000BABA0000}"/>
    <cellStyle name="Note 7 10 4 2" xfId="19985" xr:uid="{00000000-0005-0000-0000-0000BBBA0000}"/>
    <cellStyle name="Note 7 10 4 2 2" xfId="42533" xr:uid="{00000000-0005-0000-0000-0000BCBA0000}"/>
    <cellStyle name="Note 7 10 4 3" xfId="42532" xr:uid="{00000000-0005-0000-0000-0000BDBA0000}"/>
    <cellStyle name="Note 7 10 4 4" xfId="60238" xr:uid="{00000000-0005-0000-0000-0000BEBA0000}"/>
    <cellStyle name="Note 7 10 5" xfId="8560" xr:uid="{00000000-0005-0000-0000-0000BFBA0000}"/>
    <cellStyle name="Note 7 10 5 2" xfId="20377" xr:uid="{00000000-0005-0000-0000-0000C0BA0000}"/>
    <cellStyle name="Note 7 10 5 2 2" xfId="42535" xr:uid="{00000000-0005-0000-0000-0000C1BA0000}"/>
    <cellStyle name="Note 7 10 5 3" xfId="42534" xr:uid="{00000000-0005-0000-0000-0000C2BA0000}"/>
    <cellStyle name="Note 7 10 5 4" xfId="60239" xr:uid="{00000000-0005-0000-0000-0000C3BA0000}"/>
    <cellStyle name="Note 7 10 6" xfId="9019" xr:uid="{00000000-0005-0000-0000-0000C4BA0000}"/>
    <cellStyle name="Note 7 10 6 2" xfId="20781" xr:uid="{00000000-0005-0000-0000-0000C5BA0000}"/>
    <cellStyle name="Note 7 10 6 2 2" xfId="42537" xr:uid="{00000000-0005-0000-0000-0000C6BA0000}"/>
    <cellStyle name="Note 7 10 6 3" xfId="42536" xr:uid="{00000000-0005-0000-0000-0000C7BA0000}"/>
    <cellStyle name="Note 7 10 6 4" xfId="60240" xr:uid="{00000000-0005-0000-0000-0000C8BA0000}"/>
    <cellStyle name="Note 7 10 7" xfId="9466" xr:uid="{00000000-0005-0000-0000-0000C9BA0000}"/>
    <cellStyle name="Note 7 10 7 2" xfId="21182" xr:uid="{00000000-0005-0000-0000-0000CABA0000}"/>
    <cellStyle name="Note 7 10 7 2 2" xfId="42539" xr:uid="{00000000-0005-0000-0000-0000CBBA0000}"/>
    <cellStyle name="Note 7 10 7 3" xfId="42538" xr:uid="{00000000-0005-0000-0000-0000CCBA0000}"/>
    <cellStyle name="Note 7 10 7 4" xfId="60241" xr:uid="{00000000-0005-0000-0000-0000CDBA0000}"/>
    <cellStyle name="Note 7 10 8" xfId="9907" xr:uid="{00000000-0005-0000-0000-0000CEBA0000}"/>
    <cellStyle name="Note 7 10 8 2" xfId="21568" xr:uid="{00000000-0005-0000-0000-0000CFBA0000}"/>
    <cellStyle name="Note 7 10 8 2 2" xfId="42541" xr:uid="{00000000-0005-0000-0000-0000D0BA0000}"/>
    <cellStyle name="Note 7 10 8 3" xfId="42540" xr:uid="{00000000-0005-0000-0000-0000D1BA0000}"/>
    <cellStyle name="Note 7 10 8 4" xfId="60242" xr:uid="{00000000-0005-0000-0000-0000D2BA0000}"/>
    <cellStyle name="Note 7 10 9" xfId="10347" xr:uid="{00000000-0005-0000-0000-0000D3BA0000}"/>
    <cellStyle name="Note 7 10 9 2" xfId="21949" xr:uid="{00000000-0005-0000-0000-0000D4BA0000}"/>
    <cellStyle name="Note 7 10 9 2 2" xfId="42543" xr:uid="{00000000-0005-0000-0000-0000D5BA0000}"/>
    <cellStyle name="Note 7 10 9 3" xfId="42542" xr:uid="{00000000-0005-0000-0000-0000D6BA0000}"/>
    <cellStyle name="Note 7 10 9 4" xfId="60243" xr:uid="{00000000-0005-0000-0000-0000D7BA0000}"/>
    <cellStyle name="Note 7 11" xfId="4398" xr:uid="{00000000-0005-0000-0000-0000D8BA0000}"/>
    <cellStyle name="Note 7 11 10" xfId="10759" xr:uid="{00000000-0005-0000-0000-0000D9BA0000}"/>
    <cellStyle name="Note 7 11 10 2" xfId="22306" xr:uid="{00000000-0005-0000-0000-0000DABA0000}"/>
    <cellStyle name="Note 7 11 10 2 2" xfId="42546" xr:uid="{00000000-0005-0000-0000-0000DBBA0000}"/>
    <cellStyle name="Note 7 11 10 3" xfId="42545" xr:uid="{00000000-0005-0000-0000-0000DCBA0000}"/>
    <cellStyle name="Note 7 11 10 4" xfId="60244" xr:uid="{00000000-0005-0000-0000-0000DDBA0000}"/>
    <cellStyle name="Note 7 11 11" xfId="11183" xr:uid="{00000000-0005-0000-0000-0000DEBA0000}"/>
    <cellStyle name="Note 7 11 11 2" xfId="22674" xr:uid="{00000000-0005-0000-0000-0000DFBA0000}"/>
    <cellStyle name="Note 7 11 11 2 2" xfId="42548" xr:uid="{00000000-0005-0000-0000-0000E0BA0000}"/>
    <cellStyle name="Note 7 11 11 3" xfId="42547" xr:uid="{00000000-0005-0000-0000-0000E1BA0000}"/>
    <cellStyle name="Note 7 11 11 4" xfId="60245" xr:uid="{00000000-0005-0000-0000-0000E2BA0000}"/>
    <cellStyle name="Note 7 11 12" xfId="11598" xr:uid="{00000000-0005-0000-0000-0000E3BA0000}"/>
    <cellStyle name="Note 7 11 12 2" xfId="23037" xr:uid="{00000000-0005-0000-0000-0000E4BA0000}"/>
    <cellStyle name="Note 7 11 12 2 2" xfId="42550" xr:uid="{00000000-0005-0000-0000-0000E5BA0000}"/>
    <cellStyle name="Note 7 11 12 3" xfId="42549" xr:uid="{00000000-0005-0000-0000-0000E6BA0000}"/>
    <cellStyle name="Note 7 11 12 4" xfId="60246" xr:uid="{00000000-0005-0000-0000-0000E7BA0000}"/>
    <cellStyle name="Note 7 11 13" xfId="12027" xr:uid="{00000000-0005-0000-0000-0000E8BA0000}"/>
    <cellStyle name="Note 7 11 13 2" xfId="23444" xr:uid="{00000000-0005-0000-0000-0000E9BA0000}"/>
    <cellStyle name="Note 7 11 13 2 2" xfId="42552" xr:uid="{00000000-0005-0000-0000-0000EABA0000}"/>
    <cellStyle name="Note 7 11 13 3" xfId="42551" xr:uid="{00000000-0005-0000-0000-0000EBBA0000}"/>
    <cellStyle name="Note 7 11 13 4" xfId="60247" xr:uid="{00000000-0005-0000-0000-0000ECBA0000}"/>
    <cellStyle name="Note 7 11 14" xfId="12400" xr:uid="{00000000-0005-0000-0000-0000EDBA0000}"/>
    <cellStyle name="Note 7 11 14 2" xfId="23778" xr:uid="{00000000-0005-0000-0000-0000EEBA0000}"/>
    <cellStyle name="Note 7 11 14 2 2" xfId="42554" xr:uid="{00000000-0005-0000-0000-0000EFBA0000}"/>
    <cellStyle name="Note 7 11 14 3" xfId="42553" xr:uid="{00000000-0005-0000-0000-0000F0BA0000}"/>
    <cellStyle name="Note 7 11 14 4" xfId="60248" xr:uid="{00000000-0005-0000-0000-0000F1BA0000}"/>
    <cellStyle name="Note 7 11 15" xfId="12761" xr:uid="{00000000-0005-0000-0000-0000F2BA0000}"/>
    <cellStyle name="Note 7 11 15 2" xfId="24098" xr:uid="{00000000-0005-0000-0000-0000F3BA0000}"/>
    <cellStyle name="Note 7 11 15 2 2" xfId="42556" xr:uid="{00000000-0005-0000-0000-0000F4BA0000}"/>
    <cellStyle name="Note 7 11 15 3" xfId="42555" xr:uid="{00000000-0005-0000-0000-0000F5BA0000}"/>
    <cellStyle name="Note 7 11 15 4" xfId="60249" xr:uid="{00000000-0005-0000-0000-0000F6BA0000}"/>
    <cellStyle name="Note 7 11 16" xfId="13176" xr:uid="{00000000-0005-0000-0000-0000F7BA0000}"/>
    <cellStyle name="Note 7 11 16 2" xfId="24487" xr:uid="{00000000-0005-0000-0000-0000F8BA0000}"/>
    <cellStyle name="Note 7 11 16 2 2" xfId="42558" xr:uid="{00000000-0005-0000-0000-0000F9BA0000}"/>
    <cellStyle name="Note 7 11 16 3" xfId="42557" xr:uid="{00000000-0005-0000-0000-0000FABA0000}"/>
    <cellStyle name="Note 7 11 16 4" xfId="60250" xr:uid="{00000000-0005-0000-0000-0000FBBA0000}"/>
    <cellStyle name="Note 7 11 17" xfId="13513" xr:uid="{00000000-0005-0000-0000-0000FCBA0000}"/>
    <cellStyle name="Note 7 11 17 2" xfId="24792" xr:uid="{00000000-0005-0000-0000-0000FDBA0000}"/>
    <cellStyle name="Note 7 11 17 2 2" xfId="42560" xr:uid="{00000000-0005-0000-0000-0000FEBA0000}"/>
    <cellStyle name="Note 7 11 17 3" xfId="42559" xr:uid="{00000000-0005-0000-0000-0000FFBA0000}"/>
    <cellStyle name="Note 7 11 17 4" xfId="60251" xr:uid="{00000000-0005-0000-0000-000000BB0000}"/>
    <cellStyle name="Note 7 11 18" xfId="13844" xr:uid="{00000000-0005-0000-0000-000001BB0000}"/>
    <cellStyle name="Note 7 11 18 2" xfId="25094" xr:uid="{00000000-0005-0000-0000-000002BB0000}"/>
    <cellStyle name="Note 7 11 18 2 2" xfId="42562" xr:uid="{00000000-0005-0000-0000-000003BB0000}"/>
    <cellStyle name="Note 7 11 18 3" xfId="42561" xr:uid="{00000000-0005-0000-0000-000004BB0000}"/>
    <cellStyle name="Note 7 11 18 4" xfId="60252" xr:uid="{00000000-0005-0000-0000-000005BB0000}"/>
    <cellStyle name="Note 7 11 19" xfId="14172" xr:uid="{00000000-0005-0000-0000-000006BB0000}"/>
    <cellStyle name="Note 7 11 19 2" xfId="25394" xr:uid="{00000000-0005-0000-0000-000007BB0000}"/>
    <cellStyle name="Note 7 11 19 2 2" xfId="42564" xr:uid="{00000000-0005-0000-0000-000008BB0000}"/>
    <cellStyle name="Note 7 11 19 3" xfId="42563" xr:uid="{00000000-0005-0000-0000-000009BB0000}"/>
    <cellStyle name="Note 7 11 19 4" xfId="60253" xr:uid="{00000000-0005-0000-0000-00000ABB0000}"/>
    <cellStyle name="Note 7 11 2" xfId="7181" xr:uid="{00000000-0005-0000-0000-00000BBB0000}"/>
    <cellStyle name="Note 7 11 2 2" xfId="19186" xr:uid="{00000000-0005-0000-0000-00000CBB0000}"/>
    <cellStyle name="Note 7 11 2 2 2" xfId="42566" xr:uid="{00000000-0005-0000-0000-00000DBB0000}"/>
    <cellStyle name="Note 7 11 2 3" xfId="42565" xr:uid="{00000000-0005-0000-0000-00000EBB0000}"/>
    <cellStyle name="Note 7 11 2 4" xfId="60254" xr:uid="{00000000-0005-0000-0000-00000FBB0000}"/>
    <cellStyle name="Note 7 11 20" xfId="14466" xr:uid="{00000000-0005-0000-0000-000010BB0000}"/>
    <cellStyle name="Note 7 11 20 2" xfId="42567" xr:uid="{00000000-0005-0000-0000-000011BB0000}"/>
    <cellStyle name="Note 7 11 20 3" xfId="60255" xr:uid="{00000000-0005-0000-0000-000012BB0000}"/>
    <cellStyle name="Note 7 11 20 4" xfId="60256" xr:uid="{00000000-0005-0000-0000-000013BB0000}"/>
    <cellStyle name="Note 7 11 21" xfId="42544" xr:uid="{00000000-0005-0000-0000-000014BB0000}"/>
    <cellStyle name="Note 7 11 22" xfId="60257" xr:uid="{00000000-0005-0000-0000-000015BB0000}"/>
    <cellStyle name="Note 7 11 3" xfId="7649" xr:uid="{00000000-0005-0000-0000-000016BB0000}"/>
    <cellStyle name="Note 7 11 3 2" xfId="19595" xr:uid="{00000000-0005-0000-0000-000017BB0000}"/>
    <cellStyle name="Note 7 11 3 2 2" xfId="42569" xr:uid="{00000000-0005-0000-0000-000018BB0000}"/>
    <cellStyle name="Note 7 11 3 3" xfId="42568" xr:uid="{00000000-0005-0000-0000-000019BB0000}"/>
    <cellStyle name="Note 7 11 3 4" xfId="60258" xr:uid="{00000000-0005-0000-0000-00001ABB0000}"/>
    <cellStyle name="Note 7 11 4" xfId="8100" xr:uid="{00000000-0005-0000-0000-00001BBB0000}"/>
    <cellStyle name="Note 7 11 4 2" xfId="19986" xr:uid="{00000000-0005-0000-0000-00001CBB0000}"/>
    <cellStyle name="Note 7 11 4 2 2" xfId="42571" xr:uid="{00000000-0005-0000-0000-00001DBB0000}"/>
    <cellStyle name="Note 7 11 4 3" xfId="42570" xr:uid="{00000000-0005-0000-0000-00001EBB0000}"/>
    <cellStyle name="Note 7 11 4 4" xfId="60259" xr:uid="{00000000-0005-0000-0000-00001FBB0000}"/>
    <cellStyle name="Note 7 11 5" xfId="8561" xr:uid="{00000000-0005-0000-0000-000020BB0000}"/>
    <cellStyle name="Note 7 11 5 2" xfId="20378" xr:uid="{00000000-0005-0000-0000-000021BB0000}"/>
    <cellStyle name="Note 7 11 5 2 2" xfId="42573" xr:uid="{00000000-0005-0000-0000-000022BB0000}"/>
    <cellStyle name="Note 7 11 5 3" xfId="42572" xr:uid="{00000000-0005-0000-0000-000023BB0000}"/>
    <cellStyle name="Note 7 11 5 4" xfId="60260" xr:uid="{00000000-0005-0000-0000-000024BB0000}"/>
    <cellStyle name="Note 7 11 6" xfId="9020" xr:uid="{00000000-0005-0000-0000-000025BB0000}"/>
    <cellStyle name="Note 7 11 6 2" xfId="20782" xr:uid="{00000000-0005-0000-0000-000026BB0000}"/>
    <cellStyle name="Note 7 11 6 2 2" xfId="42575" xr:uid="{00000000-0005-0000-0000-000027BB0000}"/>
    <cellStyle name="Note 7 11 6 3" xfId="42574" xr:uid="{00000000-0005-0000-0000-000028BB0000}"/>
    <cellStyle name="Note 7 11 6 4" xfId="60261" xr:uid="{00000000-0005-0000-0000-000029BB0000}"/>
    <cellStyle name="Note 7 11 7" xfId="9467" xr:uid="{00000000-0005-0000-0000-00002ABB0000}"/>
    <cellStyle name="Note 7 11 7 2" xfId="21183" xr:uid="{00000000-0005-0000-0000-00002BBB0000}"/>
    <cellStyle name="Note 7 11 7 2 2" xfId="42577" xr:uid="{00000000-0005-0000-0000-00002CBB0000}"/>
    <cellStyle name="Note 7 11 7 3" xfId="42576" xr:uid="{00000000-0005-0000-0000-00002DBB0000}"/>
    <cellStyle name="Note 7 11 7 4" xfId="60262" xr:uid="{00000000-0005-0000-0000-00002EBB0000}"/>
    <cellStyle name="Note 7 11 8" xfId="9908" xr:uid="{00000000-0005-0000-0000-00002FBB0000}"/>
    <cellStyle name="Note 7 11 8 2" xfId="21569" xr:uid="{00000000-0005-0000-0000-000030BB0000}"/>
    <cellStyle name="Note 7 11 8 2 2" xfId="42579" xr:uid="{00000000-0005-0000-0000-000031BB0000}"/>
    <cellStyle name="Note 7 11 8 3" xfId="42578" xr:uid="{00000000-0005-0000-0000-000032BB0000}"/>
    <cellStyle name="Note 7 11 8 4" xfId="60263" xr:uid="{00000000-0005-0000-0000-000033BB0000}"/>
    <cellStyle name="Note 7 11 9" xfId="10348" xr:uid="{00000000-0005-0000-0000-000034BB0000}"/>
    <cellStyle name="Note 7 11 9 2" xfId="21950" xr:uid="{00000000-0005-0000-0000-000035BB0000}"/>
    <cellStyle name="Note 7 11 9 2 2" xfId="42581" xr:uid="{00000000-0005-0000-0000-000036BB0000}"/>
    <cellStyle name="Note 7 11 9 3" xfId="42580" xr:uid="{00000000-0005-0000-0000-000037BB0000}"/>
    <cellStyle name="Note 7 11 9 4" xfId="60264" xr:uid="{00000000-0005-0000-0000-000038BB0000}"/>
    <cellStyle name="Note 7 12" xfId="42505" xr:uid="{00000000-0005-0000-0000-000039BB0000}"/>
    <cellStyle name="Note 7 13" xfId="4396" xr:uid="{00000000-0005-0000-0000-00003ABB0000}"/>
    <cellStyle name="Note 7 2" xfId="4399" xr:uid="{00000000-0005-0000-0000-00003BBB0000}"/>
    <cellStyle name="Note 7 2 10" xfId="9021" xr:uid="{00000000-0005-0000-0000-00003CBB0000}"/>
    <cellStyle name="Note 7 2 10 2" xfId="20783" xr:uid="{00000000-0005-0000-0000-00003DBB0000}"/>
    <cellStyle name="Note 7 2 10 2 2" xfId="42584" xr:uid="{00000000-0005-0000-0000-00003EBB0000}"/>
    <cellStyle name="Note 7 2 10 3" xfId="42583" xr:uid="{00000000-0005-0000-0000-00003FBB0000}"/>
    <cellStyle name="Note 7 2 10 4" xfId="60265" xr:uid="{00000000-0005-0000-0000-000040BB0000}"/>
    <cellStyle name="Note 7 2 11" xfId="9468" xr:uid="{00000000-0005-0000-0000-000041BB0000}"/>
    <cellStyle name="Note 7 2 11 2" xfId="21184" xr:uid="{00000000-0005-0000-0000-000042BB0000}"/>
    <cellStyle name="Note 7 2 11 2 2" xfId="42586" xr:uid="{00000000-0005-0000-0000-000043BB0000}"/>
    <cellStyle name="Note 7 2 11 3" xfId="42585" xr:uid="{00000000-0005-0000-0000-000044BB0000}"/>
    <cellStyle name="Note 7 2 11 4" xfId="60266" xr:uid="{00000000-0005-0000-0000-000045BB0000}"/>
    <cellStyle name="Note 7 2 12" xfId="9909" xr:uid="{00000000-0005-0000-0000-000046BB0000}"/>
    <cellStyle name="Note 7 2 12 2" xfId="21570" xr:uid="{00000000-0005-0000-0000-000047BB0000}"/>
    <cellStyle name="Note 7 2 12 2 2" xfId="42588" xr:uid="{00000000-0005-0000-0000-000048BB0000}"/>
    <cellStyle name="Note 7 2 12 3" xfId="42587" xr:uid="{00000000-0005-0000-0000-000049BB0000}"/>
    <cellStyle name="Note 7 2 12 4" xfId="60267" xr:uid="{00000000-0005-0000-0000-00004ABB0000}"/>
    <cellStyle name="Note 7 2 13" xfId="10349" xr:uid="{00000000-0005-0000-0000-00004BBB0000}"/>
    <cellStyle name="Note 7 2 13 2" xfId="21951" xr:uid="{00000000-0005-0000-0000-00004CBB0000}"/>
    <cellStyle name="Note 7 2 13 2 2" xfId="42590" xr:uid="{00000000-0005-0000-0000-00004DBB0000}"/>
    <cellStyle name="Note 7 2 13 3" xfId="42589" xr:uid="{00000000-0005-0000-0000-00004EBB0000}"/>
    <cellStyle name="Note 7 2 13 4" xfId="60268" xr:uid="{00000000-0005-0000-0000-00004FBB0000}"/>
    <cellStyle name="Note 7 2 14" xfId="10760" xr:uid="{00000000-0005-0000-0000-000050BB0000}"/>
    <cellStyle name="Note 7 2 14 2" xfId="22307" xr:uid="{00000000-0005-0000-0000-000051BB0000}"/>
    <cellStyle name="Note 7 2 14 2 2" xfId="42592" xr:uid="{00000000-0005-0000-0000-000052BB0000}"/>
    <cellStyle name="Note 7 2 14 3" xfId="42591" xr:uid="{00000000-0005-0000-0000-000053BB0000}"/>
    <cellStyle name="Note 7 2 14 4" xfId="60269" xr:uid="{00000000-0005-0000-0000-000054BB0000}"/>
    <cellStyle name="Note 7 2 15" xfId="11184" xr:uid="{00000000-0005-0000-0000-000055BB0000}"/>
    <cellStyle name="Note 7 2 15 2" xfId="22675" xr:uid="{00000000-0005-0000-0000-000056BB0000}"/>
    <cellStyle name="Note 7 2 15 2 2" xfId="42594" xr:uid="{00000000-0005-0000-0000-000057BB0000}"/>
    <cellStyle name="Note 7 2 15 3" xfId="42593" xr:uid="{00000000-0005-0000-0000-000058BB0000}"/>
    <cellStyle name="Note 7 2 15 4" xfId="60270" xr:uid="{00000000-0005-0000-0000-000059BB0000}"/>
    <cellStyle name="Note 7 2 16" xfId="11599" xr:uid="{00000000-0005-0000-0000-00005ABB0000}"/>
    <cellStyle name="Note 7 2 16 2" xfId="23038" xr:uid="{00000000-0005-0000-0000-00005BBB0000}"/>
    <cellStyle name="Note 7 2 16 2 2" xfId="42596" xr:uid="{00000000-0005-0000-0000-00005CBB0000}"/>
    <cellStyle name="Note 7 2 16 3" xfId="42595" xr:uid="{00000000-0005-0000-0000-00005DBB0000}"/>
    <cellStyle name="Note 7 2 16 4" xfId="60271" xr:uid="{00000000-0005-0000-0000-00005EBB0000}"/>
    <cellStyle name="Note 7 2 17" xfId="12028" xr:uid="{00000000-0005-0000-0000-00005FBB0000}"/>
    <cellStyle name="Note 7 2 17 2" xfId="23445" xr:uid="{00000000-0005-0000-0000-000060BB0000}"/>
    <cellStyle name="Note 7 2 17 2 2" xfId="42598" xr:uid="{00000000-0005-0000-0000-000061BB0000}"/>
    <cellStyle name="Note 7 2 17 3" xfId="42597" xr:uid="{00000000-0005-0000-0000-000062BB0000}"/>
    <cellStyle name="Note 7 2 17 4" xfId="60272" xr:uid="{00000000-0005-0000-0000-000063BB0000}"/>
    <cellStyle name="Note 7 2 18" xfId="12401" xr:uid="{00000000-0005-0000-0000-000064BB0000}"/>
    <cellStyle name="Note 7 2 18 2" xfId="23779" xr:uid="{00000000-0005-0000-0000-000065BB0000}"/>
    <cellStyle name="Note 7 2 18 2 2" xfId="42600" xr:uid="{00000000-0005-0000-0000-000066BB0000}"/>
    <cellStyle name="Note 7 2 18 3" xfId="42599" xr:uid="{00000000-0005-0000-0000-000067BB0000}"/>
    <cellStyle name="Note 7 2 18 4" xfId="60273" xr:uid="{00000000-0005-0000-0000-000068BB0000}"/>
    <cellStyle name="Note 7 2 19" xfId="12762" xr:uid="{00000000-0005-0000-0000-000069BB0000}"/>
    <cellStyle name="Note 7 2 19 2" xfId="24099" xr:uid="{00000000-0005-0000-0000-00006ABB0000}"/>
    <cellStyle name="Note 7 2 19 2 2" xfId="42602" xr:uid="{00000000-0005-0000-0000-00006BBB0000}"/>
    <cellStyle name="Note 7 2 19 3" xfId="42601" xr:uid="{00000000-0005-0000-0000-00006CBB0000}"/>
    <cellStyle name="Note 7 2 19 4" xfId="60274" xr:uid="{00000000-0005-0000-0000-00006DBB0000}"/>
    <cellStyle name="Note 7 2 2" xfId="4400" xr:uid="{00000000-0005-0000-0000-00006EBB0000}"/>
    <cellStyle name="Note 7 2 2 2" xfId="4401" xr:uid="{00000000-0005-0000-0000-00006FBB0000}"/>
    <cellStyle name="Note 7 2 2 2 10" xfId="10761" xr:uid="{00000000-0005-0000-0000-000070BB0000}"/>
    <cellStyle name="Note 7 2 2 2 10 2" xfId="22308" xr:uid="{00000000-0005-0000-0000-000071BB0000}"/>
    <cellStyle name="Note 7 2 2 2 10 2 2" xfId="42606" xr:uid="{00000000-0005-0000-0000-000072BB0000}"/>
    <cellStyle name="Note 7 2 2 2 10 3" xfId="42605" xr:uid="{00000000-0005-0000-0000-000073BB0000}"/>
    <cellStyle name="Note 7 2 2 2 10 4" xfId="60275" xr:uid="{00000000-0005-0000-0000-000074BB0000}"/>
    <cellStyle name="Note 7 2 2 2 11" xfId="11186" xr:uid="{00000000-0005-0000-0000-000075BB0000}"/>
    <cellStyle name="Note 7 2 2 2 11 2" xfId="22676" xr:uid="{00000000-0005-0000-0000-000076BB0000}"/>
    <cellStyle name="Note 7 2 2 2 11 2 2" xfId="42608" xr:uid="{00000000-0005-0000-0000-000077BB0000}"/>
    <cellStyle name="Note 7 2 2 2 11 3" xfId="42607" xr:uid="{00000000-0005-0000-0000-000078BB0000}"/>
    <cellStyle name="Note 7 2 2 2 11 4" xfId="60276" xr:uid="{00000000-0005-0000-0000-000079BB0000}"/>
    <cellStyle name="Note 7 2 2 2 12" xfId="11600" xr:uid="{00000000-0005-0000-0000-00007ABB0000}"/>
    <cellStyle name="Note 7 2 2 2 12 2" xfId="23039" xr:uid="{00000000-0005-0000-0000-00007BBB0000}"/>
    <cellStyle name="Note 7 2 2 2 12 2 2" xfId="42610" xr:uid="{00000000-0005-0000-0000-00007CBB0000}"/>
    <cellStyle name="Note 7 2 2 2 12 3" xfId="42609" xr:uid="{00000000-0005-0000-0000-00007DBB0000}"/>
    <cellStyle name="Note 7 2 2 2 12 4" xfId="60277" xr:uid="{00000000-0005-0000-0000-00007EBB0000}"/>
    <cellStyle name="Note 7 2 2 2 13" xfId="12029" xr:uid="{00000000-0005-0000-0000-00007FBB0000}"/>
    <cellStyle name="Note 7 2 2 2 13 2" xfId="23446" xr:uid="{00000000-0005-0000-0000-000080BB0000}"/>
    <cellStyle name="Note 7 2 2 2 13 2 2" xfId="42612" xr:uid="{00000000-0005-0000-0000-000081BB0000}"/>
    <cellStyle name="Note 7 2 2 2 13 3" xfId="42611" xr:uid="{00000000-0005-0000-0000-000082BB0000}"/>
    <cellStyle name="Note 7 2 2 2 13 4" xfId="60278" xr:uid="{00000000-0005-0000-0000-000083BB0000}"/>
    <cellStyle name="Note 7 2 2 2 14" xfId="12402" xr:uid="{00000000-0005-0000-0000-000084BB0000}"/>
    <cellStyle name="Note 7 2 2 2 14 2" xfId="23780" xr:uid="{00000000-0005-0000-0000-000085BB0000}"/>
    <cellStyle name="Note 7 2 2 2 14 2 2" xfId="42614" xr:uid="{00000000-0005-0000-0000-000086BB0000}"/>
    <cellStyle name="Note 7 2 2 2 14 3" xfId="42613" xr:uid="{00000000-0005-0000-0000-000087BB0000}"/>
    <cellStyle name="Note 7 2 2 2 14 4" xfId="60279" xr:uid="{00000000-0005-0000-0000-000088BB0000}"/>
    <cellStyle name="Note 7 2 2 2 15" xfId="12763" xr:uid="{00000000-0005-0000-0000-000089BB0000}"/>
    <cellStyle name="Note 7 2 2 2 15 2" xfId="24100" xr:uid="{00000000-0005-0000-0000-00008ABB0000}"/>
    <cellStyle name="Note 7 2 2 2 15 2 2" xfId="42616" xr:uid="{00000000-0005-0000-0000-00008BBB0000}"/>
    <cellStyle name="Note 7 2 2 2 15 3" xfId="42615" xr:uid="{00000000-0005-0000-0000-00008CBB0000}"/>
    <cellStyle name="Note 7 2 2 2 15 4" xfId="60280" xr:uid="{00000000-0005-0000-0000-00008DBB0000}"/>
    <cellStyle name="Note 7 2 2 2 16" xfId="13178" xr:uid="{00000000-0005-0000-0000-00008EBB0000}"/>
    <cellStyle name="Note 7 2 2 2 16 2" xfId="24489" xr:uid="{00000000-0005-0000-0000-00008FBB0000}"/>
    <cellStyle name="Note 7 2 2 2 16 2 2" xfId="42618" xr:uid="{00000000-0005-0000-0000-000090BB0000}"/>
    <cellStyle name="Note 7 2 2 2 16 3" xfId="42617" xr:uid="{00000000-0005-0000-0000-000091BB0000}"/>
    <cellStyle name="Note 7 2 2 2 16 4" xfId="60281" xr:uid="{00000000-0005-0000-0000-000092BB0000}"/>
    <cellStyle name="Note 7 2 2 2 17" xfId="13515" xr:uid="{00000000-0005-0000-0000-000093BB0000}"/>
    <cellStyle name="Note 7 2 2 2 17 2" xfId="24794" xr:uid="{00000000-0005-0000-0000-000094BB0000}"/>
    <cellStyle name="Note 7 2 2 2 17 2 2" xfId="42620" xr:uid="{00000000-0005-0000-0000-000095BB0000}"/>
    <cellStyle name="Note 7 2 2 2 17 3" xfId="42619" xr:uid="{00000000-0005-0000-0000-000096BB0000}"/>
    <cellStyle name="Note 7 2 2 2 17 4" xfId="60282" xr:uid="{00000000-0005-0000-0000-000097BB0000}"/>
    <cellStyle name="Note 7 2 2 2 18" xfId="13846" xr:uid="{00000000-0005-0000-0000-000098BB0000}"/>
    <cellStyle name="Note 7 2 2 2 18 2" xfId="25096" xr:uid="{00000000-0005-0000-0000-000099BB0000}"/>
    <cellStyle name="Note 7 2 2 2 18 2 2" xfId="42622" xr:uid="{00000000-0005-0000-0000-00009ABB0000}"/>
    <cellStyle name="Note 7 2 2 2 18 3" xfId="42621" xr:uid="{00000000-0005-0000-0000-00009BBB0000}"/>
    <cellStyle name="Note 7 2 2 2 18 4" xfId="60283" xr:uid="{00000000-0005-0000-0000-00009CBB0000}"/>
    <cellStyle name="Note 7 2 2 2 19" xfId="14174" xr:uid="{00000000-0005-0000-0000-00009DBB0000}"/>
    <cellStyle name="Note 7 2 2 2 19 2" xfId="25396" xr:uid="{00000000-0005-0000-0000-00009EBB0000}"/>
    <cellStyle name="Note 7 2 2 2 19 2 2" xfId="42624" xr:uid="{00000000-0005-0000-0000-00009FBB0000}"/>
    <cellStyle name="Note 7 2 2 2 19 3" xfId="42623" xr:uid="{00000000-0005-0000-0000-0000A0BB0000}"/>
    <cellStyle name="Note 7 2 2 2 19 4" xfId="60284" xr:uid="{00000000-0005-0000-0000-0000A1BB0000}"/>
    <cellStyle name="Note 7 2 2 2 2" xfId="7184" xr:uid="{00000000-0005-0000-0000-0000A2BB0000}"/>
    <cellStyle name="Note 7 2 2 2 2 2" xfId="19189" xr:uid="{00000000-0005-0000-0000-0000A3BB0000}"/>
    <cellStyle name="Note 7 2 2 2 2 2 2" xfId="42626" xr:uid="{00000000-0005-0000-0000-0000A4BB0000}"/>
    <cellStyle name="Note 7 2 2 2 2 3" xfId="42625" xr:uid="{00000000-0005-0000-0000-0000A5BB0000}"/>
    <cellStyle name="Note 7 2 2 2 2 4" xfId="60285" xr:uid="{00000000-0005-0000-0000-0000A6BB0000}"/>
    <cellStyle name="Note 7 2 2 2 20" xfId="14468" xr:uid="{00000000-0005-0000-0000-0000A7BB0000}"/>
    <cellStyle name="Note 7 2 2 2 20 2" xfId="42627" xr:uid="{00000000-0005-0000-0000-0000A8BB0000}"/>
    <cellStyle name="Note 7 2 2 2 20 3" xfId="60286" xr:uid="{00000000-0005-0000-0000-0000A9BB0000}"/>
    <cellStyle name="Note 7 2 2 2 20 4" xfId="60287" xr:uid="{00000000-0005-0000-0000-0000AABB0000}"/>
    <cellStyle name="Note 7 2 2 2 21" xfId="42604" xr:uid="{00000000-0005-0000-0000-0000ABBB0000}"/>
    <cellStyle name="Note 7 2 2 2 22" xfId="60288" xr:uid="{00000000-0005-0000-0000-0000ACBB0000}"/>
    <cellStyle name="Note 7 2 2 2 3" xfId="7652" xr:uid="{00000000-0005-0000-0000-0000ADBB0000}"/>
    <cellStyle name="Note 7 2 2 2 3 2" xfId="19598" xr:uid="{00000000-0005-0000-0000-0000AEBB0000}"/>
    <cellStyle name="Note 7 2 2 2 3 2 2" xfId="42629" xr:uid="{00000000-0005-0000-0000-0000AFBB0000}"/>
    <cellStyle name="Note 7 2 2 2 3 3" xfId="42628" xr:uid="{00000000-0005-0000-0000-0000B0BB0000}"/>
    <cellStyle name="Note 7 2 2 2 3 4" xfId="60289" xr:uid="{00000000-0005-0000-0000-0000B1BB0000}"/>
    <cellStyle name="Note 7 2 2 2 4" xfId="8103" xr:uid="{00000000-0005-0000-0000-0000B2BB0000}"/>
    <cellStyle name="Note 7 2 2 2 4 2" xfId="19989" xr:uid="{00000000-0005-0000-0000-0000B3BB0000}"/>
    <cellStyle name="Note 7 2 2 2 4 2 2" xfId="42631" xr:uid="{00000000-0005-0000-0000-0000B4BB0000}"/>
    <cellStyle name="Note 7 2 2 2 4 3" xfId="42630" xr:uid="{00000000-0005-0000-0000-0000B5BB0000}"/>
    <cellStyle name="Note 7 2 2 2 4 4" xfId="60290" xr:uid="{00000000-0005-0000-0000-0000B6BB0000}"/>
    <cellStyle name="Note 7 2 2 2 5" xfId="8564" xr:uid="{00000000-0005-0000-0000-0000B7BB0000}"/>
    <cellStyle name="Note 7 2 2 2 5 2" xfId="20380" xr:uid="{00000000-0005-0000-0000-0000B8BB0000}"/>
    <cellStyle name="Note 7 2 2 2 5 2 2" xfId="42633" xr:uid="{00000000-0005-0000-0000-0000B9BB0000}"/>
    <cellStyle name="Note 7 2 2 2 5 3" xfId="42632" xr:uid="{00000000-0005-0000-0000-0000BABB0000}"/>
    <cellStyle name="Note 7 2 2 2 5 4" xfId="60291" xr:uid="{00000000-0005-0000-0000-0000BBBB0000}"/>
    <cellStyle name="Note 7 2 2 2 6" xfId="9023" xr:uid="{00000000-0005-0000-0000-0000BCBB0000}"/>
    <cellStyle name="Note 7 2 2 2 6 2" xfId="20785" xr:uid="{00000000-0005-0000-0000-0000BDBB0000}"/>
    <cellStyle name="Note 7 2 2 2 6 2 2" xfId="42635" xr:uid="{00000000-0005-0000-0000-0000BEBB0000}"/>
    <cellStyle name="Note 7 2 2 2 6 3" xfId="42634" xr:uid="{00000000-0005-0000-0000-0000BFBB0000}"/>
    <cellStyle name="Note 7 2 2 2 6 4" xfId="60292" xr:uid="{00000000-0005-0000-0000-0000C0BB0000}"/>
    <cellStyle name="Note 7 2 2 2 7" xfId="9469" xr:uid="{00000000-0005-0000-0000-0000C1BB0000}"/>
    <cellStyle name="Note 7 2 2 2 7 2" xfId="21185" xr:uid="{00000000-0005-0000-0000-0000C2BB0000}"/>
    <cellStyle name="Note 7 2 2 2 7 2 2" xfId="42637" xr:uid="{00000000-0005-0000-0000-0000C3BB0000}"/>
    <cellStyle name="Note 7 2 2 2 7 3" xfId="42636" xr:uid="{00000000-0005-0000-0000-0000C4BB0000}"/>
    <cellStyle name="Note 7 2 2 2 7 4" xfId="60293" xr:uid="{00000000-0005-0000-0000-0000C5BB0000}"/>
    <cellStyle name="Note 7 2 2 2 8" xfId="9911" xr:uid="{00000000-0005-0000-0000-0000C6BB0000}"/>
    <cellStyle name="Note 7 2 2 2 8 2" xfId="21571" xr:uid="{00000000-0005-0000-0000-0000C7BB0000}"/>
    <cellStyle name="Note 7 2 2 2 8 2 2" xfId="42639" xr:uid="{00000000-0005-0000-0000-0000C8BB0000}"/>
    <cellStyle name="Note 7 2 2 2 8 3" xfId="42638" xr:uid="{00000000-0005-0000-0000-0000C9BB0000}"/>
    <cellStyle name="Note 7 2 2 2 8 4" xfId="60294" xr:uid="{00000000-0005-0000-0000-0000CABB0000}"/>
    <cellStyle name="Note 7 2 2 2 9" xfId="10351" xr:uid="{00000000-0005-0000-0000-0000CBBB0000}"/>
    <cellStyle name="Note 7 2 2 2 9 2" xfId="21952" xr:uid="{00000000-0005-0000-0000-0000CCBB0000}"/>
    <cellStyle name="Note 7 2 2 2 9 2 2" xfId="42641" xr:uid="{00000000-0005-0000-0000-0000CDBB0000}"/>
    <cellStyle name="Note 7 2 2 2 9 3" xfId="42640" xr:uid="{00000000-0005-0000-0000-0000CEBB0000}"/>
    <cellStyle name="Note 7 2 2 2 9 4" xfId="60295" xr:uid="{00000000-0005-0000-0000-0000CFBB0000}"/>
    <cellStyle name="Note 7 2 2 3" xfId="42603" xr:uid="{00000000-0005-0000-0000-0000D0BB0000}"/>
    <cellStyle name="Note 7 2 20" xfId="13177" xr:uid="{00000000-0005-0000-0000-0000D1BB0000}"/>
    <cellStyle name="Note 7 2 20 2" xfId="24488" xr:uid="{00000000-0005-0000-0000-0000D2BB0000}"/>
    <cellStyle name="Note 7 2 20 2 2" xfId="42643" xr:uid="{00000000-0005-0000-0000-0000D3BB0000}"/>
    <cellStyle name="Note 7 2 20 3" xfId="42642" xr:uid="{00000000-0005-0000-0000-0000D4BB0000}"/>
    <cellStyle name="Note 7 2 20 4" xfId="60296" xr:uid="{00000000-0005-0000-0000-0000D5BB0000}"/>
    <cellStyle name="Note 7 2 21" xfId="13514" xr:uid="{00000000-0005-0000-0000-0000D6BB0000}"/>
    <cellStyle name="Note 7 2 21 2" xfId="24793" xr:uid="{00000000-0005-0000-0000-0000D7BB0000}"/>
    <cellStyle name="Note 7 2 21 2 2" xfId="42645" xr:uid="{00000000-0005-0000-0000-0000D8BB0000}"/>
    <cellStyle name="Note 7 2 21 3" xfId="42644" xr:uid="{00000000-0005-0000-0000-0000D9BB0000}"/>
    <cellStyle name="Note 7 2 21 4" xfId="60297" xr:uid="{00000000-0005-0000-0000-0000DABB0000}"/>
    <cellStyle name="Note 7 2 22" xfId="13845" xr:uid="{00000000-0005-0000-0000-0000DBBB0000}"/>
    <cellStyle name="Note 7 2 22 2" xfId="25095" xr:uid="{00000000-0005-0000-0000-0000DCBB0000}"/>
    <cellStyle name="Note 7 2 22 2 2" xfId="42647" xr:uid="{00000000-0005-0000-0000-0000DDBB0000}"/>
    <cellStyle name="Note 7 2 22 3" xfId="42646" xr:uid="{00000000-0005-0000-0000-0000DEBB0000}"/>
    <cellStyle name="Note 7 2 22 4" xfId="60298" xr:uid="{00000000-0005-0000-0000-0000DFBB0000}"/>
    <cellStyle name="Note 7 2 23" xfId="14173" xr:uid="{00000000-0005-0000-0000-0000E0BB0000}"/>
    <cellStyle name="Note 7 2 23 2" xfId="25395" xr:uid="{00000000-0005-0000-0000-0000E1BB0000}"/>
    <cellStyle name="Note 7 2 23 2 2" xfId="42649" xr:uid="{00000000-0005-0000-0000-0000E2BB0000}"/>
    <cellStyle name="Note 7 2 23 3" xfId="42648" xr:uid="{00000000-0005-0000-0000-0000E3BB0000}"/>
    <cellStyle name="Note 7 2 23 4" xfId="60299" xr:uid="{00000000-0005-0000-0000-0000E4BB0000}"/>
    <cellStyle name="Note 7 2 24" xfId="14467" xr:uid="{00000000-0005-0000-0000-0000E5BB0000}"/>
    <cellStyle name="Note 7 2 24 2" xfId="42650" xr:uid="{00000000-0005-0000-0000-0000E6BB0000}"/>
    <cellStyle name="Note 7 2 24 3" xfId="60300" xr:uid="{00000000-0005-0000-0000-0000E7BB0000}"/>
    <cellStyle name="Note 7 2 24 4" xfId="60301" xr:uid="{00000000-0005-0000-0000-0000E8BB0000}"/>
    <cellStyle name="Note 7 2 25" xfId="42582" xr:uid="{00000000-0005-0000-0000-0000E9BB0000}"/>
    <cellStyle name="Note 7 2 26" xfId="60302" xr:uid="{00000000-0005-0000-0000-0000EABB0000}"/>
    <cellStyle name="Note 7 2 3" xfId="4402" xr:uid="{00000000-0005-0000-0000-0000EBBB0000}"/>
    <cellStyle name="Note 7 2 3 10" xfId="10762" xr:uid="{00000000-0005-0000-0000-0000ECBB0000}"/>
    <cellStyle name="Note 7 2 3 10 2" xfId="22309" xr:uid="{00000000-0005-0000-0000-0000EDBB0000}"/>
    <cellStyle name="Note 7 2 3 10 2 2" xfId="42653" xr:uid="{00000000-0005-0000-0000-0000EEBB0000}"/>
    <cellStyle name="Note 7 2 3 10 3" xfId="42652" xr:uid="{00000000-0005-0000-0000-0000EFBB0000}"/>
    <cellStyle name="Note 7 2 3 10 4" xfId="60303" xr:uid="{00000000-0005-0000-0000-0000F0BB0000}"/>
    <cellStyle name="Note 7 2 3 11" xfId="11187" xr:uid="{00000000-0005-0000-0000-0000F1BB0000}"/>
    <cellStyle name="Note 7 2 3 11 2" xfId="22677" xr:uid="{00000000-0005-0000-0000-0000F2BB0000}"/>
    <cellStyle name="Note 7 2 3 11 2 2" xfId="42655" xr:uid="{00000000-0005-0000-0000-0000F3BB0000}"/>
    <cellStyle name="Note 7 2 3 11 3" xfId="42654" xr:uid="{00000000-0005-0000-0000-0000F4BB0000}"/>
    <cellStyle name="Note 7 2 3 11 4" xfId="60304" xr:uid="{00000000-0005-0000-0000-0000F5BB0000}"/>
    <cellStyle name="Note 7 2 3 12" xfId="11601" xr:uid="{00000000-0005-0000-0000-0000F6BB0000}"/>
    <cellStyle name="Note 7 2 3 12 2" xfId="23040" xr:uid="{00000000-0005-0000-0000-0000F7BB0000}"/>
    <cellStyle name="Note 7 2 3 12 2 2" xfId="42657" xr:uid="{00000000-0005-0000-0000-0000F8BB0000}"/>
    <cellStyle name="Note 7 2 3 12 3" xfId="42656" xr:uid="{00000000-0005-0000-0000-0000F9BB0000}"/>
    <cellStyle name="Note 7 2 3 12 4" xfId="60305" xr:uid="{00000000-0005-0000-0000-0000FABB0000}"/>
    <cellStyle name="Note 7 2 3 13" xfId="12030" xr:uid="{00000000-0005-0000-0000-0000FBBB0000}"/>
    <cellStyle name="Note 7 2 3 13 2" xfId="23447" xr:uid="{00000000-0005-0000-0000-0000FCBB0000}"/>
    <cellStyle name="Note 7 2 3 13 2 2" xfId="42659" xr:uid="{00000000-0005-0000-0000-0000FDBB0000}"/>
    <cellStyle name="Note 7 2 3 13 3" xfId="42658" xr:uid="{00000000-0005-0000-0000-0000FEBB0000}"/>
    <cellStyle name="Note 7 2 3 13 4" xfId="60306" xr:uid="{00000000-0005-0000-0000-0000FFBB0000}"/>
    <cellStyle name="Note 7 2 3 14" xfId="12403" xr:uid="{00000000-0005-0000-0000-000000BC0000}"/>
    <cellStyle name="Note 7 2 3 14 2" xfId="23781" xr:uid="{00000000-0005-0000-0000-000001BC0000}"/>
    <cellStyle name="Note 7 2 3 14 2 2" xfId="42661" xr:uid="{00000000-0005-0000-0000-000002BC0000}"/>
    <cellStyle name="Note 7 2 3 14 3" xfId="42660" xr:uid="{00000000-0005-0000-0000-000003BC0000}"/>
    <cellStyle name="Note 7 2 3 14 4" xfId="60307" xr:uid="{00000000-0005-0000-0000-000004BC0000}"/>
    <cellStyle name="Note 7 2 3 15" xfId="12764" xr:uid="{00000000-0005-0000-0000-000005BC0000}"/>
    <cellStyle name="Note 7 2 3 15 2" xfId="24101" xr:uid="{00000000-0005-0000-0000-000006BC0000}"/>
    <cellStyle name="Note 7 2 3 15 2 2" xfId="42663" xr:uid="{00000000-0005-0000-0000-000007BC0000}"/>
    <cellStyle name="Note 7 2 3 15 3" xfId="42662" xr:uid="{00000000-0005-0000-0000-000008BC0000}"/>
    <cellStyle name="Note 7 2 3 15 4" xfId="60308" xr:uid="{00000000-0005-0000-0000-000009BC0000}"/>
    <cellStyle name="Note 7 2 3 16" xfId="13179" xr:uid="{00000000-0005-0000-0000-00000ABC0000}"/>
    <cellStyle name="Note 7 2 3 16 2" xfId="24490" xr:uid="{00000000-0005-0000-0000-00000BBC0000}"/>
    <cellStyle name="Note 7 2 3 16 2 2" xfId="42665" xr:uid="{00000000-0005-0000-0000-00000CBC0000}"/>
    <cellStyle name="Note 7 2 3 16 3" xfId="42664" xr:uid="{00000000-0005-0000-0000-00000DBC0000}"/>
    <cellStyle name="Note 7 2 3 16 4" xfId="60309" xr:uid="{00000000-0005-0000-0000-00000EBC0000}"/>
    <cellStyle name="Note 7 2 3 17" xfId="13516" xr:uid="{00000000-0005-0000-0000-00000FBC0000}"/>
    <cellStyle name="Note 7 2 3 17 2" xfId="24795" xr:uid="{00000000-0005-0000-0000-000010BC0000}"/>
    <cellStyle name="Note 7 2 3 17 2 2" xfId="42667" xr:uid="{00000000-0005-0000-0000-000011BC0000}"/>
    <cellStyle name="Note 7 2 3 17 3" xfId="42666" xr:uid="{00000000-0005-0000-0000-000012BC0000}"/>
    <cellStyle name="Note 7 2 3 17 4" xfId="60310" xr:uid="{00000000-0005-0000-0000-000013BC0000}"/>
    <cellStyle name="Note 7 2 3 18" xfId="13847" xr:uid="{00000000-0005-0000-0000-000014BC0000}"/>
    <cellStyle name="Note 7 2 3 18 2" xfId="25097" xr:uid="{00000000-0005-0000-0000-000015BC0000}"/>
    <cellStyle name="Note 7 2 3 18 2 2" xfId="42669" xr:uid="{00000000-0005-0000-0000-000016BC0000}"/>
    <cellStyle name="Note 7 2 3 18 3" xfId="42668" xr:uid="{00000000-0005-0000-0000-000017BC0000}"/>
    <cellStyle name="Note 7 2 3 18 4" xfId="60311" xr:uid="{00000000-0005-0000-0000-000018BC0000}"/>
    <cellStyle name="Note 7 2 3 19" xfId="14175" xr:uid="{00000000-0005-0000-0000-000019BC0000}"/>
    <cellStyle name="Note 7 2 3 19 2" xfId="25397" xr:uid="{00000000-0005-0000-0000-00001ABC0000}"/>
    <cellStyle name="Note 7 2 3 19 2 2" xfId="42671" xr:uid="{00000000-0005-0000-0000-00001BBC0000}"/>
    <cellStyle name="Note 7 2 3 19 3" xfId="42670" xr:uid="{00000000-0005-0000-0000-00001CBC0000}"/>
    <cellStyle name="Note 7 2 3 19 4" xfId="60312" xr:uid="{00000000-0005-0000-0000-00001DBC0000}"/>
    <cellStyle name="Note 7 2 3 2" xfId="7185" xr:uid="{00000000-0005-0000-0000-00001EBC0000}"/>
    <cellStyle name="Note 7 2 3 2 2" xfId="19190" xr:uid="{00000000-0005-0000-0000-00001FBC0000}"/>
    <cellStyle name="Note 7 2 3 2 2 2" xfId="42673" xr:uid="{00000000-0005-0000-0000-000020BC0000}"/>
    <cellStyle name="Note 7 2 3 2 3" xfId="42672" xr:uid="{00000000-0005-0000-0000-000021BC0000}"/>
    <cellStyle name="Note 7 2 3 2 4" xfId="60313" xr:uid="{00000000-0005-0000-0000-000022BC0000}"/>
    <cellStyle name="Note 7 2 3 20" xfId="14469" xr:uid="{00000000-0005-0000-0000-000023BC0000}"/>
    <cellStyle name="Note 7 2 3 20 2" xfId="42674" xr:uid="{00000000-0005-0000-0000-000024BC0000}"/>
    <cellStyle name="Note 7 2 3 20 3" xfId="60314" xr:uid="{00000000-0005-0000-0000-000025BC0000}"/>
    <cellStyle name="Note 7 2 3 20 4" xfId="60315" xr:uid="{00000000-0005-0000-0000-000026BC0000}"/>
    <cellStyle name="Note 7 2 3 21" xfId="42651" xr:uid="{00000000-0005-0000-0000-000027BC0000}"/>
    <cellStyle name="Note 7 2 3 22" xfId="60316" xr:uid="{00000000-0005-0000-0000-000028BC0000}"/>
    <cellStyle name="Note 7 2 3 3" xfId="7653" xr:uid="{00000000-0005-0000-0000-000029BC0000}"/>
    <cellStyle name="Note 7 2 3 3 2" xfId="19599" xr:uid="{00000000-0005-0000-0000-00002ABC0000}"/>
    <cellStyle name="Note 7 2 3 3 2 2" xfId="42676" xr:uid="{00000000-0005-0000-0000-00002BBC0000}"/>
    <cellStyle name="Note 7 2 3 3 3" xfId="42675" xr:uid="{00000000-0005-0000-0000-00002CBC0000}"/>
    <cellStyle name="Note 7 2 3 3 4" xfId="60317" xr:uid="{00000000-0005-0000-0000-00002DBC0000}"/>
    <cellStyle name="Note 7 2 3 4" xfId="8104" xr:uid="{00000000-0005-0000-0000-00002EBC0000}"/>
    <cellStyle name="Note 7 2 3 4 2" xfId="19990" xr:uid="{00000000-0005-0000-0000-00002FBC0000}"/>
    <cellStyle name="Note 7 2 3 4 2 2" xfId="42678" xr:uid="{00000000-0005-0000-0000-000030BC0000}"/>
    <cellStyle name="Note 7 2 3 4 3" xfId="42677" xr:uid="{00000000-0005-0000-0000-000031BC0000}"/>
    <cellStyle name="Note 7 2 3 4 4" xfId="60318" xr:uid="{00000000-0005-0000-0000-000032BC0000}"/>
    <cellStyle name="Note 7 2 3 5" xfId="8565" xr:uid="{00000000-0005-0000-0000-000033BC0000}"/>
    <cellStyle name="Note 7 2 3 5 2" xfId="20381" xr:uid="{00000000-0005-0000-0000-000034BC0000}"/>
    <cellStyle name="Note 7 2 3 5 2 2" xfId="42680" xr:uid="{00000000-0005-0000-0000-000035BC0000}"/>
    <cellStyle name="Note 7 2 3 5 3" xfId="42679" xr:uid="{00000000-0005-0000-0000-000036BC0000}"/>
    <cellStyle name="Note 7 2 3 5 4" xfId="60319" xr:uid="{00000000-0005-0000-0000-000037BC0000}"/>
    <cellStyle name="Note 7 2 3 6" xfId="9024" xr:uid="{00000000-0005-0000-0000-000038BC0000}"/>
    <cellStyle name="Note 7 2 3 6 2" xfId="20786" xr:uid="{00000000-0005-0000-0000-000039BC0000}"/>
    <cellStyle name="Note 7 2 3 6 2 2" xfId="42682" xr:uid="{00000000-0005-0000-0000-00003ABC0000}"/>
    <cellStyle name="Note 7 2 3 6 3" xfId="42681" xr:uid="{00000000-0005-0000-0000-00003BBC0000}"/>
    <cellStyle name="Note 7 2 3 6 4" xfId="60320" xr:uid="{00000000-0005-0000-0000-00003CBC0000}"/>
    <cellStyle name="Note 7 2 3 7" xfId="9470" xr:uid="{00000000-0005-0000-0000-00003DBC0000}"/>
    <cellStyle name="Note 7 2 3 7 2" xfId="21186" xr:uid="{00000000-0005-0000-0000-00003EBC0000}"/>
    <cellStyle name="Note 7 2 3 7 2 2" xfId="42684" xr:uid="{00000000-0005-0000-0000-00003FBC0000}"/>
    <cellStyle name="Note 7 2 3 7 3" xfId="42683" xr:uid="{00000000-0005-0000-0000-000040BC0000}"/>
    <cellStyle name="Note 7 2 3 7 4" xfId="60321" xr:uid="{00000000-0005-0000-0000-000041BC0000}"/>
    <cellStyle name="Note 7 2 3 8" xfId="9912" xr:uid="{00000000-0005-0000-0000-000042BC0000}"/>
    <cellStyle name="Note 7 2 3 8 2" xfId="21572" xr:uid="{00000000-0005-0000-0000-000043BC0000}"/>
    <cellStyle name="Note 7 2 3 8 2 2" xfId="42686" xr:uid="{00000000-0005-0000-0000-000044BC0000}"/>
    <cellStyle name="Note 7 2 3 8 3" xfId="42685" xr:uid="{00000000-0005-0000-0000-000045BC0000}"/>
    <cellStyle name="Note 7 2 3 8 4" xfId="60322" xr:uid="{00000000-0005-0000-0000-000046BC0000}"/>
    <cellStyle name="Note 7 2 3 9" xfId="10352" xr:uid="{00000000-0005-0000-0000-000047BC0000}"/>
    <cellStyle name="Note 7 2 3 9 2" xfId="21953" xr:uid="{00000000-0005-0000-0000-000048BC0000}"/>
    <cellStyle name="Note 7 2 3 9 2 2" xfId="42688" xr:uid="{00000000-0005-0000-0000-000049BC0000}"/>
    <cellStyle name="Note 7 2 3 9 3" xfId="42687" xr:uid="{00000000-0005-0000-0000-00004ABC0000}"/>
    <cellStyle name="Note 7 2 3 9 4" xfId="60323" xr:uid="{00000000-0005-0000-0000-00004BBC0000}"/>
    <cellStyle name="Note 7 2 4" xfId="4403" xr:uid="{00000000-0005-0000-0000-00004CBC0000}"/>
    <cellStyle name="Note 7 2 4 10" xfId="10763" xr:uid="{00000000-0005-0000-0000-00004DBC0000}"/>
    <cellStyle name="Note 7 2 4 10 2" xfId="22310" xr:uid="{00000000-0005-0000-0000-00004EBC0000}"/>
    <cellStyle name="Note 7 2 4 10 2 2" xfId="42691" xr:uid="{00000000-0005-0000-0000-00004FBC0000}"/>
    <cellStyle name="Note 7 2 4 10 3" xfId="42690" xr:uid="{00000000-0005-0000-0000-000050BC0000}"/>
    <cellStyle name="Note 7 2 4 10 4" xfId="60324" xr:uid="{00000000-0005-0000-0000-000051BC0000}"/>
    <cellStyle name="Note 7 2 4 11" xfId="11188" xr:uid="{00000000-0005-0000-0000-000052BC0000}"/>
    <cellStyle name="Note 7 2 4 11 2" xfId="22678" xr:uid="{00000000-0005-0000-0000-000053BC0000}"/>
    <cellStyle name="Note 7 2 4 11 2 2" xfId="42693" xr:uid="{00000000-0005-0000-0000-000054BC0000}"/>
    <cellStyle name="Note 7 2 4 11 3" xfId="42692" xr:uid="{00000000-0005-0000-0000-000055BC0000}"/>
    <cellStyle name="Note 7 2 4 11 4" xfId="60325" xr:uid="{00000000-0005-0000-0000-000056BC0000}"/>
    <cellStyle name="Note 7 2 4 12" xfId="11602" xr:uid="{00000000-0005-0000-0000-000057BC0000}"/>
    <cellStyle name="Note 7 2 4 12 2" xfId="23041" xr:uid="{00000000-0005-0000-0000-000058BC0000}"/>
    <cellStyle name="Note 7 2 4 12 2 2" xfId="42695" xr:uid="{00000000-0005-0000-0000-000059BC0000}"/>
    <cellStyle name="Note 7 2 4 12 3" xfId="42694" xr:uid="{00000000-0005-0000-0000-00005ABC0000}"/>
    <cellStyle name="Note 7 2 4 12 4" xfId="60326" xr:uid="{00000000-0005-0000-0000-00005BBC0000}"/>
    <cellStyle name="Note 7 2 4 13" xfId="12031" xr:uid="{00000000-0005-0000-0000-00005CBC0000}"/>
    <cellStyle name="Note 7 2 4 13 2" xfId="23448" xr:uid="{00000000-0005-0000-0000-00005DBC0000}"/>
    <cellStyle name="Note 7 2 4 13 2 2" xfId="42697" xr:uid="{00000000-0005-0000-0000-00005EBC0000}"/>
    <cellStyle name="Note 7 2 4 13 3" xfId="42696" xr:uid="{00000000-0005-0000-0000-00005FBC0000}"/>
    <cellStyle name="Note 7 2 4 13 4" xfId="60327" xr:uid="{00000000-0005-0000-0000-000060BC0000}"/>
    <cellStyle name="Note 7 2 4 14" xfId="12404" xr:uid="{00000000-0005-0000-0000-000061BC0000}"/>
    <cellStyle name="Note 7 2 4 14 2" xfId="23782" xr:uid="{00000000-0005-0000-0000-000062BC0000}"/>
    <cellStyle name="Note 7 2 4 14 2 2" xfId="42699" xr:uid="{00000000-0005-0000-0000-000063BC0000}"/>
    <cellStyle name="Note 7 2 4 14 3" xfId="42698" xr:uid="{00000000-0005-0000-0000-000064BC0000}"/>
    <cellStyle name="Note 7 2 4 14 4" xfId="60328" xr:uid="{00000000-0005-0000-0000-000065BC0000}"/>
    <cellStyle name="Note 7 2 4 15" xfId="12765" xr:uid="{00000000-0005-0000-0000-000066BC0000}"/>
    <cellStyle name="Note 7 2 4 15 2" xfId="24102" xr:uid="{00000000-0005-0000-0000-000067BC0000}"/>
    <cellStyle name="Note 7 2 4 15 2 2" xfId="42701" xr:uid="{00000000-0005-0000-0000-000068BC0000}"/>
    <cellStyle name="Note 7 2 4 15 3" xfId="42700" xr:uid="{00000000-0005-0000-0000-000069BC0000}"/>
    <cellStyle name="Note 7 2 4 15 4" xfId="60329" xr:uid="{00000000-0005-0000-0000-00006ABC0000}"/>
    <cellStyle name="Note 7 2 4 16" xfId="13180" xr:uid="{00000000-0005-0000-0000-00006BBC0000}"/>
    <cellStyle name="Note 7 2 4 16 2" xfId="24491" xr:uid="{00000000-0005-0000-0000-00006CBC0000}"/>
    <cellStyle name="Note 7 2 4 16 2 2" xfId="42703" xr:uid="{00000000-0005-0000-0000-00006DBC0000}"/>
    <cellStyle name="Note 7 2 4 16 3" xfId="42702" xr:uid="{00000000-0005-0000-0000-00006EBC0000}"/>
    <cellStyle name="Note 7 2 4 16 4" xfId="60330" xr:uid="{00000000-0005-0000-0000-00006FBC0000}"/>
    <cellStyle name="Note 7 2 4 17" xfId="13517" xr:uid="{00000000-0005-0000-0000-000070BC0000}"/>
    <cellStyle name="Note 7 2 4 17 2" xfId="24796" xr:uid="{00000000-0005-0000-0000-000071BC0000}"/>
    <cellStyle name="Note 7 2 4 17 2 2" xfId="42705" xr:uid="{00000000-0005-0000-0000-000072BC0000}"/>
    <cellStyle name="Note 7 2 4 17 3" xfId="42704" xr:uid="{00000000-0005-0000-0000-000073BC0000}"/>
    <cellStyle name="Note 7 2 4 17 4" xfId="60331" xr:uid="{00000000-0005-0000-0000-000074BC0000}"/>
    <cellStyle name="Note 7 2 4 18" xfId="13848" xr:uid="{00000000-0005-0000-0000-000075BC0000}"/>
    <cellStyle name="Note 7 2 4 18 2" xfId="25098" xr:uid="{00000000-0005-0000-0000-000076BC0000}"/>
    <cellStyle name="Note 7 2 4 18 2 2" xfId="42707" xr:uid="{00000000-0005-0000-0000-000077BC0000}"/>
    <cellStyle name="Note 7 2 4 18 3" xfId="42706" xr:uid="{00000000-0005-0000-0000-000078BC0000}"/>
    <cellStyle name="Note 7 2 4 18 4" xfId="60332" xr:uid="{00000000-0005-0000-0000-000079BC0000}"/>
    <cellStyle name="Note 7 2 4 19" xfId="14176" xr:uid="{00000000-0005-0000-0000-00007ABC0000}"/>
    <cellStyle name="Note 7 2 4 19 2" xfId="25398" xr:uid="{00000000-0005-0000-0000-00007BBC0000}"/>
    <cellStyle name="Note 7 2 4 19 2 2" xfId="42709" xr:uid="{00000000-0005-0000-0000-00007CBC0000}"/>
    <cellStyle name="Note 7 2 4 19 3" xfId="42708" xr:uid="{00000000-0005-0000-0000-00007DBC0000}"/>
    <cellStyle name="Note 7 2 4 19 4" xfId="60333" xr:uid="{00000000-0005-0000-0000-00007EBC0000}"/>
    <cellStyle name="Note 7 2 4 2" xfId="7186" xr:uid="{00000000-0005-0000-0000-00007FBC0000}"/>
    <cellStyle name="Note 7 2 4 2 2" xfId="19191" xr:uid="{00000000-0005-0000-0000-000080BC0000}"/>
    <cellStyle name="Note 7 2 4 2 2 2" xfId="42711" xr:uid="{00000000-0005-0000-0000-000081BC0000}"/>
    <cellStyle name="Note 7 2 4 2 3" xfId="42710" xr:uid="{00000000-0005-0000-0000-000082BC0000}"/>
    <cellStyle name="Note 7 2 4 2 4" xfId="60334" xr:uid="{00000000-0005-0000-0000-000083BC0000}"/>
    <cellStyle name="Note 7 2 4 20" xfId="14470" xr:uid="{00000000-0005-0000-0000-000084BC0000}"/>
    <cellStyle name="Note 7 2 4 20 2" xfId="42712" xr:uid="{00000000-0005-0000-0000-000085BC0000}"/>
    <cellStyle name="Note 7 2 4 20 3" xfId="60335" xr:uid="{00000000-0005-0000-0000-000086BC0000}"/>
    <cellStyle name="Note 7 2 4 20 4" xfId="60336" xr:uid="{00000000-0005-0000-0000-000087BC0000}"/>
    <cellStyle name="Note 7 2 4 21" xfId="42689" xr:uid="{00000000-0005-0000-0000-000088BC0000}"/>
    <cellStyle name="Note 7 2 4 22" xfId="60337" xr:uid="{00000000-0005-0000-0000-000089BC0000}"/>
    <cellStyle name="Note 7 2 4 3" xfId="7654" xr:uid="{00000000-0005-0000-0000-00008ABC0000}"/>
    <cellStyle name="Note 7 2 4 3 2" xfId="19600" xr:uid="{00000000-0005-0000-0000-00008BBC0000}"/>
    <cellStyle name="Note 7 2 4 3 2 2" xfId="42714" xr:uid="{00000000-0005-0000-0000-00008CBC0000}"/>
    <cellStyle name="Note 7 2 4 3 3" xfId="42713" xr:uid="{00000000-0005-0000-0000-00008DBC0000}"/>
    <cellStyle name="Note 7 2 4 3 4" xfId="60338" xr:uid="{00000000-0005-0000-0000-00008EBC0000}"/>
    <cellStyle name="Note 7 2 4 4" xfId="8105" xr:uid="{00000000-0005-0000-0000-00008FBC0000}"/>
    <cellStyle name="Note 7 2 4 4 2" xfId="19991" xr:uid="{00000000-0005-0000-0000-000090BC0000}"/>
    <cellStyle name="Note 7 2 4 4 2 2" xfId="42716" xr:uid="{00000000-0005-0000-0000-000091BC0000}"/>
    <cellStyle name="Note 7 2 4 4 3" xfId="42715" xr:uid="{00000000-0005-0000-0000-000092BC0000}"/>
    <cellStyle name="Note 7 2 4 4 4" xfId="60339" xr:uid="{00000000-0005-0000-0000-000093BC0000}"/>
    <cellStyle name="Note 7 2 4 5" xfId="8566" xr:uid="{00000000-0005-0000-0000-000094BC0000}"/>
    <cellStyle name="Note 7 2 4 5 2" xfId="20382" xr:uid="{00000000-0005-0000-0000-000095BC0000}"/>
    <cellStyle name="Note 7 2 4 5 2 2" xfId="42718" xr:uid="{00000000-0005-0000-0000-000096BC0000}"/>
    <cellStyle name="Note 7 2 4 5 3" xfId="42717" xr:uid="{00000000-0005-0000-0000-000097BC0000}"/>
    <cellStyle name="Note 7 2 4 5 4" xfId="60340" xr:uid="{00000000-0005-0000-0000-000098BC0000}"/>
    <cellStyle name="Note 7 2 4 6" xfId="9025" xr:uid="{00000000-0005-0000-0000-000099BC0000}"/>
    <cellStyle name="Note 7 2 4 6 2" xfId="20787" xr:uid="{00000000-0005-0000-0000-00009ABC0000}"/>
    <cellStyle name="Note 7 2 4 6 2 2" xfId="42720" xr:uid="{00000000-0005-0000-0000-00009BBC0000}"/>
    <cellStyle name="Note 7 2 4 6 3" xfId="42719" xr:uid="{00000000-0005-0000-0000-00009CBC0000}"/>
    <cellStyle name="Note 7 2 4 6 4" xfId="60341" xr:uid="{00000000-0005-0000-0000-00009DBC0000}"/>
    <cellStyle name="Note 7 2 4 7" xfId="9471" xr:uid="{00000000-0005-0000-0000-00009EBC0000}"/>
    <cellStyle name="Note 7 2 4 7 2" xfId="21187" xr:uid="{00000000-0005-0000-0000-00009FBC0000}"/>
    <cellStyle name="Note 7 2 4 7 2 2" xfId="42722" xr:uid="{00000000-0005-0000-0000-0000A0BC0000}"/>
    <cellStyle name="Note 7 2 4 7 3" xfId="42721" xr:uid="{00000000-0005-0000-0000-0000A1BC0000}"/>
    <cellStyle name="Note 7 2 4 7 4" xfId="60342" xr:uid="{00000000-0005-0000-0000-0000A2BC0000}"/>
    <cellStyle name="Note 7 2 4 8" xfId="9913" xr:uid="{00000000-0005-0000-0000-0000A3BC0000}"/>
    <cellStyle name="Note 7 2 4 8 2" xfId="21573" xr:uid="{00000000-0005-0000-0000-0000A4BC0000}"/>
    <cellStyle name="Note 7 2 4 8 2 2" xfId="42724" xr:uid="{00000000-0005-0000-0000-0000A5BC0000}"/>
    <cellStyle name="Note 7 2 4 8 3" xfId="42723" xr:uid="{00000000-0005-0000-0000-0000A6BC0000}"/>
    <cellStyle name="Note 7 2 4 8 4" xfId="60343" xr:uid="{00000000-0005-0000-0000-0000A7BC0000}"/>
    <cellStyle name="Note 7 2 4 9" xfId="10353" xr:uid="{00000000-0005-0000-0000-0000A8BC0000}"/>
    <cellStyle name="Note 7 2 4 9 2" xfId="21954" xr:uid="{00000000-0005-0000-0000-0000A9BC0000}"/>
    <cellStyle name="Note 7 2 4 9 2 2" xfId="42726" xr:uid="{00000000-0005-0000-0000-0000AABC0000}"/>
    <cellStyle name="Note 7 2 4 9 3" xfId="42725" xr:uid="{00000000-0005-0000-0000-0000ABBC0000}"/>
    <cellStyle name="Note 7 2 4 9 4" xfId="60344" xr:uid="{00000000-0005-0000-0000-0000ACBC0000}"/>
    <cellStyle name="Note 7 2 5" xfId="4404" xr:uid="{00000000-0005-0000-0000-0000ADBC0000}"/>
    <cellStyle name="Note 7 2 5 10" xfId="10764" xr:uid="{00000000-0005-0000-0000-0000AEBC0000}"/>
    <cellStyle name="Note 7 2 5 10 2" xfId="22311" xr:uid="{00000000-0005-0000-0000-0000AFBC0000}"/>
    <cellStyle name="Note 7 2 5 10 2 2" xfId="42729" xr:uid="{00000000-0005-0000-0000-0000B0BC0000}"/>
    <cellStyle name="Note 7 2 5 10 3" xfId="42728" xr:uid="{00000000-0005-0000-0000-0000B1BC0000}"/>
    <cellStyle name="Note 7 2 5 10 4" xfId="60345" xr:uid="{00000000-0005-0000-0000-0000B2BC0000}"/>
    <cellStyle name="Note 7 2 5 11" xfId="11189" xr:uid="{00000000-0005-0000-0000-0000B3BC0000}"/>
    <cellStyle name="Note 7 2 5 11 2" xfId="22679" xr:uid="{00000000-0005-0000-0000-0000B4BC0000}"/>
    <cellStyle name="Note 7 2 5 11 2 2" xfId="42731" xr:uid="{00000000-0005-0000-0000-0000B5BC0000}"/>
    <cellStyle name="Note 7 2 5 11 3" xfId="42730" xr:uid="{00000000-0005-0000-0000-0000B6BC0000}"/>
    <cellStyle name="Note 7 2 5 11 4" xfId="60346" xr:uid="{00000000-0005-0000-0000-0000B7BC0000}"/>
    <cellStyle name="Note 7 2 5 12" xfId="11603" xr:uid="{00000000-0005-0000-0000-0000B8BC0000}"/>
    <cellStyle name="Note 7 2 5 12 2" xfId="23042" xr:uid="{00000000-0005-0000-0000-0000B9BC0000}"/>
    <cellStyle name="Note 7 2 5 12 2 2" xfId="42733" xr:uid="{00000000-0005-0000-0000-0000BABC0000}"/>
    <cellStyle name="Note 7 2 5 12 3" xfId="42732" xr:uid="{00000000-0005-0000-0000-0000BBBC0000}"/>
    <cellStyle name="Note 7 2 5 12 4" xfId="60347" xr:uid="{00000000-0005-0000-0000-0000BCBC0000}"/>
    <cellStyle name="Note 7 2 5 13" xfId="12032" xr:uid="{00000000-0005-0000-0000-0000BDBC0000}"/>
    <cellStyle name="Note 7 2 5 13 2" xfId="23449" xr:uid="{00000000-0005-0000-0000-0000BEBC0000}"/>
    <cellStyle name="Note 7 2 5 13 2 2" xfId="42735" xr:uid="{00000000-0005-0000-0000-0000BFBC0000}"/>
    <cellStyle name="Note 7 2 5 13 3" xfId="42734" xr:uid="{00000000-0005-0000-0000-0000C0BC0000}"/>
    <cellStyle name="Note 7 2 5 13 4" xfId="60348" xr:uid="{00000000-0005-0000-0000-0000C1BC0000}"/>
    <cellStyle name="Note 7 2 5 14" xfId="12405" xr:uid="{00000000-0005-0000-0000-0000C2BC0000}"/>
    <cellStyle name="Note 7 2 5 14 2" xfId="23783" xr:uid="{00000000-0005-0000-0000-0000C3BC0000}"/>
    <cellStyle name="Note 7 2 5 14 2 2" xfId="42737" xr:uid="{00000000-0005-0000-0000-0000C4BC0000}"/>
    <cellStyle name="Note 7 2 5 14 3" xfId="42736" xr:uid="{00000000-0005-0000-0000-0000C5BC0000}"/>
    <cellStyle name="Note 7 2 5 14 4" xfId="60349" xr:uid="{00000000-0005-0000-0000-0000C6BC0000}"/>
    <cellStyle name="Note 7 2 5 15" xfId="12766" xr:uid="{00000000-0005-0000-0000-0000C7BC0000}"/>
    <cellStyle name="Note 7 2 5 15 2" xfId="24103" xr:uid="{00000000-0005-0000-0000-0000C8BC0000}"/>
    <cellStyle name="Note 7 2 5 15 2 2" xfId="42739" xr:uid="{00000000-0005-0000-0000-0000C9BC0000}"/>
    <cellStyle name="Note 7 2 5 15 3" xfId="42738" xr:uid="{00000000-0005-0000-0000-0000CABC0000}"/>
    <cellStyle name="Note 7 2 5 15 4" xfId="60350" xr:uid="{00000000-0005-0000-0000-0000CBBC0000}"/>
    <cellStyle name="Note 7 2 5 16" xfId="13181" xr:uid="{00000000-0005-0000-0000-0000CCBC0000}"/>
    <cellStyle name="Note 7 2 5 16 2" xfId="24492" xr:uid="{00000000-0005-0000-0000-0000CDBC0000}"/>
    <cellStyle name="Note 7 2 5 16 2 2" xfId="42741" xr:uid="{00000000-0005-0000-0000-0000CEBC0000}"/>
    <cellStyle name="Note 7 2 5 16 3" xfId="42740" xr:uid="{00000000-0005-0000-0000-0000CFBC0000}"/>
    <cellStyle name="Note 7 2 5 16 4" xfId="60351" xr:uid="{00000000-0005-0000-0000-0000D0BC0000}"/>
    <cellStyle name="Note 7 2 5 17" xfId="13518" xr:uid="{00000000-0005-0000-0000-0000D1BC0000}"/>
    <cellStyle name="Note 7 2 5 17 2" xfId="24797" xr:uid="{00000000-0005-0000-0000-0000D2BC0000}"/>
    <cellStyle name="Note 7 2 5 17 2 2" xfId="42743" xr:uid="{00000000-0005-0000-0000-0000D3BC0000}"/>
    <cellStyle name="Note 7 2 5 17 3" xfId="42742" xr:uid="{00000000-0005-0000-0000-0000D4BC0000}"/>
    <cellStyle name="Note 7 2 5 17 4" xfId="60352" xr:uid="{00000000-0005-0000-0000-0000D5BC0000}"/>
    <cellStyle name="Note 7 2 5 18" xfId="13849" xr:uid="{00000000-0005-0000-0000-0000D6BC0000}"/>
    <cellStyle name="Note 7 2 5 18 2" xfId="25099" xr:uid="{00000000-0005-0000-0000-0000D7BC0000}"/>
    <cellStyle name="Note 7 2 5 18 2 2" xfId="42745" xr:uid="{00000000-0005-0000-0000-0000D8BC0000}"/>
    <cellStyle name="Note 7 2 5 18 3" xfId="42744" xr:uid="{00000000-0005-0000-0000-0000D9BC0000}"/>
    <cellStyle name="Note 7 2 5 18 4" xfId="60353" xr:uid="{00000000-0005-0000-0000-0000DABC0000}"/>
    <cellStyle name="Note 7 2 5 19" xfId="14177" xr:uid="{00000000-0005-0000-0000-0000DBBC0000}"/>
    <cellStyle name="Note 7 2 5 19 2" xfId="25399" xr:uid="{00000000-0005-0000-0000-0000DCBC0000}"/>
    <cellStyle name="Note 7 2 5 19 2 2" xfId="42747" xr:uid="{00000000-0005-0000-0000-0000DDBC0000}"/>
    <cellStyle name="Note 7 2 5 19 3" xfId="42746" xr:uid="{00000000-0005-0000-0000-0000DEBC0000}"/>
    <cellStyle name="Note 7 2 5 19 4" xfId="60354" xr:uid="{00000000-0005-0000-0000-0000DFBC0000}"/>
    <cellStyle name="Note 7 2 5 2" xfId="7187" xr:uid="{00000000-0005-0000-0000-0000E0BC0000}"/>
    <cellStyle name="Note 7 2 5 2 2" xfId="19192" xr:uid="{00000000-0005-0000-0000-0000E1BC0000}"/>
    <cellStyle name="Note 7 2 5 2 2 2" xfId="42749" xr:uid="{00000000-0005-0000-0000-0000E2BC0000}"/>
    <cellStyle name="Note 7 2 5 2 3" xfId="42748" xr:uid="{00000000-0005-0000-0000-0000E3BC0000}"/>
    <cellStyle name="Note 7 2 5 2 4" xfId="60355" xr:uid="{00000000-0005-0000-0000-0000E4BC0000}"/>
    <cellStyle name="Note 7 2 5 20" xfId="14471" xr:uid="{00000000-0005-0000-0000-0000E5BC0000}"/>
    <cellStyle name="Note 7 2 5 20 2" xfId="42750" xr:uid="{00000000-0005-0000-0000-0000E6BC0000}"/>
    <cellStyle name="Note 7 2 5 20 3" xfId="60356" xr:uid="{00000000-0005-0000-0000-0000E7BC0000}"/>
    <cellStyle name="Note 7 2 5 20 4" xfId="60357" xr:uid="{00000000-0005-0000-0000-0000E8BC0000}"/>
    <cellStyle name="Note 7 2 5 21" xfId="42727" xr:uid="{00000000-0005-0000-0000-0000E9BC0000}"/>
    <cellStyle name="Note 7 2 5 22" xfId="60358" xr:uid="{00000000-0005-0000-0000-0000EABC0000}"/>
    <cellStyle name="Note 7 2 5 3" xfId="7655" xr:uid="{00000000-0005-0000-0000-0000EBBC0000}"/>
    <cellStyle name="Note 7 2 5 3 2" xfId="19601" xr:uid="{00000000-0005-0000-0000-0000ECBC0000}"/>
    <cellStyle name="Note 7 2 5 3 2 2" xfId="42752" xr:uid="{00000000-0005-0000-0000-0000EDBC0000}"/>
    <cellStyle name="Note 7 2 5 3 3" xfId="42751" xr:uid="{00000000-0005-0000-0000-0000EEBC0000}"/>
    <cellStyle name="Note 7 2 5 3 4" xfId="60359" xr:uid="{00000000-0005-0000-0000-0000EFBC0000}"/>
    <cellStyle name="Note 7 2 5 4" xfId="8106" xr:uid="{00000000-0005-0000-0000-0000F0BC0000}"/>
    <cellStyle name="Note 7 2 5 4 2" xfId="19992" xr:uid="{00000000-0005-0000-0000-0000F1BC0000}"/>
    <cellStyle name="Note 7 2 5 4 2 2" xfId="42754" xr:uid="{00000000-0005-0000-0000-0000F2BC0000}"/>
    <cellStyle name="Note 7 2 5 4 3" xfId="42753" xr:uid="{00000000-0005-0000-0000-0000F3BC0000}"/>
    <cellStyle name="Note 7 2 5 4 4" xfId="60360" xr:uid="{00000000-0005-0000-0000-0000F4BC0000}"/>
    <cellStyle name="Note 7 2 5 5" xfId="8567" xr:uid="{00000000-0005-0000-0000-0000F5BC0000}"/>
    <cellStyle name="Note 7 2 5 5 2" xfId="20383" xr:uid="{00000000-0005-0000-0000-0000F6BC0000}"/>
    <cellStyle name="Note 7 2 5 5 2 2" xfId="42756" xr:uid="{00000000-0005-0000-0000-0000F7BC0000}"/>
    <cellStyle name="Note 7 2 5 5 3" xfId="42755" xr:uid="{00000000-0005-0000-0000-0000F8BC0000}"/>
    <cellStyle name="Note 7 2 5 5 4" xfId="60361" xr:uid="{00000000-0005-0000-0000-0000F9BC0000}"/>
    <cellStyle name="Note 7 2 5 6" xfId="9026" xr:uid="{00000000-0005-0000-0000-0000FABC0000}"/>
    <cellStyle name="Note 7 2 5 6 2" xfId="20788" xr:uid="{00000000-0005-0000-0000-0000FBBC0000}"/>
    <cellStyle name="Note 7 2 5 6 2 2" xfId="42758" xr:uid="{00000000-0005-0000-0000-0000FCBC0000}"/>
    <cellStyle name="Note 7 2 5 6 3" xfId="42757" xr:uid="{00000000-0005-0000-0000-0000FDBC0000}"/>
    <cellStyle name="Note 7 2 5 6 4" xfId="60362" xr:uid="{00000000-0005-0000-0000-0000FEBC0000}"/>
    <cellStyle name="Note 7 2 5 7" xfId="9472" xr:uid="{00000000-0005-0000-0000-0000FFBC0000}"/>
    <cellStyle name="Note 7 2 5 7 2" xfId="21188" xr:uid="{00000000-0005-0000-0000-000000BD0000}"/>
    <cellStyle name="Note 7 2 5 7 2 2" xfId="42760" xr:uid="{00000000-0005-0000-0000-000001BD0000}"/>
    <cellStyle name="Note 7 2 5 7 3" xfId="42759" xr:uid="{00000000-0005-0000-0000-000002BD0000}"/>
    <cellStyle name="Note 7 2 5 7 4" xfId="60363" xr:uid="{00000000-0005-0000-0000-000003BD0000}"/>
    <cellStyle name="Note 7 2 5 8" xfId="9914" xr:uid="{00000000-0005-0000-0000-000004BD0000}"/>
    <cellStyle name="Note 7 2 5 8 2" xfId="21574" xr:uid="{00000000-0005-0000-0000-000005BD0000}"/>
    <cellStyle name="Note 7 2 5 8 2 2" xfId="42762" xr:uid="{00000000-0005-0000-0000-000006BD0000}"/>
    <cellStyle name="Note 7 2 5 8 3" xfId="42761" xr:uid="{00000000-0005-0000-0000-000007BD0000}"/>
    <cellStyle name="Note 7 2 5 8 4" xfId="60364" xr:uid="{00000000-0005-0000-0000-000008BD0000}"/>
    <cellStyle name="Note 7 2 5 9" xfId="10354" xr:uid="{00000000-0005-0000-0000-000009BD0000}"/>
    <cellStyle name="Note 7 2 5 9 2" xfId="21955" xr:uid="{00000000-0005-0000-0000-00000ABD0000}"/>
    <cellStyle name="Note 7 2 5 9 2 2" xfId="42764" xr:uid="{00000000-0005-0000-0000-00000BBD0000}"/>
    <cellStyle name="Note 7 2 5 9 3" xfId="42763" xr:uid="{00000000-0005-0000-0000-00000CBD0000}"/>
    <cellStyle name="Note 7 2 5 9 4" xfId="60365" xr:uid="{00000000-0005-0000-0000-00000DBD0000}"/>
    <cellStyle name="Note 7 2 6" xfId="7182" xr:uid="{00000000-0005-0000-0000-00000EBD0000}"/>
    <cellStyle name="Note 7 2 6 2" xfId="19187" xr:uid="{00000000-0005-0000-0000-00000FBD0000}"/>
    <cellStyle name="Note 7 2 6 2 2" xfId="42766" xr:uid="{00000000-0005-0000-0000-000010BD0000}"/>
    <cellStyle name="Note 7 2 6 3" xfId="42765" xr:uid="{00000000-0005-0000-0000-000011BD0000}"/>
    <cellStyle name="Note 7 2 6 4" xfId="60366" xr:uid="{00000000-0005-0000-0000-000012BD0000}"/>
    <cellStyle name="Note 7 2 7" xfId="7650" xr:uid="{00000000-0005-0000-0000-000013BD0000}"/>
    <cellStyle name="Note 7 2 7 2" xfId="19596" xr:uid="{00000000-0005-0000-0000-000014BD0000}"/>
    <cellStyle name="Note 7 2 7 2 2" xfId="42768" xr:uid="{00000000-0005-0000-0000-000015BD0000}"/>
    <cellStyle name="Note 7 2 7 3" xfId="42767" xr:uid="{00000000-0005-0000-0000-000016BD0000}"/>
    <cellStyle name="Note 7 2 7 4" xfId="60367" xr:uid="{00000000-0005-0000-0000-000017BD0000}"/>
    <cellStyle name="Note 7 2 8" xfId="8101" xr:uid="{00000000-0005-0000-0000-000018BD0000}"/>
    <cellStyle name="Note 7 2 8 2" xfId="19987" xr:uid="{00000000-0005-0000-0000-000019BD0000}"/>
    <cellStyle name="Note 7 2 8 2 2" xfId="42770" xr:uid="{00000000-0005-0000-0000-00001ABD0000}"/>
    <cellStyle name="Note 7 2 8 3" xfId="42769" xr:uid="{00000000-0005-0000-0000-00001BBD0000}"/>
    <cellStyle name="Note 7 2 8 4" xfId="60368" xr:uid="{00000000-0005-0000-0000-00001CBD0000}"/>
    <cellStyle name="Note 7 2 9" xfId="8562" xr:uid="{00000000-0005-0000-0000-00001DBD0000}"/>
    <cellStyle name="Note 7 2 9 2" xfId="20379" xr:uid="{00000000-0005-0000-0000-00001EBD0000}"/>
    <cellStyle name="Note 7 2 9 2 2" xfId="42772" xr:uid="{00000000-0005-0000-0000-00001FBD0000}"/>
    <cellStyle name="Note 7 2 9 3" xfId="42771" xr:uid="{00000000-0005-0000-0000-000020BD0000}"/>
    <cellStyle name="Note 7 2 9 4" xfId="60369" xr:uid="{00000000-0005-0000-0000-000021BD0000}"/>
    <cellStyle name="Note 7 3" xfId="4405" xr:uid="{00000000-0005-0000-0000-000022BD0000}"/>
    <cellStyle name="Note 7 3 2" xfId="4406" xr:uid="{00000000-0005-0000-0000-000023BD0000}"/>
    <cellStyle name="Note 7 3 2 10" xfId="10766" xr:uid="{00000000-0005-0000-0000-000024BD0000}"/>
    <cellStyle name="Note 7 3 2 10 2" xfId="22312" xr:uid="{00000000-0005-0000-0000-000025BD0000}"/>
    <cellStyle name="Note 7 3 2 10 2 2" xfId="42776" xr:uid="{00000000-0005-0000-0000-000026BD0000}"/>
    <cellStyle name="Note 7 3 2 10 3" xfId="42775" xr:uid="{00000000-0005-0000-0000-000027BD0000}"/>
    <cellStyle name="Note 7 3 2 10 4" xfId="60370" xr:uid="{00000000-0005-0000-0000-000028BD0000}"/>
    <cellStyle name="Note 7 3 2 11" xfId="11191" xr:uid="{00000000-0005-0000-0000-000029BD0000}"/>
    <cellStyle name="Note 7 3 2 11 2" xfId="22680" xr:uid="{00000000-0005-0000-0000-00002ABD0000}"/>
    <cellStyle name="Note 7 3 2 11 2 2" xfId="42778" xr:uid="{00000000-0005-0000-0000-00002BBD0000}"/>
    <cellStyle name="Note 7 3 2 11 3" xfId="42777" xr:uid="{00000000-0005-0000-0000-00002CBD0000}"/>
    <cellStyle name="Note 7 3 2 11 4" xfId="60371" xr:uid="{00000000-0005-0000-0000-00002DBD0000}"/>
    <cellStyle name="Note 7 3 2 12" xfId="11604" xr:uid="{00000000-0005-0000-0000-00002EBD0000}"/>
    <cellStyle name="Note 7 3 2 12 2" xfId="23043" xr:uid="{00000000-0005-0000-0000-00002FBD0000}"/>
    <cellStyle name="Note 7 3 2 12 2 2" xfId="42780" xr:uid="{00000000-0005-0000-0000-000030BD0000}"/>
    <cellStyle name="Note 7 3 2 12 3" xfId="42779" xr:uid="{00000000-0005-0000-0000-000031BD0000}"/>
    <cellStyle name="Note 7 3 2 12 4" xfId="60372" xr:uid="{00000000-0005-0000-0000-000032BD0000}"/>
    <cellStyle name="Note 7 3 2 13" xfId="12033" xr:uid="{00000000-0005-0000-0000-000033BD0000}"/>
    <cellStyle name="Note 7 3 2 13 2" xfId="23450" xr:uid="{00000000-0005-0000-0000-000034BD0000}"/>
    <cellStyle name="Note 7 3 2 13 2 2" xfId="42782" xr:uid="{00000000-0005-0000-0000-000035BD0000}"/>
    <cellStyle name="Note 7 3 2 13 3" xfId="42781" xr:uid="{00000000-0005-0000-0000-000036BD0000}"/>
    <cellStyle name="Note 7 3 2 13 4" xfId="60373" xr:uid="{00000000-0005-0000-0000-000037BD0000}"/>
    <cellStyle name="Note 7 3 2 14" xfId="12406" xr:uid="{00000000-0005-0000-0000-000038BD0000}"/>
    <cellStyle name="Note 7 3 2 14 2" xfId="23784" xr:uid="{00000000-0005-0000-0000-000039BD0000}"/>
    <cellStyle name="Note 7 3 2 14 2 2" xfId="42784" xr:uid="{00000000-0005-0000-0000-00003ABD0000}"/>
    <cellStyle name="Note 7 3 2 14 3" xfId="42783" xr:uid="{00000000-0005-0000-0000-00003BBD0000}"/>
    <cellStyle name="Note 7 3 2 14 4" xfId="60374" xr:uid="{00000000-0005-0000-0000-00003CBD0000}"/>
    <cellStyle name="Note 7 3 2 15" xfId="12767" xr:uid="{00000000-0005-0000-0000-00003DBD0000}"/>
    <cellStyle name="Note 7 3 2 15 2" xfId="24104" xr:uid="{00000000-0005-0000-0000-00003EBD0000}"/>
    <cellStyle name="Note 7 3 2 15 2 2" xfId="42786" xr:uid="{00000000-0005-0000-0000-00003FBD0000}"/>
    <cellStyle name="Note 7 3 2 15 3" xfId="42785" xr:uid="{00000000-0005-0000-0000-000040BD0000}"/>
    <cellStyle name="Note 7 3 2 15 4" xfId="60375" xr:uid="{00000000-0005-0000-0000-000041BD0000}"/>
    <cellStyle name="Note 7 3 2 16" xfId="13182" xr:uid="{00000000-0005-0000-0000-000042BD0000}"/>
    <cellStyle name="Note 7 3 2 16 2" xfId="24493" xr:uid="{00000000-0005-0000-0000-000043BD0000}"/>
    <cellStyle name="Note 7 3 2 16 2 2" xfId="42788" xr:uid="{00000000-0005-0000-0000-000044BD0000}"/>
    <cellStyle name="Note 7 3 2 16 3" xfId="42787" xr:uid="{00000000-0005-0000-0000-000045BD0000}"/>
    <cellStyle name="Note 7 3 2 16 4" xfId="60376" xr:uid="{00000000-0005-0000-0000-000046BD0000}"/>
    <cellStyle name="Note 7 3 2 17" xfId="13519" xr:uid="{00000000-0005-0000-0000-000047BD0000}"/>
    <cellStyle name="Note 7 3 2 17 2" xfId="24798" xr:uid="{00000000-0005-0000-0000-000048BD0000}"/>
    <cellStyle name="Note 7 3 2 17 2 2" xfId="42790" xr:uid="{00000000-0005-0000-0000-000049BD0000}"/>
    <cellStyle name="Note 7 3 2 17 3" xfId="42789" xr:uid="{00000000-0005-0000-0000-00004ABD0000}"/>
    <cellStyle name="Note 7 3 2 17 4" xfId="60377" xr:uid="{00000000-0005-0000-0000-00004BBD0000}"/>
    <cellStyle name="Note 7 3 2 18" xfId="13850" xr:uid="{00000000-0005-0000-0000-00004CBD0000}"/>
    <cellStyle name="Note 7 3 2 18 2" xfId="25100" xr:uid="{00000000-0005-0000-0000-00004DBD0000}"/>
    <cellStyle name="Note 7 3 2 18 2 2" xfId="42792" xr:uid="{00000000-0005-0000-0000-00004EBD0000}"/>
    <cellStyle name="Note 7 3 2 18 3" xfId="42791" xr:uid="{00000000-0005-0000-0000-00004FBD0000}"/>
    <cellStyle name="Note 7 3 2 18 4" xfId="60378" xr:uid="{00000000-0005-0000-0000-000050BD0000}"/>
    <cellStyle name="Note 7 3 2 19" xfId="14178" xr:uid="{00000000-0005-0000-0000-000051BD0000}"/>
    <cellStyle name="Note 7 3 2 19 2" xfId="25400" xr:uid="{00000000-0005-0000-0000-000052BD0000}"/>
    <cellStyle name="Note 7 3 2 19 2 2" xfId="42794" xr:uid="{00000000-0005-0000-0000-000053BD0000}"/>
    <cellStyle name="Note 7 3 2 19 3" xfId="42793" xr:uid="{00000000-0005-0000-0000-000054BD0000}"/>
    <cellStyle name="Note 7 3 2 19 4" xfId="60379" xr:uid="{00000000-0005-0000-0000-000055BD0000}"/>
    <cellStyle name="Note 7 3 2 2" xfId="7189" xr:uid="{00000000-0005-0000-0000-000056BD0000}"/>
    <cellStyle name="Note 7 3 2 2 2" xfId="19194" xr:uid="{00000000-0005-0000-0000-000057BD0000}"/>
    <cellStyle name="Note 7 3 2 2 2 2" xfId="42796" xr:uid="{00000000-0005-0000-0000-000058BD0000}"/>
    <cellStyle name="Note 7 3 2 2 3" xfId="42795" xr:uid="{00000000-0005-0000-0000-000059BD0000}"/>
    <cellStyle name="Note 7 3 2 2 4" xfId="60380" xr:uid="{00000000-0005-0000-0000-00005ABD0000}"/>
    <cellStyle name="Note 7 3 2 20" xfId="14472" xr:uid="{00000000-0005-0000-0000-00005BBD0000}"/>
    <cellStyle name="Note 7 3 2 20 2" xfId="42797" xr:uid="{00000000-0005-0000-0000-00005CBD0000}"/>
    <cellStyle name="Note 7 3 2 20 3" xfId="60381" xr:uid="{00000000-0005-0000-0000-00005DBD0000}"/>
    <cellStyle name="Note 7 3 2 20 4" xfId="60382" xr:uid="{00000000-0005-0000-0000-00005EBD0000}"/>
    <cellStyle name="Note 7 3 2 21" xfId="42774" xr:uid="{00000000-0005-0000-0000-00005FBD0000}"/>
    <cellStyle name="Note 7 3 2 22" xfId="60383" xr:uid="{00000000-0005-0000-0000-000060BD0000}"/>
    <cellStyle name="Note 7 3 2 3" xfId="7657" xr:uid="{00000000-0005-0000-0000-000061BD0000}"/>
    <cellStyle name="Note 7 3 2 3 2" xfId="19603" xr:uid="{00000000-0005-0000-0000-000062BD0000}"/>
    <cellStyle name="Note 7 3 2 3 2 2" xfId="42799" xr:uid="{00000000-0005-0000-0000-000063BD0000}"/>
    <cellStyle name="Note 7 3 2 3 3" xfId="42798" xr:uid="{00000000-0005-0000-0000-000064BD0000}"/>
    <cellStyle name="Note 7 3 2 3 4" xfId="60384" xr:uid="{00000000-0005-0000-0000-000065BD0000}"/>
    <cellStyle name="Note 7 3 2 4" xfId="8108" xr:uid="{00000000-0005-0000-0000-000066BD0000}"/>
    <cellStyle name="Note 7 3 2 4 2" xfId="19993" xr:uid="{00000000-0005-0000-0000-000067BD0000}"/>
    <cellStyle name="Note 7 3 2 4 2 2" xfId="42801" xr:uid="{00000000-0005-0000-0000-000068BD0000}"/>
    <cellStyle name="Note 7 3 2 4 3" xfId="42800" xr:uid="{00000000-0005-0000-0000-000069BD0000}"/>
    <cellStyle name="Note 7 3 2 4 4" xfId="60385" xr:uid="{00000000-0005-0000-0000-00006ABD0000}"/>
    <cellStyle name="Note 7 3 2 5" xfId="8569" xr:uid="{00000000-0005-0000-0000-00006BBD0000}"/>
    <cellStyle name="Note 7 3 2 5 2" xfId="20384" xr:uid="{00000000-0005-0000-0000-00006CBD0000}"/>
    <cellStyle name="Note 7 3 2 5 2 2" xfId="42803" xr:uid="{00000000-0005-0000-0000-00006DBD0000}"/>
    <cellStyle name="Note 7 3 2 5 3" xfId="42802" xr:uid="{00000000-0005-0000-0000-00006EBD0000}"/>
    <cellStyle name="Note 7 3 2 5 4" xfId="60386" xr:uid="{00000000-0005-0000-0000-00006FBD0000}"/>
    <cellStyle name="Note 7 3 2 6" xfId="9028" xr:uid="{00000000-0005-0000-0000-000070BD0000}"/>
    <cellStyle name="Note 7 3 2 6 2" xfId="20790" xr:uid="{00000000-0005-0000-0000-000071BD0000}"/>
    <cellStyle name="Note 7 3 2 6 2 2" xfId="42805" xr:uid="{00000000-0005-0000-0000-000072BD0000}"/>
    <cellStyle name="Note 7 3 2 6 3" xfId="42804" xr:uid="{00000000-0005-0000-0000-000073BD0000}"/>
    <cellStyle name="Note 7 3 2 6 4" xfId="60387" xr:uid="{00000000-0005-0000-0000-000074BD0000}"/>
    <cellStyle name="Note 7 3 2 7" xfId="9473" xr:uid="{00000000-0005-0000-0000-000075BD0000}"/>
    <cellStyle name="Note 7 3 2 7 2" xfId="21189" xr:uid="{00000000-0005-0000-0000-000076BD0000}"/>
    <cellStyle name="Note 7 3 2 7 2 2" xfId="42807" xr:uid="{00000000-0005-0000-0000-000077BD0000}"/>
    <cellStyle name="Note 7 3 2 7 3" xfId="42806" xr:uid="{00000000-0005-0000-0000-000078BD0000}"/>
    <cellStyle name="Note 7 3 2 7 4" xfId="60388" xr:uid="{00000000-0005-0000-0000-000079BD0000}"/>
    <cellStyle name="Note 7 3 2 8" xfId="9916" xr:uid="{00000000-0005-0000-0000-00007ABD0000}"/>
    <cellStyle name="Note 7 3 2 8 2" xfId="21576" xr:uid="{00000000-0005-0000-0000-00007BBD0000}"/>
    <cellStyle name="Note 7 3 2 8 2 2" xfId="42809" xr:uid="{00000000-0005-0000-0000-00007CBD0000}"/>
    <cellStyle name="Note 7 3 2 8 3" xfId="42808" xr:uid="{00000000-0005-0000-0000-00007DBD0000}"/>
    <cellStyle name="Note 7 3 2 8 4" xfId="60389" xr:uid="{00000000-0005-0000-0000-00007EBD0000}"/>
    <cellStyle name="Note 7 3 2 9" xfId="10356" xr:uid="{00000000-0005-0000-0000-00007FBD0000}"/>
    <cellStyle name="Note 7 3 2 9 2" xfId="21957" xr:uid="{00000000-0005-0000-0000-000080BD0000}"/>
    <cellStyle name="Note 7 3 2 9 2 2" xfId="42811" xr:uid="{00000000-0005-0000-0000-000081BD0000}"/>
    <cellStyle name="Note 7 3 2 9 3" xfId="42810" xr:uid="{00000000-0005-0000-0000-000082BD0000}"/>
    <cellStyle name="Note 7 3 2 9 4" xfId="60390" xr:uid="{00000000-0005-0000-0000-000083BD0000}"/>
    <cellStyle name="Note 7 3 3" xfId="42773" xr:uid="{00000000-0005-0000-0000-000084BD0000}"/>
    <cellStyle name="Note 7 4" xfId="4407" xr:uid="{00000000-0005-0000-0000-000085BD0000}"/>
    <cellStyle name="Note 7 4 2" xfId="4408" xr:uid="{00000000-0005-0000-0000-000086BD0000}"/>
    <cellStyle name="Note 7 4 2 10" xfId="10768" xr:uid="{00000000-0005-0000-0000-000087BD0000}"/>
    <cellStyle name="Note 7 4 2 10 2" xfId="22313" xr:uid="{00000000-0005-0000-0000-000088BD0000}"/>
    <cellStyle name="Note 7 4 2 10 2 2" xfId="42815" xr:uid="{00000000-0005-0000-0000-000089BD0000}"/>
    <cellStyle name="Note 7 4 2 10 3" xfId="42814" xr:uid="{00000000-0005-0000-0000-00008ABD0000}"/>
    <cellStyle name="Note 7 4 2 10 4" xfId="60391" xr:uid="{00000000-0005-0000-0000-00008BBD0000}"/>
    <cellStyle name="Note 7 4 2 11" xfId="11193" xr:uid="{00000000-0005-0000-0000-00008CBD0000}"/>
    <cellStyle name="Note 7 4 2 11 2" xfId="22681" xr:uid="{00000000-0005-0000-0000-00008DBD0000}"/>
    <cellStyle name="Note 7 4 2 11 2 2" xfId="42817" xr:uid="{00000000-0005-0000-0000-00008EBD0000}"/>
    <cellStyle name="Note 7 4 2 11 3" xfId="42816" xr:uid="{00000000-0005-0000-0000-00008FBD0000}"/>
    <cellStyle name="Note 7 4 2 11 4" xfId="60392" xr:uid="{00000000-0005-0000-0000-000090BD0000}"/>
    <cellStyle name="Note 7 4 2 12" xfId="11605" xr:uid="{00000000-0005-0000-0000-000091BD0000}"/>
    <cellStyle name="Note 7 4 2 12 2" xfId="23044" xr:uid="{00000000-0005-0000-0000-000092BD0000}"/>
    <cellStyle name="Note 7 4 2 12 2 2" xfId="42819" xr:uid="{00000000-0005-0000-0000-000093BD0000}"/>
    <cellStyle name="Note 7 4 2 12 3" xfId="42818" xr:uid="{00000000-0005-0000-0000-000094BD0000}"/>
    <cellStyle name="Note 7 4 2 12 4" xfId="60393" xr:uid="{00000000-0005-0000-0000-000095BD0000}"/>
    <cellStyle name="Note 7 4 2 13" xfId="12034" xr:uid="{00000000-0005-0000-0000-000096BD0000}"/>
    <cellStyle name="Note 7 4 2 13 2" xfId="23451" xr:uid="{00000000-0005-0000-0000-000097BD0000}"/>
    <cellStyle name="Note 7 4 2 13 2 2" xfId="42821" xr:uid="{00000000-0005-0000-0000-000098BD0000}"/>
    <cellStyle name="Note 7 4 2 13 3" xfId="42820" xr:uid="{00000000-0005-0000-0000-000099BD0000}"/>
    <cellStyle name="Note 7 4 2 13 4" xfId="60394" xr:uid="{00000000-0005-0000-0000-00009ABD0000}"/>
    <cellStyle name="Note 7 4 2 14" xfId="12408" xr:uid="{00000000-0005-0000-0000-00009BBD0000}"/>
    <cellStyle name="Note 7 4 2 14 2" xfId="23786" xr:uid="{00000000-0005-0000-0000-00009CBD0000}"/>
    <cellStyle name="Note 7 4 2 14 2 2" xfId="42823" xr:uid="{00000000-0005-0000-0000-00009DBD0000}"/>
    <cellStyle name="Note 7 4 2 14 3" xfId="42822" xr:uid="{00000000-0005-0000-0000-00009EBD0000}"/>
    <cellStyle name="Note 7 4 2 14 4" xfId="60395" xr:uid="{00000000-0005-0000-0000-00009FBD0000}"/>
    <cellStyle name="Note 7 4 2 15" xfId="12768" xr:uid="{00000000-0005-0000-0000-0000A0BD0000}"/>
    <cellStyle name="Note 7 4 2 15 2" xfId="24105" xr:uid="{00000000-0005-0000-0000-0000A1BD0000}"/>
    <cellStyle name="Note 7 4 2 15 2 2" xfId="42825" xr:uid="{00000000-0005-0000-0000-0000A2BD0000}"/>
    <cellStyle name="Note 7 4 2 15 3" xfId="42824" xr:uid="{00000000-0005-0000-0000-0000A3BD0000}"/>
    <cellStyle name="Note 7 4 2 15 4" xfId="60396" xr:uid="{00000000-0005-0000-0000-0000A4BD0000}"/>
    <cellStyle name="Note 7 4 2 16" xfId="13183" xr:uid="{00000000-0005-0000-0000-0000A5BD0000}"/>
    <cellStyle name="Note 7 4 2 16 2" xfId="24494" xr:uid="{00000000-0005-0000-0000-0000A6BD0000}"/>
    <cellStyle name="Note 7 4 2 16 2 2" xfId="42827" xr:uid="{00000000-0005-0000-0000-0000A7BD0000}"/>
    <cellStyle name="Note 7 4 2 16 3" xfId="42826" xr:uid="{00000000-0005-0000-0000-0000A8BD0000}"/>
    <cellStyle name="Note 7 4 2 16 4" xfId="60397" xr:uid="{00000000-0005-0000-0000-0000A9BD0000}"/>
    <cellStyle name="Note 7 4 2 17" xfId="13520" xr:uid="{00000000-0005-0000-0000-0000AABD0000}"/>
    <cellStyle name="Note 7 4 2 17 2" xfId="24799" xr:uid="{00000000-0005-0000-0000-0000ABBD0000}"/>
    <cellStyle name="Note 7 4 2 17 2 2" xfId="42829" xr:uid="{00000000-0005-0000-0000-0000ACBD0000}"/>
    <cellStyle name="Note 7 4 2 17 3" xfId="42828" xr:uid="{00000000-0005-0000-0000-0000ADBD0000}"/>
    <cellStyle name="Note 7 4 2 17 4" xfId="60398" xr:uid="{00000000-0005-0000-0000-0000AEBD0000}"/>
    <cellStyle name="Note 7 4 2 18" xfId="13851" xr:uid="{00000000-0005-0000-0000-0000AFBD0000}"/>
    <cellStyle name="Note 7 4 2 18 2" xfId="25101" xr:uid="{00000000-0005-0000-0000-0000B0BD0000}"/>
    <cellStyle name="Note 7 4 2 18 2 2" xfId="42831" xr:uid="{00000000-0005-0000-0000-0000B1BD0000}"/>
    <cellStyle name="Note 7 4 2 18 3" xfId="42830" xr:uid="{00000000-0005-0000-0000-0000B2BD0000}"/>
    <cellStyle name="Note 7 4 2 18 4" xfId="60399" xr:uid="{00000000-0005-0000-0000-0000B3BD0000}"/>
    <cellStyle name="Note 7 4 2 19" xfId="14179" xr:uid="{00000000-0005-0000-0000-0000B4BD0000}"/>
    <cellStyle name="Note 7 4 2 19 2" xfId="25401" xr:uid="{00000000-0005-0000-0000-0000B5BD0000}"/>
    <cellStyle name="Note 7 4 2 19 2 2" xfId="42833" xr:uid="{00000000-0005-0000-0000-0000B6BD0000}"/>
    <cellStyle name="Note 7 4 2 19 3" xfId="42832" xr:uid="{00000000-0005-0000-0000-0000B7BD0000}"/>
    <cellStyle name="Note 7 4 2 19 4" xfId="60400" xr:uid="{00000000-0005-0000-0000-0000B8BD0000}"/>
    <cellStyle name="Note 7 4 2 2" xfId="7191" xr:uid="{00000000-0005-0000-0000-0000B9BD0000}"/>
    <cellStyle name="Note 7 4 2 2 2" xfId="19196" xr:uid="{00000000-0005-0000-0000-0000BABD0000}"/>
    <cellStyle name="Note 7 4 2 2 2 2" xfId="42835" xr:uid="{00000000-0005-0000-0000-0000BBBD0000}"/>
    <cellStyle name="Note 7 4 2 2 3" xfId="42834" xr:uid="{00000000-0005-0000-0000-0000BCBD0000}"/>
    <cellStyle name="Note 7 4 2 2 4" xfId="60401" xr:uid="{00000000-0005-0000-0000-0000BDBD0000}"/>
    <cellStyle name="Note 7 4 2 20" xfId="14473" xr:uid="{00000000-0005-0000-0000-0000BEBD0000}"/>
    <cellStyle name="Note 7 4 2 20 2" xfId="42836" xr:uid="{00000000-0005-0000-0000-0000BFBD0000}"/>
    <cellStyle name="Note 7 4 2 20 3" xfId="60402" xr:uid="{00000000-0005-0000-0000-0000C0BD0000}"/>
    <cellStyle name="Note 7 4 2 20 4" xfId="60403" xr:uid="{00000000-0005-0000-0000-0000C1BD0000}"/>
    <cellStyle name="Note 7 4 2 21" xfId="42813" xr:uid="{00000000-0005-0000-0000-0000C2BD0000}"/>
    <cellStyle name="Note 7 4 2 22" xfId="60404" xr:uid="{00000000-0005-0000-0000-0000C3BD0000}"/>
    <cellStyle name="Note 7 4 2 3" xfId="7658" xr:uid="{00000000-0005-0000-0000-0000C4BD0000}"/>
    <cellStyle name="Note 7 4 2 3 2" xfId="19604" xr:uid="{00000000-0005-0000-0000-0000C5BD0000}"/>
    <cellStyle name="Note 7 4 2 3 2 2" xfId="42838" xr:uid="{00000000-0005-0000-0000-0000C6BD0000}"/>
    <cellStyle name="Note 7 4 2 3 3" xfId="42837" xr:uid="{00000000-0005-0000-0000-0000C7BD0000}"/>
    <cellStyle name="Note 7 4 2 3 4" xfId="60405" xr:uid="{00000000-0005-0000-0000-0000C8BD0000}"/>
    <cellStyle name="Note 7 4 2 4" xfId="8110" xr:uid="{00000000-0005-0000-0000-0000C9BD0000}"/>
    <cellStyle name="Note 7 4 2 4 2" xfId="19995" xr:uid="{00000000-0005-0000-0000-0000CABD0000}"/>
    <cellStyle name="Note 7 4 2 4 2 2" xfId="42840" xr:uid="{00000000-0005-0000-0000-0000CBBD0000}"/>
    <cellStyle name="Note 7 4 2 4 3" xfId="42839" xr:uid="{00000000-0005-0000-0000-0000CCBD0000}"/>
    <cellStyle name="Note 7 4 2 4 4" xfId="60406" xr:uid="{00000000-0005-0000-0000-0000CDBD0000}"/>
    <cellStyle name="Note 7 4 2 5" xfId="8571" xr:uid="{00000000-0005-0000-0000-0000CEBD0000}"/>
    <cellStyle name="Note 7 4 2 5 2" xfId="20385" xr:uid="{00000000-0005-0000-0000-0000CFBD0000}"/>
    <cellStyle name="Note 7 4 2 5 2 2" xfId="42842" xr:uid="{00000000-0005-0000-0000-0000D0BD0000}"/>
    <cellStyle name="Note 7 4 2 5 3" xfId="42841" xr:uid="{00000000-0005-0000-0000-0000D1BD0000}"/>
    <cellStyle name="Note 7 4 2 5 4" xfId="60407" xr:uid="{00000000-0005-0000-0000-0000D2BD0000}"/>
    <cellStyle name="Note 7 4 2 6" xfId="9030" xr:uid="{00000000-0005-0000-0000-0000D3BD0000}"/>
    <cellStyle name="Note 7 4 2 6 2" xfId="20792" xr:uid="{00000000-0005-0000-0000-0000D4BD0000}"/>
    <cellStyle name="Note 7 4 2 6 2 2" xfId="42844" xr:uid="{00000000-0005-0000-0000-0000D5BD0000}"/>
    <cellStyle name="Note 7 4 2 6 3" xfId="42843" xr:uid="{00000000-0005-0000-0000-0000D6BD0000}"/>
    <cellStyle name="Note 7 4 2 6 4" xfId="60408" xr:uid="{00000000-0005-0000-0000-0000D7BD0000}"/>
    <cellStyle name="Note 7 4 2 7" xfId="9474" xr:uid="{00000000-0005-0000-0000-0000D8BD0000}"/>
    <cellStyle name="Note 7 4 2 7 2" xfId="21190" xr:uid="{00000000-0005-0000-0000-0000D9BD0000}"/>
    <cellStyle name="Note 7 4 2 7 2 2" xfId="42846" xr:uid="{00000000-0005-0000-0000-0000DABD0000}"/>
    <cellStyle name="Note 7 4 2 7 3" xfId="42845" xr:uid="{00000000-0005-0000-0000-0000DBBD0000}"/>
    <cellStyle name="Note 7 4 2 7 4" xfId="60409" xr:uid="{00000000-0005-0000-0000-0000DCBD0000}"/>
    <cellStyle name="Note 7 4 2 8" xfId="9918" xr:uid="{00000000-0005-0000-0000-0000DDBD0000}"/>
    <cellStyle name="Note 7 4 2 8 2" xfId="21578" xr:uid="{00000000-0005-0000-0000-0000DEBD0000}"/>
    <cellStyle name="Note 7 4 2 8 2 2" xfId="42848" xr:uid="{00000000-0005-0000-0000-0000DFBD0000}"/>
    <cellStyle name="Note 7 4 2 8 3" xfId="42847" xr:uid="{00000000-0005-0000-0000-0000E0BD0000}"/>
    <cellStyle name="Note 7 4 2 8 4" xfId="60410" xr:uid="{00000000-0005-0000-0000-0000E1BD0000}"/>
    <cellStyle name="Note 7 4 2 9" xfId="10357" xr:uid="{00000000-0005-0000-0000-0000E2BD0000}"/>
    <cellStyle name="Note 7 4 2 9 2" xfId="21958" xr:uid="{00000000-0005-0000-0000-0000E3BD0000}"/>
    <cellStyle name="Note 7 4 2 9 2 2" xfId="42850" xr:uid="{00000000-0005-0000-0000-0000E4BD0000}"/>
    <cellStyle name="Note 7 4 2 9 3" xfId="42849" xr:uid="{00000000-0005-0000-0000-0000E5BD0000}"/>
    <cellStyle name="Note 7 4 2 9 4" xfId="60411" xr:uid="{00000000-0005-0000-0000-0000E6BD0000}"/>
    <cellStyle name="Note 7 4 3" xfId="42812" xr:uid="{00000000-0005-0000-0000-0000E7BD0000}"/>
    <cellStyle name="Note 7 5" xfId="4409" xr:uid="{00000000-0005-0000-0000-0000E8BD0000}"/>
    <cellStyle name="Note 7 5 2" xfId="4410" xr:uid="{00000000-0005-0000-0000-0000E9BD0000}"/>
    <cellStyle name="Note 7 5 2 10" xfId="10770" xr:uid="{00000000-0005-0000-0000-0000EABD0000}"/>
    <cellStyle name="Note 7 5 2 10 2" xfId="22314" xr:uid="{00000000-0005-0000-0000-0000EBBD0000}"/>
    <cellStyle name="Note 7 5 2 10 2 2" xfId="42854" xr:uid="{00000000-0005-0000-0000-0000ECBD0000}"/>
    <cellStyle name="Note 7 5 2 10 3" xfId="42853" xr:uid="{00000000-0005-0000-0000-0000EDBD0000}"/>
    <cellStyle name="Note 7 5 2 10 4" xfId="60412" xr:uid="{00000000-0005-0000-0000-0000EEBD0000}"/>
    <cellStyle name="Note 7 5 2 11" xfId="11195" xr:uid="{00000000-0005-0000-0000-0000EFBD0000}"/>
    <cellStyle name="Note 7 5 2 11 2" xfId="22682" xr:uid="{00000000-0005-0000-0000-0000F0BD0000}"/>
    <cellStyle name="Note 7 5 2 11 2 2" xfId="42856" xr:uid="{00000000-0005-0000-0000-0000F1BD0000}"/>
    <cellStyle name="Note 7 5 2 11 3" xfId="42855" xr:uid="{00000000-0005-0000-0000-0000F2BD0000}"/>
    <cellStyle name="Note 7 5 2 11 4" xfId="60413" xr:uid="{00000000-0005-0000-0000-0000F3BD0000}"/>
    <cellStyle name="Note 7 5 2 12" xfId="11606" xr:uid="{00000000-0005-0000-0000-0000F4BD0000}"/>
    <cellStyle name="Note 7 5 2 12 2" xfId="23045" xr:uid="{00000000-0005-0000-0000-0000F5BD0000}"/>
    <cellStyle name="Note 7 5 2 12 2 2" xfId="42858" xr:uid="{00000000-0005-0000-0000-0000F6BD0000}"/>
    <cellStyle name="Note 7 5 2 12 3" xfId="42857" xr:uid="{00000000-0005-0000-0000-0000F7BD0000}"/>
    <cellStyle name="Note 7 5 2 12 4" xfId="60414" xr:uid="{00000000-0005-0000-0000-0000F8BD0000}"/>
    <cellStyle name="Note 7 5 2 13" xfId="12035" xr:uid="{00000000-0005-0000-0000-0000F9BD0000}"/>
    <cellStyle name="Note 7 5 2 13 2" xfId="23452" xr:uid="{00000000-0005-0000-0000-0000FABD0000}"/>
    <cellStyle name="Note 7 5 2 13 2 2" xfId="42860" xr:uid="{00000000-0005-0000-0000-0000FBBD0000}"/>
    <cellStyle name="Note 7 5 2 13 3" xfId="42859" xr:uid="{00000000-0005-0000-0000-0000FCBD0000}"/>
    <cellStyle name="Note 7 5 2 13 4" xfId="60415" xr:uid="{00000000-0005-0000-0000-0000FDBD0000}"/>
    <cellStyle name="Note 7 5 2 14" xfId="12410" xr:uid="{00000000-0005-0000-0000-0000FEBD0000}"/>
    <cellStyle name="Note 7 5 2 14 2" xfId="23788" xr:uid="{00000000-0005-0000-0000-0000FFBD0000}"/>
    <cellStyle name="Note 7 5 2 14 2 2" xfId="42862" xr:uid="{00000000-0005-0000-0000-000000BE0000}"/>
    <cellStyle name="Note 7 5 2 14 3" xfId="42861" xr:uid="{00000000-0005-0000-0000-000001BE0000}"/>
    <cellStyle name="Note 7 5 2 14 4" xfId="60416" xr:uid="{00000000-0005-0000-0000-000002BE0000}"/>
    <cellStyle name="Note 7 5 2 15" xfId="12769" xr:uid="{00000000-0005-0000-0000-000003BE0000}"/>
    <cellStyle name="Note 7 5 2 15 2" xfId="24106" xr:uid="{00000000-0005-0000-0000-000004BE0000}"/>
    <cellStyle name="Note 7 5 2 15 2 2" xfId="42864" xr:uid="{00000000-0005-0000-0000-000005BE0000}"/>
    <cellStyle name="Note 7 5 2 15 3" xfId="42863" xr:uid="{00000000-0005-0000-0000-000006BE0000}"/>
    <cellStyle name="Note 7 5 2 15 4" xfId="60417" xr:uid="{00000000-0005-0000-0000-000007BE0000}"/>
    <cellStyle name="Note 7 5 2 16" xfId="13184" xr:uid="{00000000-0005-0000-0000-000008BE0000}"/>
    <cellStyle name="Note 7 5 2 16 2" xfId="24495" xr:uid="{00000000-0005-0000-0000-000009BE0000}"/>
    <cellStyle name="Note 7 5 2 16 2 2" xfId="42866" xr:uid="{00000000-0005-0000-0000-00000ABE0000}"/>
    <cellStyle name="Note 7 5 2 16 3" xfId="42865" xr:uid="{00000000-0005-0000-0000-00000BBE0000}"/>
    <cellStyle name="Note 7 5 2 16 4" xfId="60418" xr:uid="{00000000-0005-0000-0000-00000CBE0000}"/>
    <cellStyle name="Note 7 5 2 17" xfId="13521" xr:uid="{00000000-0005-0000-0000-00000DBE0000}"/>
    <cellStyle name="Note 7 5 2 17 2" xfId="24800" xr:uid="{00000000-0005-0000-0000-00000EBE0000}"/>
    <cellStyle name="Note 7 5 2 17 2 2" xfId="42868" xr:uid="{00000000-0005-0000-0000-00000FBE0000}"/>
    <cellStyle name="Note 7 5 2 17 3" xfId="42867" xr:uid="{00000000-0005-0000-0000-000010BE0000}"/>
    <cellStyle name="Note 7 5 2 17 4" xfId="60419" xr:uid="{00000000-0005-0000-0000-000011BE0000}"/>
    <cellStyle name="Note 7 5 2 18" xfId="13852" xr:uid="{00000000-0005-0000-0000-000012BE0000}"/>
    <cellStyle name="Note 7 5 2 18 2" xfId="25102" xr:uid="{00000000-0005-0000-0000-000013BE0000}"/>
    <cellStyle name="Note 7 5 2 18 2 2" xfId="42870" xr:uid="{00000000-0005-0000-0000-000014BE0000}"/>
    <cellStyle name="Note 7 5 2 18 3" xfId="42869" xr:uid="{00000000-0005-0000-0000-000015BE0000}"/>
    <cellStyle name="Note 7 5 2 18 4" xfId="60420" xr:uid="{00000000-0005-0000-0000-000016BE0000}"/>
    <cellStyle name="Note 7 5 2 19" xfId="14180" xr:uid="{00000000-0005-0000-0000-000017BE0000}"/>
    <cellStyle name="Note 7 5 2 19 2" xfId="25402" xr:uid="{00000000-0005-0000-0000-000018BE0000}"/>
    <cellStyle name="Note 7 5 2 19 2 2" xfId="42872" xr:uid="{00000000-0005-0000-0000-000019BE0000}"/>
    <cellStyle name="Note 7 5 2 19 3" xfId="42871" xr:uid="{00000000-0005-0000-0000-00001ABE0000}"/>
    <cellStyle name="Note 7 5 2 19 4" xfId="60421" xr:uid="{00000000-0005-0000-0000-00001BBE0000}"/>
    <cellStyle name="Note 7 5 2 2" xfId="7193" xr:uid="{00000000-0005-0000-0000-00001CBE0000}"/>
    <cellStyle name="Note 7 5 2 2 2" xfId="19198" xr:uid="{00000000-0005-0000-0000-00001DBE0000}"/>
    <cellStyle name="Note 7 5 2 2 2 2" xfId="42874" xr:uid="{00000000-0005-0000-0000-00001EBE0000}"/>
    <cellStyle name="Note 7 5 2 2 3" xfId="42873" xr:uid="{00000000-0005-0000-0000-00001FBE0000}"/>
    <cellStyle name="Note 7 5 2 2 4" xfId="60422" xr:uid="{00000000-0005-0000-0000-000020BE0000}"/>
    <cellStyle name="Note 7 5 2 20" xfId="14474" xr:uid="{00000000-0005-0000-0000-000021BE0000}"/>
    <cellStyle name="Note 7 5 2 20 2" xfId="42875" xr:uid="{00000000-0005-0000-0000-000022BE0000}"/>
    <cellStyle name="Note 7 5 2 20 3" xfId="60423" xr:uid="{00000000-0005-0000-0000-000023BE0000}"/>
    <cellStyle name="Note 7 5 2 20 4" xfId="60424" xr:uid="{00000000-0005-0000-0000-000024BE0000}"/>
    <cellStyle name="Note 7 5 2 21" xfId="42852" xr:uid="{00000000-0005-0000-0000-000025BE0000}"/>
    <cellStyle name="Note 7 5 2 22" xfId="60425" xr:uid="{00000000-0005-0000-0000-000026BE0000}"/>
    <cellStyle name="Note 7 5 2 3" xfId="7660" xr:uid="{00000000-0005-0000-0000-000027BE0000}"/>
    <cellStyle name="Note 7 5 2 3 2" xfId="19605" xr:uid="{00000000-0005-0000-0000-000028BE0000}"/>
    <cellStyle name="Note 7 5 2 3 2 2" xfId="42877" xr:uid="{00000000-0005-0000-0000-000029BE0000}"/>
    <cellStyle name="Note 7 5 2 3 3" xfId="42876" xr:uid="{00000000-0005-0000-0000-00002ABE0000}"/>
    <cellStyle name="Note 7 5 2 3 4" xfId="60426" xr:uid="{00000000-0005-0000-0000-00002BBE0000}"/>
    <cellStyle name="Note 7 5 2 4" xfId="8112" xr:uid="{00000000-0005-0000-0000-00002CBE0000}"/>
    <cellStyle name="Note 7 5 2 4 2" xfId="19996" xr:uid="{00000000-0005-0000-0000-00002DBE0000}"/>
    <cellStyle name="Note 7 5 2 4 2 2" xfId="42879" xr:uid="{00000000-0005-0000-0000-00002EBE0000}"/>
    <cellStyle name="Note 7 5 2 4 3" xfId="42878" xr:uid="{00000000-0005-0000-0000-00002FBE0000}"/>
    <cellStyle name="Note 7 5 2 4 4" xfId="60427" xr:uid="{00000000-0005-0000-0000-000030BE0000}"/>
    <cellStyle name="Note 7 5 2 5" xfId="8573" xr:uid="{00000000-0005-0000-0000-000031BE0000}"/>
    <cellStyle name="Note 7 5 2 5 2" xfId="20386" xr:uid="{00000000-0005-0000-0000-000032BE0000}"/>
    <cellStyle name="Note 7 5 2 5 2 2" xfId="42881" xr:uid="{00000000-0005-0000-0000-000033BE0000}"/>
    <cellStyle name="Note 7 5 2 5 3" xfId="42880" xr:uid="{00000000-0005-0000-0000-000034BE0000}"/>
    <cellStyle name="Note 7 5 2 5 4" xfId="60428" xr:uid="{00000000-0005-0000-0000-000035BE0000}"/>
    <cellStyle name="Note 7 5 2 6" xfId="9032" xr:uid="{00000000-0005-0000-0000-000036BE0000}"/>
    <cellStyle name="Note 7 5 2 6 2" xfId="20794" xr:uid="{00000000-0005-0000-0000-000037BE0000}"/>
    <cellStyle name="Note 7 5 2 6 2 2" xfId="42883" xr:uid="{00000000-0005-0000-0000-000038BE0000}"/>
    <cellStyle name="Note 7 5 2 6 3" xfId="42882" xr:uid="{00000000-0005-0000-0000-000039BE0000}"/>
    <cellStyle name="Note 7 5 2 6 4" xfId="60429" xr:uid="{00000000-0005-0000-0000-00003ABE0000}"/>
    <cellStyle name="Note 7 5 2 7" xfId="9476" xr:uid="{00000000-0005-0000-0000-00003BBE0000}"/>
    <cellStyle name="Note 7 5 2 7 2" xfId="21192" xr:uid="{00000000-0005-0000-0000-00003CBE0000}"/>
    <cellStyle name="Note 7 5 2 7 2 2" xfId="42885" xr:uid="{00000000-0005-0000-0000-00003DBE0000}"/>
    <cellStyle name="Note 7 5 2 7 3" xfId="42884" xr:uid="{00000000-0005-0000-0000-00003EBE0000}"/>
    <cellStyle name="Note 7 5 2 7 4" xfId="60430" xr:uid="{00000000-0005-0000-0000-00003FBE0000}"/>
    <cellStyle name="Note 7 5 2 8" xfId="9920" xr:uid="{00000000-0005-0000-0000-000040BE0000}"/>
    <cellStyle name="Note 7 5 2 8 2" xfId="21580" xr:uid="{00000000-0005-0000-0000-000041BE0000}"/>
    <cellStyle name="Note 7 5 2 8 2 2" xfId="42887" xr:uid="{00000000-0005-0000-0000-000042BE0000}"/>
    <cellStyle name="Note 7 5 2 8 3" xfId="42886" xr:uid="{00000000-0005-0000-0000-000043BE0000}"/>
    <cellStyle name="Note 7 5 2 8 4" xfId="60431" xr:uid="{00000000-0005-0000-0000-000044BE0000}"/>
    <cellStyle name="Note 7 5 2 9" xfId="10358" xr:uid="{00000000-0005-0000-0000-000045BE0000}"/>
    <cellStyle name="Note 7 5 2 9 2" xfId="21959" xr:uid="{00000000-0005-0000-0000-000046BE0000}"/>
    <cellStyle name="Note 7 5 2 9 2 2" xfId="42889" xr:uid="{00000000-0005-0000-0000-000047BE0000}"/>
    <cellStyle name="Note 7 5 2 9 3" xfId="42888" xr:uid="{00000000-0005-0000-0000-000048BE0000}"/>
    <cellStyle name="Note 7 5 2 9 4" xfId="60432" xr:uid="{00000000-0005-0000-0000-000049BE0000}"/>
    <cellStyle name="Note 7 5 3" xfId="42851" xr:uid="{00000000-0005-0000-0000-00004ABE0000}"/>
    <cellStyle name="Note 7 6" xfId="4411" xr:uid="{00000000-0005-0000-0000-00004BBE0000}"/>
    <cellStyle name="Note 7 6 10" xfId="10771" xr:uid="{00000000-0005-0000-0000-00004CBE0000}"/>
    <cellStyle name="Note 7 6 10 2" xfId="22315" xr:uid="{00000000-0005-0000-0000-00004DBE0000}"/>
    <cellStyle name="Note 7 6 10 2 2" xfId="42892" xr:uid="{00000000-0005-0000-0000-00004EBE0000}"/>
    <cellStyle name="Note 7 6 10 3" xfId="42891" xr:uid="{00000000-0005-0000-0000-00004FBE0000}"/>
    <cellStyle name="Note 7 6 10 4" xfId="60433" xr:uid="{00000000-0005-0000-0000-000050BE0000}"/>
    <cellStyle name="Note 7 6 11" xfId="11196" xr:uid="{00000000-0005-0000-0000-000051BE0000}"/>
    <cellStyle name="Note 7 6 11 2" xfId="22683" xr:uid="{00000000-0005-0000-0000-000052BE0000}"/>
    <cellStyle name="Note 7 6 11 2 2" xfId="42894" xr:uid="{00000000-0005-0000-0000-000053BE0000}"/>
    <cellStyle name="Note 7 6 11 3" xfId="42893" xr:uid="{00000000-0005-0000-0000-000054BE0000}"/>
    <cellStyle name="Note 7 6 11 4" xfId="60434" xr:uid="{00000000-0005-0000-0000-000055BE0000}"/>
    <cellStyle name="Note 7 6 12" xfId="11607" xr:uid="{00000000-0005-0000-0000-000056BE0000}"/>
    <cellStyle name="Note 7 6 12 2" xfId="23046" xr:uid="{00000000-0005-0000-0000-000057BE0000}"/>
    <cellStyle name="Note 7 6 12 2 2" xfId="42896" xr:uid="{00000000-0005-0000-0000-000058BE0000}"/>
    <cellStyle name="Note 7 6 12 3" xfId="42895" xr:uid="{00000000-0005-0000-0000-000059BE0000}"/>
    <cellStyle name="Note 7 6 12 4" xfId="60435" xr:uid="{00000000-0005-0000-0000-00005ABE0000}"/>
    <cellStyle name="Note 7 6 13" xfId="12036" xr:uid="{00000000-0005-0000-0000-00005BBE0000}"/>
    <cellStyle name="Note 7 6 13 2" xfId="23453" xr:uid="{00000000-0005-0000-0000-00005CBE0000}"/>
    <cellStyle name="Note 7 6 13 2 2" xfId="42898" xr:uid="{00000000-0005-0000-0000-00005DBE0000}"/>
    <cellStyle name="Note 7 6 13 3" xfId="42897" xr:uid="{00000000-0005-0000-0000-00005EBE0000}"/>
    <cellStyle name="Note 7 6 13 4" xfId="60436" xr:uid="{00000000-0005-0000-0000-00005FBE0000}"/>
    <cellStyle name="Note 7 6 14" xfId="12411" xr:uid="{00000000-0005-0000-0000-000060BE0000}"/>
    <cellStyle name="Note 7 6 14 2" xfId="23789" xr:uid="{00000000-0005-0000-0000-000061BE0000}"/>
    <cellStyle name="Note 7 6 14 2 2" xfId="42900" xr:uid="{00000000-0005-0000-0000-000062BE0000}"/>
    <cellStyle name="Note 7 6 14 3" xfId="42899" xr:uid="{00000000-0005-0000-0000-000063BE0000}"/>
    <cellStyle name="Note 7 6 14 4" xfId="60437" xr:uid="{00000000-0005-0000-0000-000064BE0000}"/>
    <cellStyle name="Note 7 6 15" xfId="12770" xr:uid="{00000000-0005-0000-0000-000065BE0000}"/>
    <cellStyle name="Note 7 6 15 2" xfId="24107" xr:uid="{00000000-0005-0000-0000-000066BE0000}"/>
    <cellStyle name="Note 7 6 15 2 2" xfId="42902" xr:uid="{00000000-0005-0000-0000-000067BE0000}"/>
    <cellStyle name="Note 7 6 15 3" xfId="42901" xr:uid="{00000000-0005-0000-0000-000068BE0000}"/>
    <cellStyle name="Note 7 6 15 4" xfId="60438" xr:uid="{00000000-0005-0000-0000-000069BE0000}"/>
    <cellStyle name="Note 7 6 16" xfId="13185" xr:uid="{00000000-0005-0000-0000-00006ABE0000}"/>
    <cellStyle name="Note 7 6 16 2" xfId="24496" xr:uid="{00000000-0005-0000-0000-00006BBE0000}"/>
    <cellStyle name="Note 7 6 16 2 2" xfId="42904" xr:uid="{00000000-0005-0000-0000-00006CBE0000}"/>
    <cellStyle name="Note 7 6 16 3" xfId="42903" xr:uid="{00000000-0005-0000-0000-00006DBE0000}"/>
    <cellStyle name="Note 7 6 16 4" xfId="60439" xr:uid="{00000000-0005-0000-0000-00006EBE0000}"/>
    <cellStyle name="Note 7 6 17" xfId="13522" xr:uid="{00000000-0005-0000-0000-00006FBE0000}"/>
    <cellStyle name="Note 7 6 17 2" xfId="24801" xr:uid="{00000000-0005-0000-0000-000070BE0000}"/>
    <cellStyle name="Note 7 6 17 2 2" xfId="42906" xr:uid="{00000000-0005-0000-0000-000071BE0000}"/>
    <cellStyle name="Note 7 6 17 3" xfId="42905" xr:uid="{00000000-0005-0000-0000-000072BE0000}"/>
    <cellStyle name="Note 7 6 17 4" xfId="60440" xr:uid="{00000000-0005-0000-0000-000073BE0000}"/>
    <cellStyle name="Note 7 6 18" xfId="13853" xr:uid="{00000000-0005-0000-0000-000074BE0000}"/>
    <cellStyle name="Note 7 6 18 2" xfId="25103" xr:uid="{00000000-0005-0000-0000-000075BE0000}"/>
    <cellStyle name="Note 7 6 18 2 2" xfId="42908" xr:uid="{00000000-0005-0000-0000-000076BE0000}"/>
    <cellStyle name="Note 7 6 18 3" xfId="42907" xr:uid="{00000000-0005-0000-0000-000077BE0000}"/>
    <cellStyle name="Note 7 6 18 4" xfId="60441" xr:uid="{00000000-0005-0000-0000-000078BE0000}"/>
    <cellStyle name="Note 7 6 19" xfId="14181" xr:uid="{00000000-0005-0000-0000-000079BE0000}"/>
    <cellStyle name="Note 7 6 19 2" xfId="25403" xr:uid="{00000000-0005-0000-0000-00007ABE0000}"/>
    <cellStyle name="Note 7 6 19 2 2" xfId="42910" xr:uid="{00000000-0005-0000-0000-00007BBE0000}"/>
    <cellStyle name="Note 7 6 19 3" xfId="42909" xr:uid="{00000000-0005-0000-0000-00007CBE0000}"/>
    <cellStyle name="Note 7 6 19 4" xfId="60442" xr:uid="{00000000-0005-0000-0000-00007DBE0000}"/>
    <cellStyle name="Note 7 6 2" xfId="7194" xr:uid="{00000000-0005-0000-0000-00007EBE0000}"/>
    <cellStyle name="Note 7 6 2 2" xfId="19199" xr:uid="{00000000-0005-0000-0000-00007FBE0000}"/>
    <cellStyle name="Note 7 6 2 2 2" xfId="42912" xr:uid="{00000000-0005-0000-0000-000080BE0000}"/>
    <cellStyle name="Note 7 6 2 3" xfId="42911" xr:uid="{00000000-0005-0000-0000-000081BE0000}"/>
    <cellStyle name="Note 7 6 2 4" xfId="60443" xr:uid="{00000000-0005-0000-0000-000082BE0000}"/>
    <cellStyle name="Note 7 6 20" xfId="14475" xr:uid="{00000000-0005-0000-0000-000083BE0000}"/>
    <cellStyle name="Note 7 6 20 2" xfId="42913" xr:uid="{00000000-0005-0000-0000-000084BE0000}"/>
    <cellStyle name="Note 7 6 20 3" xfId="60444" xr:uid="{00000000-0005-0000-0000-000085BE0000}"/>
    <cellStyle name="Note 7 6 20 4" xfId="60445" xr:uid="{00000000-0005-0000-0000-000086BE0000}"/>
    <cellStyle name="Note 7 6 21" xfId="42890" xr:uid="{00000000-0005-0000-0000-000087BE0000}"/>
    <cellStyle name="Note 7 6 22" xfId="60446" xr:uid="{00000000-0005-0000-0000-000088BE0000}"/>
    <cellStyle name="Note 7 6 3" xfId="7661" xr:uid="{00000000-0005-0000-0000-000089BE0000}"/>
    <cellStyle name="Note 7 6 3 2" xfId="19606" xr:uid="{00000000-0005-0000-0000-00008ABE0000}"/>
    <cellStyle name="Note 7 6 3 2 2" xfId="42915" xr:uid="{00000000-0005-0000-0000-00008BBE0000}"/>
    <cellStyle name="Note 7 6 3 3" xfId="42914" xr:uid="{00000000-0005-0000-0000-00008CBE0000}"/>
    <cellStyle name="Note 7 6 3 4" xfId="60447" xr:uid="{00000000-0005-0000-0000-00008DBE0000}"/>
    <cellStyle name="Note 7 6 4" xfId="8113" xr:uid="{00000000-0005-0000-0000-00008EBE0000}"/>
    <cellStyle name="Note 7 6 4 2" xfId="19997" xr:uid="{00000000-0005-0000-0000-00008FBE0000}"/>
    <cellStyle name="Note 7 6 4 2 2" xfId="42917" xr:uid="{00000000-0005-0000-0000-000090BE0000}"/>
    <cellStyle name="Note 7 6 4 3" xfId="42916" xr:uid="{00000000-0005-0000-0000-000091BE0000}"/>
    <cellStyle name="Note 7 6 4 4" xfId="60448" xr:uid="{00000000-0005-0000-0000-000092BE0000}"/>
    <cellStyle name="Note 7 6 5" xfId="8574" xr:uid="{00000000-0005-0000-0000-000093BE0000}"/>
    <cellStyle name="Note 7 6 5 2" xfId="20387" xr:uid="{00000000-0005-0000-0000-000094BE0000}"/>
    <cellStyle name="Note 7 6 5 2 2" xfId="42919" xr:uid="{00000000-0005-0000-0000-000095BE0000}"/>
    <cellStyle name="Note 7 6 5 3" xfId="42918" xr:uid="{00000000-0005-0000-0000-000096BE0000}"/>
    <cellStyle name="Note 7 6 5 4" xfId="60449" xr:uid="{00000000-0005-0000-0000-000097BE0000}"/>
    <cellStyle name="Note 7 6 6" xfId="9033" xr:uid="{00000000-0005-0000-0000-000098BE0000}"/>
    <cellStyle name="Note 7 6 6 2" xfId="20795" xr:uid="{00000000-0005-0000-0000-000099BE0000}"/>
    <cellStyle name="Note 7 6 6 2 2" xfId="42921" xr:uid="{00000000-0005-0000-0000-00009ABE0000}"/>
    <cellStyle name="Note 7 6 6 3" xfId="42920" xr:uid="{00000000-0005-0000-0000-00009BBE0000}"/>
    <cellStyle name="Note 7 6 6 4" xfId="60450" xr:uid="{00000000-0005-0000-0000-00009CBE0000}"/>
    <cellStyle name="Note 7 6 7" xfId="9477" xr:uid="{00000000-0005-0000-0000-00009DBE0000}"/>
    <cellStyle name="Note 7 6 7 2" xfId="21193" xr:uid="{00000000-0005-0000-0000-00009EBE0000}"/>
    <cellStyle name="Note 7 6 7 2 2" xfId="42923" xr:uid="{00000000-0005-0000-0000-00009FBE0000}"/>
    <cellStyle name="Note 7 6 7 3" xfId="42922" xr:uid="{00000000-0005-0000-0000-0000A0BE0000}"/>
    <cellStyle name="Note 7 6 7 4" xfId="60451" xr:uid="{00000000-0005-0000-0000-0000A1BE0000}"/>
    <cellStyle name="Note 7 6 8" xfId="9921" xr:uid="{00000000-0005-0000-0000-0000A2BE0000}"/>
    <cellStyle name="Note 7 6 8 2" xfId="21581" xr:uid="{00000000-0005-0000-0000-0000A3BE0000}"/>
    <cellStyle name="Note 7 6 8 2 2" xfId="42925" xr:uid="{00000000-0005-0000-0000-0000A4BE0000}"/>
    <cellStyle name="Note 7 6 8 3" xfId="42924" xr:uid="{00000000-0005-0000-0000-0000A5BE0000}"/>
    <cellStyle name="Note 7 6 8 4" xfId="60452" xr:uid="{00000000-0005-0000-0000-0000A6BE0000}"/>
    <cellStyle name="Note 7 6 9" xfId="10359" xr:uid="{00000000-0005-0000-0000-0000A7BE0000}"/>
    <cellStyle name="Note 7 6 9 2" xfId="21960" xr:uid="{00000000-0005-0000-0000-0000A8BE0000}"/>
    <cellStyle name="Note 7 6 9 2 2" xfId="42927" xr:uid="{00000000-0005-0000-0000-0000A9BE0000}"/>
    <cellStyle name="Note 7 6 9 3" xfId="42926" xr:uid="{00000000-0005-0000-0000-0000AABE0000}"/>
    <cellStyle name="Note 7 6 9 4" xfId="60453" xr:uid="{00000000-0005-0000-0000-0000ABBE0000}"/>
    <cellStyle name="Note 7 7" xfId="4412" xr:uid="{00000000-0005-0000-0000-0000ACBE0000}"/>
    <cellStyle name="Note 7 7 10" xfId="10772" xr:uid="{00000000-0005-0000-0000-0000ADBE0000}"/>
    <cellStyle name="Note 7 7 10 2" xfId="22316" xr:uid="{00000000-0005-0000-0000-0000AEBE0000}"/>
    <cellStyle name="Note 7 7 10 2 2" xfId="42930" xr:uid="{00000000-0005-0000-0000-0000AFBE0000}"/>
    <cellStyle name="Note 7 7 10 3" xfId="42929" xr:uid="{00000000-0005-0000-0000-0000B0BE0000}"/>
    <cellStyle name="Note 7 7 10 4" xfId="60454" xr:uid="{00000000-0005-0000-0000-0000B1BE0000}"/>
    <cellStyle name="Note 7 7 11" xfId="11197" xr:uid="{00000000-0005-0000-0000-0000B2BE0000}"/>
    <cellStyle name="Note 7 7 11 2" xfId="22684" xr:uid="{00000000-0005-0000-0000-0000B3BE0000}"/>
    <cellStyle name="Note 7 7 11 2 2" xfId="42932" xr:uid="{00000000-0005-0000-0000-0000B4BE0000}"/>
    <cellStyle name="Note 7 7 11 3" xfId="42931" xr:uid="{00000000-0005-0000-0000-0000B5BE0000}"/>
    <cellStyle name="Note 7 7 11 4" xfId="60455" xr:uid="{00000000-0005-0000-0000-0000B6BE0000}"/>
    <cellStyle name="Note 7 7 12" xfId="11608" xr:uid="{00000000-0005-0000-0000-0000B7BE0000}"/>
    <cellStyle name="Note 7 7 12 2" xfId="23047" xr:uid="{00000000-0005-0000-0000-0000B8BE0000}"/>
    <cellStyle name="Note 7 7 12 2 2" xfId="42934" xr:uid="{00000000-0005-0000-0000-0000B9BE0000}"/>
    <cellStyle name="Note 7 7 12 3" xfId="42933" xr:uid="{00000000-0005-0000-0000-0000BABE0000}"/>
    <cellStyle name="Note 7 7 12 4" xfId="60456" xr:uid="{00000000-0005-0000-0000-0000BBBE0000}"/>
    <cellStyle name="Note 7 7 13" xfId="12037" xr:uid="{00000000-0005-0000-0000-0000BCBE0000}"/>
    <cellStyle name="Note 7 7 13 2" xfId="23454" xr:uid="{00000000-0005-0000-0000-0000BDBE0000}"/>
    <cellStyle name="Note 7 7 13 2 2" xfId="42936" xr:uid="{00000000-0005-0000-0000-0000BEBE0000}"/>
    <cellStyle name="Note 7 7 13 3" xfId="42935" xr:uid="{00000000-0005-0000-0000-0000BFBE0000}"/>
    <cellStyle name="Note 7 7 13 4" xfId="60457" xr:uid="{00000000-0005-0000-0000-0000C0BE0000}"/>
    <cellStyle name="Note 7 7 14" xfId="12412" xr:uid="{00000000-0005-0000-0000-0000C1BE0000}"/>
    <cellStyle name="Note 7 7 14 2" xfId="23790" xr:uid="{00000000-0005-0000-0000-0000C2BE0000}"/>
    <cellStyle name="Note 7 7 14 2 2" xfId="42938" xr:uid="{00000000-0005-0000-0000-0000C3BE0000}"/>
    <cellStyle name="Note 7 7 14 3" xfId="42937" xr:uid="{00000000-0005-0000-0000-0000C4BE0000}"/>
    <cellStyle name="Note 7 7 14 4" xfId="60458" xr:uid="{00000000-0005-0000-0000-0000C5BE0000}"/>
    <cellStyle name="Note 7 7 15" xfId="12771" xr:uid="{00000000-0005-0000-0000-0000C6BE0000}"/>
    <cellStyle name="Note 7 7 15 2" xfId="24108" xr:uid="{00000000-0005-0000-0000-0000C7BE0000}"/>
    <cellStyle name="Note 7 7 15 2 2" xfId="42940" xr:uid="{00000000-0005-0000-0000-0000C8BE0000}"/>
    <cellStyle name="Note 7 7 15 3" xfId="42939" xr:uid="{00000000-0005-0000-0000-0000C9BE0000}"/>
    <cellStyle name="Note 7 7 15 4" xfId="60459" xr:uid="{00000000-0005-0000-0000-0000CABE0000}"/>
    <cellStyle name="Note 7 7 16" xfId="13186" xr:uid="{00000000-0005-0000-0000-0000CBBE0000}"/>
    <cellStyle name="Note 7 7 16 2" xfId="24497" xr:uid="{00000000-0005-0000-0000-0000CCBE0000}"/>
    <cellStyle name="Note 7 7 16 2 2" xfId="42942" xr:uid="{00000000-0005-0000-0000-0000CDBE0000}"/>
    <cellStyle name="Note 7 7 16 3" xfId="42941" xr:uid="{00000000-0005-0000-0000-0000CEBE0000}"/>
    <cellStyle name="Note 7 7 16 4" xfId="60460" xr:uid="{00000000-0005-0000-0000-0000CFBE0000}"/>
    <cellStyle name="Note 7 7 17" xfId="13523" xr:uid="{00000000-0005-0000-0000-0000D0BE0000}"/>
    <cellStyle name="Note 7 7 17 2" xfId="24802" xr:uid="{00000000-0005-0000-0000-0000D1BE0000}"/>
    <cellStyle name="Note 7 7 17 2 2" xfId="42944" xr:uid="{00000000-0005-0000-0000-0000D2BE0000}"/>
    <cellStyle name="Note 7 7 17 3" xfId="42943" xr:uid="{00000000-0005-0000-0000-0000D3BE0000}"/>
    <cellStyle name="Note 7 7 17 4" xfId="60461" xr:uid="{00000000-0005-0000-0000-0000D4BE0000}"/>
    <cellStyle name="Note 7 7 18" xfId="13854" xr:uid="{00000000-0005-0000-0000-0000D5BE0000}"/>
    <cellStyle name="Note 7 7 18 2" xfId="25104" xr:uid="{00000000-0005-0000-0000-0000D6BE0000}"/>
    <cellStyle name="Note 7 7 18 2 2" xfId="42946" xr:uid="{00000000-0005-0000-0000-0000D7BE0000}"/>
    <cellStyle name="Note 7 7 18 3" xfId="42945" xr:uid="{00000000-0005-0000-0000-0000D8BE0000}"/>
    <cellStyle name="Note 7 7 18 4" xfId="60462" xr:uid="{00000000-0005-0000-0000-0000D9BE0000}"/>
    <cellStyle name="Note 7 7 19" xfId="14182" xr:uid="{00000000-0005-0000-0000-0000DABE0000}"/>
    <cellStyle name="Note 7 7 19 2" xfId="25404" xr:uid="{00000000-0005-0000-0000-0000DBBE0000}"/>
    <cellStyle name="Note 7 7 19 2 2" xfId="42948" xr:uid="{00000000-0005-0000-0000-0000DCBE0000}"/>
    <cellStyle name="Note 7 7 19 3" xfId="42947" xr:uid="{00000000-0005-0000-0000-0000DDBE0000}"/>
    <cellStyle name="Note 7 7 19 4" xfId="60463" xr:uid="{00000000-0005-0000-0000-0000DEBE0000}"/>
    <cellStyle name="Note 7 7 2" xfId="7195" xr:uid="{00000000-0005-0000-0000-0000DFBE0000}"/>
    <cellStyle name="Note 7 7 2 2" xfId="19200" xr:uid="{00000000-0005-0000-0000-0000E0BE0000}"/>
    <cellStyle name="Note 7 7 2 2 2" xfId="42950" xr:uid="{00000000-0005-0000-0000-0000E1BE0000}"/>
    <cellStyle name="Note 7 7 2 3" xfId="42949" xr:uid="{00000000-0005-0000-0000-0000E2BE0000}"/>
    <cellStyle name="Note 7 7 2 4" xfId="60464" xr:uid="{00000000-0005-0000-0000-0000E3BE0000}"/>
    <cellStyle name="Note 7 7 20" xfId="14476" xr:uid="{00000000-0005-0000-0000-0000E4BE0000}"/>
    <cellStyle name="Note 7 7 20 2" xfId="42951" xr:uid="{00000000-0005-0000-0000-0000E5BE0000}"/>
    <cellStyle name="Note 7 7 20 3" xfId="60465" xr:uid="{00000000-0005-0000-0000-0000E6BE0000}"/>
    <cellStyle name="Note 7 7 20 4" xfId="60466" xr:uid="{00000000-0005-0000-0000-0000E7BE0000}"/>
    <cellStyle name="Note 7 7 21" xfId="42928" xr:uid="{00000000-0005-0000-0000-0000E8BE0000}"/>
    <cellStyle name="Note 7 7 22" xfId="60467" xr:uid="{00000000-0005-0000-0000-0000E9BE0000}"/>
    <cellStyle name="Note 7 7 3" xfId="7662" xr:uid="{00000000-0005-0000-0000-0000EABE0000}"/>
    <cellStyle name="Note 7 7 3 2" xfId="19607" xr:uid="{00000000-0005-0000-0000-0000EBBE0000}"/>
    <cellStyle name="Note 7 7 3 2 2" xfId="42953" xr:uid="{00000000-0005-0000-0000-0000ECBE0000}"/>
    <cellStyle name="Note 7 7 3 3" xfId="42952" xr:uid="{00000000-0005-0000-0000-0000EDBE0000}"/>
    <cellStyle name="Note 7 7 3 4" xfId="60468" xr:uid="{00000000-0005-0000-0000-0000EEBE0000}"/>
    <cellStyle name="Note 7 7 4" xfId="8114" xr:uid="{00000000-0005-0000-0000-0000EFBE0000}"/>
    <cellStyle name="Note 7 7 4 2" xfId="19998" xr:uid="{00000000-0005-0000-0000-0000F0BE0000}"/>
    <cellStyle name="Note 7 7 4 2 2" xfId="42955" xr:uid="{00000000-0005-0000-0000-0000F1BE0000}"/>
    <cellStyle name="Note 7 7 4 3" xfId="42954" xr:uid="{00000000-0005-0000-0000-0000F2BE0000}"/>
    <cellStyle name="Note 7 7 4 4" xfId="60469" xr:uid="{00000000-0005-0000-0000-0000F3BE0000}"/>
    <cellStyle name="Note 7 7 5" xfId="8575" xr:uid="{00000000-0005-0000-0000-0000F4BE0000}"/>
    <cellStyle name="Note 7 7 5 2" xfId="20388" xr:uid="{00000000-0005-0000-0000-0000F5BE0000}"/>
    <cellStyle name="Note 7 7 5 2 2" xfId="42957" xr:uid="{00000000-0005-0000-0000-0000F6BE0000}"/>
    <cellStyle name="Note 7 7 5 3" xfId="42956" xr:uid="{00000000-0005-0000-0000-0000F7BE0000}"/>
    <cellStyle name="Note 7 7 5 4" xfId="60470" xr:uid="{00000000-0005-0000-0000-0000F8BE0000}"/>
    <cellStyle name="Note 7 7 6" xfId="9034" xr:uid="{00000000-0005-0000-0000-0000F9BE0000}"/>
    <cellStyle name="Note 7 7 6 2" xfId="20796" xr:uid="{00000000-0005-0000-0000-0000FABE0000}"/>
    <cellStyle name="Note 7 7 6 2 2" xfId="42959" xr:uid="{00000000-0005-0000-0000-0000FBBE0000}"/>
    <cellStyle name="Note 7 7 6 3" xfId="42958" xr:uid="{00000000-0005-0000-0000-0000FCBE0000}"/>
    <cellStyle name="Note 7 7 6 4" xfId="60471" xr:uid="{00000000-0005-0000-0000-0000FDBE0000}"/>
    <cellStyle name="Note 7 7 7" xfId="9478" xr:uid="{00000000-0005-0000-0000-0000FEBE0000}"/>
    <cellStyle name="Note 7 7 7 2" xfId="21194" xr:uid="{00000000-0005-0000-0000-0000FFBE0000}"/>
    <cellStyle name="Note 7 7 7 2 2" xfId="42961" xr:uid="{00000000-0005-0000-0000-000000BF0000}"/>
    <cellStyle name="Note 7 7 7 3" xfId="42960" xr:uid="{00000000-0005-0000-0000-000001BF0000}"/>
    <cellStyle name="Note 7 7 7 4" xfId="60472" xr:uid="{00000000-0005-0000-0000-000002BF0000}"/>
    <cellStyle name="Note 7 7 8" xfId="9922" xr:uid="{00000000-0005-0000-0000-000003BF0000}"/>
    <cellStyle name="Note 7 7 8 2" xfId="21582" xr:uid="{00000000-0005-0000-0000-000004BF0000}"/>
    <cellStyle name="Note 7 7 8 2 2" xfId="42963" xr:uid="{00000000-0005-0000-0000-000005BF0000}"/>
    <cellStyle name="Note 7 7 8 3" xfId="42962" xr:uid="{00000000-0005-0000-0000-000006BF0000}"/>
    <cellStyle name="Note 7 7 8 4" xfId="60473" xr:uid="{00000000-0005-0000-0000-000007BF0000}"/>
    <cellStyle name="Note 7 7 9" xfId="10360" xr:uid="{00000000-0005-0000-0000-000008BF0000}"/>
    <cellStyle name="Note 7 7 9 2" xfId="21961" xr:uid="{00000000-0005-0000-0000-000009BF0000}"/>
    <cellStyle name="Note 7 7 9 2 2" xfId="42965" xr:uid="{00000000-0005-0000-0000-00000ABF0000}"/>
    <cellStyle name="Note 7 7 9 3" xfId="42964" xr:uid="{00000000-0005-0000-0000-00000BBF0000}"/>
    <cellStyle name="Note 7 7 9 4" xfId="60474" xr:uid="{00000000-0005-0000-0000-00000CBF0000}"/>
    <cellStyle name="Note 7 8" xfId="4413" xr:uid="{00000000-0005-0000-0000-00000DBF0000}"/>
    <cellStyle name="Note 7 8 10" xfId="10773" xr:uid="{00000000-0005-0000-0000-00000EBF0000}"/>
    <cellStyle name="Note 7 8 10 2" xfId="22317" xr:uid="{00000000-0005-0000-0000-00000FBF0000}"/>
    <cellStyle name="Note 7 8 10 2 2" xfId="42968" xr:uid="{00000000-0005-0000-0000-000010BF0000}"/>
    <cellStyle name="Note 7 8 10 3" xfId="42967" xr:uid="{00000000-0005-0000-0000-000011BF0000}"/>
    <cellStyle name="Note 7 8 10 4" xfId="60475" xr:uid="{00000000-0005-0000-0000-000012BF0000}"/>
    <cellStyle name="Note 7 8 11" xfId="11198" xr:uid="{00000000-0005-0000-0000-000013BF0000}"/>
    <cellStyle name="Note 7 8 11 2" xfId="22685" xr:uid="{00000000-0005-0000-0000-000014BF0000}"/>
    <cellStyle name="Note 7 8 11 2 2" xfId="42970" xr:uid="{00000000-0005-0000-0000-000015BF0000}"/>
    <cellStyle name="Note 7 8 11 3" xfId="42969" xr:uid="{00000000-0005-0000-0000-000016BF0000}"/>
    <cellStyle name="Note 7 8 11 4" xfId="60476" xr:uid="{00000000-0005-0000-0000-000017BF0000}"/>
    <cellStyle name="Note 7 8 12" xfId="11609" xr:uid="{00000000-0005-0000-0000-000018BF0000}"/>
    <cellStyle name="Note 7 8 12 2" xfId="23048" xr:uid="{00000000-0005-0000-0000-000019BF0000}"/>
    <cellStyle name="Note 7 8 12 2 2" xfId="42972" xr:uid="{00000000-0005-0000-0000-00001ABF0000}"/>
    <cellStyle name="Note 7 8 12 3" xfId="42971" xr:uid="{00000000-0005-0000-0000-00001BBF0000}"/>
    <cellStyle name="Note 7 8 12 4" xfId="60477" xr:uid="{00000000-0005-0000-0000-00001CBF0000}"/>
    <cellStyle name="Note 7 8 13" xfId="12038" xr:uid="{00000000-0005-0000-0000-00001DBF0000}"/>
    <cellStyle name="Note 7 8 13 2" xfId="23455" xr:uid="{00000000-0005-0000-0000-00001EBF0000}"/>
    <cellStyle name="Note 7 8 13 2 2" xfId="42974" xr:uid="{00000000-0005-0000-0000-00001FBF0000}"/>
    <cellStyle name="Note 7 8 13 3" xfId="42973" xr:uid="{00000000-0005-0000-0000-000020BF0000}"/>
    <cellStyle name="Note 7 8 13 4" xfId="60478" xr:uid="{00000000-0005-0000-0000-000021BF0000}"/>
    <cellStyle name="Note 7 8 14" xfId="12413" xr:uid="{00000000-0005-0000-0000-000022BF0000}"/>
    <cellStyle name="Note 7 8 14 2" xfId="23791" xr:uid="{00000000-0005-0000-0000-000023BF0000}"/>
    <cellStyle name="Note 7 8 14 2 2" xfId="42976" xr:uid="{00000000-0005-0000-0000-000024BF0000}"/>
    <cellStyle name="Note 7 8 14 3" xfId="42975" xr:uid="{00000000-0005-0000-0000-000025BF0000}"/>
    <cellStyle name="Note 7 8 14 4" xfId="60479" xr:uid="{00000000-0005-0000-0000-000026BF0000}"/>
    <cellStyle name="Note 7 8 15" xfId="12772" xr:uid="{00000000-0005-0000-0000-000027BF0000}"/>
    <cellStyle name="Note 7 8 15 2" xfId="24109" xr:uid="{00000000-0005-0000-0000-000028BF0000}"/>
    <cellStyle name="Note 7 8 15 2 2" xfId="42978" xr:uid="{00000000-0005-0000-0000-000029BF0000}"/>
    <cellStyle name="Note 7 8 15 3" xfId="42977" xr:uid="{00000000-0005-0000-0000-00002ABF0000}"/>
    <cellStyle name="Note 7 8 15 4" xfId="60480" xr:uid="{00000000-0005-0000-0000-00002BBF0000}"/>
    <cellStyle name="Note 7 8 16" xfId="13187" xr:uid="{00000000-0005-0000-0000-00002CBF0000}"/>
    <cellStyle name="Note 7 8 16 2" xfId="24498" xr:uid="{00000000-0005-0000-0000-00002DBF0000}"/>
    <cellStyle name="Note 7 8 16 2 2" xfId="42980" xr:uid="{00000000-0005-0000-0000-00002EBF0000}"/>
    <cellStyle name="Note 7 8 16 3" xfId="42979" xr:uid="{00000000-0005-0000-0000-00002FBF0000}"/>
    <cellStyle name="Note 7 8 16 4" xfId="60481" xr:uid="{00000000-0005-0000-0000-000030BF0000}"/>
    <cellStyle name="Note 7 8 17" xfId="13524" xr:uid="{00000000-0005-0000-0000-000031BF0000}"/>
    <cellStyle name="Note 7 8 17 2" xfId="24803" xr:uid="{00000000-0005-0000-0000-000032BF0000}"/>
    <cellStyle name="Note 7 8 17 2 2" xfId="42982" xr:uid="{00000000-0005-0000-0000-000033BF0000}"/>
    <cellStyle name="Note 7 8 17 3" xfId="42981" xr:uid="{00000000-0005-0000-0000-000034BF0000}"/>
    <cellStyle name="Note 7 8 17 4" xfId="60482" xr:uid="{00000000-0005-0000-0000-000035BF0000}"/>
    <cellStyle name="Note 7 8 18" xfId="13855" xr:uid="{00000000-0005-0000-0000-000036BF0000}"/>
    <cellStyle name="Note 7 8 18 2" xfId="25105" xr:uid="{00000000-0005-0000-0000-000037BF0000}"/>
    <cellStyle name="Note 7 8 18 2 2" xfId="42984" xr:uid="{00000000-0005-0000-0000-000038BF0000}"/>
    <cellStyle name="Note 7 8 18 3" xfId="42983" xr:uid="{00000000-0005-0000-0000-000039BF0000}"/>
    <cellStyle name="Note 7 8 18 4" xfId="60483" xr:uid="{00000000-0005-0000-0000-00003ABF0000}"/>
    <cellStyle name="Note 7 8 19" xfId="14183" xr:uid="{00000000-0005-0000-0000-00003BBF0000}"/>
    <cellStyle name="Note 7 8 19 2" xfId="25405" xr:uid="{00000000-0005-0000-0000-00003CBF0000}"/>
    <cellStyle name="Note 7 8 19 2 2" xfId="42986" xr:uid="{00000000-0005-0000-0000-00003DBF0000}"/>
    <cellStyle name="Note 7 8 19 3" xfId="42985" xr:uid="{00000000-0005-0000-0000-00003EBF0000}"/>
    <cellStyle name="Note 7 8 19 4" xfId="60484" xr:uid="{00000000-0005-0000-0000-00003FBF0000}"/>
    <cellStyle name="Note 7 8 2" xfId="7196" xr:uid="{00000000-0005-0000-0000-000040BF0000}"/>
    <cellStyle name="Note 7 8 2 2" xfId="19201" xr:uid="{00000000-0005-0000-0000-000041BF0000}"/>
    <cellStyle name="Note 7 8 2 2 2" xfId="42988" xr:uid="{00000000-0005-0000-0000-000042BF0000}"/>
    <cellStyle name="Note 7 8 2 3" xfId="42987" xr:uid="{00000000-0005-0000-0000-000043BF0000}"/>
    <cellStyle name="Note 7 8 2 4" xfId="60485" xr:uid="{00000000-0005-0000-0000-000044BF0000}"/>
    <cellStyle name="Note 7 8 20" xfId="14477" xr:uid="{00000000-0005-0000-0000-000045BF0000}"/>
    <cellStyle name="Note 7 8 20 2" xfId="42989" xr:uid="{00000000-0005-0000-0000-000046BF0000}"/>
    <cellStyle name="Note 7 8 20 3" xfId="60486" xr:uid="{00000000-0005-0000-0000-000047BF0000}"/>
    <cellStyle name="Note 7 8 20 4" xfId="60487" xr:uid="{00000000-0005-0000-0000-000048BF0000}"/>
    <cellStyle name="Note 7 8 21" xfId="42966" xr:uid="{00000000-0005-0000-0000-000049BF0000}"/>
    <cellStyle name="Note 7 8 22" xfId="60488" xr:uid="{00000000-0005-0000-0000-00004ABF0000}"/>
    <cellStyle name="Note 7 8 3" xfId="7663" xr:uid="{00000000-0005-0000-0000-00004BBF0000}"/>
    <cellStyle name="Note 7 8 3 2" xfId="19608" xr:uid="{00000000-0005-0000-0000-00004CBF0000}"/>
    <cellStyle name="Note 7 8 3 2 2" xfId="42991" xr:uid="{00000000-0005-0000-0000-00004DBF0000}"/>
    <cellStyle name="Note 7 8 3 3" xfId="42990" xr:uid="{00000000-0005-0000-0000-00004EBF0000}"/>
    <cellStyle name="Note 7 8 3 4" xfId="60489" xr:uid="{00000000-0005-0000-0000-00004FBF0000}"/>
    <cellStyle name="Note 7 8 4" xfId="8115" xr:uid="{00000000-0005-0000-0000-000050BF0000}"/>
    <cellStyle name="Note 7 8 4 2" xfId="19999" xr:uid="{00000000-0005-0000-0000-000051BF0000}"/>
    <cellStyle name="Note 7 8 4 2 2" xfId="42993" xr:uid="{00000000-0005-0000-0000-000052BF0000}"/>
    <cellStyle name="Note 7 8 4 3" xfId="42992" xr:uid="{00000000-0005-0000-0000-000053BF0000}"/>
    <cellStyle name="Note 7 8 4 4" xfId="60490" xr:uid="{00000000-0005-0000-0000-000054BF0000}"/>
    <cellStyle name="Note 7 8 5" xfId="8576" xr:uid="{00000000-0005-0000-0000-000055BF0000}"/>
    <cellStyle name="Note 7 8 5 2" xfId="20389" xr:uid="{00000000-0005-0000-0000-000056BF0000}"/>
    <cellStyle name="Note 7 8 5 2 2" xfId="42995" xr:uid="{00000000-0005-0000-0000-000057BF0000}"/>
    <cellStyle name="Note 7 8 5 3" xfId="42994" xr:uid="{00000000-0005-0000-0000-000058BF0000}"/>
    <cellStyle name="Note 7 8 5 4" xfId="60491" xr:uid="{00000000-0005-0000-0000-000059BF0000}"/>
    <cellStyle name="Note 7 8 6" xfId="9035" xr:uid="{00000000-0005-0000-0000-00005ABF0000}"/>
    <cellStyle name="Note 7 8 6 2" xfId="20797" xr:uid="{00000000-0005-0000-0000-00005BBF0000}"/>
    <cellStyle name="Note 7 8 6 2 2" xfId="42997" xr:uid="{00000000-0005-0000-0000-00005CBF0000}"/>
    <cellStyle name="Note 7 8 6 3" xfId="42996" xr:uid="{00000000-0005-0000-0000-00005DBF0000}"/>
    <cellStyle name="Note 7 8 6 4" xfId="60492" xr:uid="{00000000-0005-0000-0000-00005EBF0000}"/>
    <cellStyle name="Note 7 8 7" xfId="9479" xr:uid="{00000000-0005-0000-0000-00005FBF0000}"/>
    <cellStyle name="Note 7 8 7 2" xfId="21195" xr:uid="{00000000-0005-0000-0000-000060BF0000}"/>
    <cellStyle name="Note 7 8 7 2 2" xfId="42999" xr:uid="{00000000-0005-0000-0000-000061BF0000}"/>
    <cellStyle name="Note 7 8 7 3" xfId="42998" xr:uid="{00000000-0005-0000-0000-000062BF0000}"/>
    <cellStyle name="Note 7 8 7 4" xfId="60493" xr:uid="{00000000-0005-0000-0000-000063BF0000}"/>
    <cellStyle name="Note 7 8 8" xfId="9923" xr:uid="{00000000-0005-0000-0000-000064BF0000}"/>
    <cellStyle name="Note 7 8 8 2" xfId="21583" xr:uid="{00000000-0005-0000-0000-000065BF0000}"/>
    <cellStyle name="Note 7 8 8 2 2" xfId="43001" xr:uid="{00000000-0005-0000-0000-000066BF0000}"/>
    <cellStyle name="Note 7 8 8 3" xfId="43000" xr:uid="{00000000-0005-0000-0000-000067BF0000}"/>
    <cellStyle name="Note 7 8 8 4" xfId="60494" xr:uid="{00000000-0005-0000-0000-000068BF0000}"/>
    <cellStyle name="Note 7 8 9" xfId="10361" xr:uid="{00000000-0005-0000-0000-000069BF0000}"/>
    <cellStyle name="Note 7 8 9 2" xfId="21962" xr:uid="{00000000-0005-0000-0000-00006ABF0000}"/>
    <cellStyle name="Note 7 8 9 2 2" xfId="43003" xr:uid="{00000000-0005-0000-0000-00006BBF0000}"/>
    <cellStyle name="Note 7 8 9 3" xfId="43002" xr:uid="{00000000-0005-0000-0000-00006CBF0000}"/>
    <cellStyle name="Note 7 8 9 4" xfId="60495" xr:uid="{00000000-0005-0000-0000-00006DBF0000}"/>
    <cellStyle name="Note 7 9" xfId="4414" xr:uid="{00000000-0005-0000-0000-00006EBF0000}"/>
    <cellStyle name="Note 7 9 10" xfId="10774" xr:uid="{00000000-0005-0000-0000-00006FBF0000}"/>
    <cellStyle name="Note 7 9 10 2" xfId="22318" xr:uid="{00000000-0005-0000-0000-000070BF0000}"/>
    <cellStyle name="Note 7 9 10 2 2" xfId="43006" xr:uid="{00000000-0005-0000-0000-000071BF0000}"/>
    <cellStyle name="Note 7 9 10 3" xfId="43005" xr:uid="{00000000-0005-0000-0000-000072BF0000}"/>
    <cellStyle name="Note 7 9 10 4" xfId="60496" xr:uid="{00000000-0005-0000-0000-000073BF0000}"/>
    <cellStyle name="Note 7 9 11" xfId="11199" xr:uid="{00000000-0005-0000-0000-000074BF0000}"/>
    <cellStyle name="Note 7 9 11 2" xfId="22686" xr:uid="{00000000-0005-0000-0000-000075BF0000}"/>
    <cellStyle name="Note 7 9 11 2 2" xfId="43008" xr:uid="{00000000-0005-0000-0000-000076BF0000}"/>
    <cellStyle name="Note 7 9 11 3" xfId="43007" xr:uid="{00000000-0005-0000-0000-000077BF0000}"/>
    <cellStyle name="Note 7 9 11 4" xfId="60497" xr:uid="{00000000-0005-0000-0000-000078BF0000}"/>
    <cellStyle name="Note 7 9 12" xfId="11610" xr:uid="{00000000-0005-0000-0000-000079BF0000}"/>
    <cellStyle name="Note 7 9 12 2" xfId="23049" xr:uid="{00000000-0005-0000-0000-00007ABF0000}"/>
    <cellStyle name="Note 7 9 12 2 2" xfId="43010" xr:uid="{00000000-0005-0000-0000-00007BBF0000}"/>
    <cellStyle name="Note 7 9 12 3" xfId="43009" xr:uid="{00000000-0005-0000-0000-00007CBF0000}"/>
    <cellStyle name="Note 7 9 12 4" xfId="60498" xr:uid="{00000000-0005-0000-0000-00007DBF0000}"/>
    <cellStyle name="Note 7 9 13" xfId="12039" xr:uid="{00000000-0005-0000-0000-00007EBF0000}"/>
    <cellStyle name="Note 7 9 13 2" xfId="23456" xr:uid="{00000000-0005-0000-0000-00007FBF0000}"/>
    <cellStyle name="Note 7 9 13 2 2" xfId="43012" xr:uid="{00000000-0005-0000-0000-000080BF0000}"/>
    <cellStyle name="Note 7 9 13 3" xfId="43011" xr:uid="{00000000-0005-0000-0000-000081BF0000}"/>
    <cellStyle name="Note 7 9 13 4" xfId="60499" xr:uid="{00000000-0005-0000-0000-000082BF0000}"/>
    <cellStyle name="Note 7 9 14" xfId="12414" xr:uid="{00000000-0005-0000-0000-000083BF0000}"/>
    <cellStyle name="Note 7 9 14 2" xfId="23792" xr:uid="{00000000-0005-0000-0000-000084BF0000}"/>
    <cellStyle name="Note 7 9 14 2 2" xfId="43014" xr:uid="{00000000-0005-0000-0000-000085BF0000}"/>
    <cellStyle name="Note 7 9 14 3" xfId="43013" xr:uid="{00000000-0005-0000-0000-000086BF0000}"/>
    <cellStyle name="Note 7 9 14 4" xfId="60500" xr:uid="{00000000-0005-0000-0000-000087BF0000}"/>
    <cellStyle name="Note 7 9 15" xfId="12773" xr:uid="{00000000-0005-0000-0000-000088BF0000}"/>
    <cellStyle name="Note 7 9 15 2" xfId="24110" xr:uid="{00000000-0005-0000-0000-000089BF0000}"/>
    <cellStyle name="Note 7 9 15 2 2" xfId="43016" xr:uid="{00000000-0005-0000-0000-00008ABF0000}"/>
    <cellStyle name="Note 7 9 15 3" xfId="43015" xr:uid="{00000000-0005-0000-0000-00008BBF0000}"/>
    <cellStyle name="Note 7 9 15 4" xfId="60501" xr:uid="{00000000-0005-0000-0000-00008CBF0000}"/>
    <cellStyle name="Note 7 9 16" xfId="13188" xr:uid="{00000000-0005-0000-0000-00008DBF0000}"/>
    <cellStyle name="Note 7 9 16 2" xfId="24499" xr:uid="{00000000-0005-0000-0000-00008EBF0000}"/>
    <cellStyle name="Note 7 9 16 2 2" xfId="43018" xr:uid="{00000000-0005-0000-0000-00008FBF0000}"/>
    <cellStyle name="Note 7 9 16 3" xfId="43017" xr:uid="{00000000-0005-0000-0000-000090BF0000}"/>
    <cellStyle name="Note 7 9 16 4" xfId="60502" xr:uid="{00000000-0005-0000-0000-000091BF0000}"/>
    <cellStyle name="Note 7 9 17" xfId="13525" xr:uid="{00000000-0005-0000-0000-000092BF0000}"/>
    <cellStyle name="Note 7 9 17 2" xfId="24804" xr:uid="{00000000-0005-0000-0000-000093BF0000}"/>
    <cellStyle name="Note 7 9 17 2 2" xfId="43020" xr:uid="{00000000-0005-0000-0000-000094BF0000}"/>
    <cellStyle name="Note 7 9 17 3" xfId="43019" xr:uid="{00000000-0005-0000-0000-000095BF0000}"/>
    <cellStyle name="Note 7 9 17 4" xfId="60503" xr:uid="{00000000-0005-0000-0000-000096BF0000}"/>
    <cellStyle name="Note 7 9 18" xfId="13856" xr:uid="{00000000-0005-0000-0000-000097BF0000}"/>
    <cellStyle name="Note 7 9 18 2" xfId="25106" xr:uid="{00000000-0005-0000-0000-000098BF0000}"/>
    <cellStyle name="Note 7 9 18 2 2" xfId="43022" xr:uid="{00000000-0005-0000-0000-000099BF0000}"/>
    <cellStyle name="Note 7 9 18 3" xfId="43021" xr:uid="{00000000-0005-0000-0000-00009ABF0000}"/>
    <cellStyle name="Note 7 9 18 4" xfId="60504" xr:uid="{00000000-0005-0000-0000-00009BBF0000}"/>
    <cellStyle name="Note 7 9 19" xfId="14184" xr:uid="{00000000-0005-0000-0000-00009CBF0000}"/>
    <cellStyle name="Note 7 9 19 2" xfId="25406" xr:uid="{00000000-0005-0000-0000-00009DBF0000}"/>
    <cellStyle name="Note 7 9 19 2 2" xfId="43024" xr:uid="{00000000-0005-0000-0000-00009EBF0000}"/>
    <cellStyle name="Note 7 9 19 3" xfId="43023" xr:uid="{00000000-0005-0000-0000-00009FBF0000}"/>
    <cellStyle name="Note 7 9 19 4" xfId="60505" xr:uid="{00000000-0005-0000-0000-0000A0BF0000}"/>
    <cellStyle name="Note 7 9 2" xfId="7197" xr:uid="{00000000-0005-0000-0000-0000A1BF0000}"/>
    <cellStyle name="Note 7 9 2 2" xfId="19202" xr:uid="{00000000-0005-0000-0000-0000A2BF0000}"/>
    <cellStyle name="Note 7 9 2 2 2" xfId="43026" xr:uid="{00000000-0005-0000-0000-0000A3BF0000}"/>
    <cellStyle name="Note 7 9 2 3" xfId="43025" xr:uid="{00000000-0005-0000-0000-0000A4BF0000}"/>
    <cellStyle name="Note 7 9 2 4" xfId="60506" xr:uid="{00000000-0005-0000-0000-0000A5BF0000}"/>
    <cellStyle name="Note 7 9 20" xfId="14478" xr:uid="{00000000-0005-0000-0000-0000A6BF0000}"/>
    <cellStyle name="Note 7 9 20 2" xfId="43027" xr:uid="{00000000-0005-0000-0000-0000A7BF0000}"/>
    <cellStyle name="Note 7 9 20 3" xfId="60507" xr:uid="{00000000-0005-0000-0000-0000A8BF0000}"/>
    <cellStyle name="Note 7 9 20 4" xfId="60508" xr:uid="{00000000-0005-0000-0000-0000A9BF0000}"/>
    <cellStyle name="Note 7 9 21" xfId="43004" xr:uid="{00000000-0005-0000-0000-0000AABF0000}"/>
    <cellStyle name="Note 7 9 22" xfId="60509" xr:uid="{00000000-0005-0000-0000-0000ABBF0000}"/>
    <cellStyle name="Note 7 9 3" xfId="7664" xr:uid="{00000000-0005-0000-0000-0000ACBF0000}"/>
    <cellStyle name="Note 7 9 3 2" xfId="19609" xr:uid="{00000000-0005-0000-0000-0000ADBF0000}"/>
    <cellStyle name="Note 7 9 3 2 2" xfId="43029" xr:uid="{00000000-0005-0000-0000-0000AEBF0000}"/>
    <cellStyle name="Note 7 9 3 3" xfId="43028" xr:uid="{00000000-0005-0000-0000-0000AFBF0000}"/>
    <cellStyle name="Note 7 9 3 4" xfId="60510" xr:uid="{00000000-0005-0000-0000-0000B0BF0000}"/>
    <cellStyle name="Note 7 9 4" xfId="8116" xr:uid="{00000000-0005-0000-0000-0000B1BF0000}"/>
    <cellStyle name="Note 7 9 4 2" xfId="20000" xr:uid="{00000000-0005-0000-0000-0000B2BF0000}"/>
    <cellStyle name="Note 7 9 4 2 2" xfId="43031" xr:uid="{00000000-0005-0000-0000-0000B3BF0000}"/>
    <cellStyle name="Note 7 9 4 3" xfId="43030" xr:uid="{00000000-0005-0000-0000-0000B4BF0000}"/>
    <cellStyle name="Note 7 9 4 4" xfId="60511" xr:uid="{00000000-0005-0000-0000-0000B5BF0000}"/>
    <cellStyle name="Note 7 9 5" xfId="8577" xr:uid="{00000000-0005-0000-0000-0000B6BF0000}"/>
    <cellStyle name="Note 7 9 5 2" xfId="20390" xr:uid="{00000000-0005-0000-0000-0000B7BF0000}"/>
    <cellStyle name="Note 7 9 5 2 2" xfId="43033" xr:uid="{00000000-0005-0000-0000-0000B8BF0000}"/>
    <cellStyle name="Note 7 9 5 3" xfId="43032" xr:uid="{00000000-0005-0000-0000-0000B9BF0000}"/>
    <cellStyle name="Note 7 9 5 4" xfId="60512" xr:uid="{00000000-0005-0000-0000-0000BABF0000}"/>
    <cellStyle name="Note 7 9 6" xfId="9036" xr:uid="{00000000-0005-0000-0000-0000BBBF0000}"/>
    <cellStyle name="Note 7 9 6 2" xfId="20798" xr:uid="{00000000-0005-0000-0000-0000BCBF0000}"/>
    <cellStyle name="Note 7 9 6 2 2" xfId="43035" xr:uid="{00000000-0005-0000-0000-0000BDBF0000}"/>
    <cellStyle name="Note 7 9 6 3" xfId="43034" xr:uid="{00000000-0005-0000-0000-0000BEBF0000}"/>
    <cellStyle name="Note 7 9 6 4" xfId="60513" xr:uid="{00000000-0005-0000-0000-0000BFBF0000}"/>
    <cellStyle name="Note 7 9 7" xfId="9480" xr:uid="{00000000-0005-0000-0000-0000C0BF0000}"/>
    <cellStyle name="Note 7 9 7 2" xfId="21196" xr:uid="{00000000-0005-0000-0000-0000C1BF0000}"/>
    <cellStyle name="Note 7 9 7 2 2" xfId="43037" xr:uid="{00000000-0005-0000-0000-0000C2BF0000}"/>
    <cellStyle name="Note 7 9 7 3" xfId="43036" xr:uid="{00000000-0005-0000-0000-0000C3BF0000}"/>
    <cellStyle name="Note 7 9 7 4" xfId="60514" xr:uid="{00000000-0005-0000-0000-0000C4BF0000}"/>
    <cellStyle name="Note 7 9 8" xfId="9924" xr:uid="{00000000-0005-0000-0000-0000C5BF0000}"/>
    <cellStyle name="Note 7 9 8 2" xfId="21584" xr:uid="{00000000-0005-0000-0000-0000C6BF0000}"/>
    <cellStyle name="Note 7 9 8 2 2" xfId="43039" xr:uid="{00000000-0005-0000-0000-0000C7BF0000}"/>
    <cellStyle name="Note 7 9 8 3" xfId="43038" xr:uid="{00000000-0005-0000-0000-0000C8BF0000}"/>
    <cellStyle name="Note 7 9 8 4" xfId="60515" xr:uid="{00000000-0005-0000-0000-0000C9BF0000}"/>
    <cellStyle name="Note 7 9 9" xfId="10362" xr:uid="{00000000-0005-0000-0000-0000CABF0000}"/>
    <cellStyle name="Note 7 9 9 2" xfId="21963" xr:uid="{00000000-0005-0000-0000-0000CBBF0000}"/>
    <cellStyle name="Note 7 9 9 2 2" xfId="43041" xr:uid="{00000000-0005-0000-0000-0000CCBF0000}"/>
    <cellStyle name="Note 7 9 9 3" xfId="43040" xr:uid="{00000000-0005-0000-0000-0000CDBF0000}"/>
    <cellStyle name="Note 7 9 9 4" xfId="60516" xr:uid="{00000000-0005-0000-0000-0000CEBF0000}"/>
    <cellStyle name="Note 8" xfId="624" xr:uid="{00000000-0005-0000-0000-0000CFBF0000}"/>
    <cellStyle name="Note 8 10" xfId="9037" xr:uid="{00000000-0005-0000-0000-0000D0BF0000}"/>
    <cellStyle name="Note 8 10 2" xfId="20799" xr:uid="{00000000-0005-0000-0000-0000D1BF0000}"/>
    <cellStyle name="Note 8 10 2 2" xfId="43044" xr:uid="{00000000-0005-0000-0000-0000D2BF0000}"/>
    <cellStyle name="Note 8 10 3" xfId="43043" xr:uid="{00000000-0005-0000-0000-0000D3BF0000}"/>
    <cellStyle name="Note 8 10 4" xfId="60517" xr:uid="{00000000-0005-0000-0000-0000D4BF0000}"/>
    <cellStyle name="Note 8 11" xfId="9481" xr:uid="{00000000-0005-0000-0000-0000D5BF0000}"/>
    <cellStyle name="Note 8 11 2" xfId="21197" xr:uid="{00000000-0005-0000-0000-0000D6BF0000}"/>
    <cellStyle name="Note 8 11 2 2" xfId="43046" xr:uid="{00000000-0005-0000-0000-0000D7BF0000}"/>
    <cellStyle name="Note 8 11 3" xfId="43045" xr:uid="{00000000-0005-0000-0000-0000D8BF0000}"/>
    <cellStyle name="Note 8 11 4" xfId="60518" xr:uid="{00000000-0005-0000-0000-0000D9BF0000}"/>
    <cellStyle name="Note 8 12" xfId="9925" xr:uid="{00000000-0005-0000-0000-0000DABF0000}"/>
    <cellStyle name="Note 8 12 2" xfId="21585" xr:uid="{00000000-0005-0000-0000-0000DBBF0000}"/>
    <cellStyle name="Note 8 12 2 2" xfId="43048" xr:uid="{00000000-0005-0000-0000-0000DCBF0000}"/>
    <cellStyle name="Note 8 12 3" xfId="43047" xr:uid="{00000000-0005-0000-0000-0000DDBF0000}"/>
    <cellStyle name="Note 8 12 4" xfId="60519" xr:uid="{00000000-0005-0000-0000-0000DEBF0000}"/>
    <cellStyle name="Note 8 13" xfId="10363" xr:uid="{00000000-0005-0000-0000-0000DFBF0000}"/>
    <cellStyle name="Note 8 13 2" xfId="21964" xr:uid="{00000000-0005-0000-0000-0000E0BF0000}"/>
    <cellStyle name="Note 8 13 2 2" xfId="43050" xr:uid="{00000000-0005-0000-0000-0000E1BF0000}"/>
    <cellStyle name="Note 8 13 3" xfId="43049" xr:uid="{00000000-0005-0000-0000-0000E2BF0000}"/>
    <cellStyle name="Note 8 13 4" xfId="60520" xr:uid="{00000000-0005-0000-0000-0000E3BF0000}"/>
    <cellStyle name="Note 8 14" xfId="10775" xr:uid="{00000000-0005-0000-0000-0000E4BF0000}"/>
    <cellStyle name="Note 8 14 2" xfId="22319" xr:uid="{00000000-0005-0000-0000-0000E5BF0000}"/>
    <cellStyle name="Note 8 14 2 2" xfId="43052" xr:uid="{00000000-0005-0000-0000-0000E6BF0000}"/>
    <cellStyle name="Note 8 14 3" xfId="43051" xr:uid="{00000000-0005-0000-0000-0000E7BF0000}"/>
    <cellStyle name="Note 8 14 4" xfId="60521" xr:uid="{00000000-0005-0000-0000-0000E8BF0000}"/>
    <cellStyle name="Note 8 15" xfId="11200" xr:uid="{00000000-0005-0000-0000-0000E9BF0000}"/>
    <cellStyle name="Note 8 15 2" xfId="22687" xr:uid="{00000000-0005-0000-0000-0000EABF0000}"/>
    <cellStyle name="Note 8 15 2 2" xfId="43054" xr:uid="{00000000-0005-0000-0000-0000EBBF0000}"/>
    <cellStyle name="Note 8 15 3" xfId="43053" xr:uid="{00000000-0005-0000-0000-0000ECBF0000}"/>
    <cellStyle name="Note 8 15 4" xfId="60522" xr:uid="{00000000-0005-0000-0000-0000EDBF0000}"/>
    <cellStyle name="Note 8 16" xfId="11611" xr:uid="{00000000-0005-0000-0000-0000EEBF0000}"/>
    <cellStyle name="Note 8 16 2" xfId="23050" xr:uid="{00000000-0005-0000-0000-0000EFBF0000}"/>
    <cellStyle name="Note 8 16 2 2" xfId="43056" xr:uid="{00000000-0005-0000-0000-0000F0BF0000}"/>
    <cellStyle name="Note 8 16 3" xfId="43055" xr:uid="{00000000-0005-0000-0000-0000F1BF0000}"/>
    <cellStyle name="Note 8 16 4" xfId="60523" xr:uid="{00000000-0005-0000-0000-0000F2BF0000}"/>
    <cellStyle name="Note 8 17" xfId="12040" xr:uid="{00000000-0005-0000-0000-0000F3BF0000}"/>
    <cellStyle name="Note 8 17 2" xfId="23457" xr:uid="{00000000-0005-0000-0000-0000F4BF0000}"/>
    <cellStyle name="Note 8 17 2 2" xfId="43058" xr:uid="{00000000-0005-0000-0000-0000F5BF0000}"/>
    <cellStyle name="Note 8 17 3" xfId="43057" xr:uid="{00000000-0005-0000-0000-0000F6BF0000}"/>
    <cellStyle name="Note 8 17 4" xfId="60524" xr:uid="{00000000-0005-0000-0000-0000F7BF0000}"/>
    <cellStyle name="Note 8 18" xfId="12415" xr:uid="{00000000-0005-0000-0000-0000F8BF0000}"/>
    <cellStyle name="Note 8 18 2" xfId="23793" xr:uid="{00000000-0005-0000-0000-0000F9BF0000}"/>
    <cellStyle name="Note 8 18 2 2" xfId="43060" xr:uid="{00000000-0005-0000-0000-0000FABF0000}"/>
    <cellStyle name="Note 8 18 3" xfId="43059" xr:uid="{00000000-0005-0000-0000-0000FBBF0000}"/>
    <cellStyle name="Note 8 18 4" xfId="60525" xr:uid="{00000000-0005-0000-0000-0000FCBF0000}"/>
    <cellStyle name="Note 8 19" xfId="12774" xr:uid="{00000000-0005-0000-0000-0000FDBF0000}"/>
    <cellStyle name="Note 8 19 2" xfId="24111" xr:uid="{00000000-0005-0000-0000-0000FEBF0000}"/>
    <cellStyle name="Note 8 19 2 2" xfId="43062" xr:uid="{00000000-0005-0000-0000-0000FFBF0000}"/>
    <cellStyle name="Note 8 19 3" xfId="43061" xr:uid="{00000000-0005-0000-0000-000000C00000}"/>
    <cellStyle name="Note 8 19 4" xfId="60526" xr:uid="{00000000-0005-0000-0000-000001C00000}"/>
    <cellStyle name="Note 8 2" xfId="4416" xr:uid="{00000000-0005-0000-0000-000002C00000}"/>
    <cellStyle name="Note 8 2 2" xfId="43063" xr:uid="{00000000-0005-0000-0000-000003C00000}"/>
    <cellStyle name="Note 8 20" xfId="13189" xr:uid="{00000000-0005-0000-0000-000004C00000}"/>
    <cellStyle name="Note 8 20 2" xfId="24500" xr:uid="{00000000-0005-0000-0000-000005C00000}"/>
    <cellStyle name="Note 8 20 2 2" xfId="43065" xr:uid="{00000000-0005-0000-0000-000006C00000}"/>
    <cellStyle name="Note 8 20 3" xfId="43064" xr:uid="{00000000-0005-0000-0000-000007C00000}"/>
    <cellStyle name="Note 8 20 4" xfId="60527" xr:uid="{00000000-0005-0000-0000-000008C00000}"/>
    <cellStyle name="Note 8 21" xfId="13526" xr:uid="{00000000-0005-0000-0000-000009C00000}"/>
    <cellStyle name="Note 8 21 2" xfId="24805" xr:uid="{00000000-0005-0000-0000-00000AC00000}"/>
    <cellStyle name="Note 8 21 2 2" xfId="43067" xr:uid="{00000000-0005-0000-0000-00000BC00000}"/>
    <cellStyle name="Note 8 21 3" xfId="43066" xr:uid="{00000000-0005-0000-0000-00000CC00000}"/>
    <cellStyle name="Note 8 21 4" xfId="60528" xr:uid="{00000000-0005-0000-0000-00000DC00000}"/>
    <cellStyle name="Note 8 22" xfId="13857" xr:uid="{00000000-0005-0000-0000-00000EC00000}"/>
    <cellStyle name="Note 8 22 2" xfId="25107" xr:uid="{00000000-0005-0000-0000-00000FC00000}"/>
    <cellStyle name="Note 8 22 2 2" xfId="43069" xr:uid="{00000000-0005-0000-0000-000010C00000}"/>
    <cellStyle name="Note 8 22 3" xfId="43068" xr:uid="{00000000-0005-0000-0000-000011C00000}"/>
    <cellStyle name="Note 8 22 4" xfId="60529" xr:uid="{00000000-0005-0000-0000-000012C00000}"/>
    <cellStyle name="Note 8 23" xfId="14185" xr:uid="{00000000-0005-0000-0000-000013C00000}"/>
    <cellStyle name="Note 8 23 2" xfId="25407" xr:uid="{00000000-0005-0000-0000-000014C00000}"/>
    <cellStyle name="Note 8 23 2 2" xfId="43071" xr:uid="{00000000-0005-0000-0000-000015C00000}"/>
    <cellStyle name="Note 8 23 3" xfId="43070" xr:uid="{00000000-0005-0000-0000-000016C00000}"/>
    <cellStyle name="Note 8 23 4" xfId="60530" xr:uid="{00000000-0005-0000-0000-000017C00000}"/>
    <cellStyle name="Note 8 24" xfId="14479" xr:uid="{00000000-0005-0000-0000-000018C00000}"/>
    <cellStyle name="Note 8 24 2" xfId="43072" xr:uid="{00000000-0005-0000-0000-000019C00000}"/>
    <cellStyle name="Note 8 24 3" xfId="60531" xr:uid="{00000000-0005-0000-0000-00001AC00000}"/>
    <cellStyle name="Note 8 24 4" xfId="60532" xr:uid="{00000000-0005-0000-0000-00001BC00000}"/>
    <cellStyle name="Note 8 25" xfId="43042" xr:uid="{00000000-0005-0000-0000-00001CC00000}"/>
    <cellStyle name="Note 8 26" xfId="4415" xr:uid="{00000000-0005-0000-0000-00001DC00000}"/>
    <cellStyle name="Note 8 3" xfId="4417" xr:uid="{00000000-0005-0000-0000-00001EC00000}"/>
    <cellStyle name="Note 8 3 2" xfId="43073" xr:uid="{00000000-0005-0000-0000-00001FC00000}"/>
    <cellStyle name="Note 8 4" xfId="4418" xr:uid="{00000000-0005-0000-0000-000020C00000}"/>
    <cellStyle name="Note 8 4 2" xfId="43074" xr:uid="{00000000-0005-0000-0000-000021C00000}"/>
    <cellStyle name="Note 8 5" xfId="4419" xr:uid="{00000000-0005-0000-0000-000022C00000}"/>
    <cellStyle name="Note 8 5 2" xfId="43075" xr:uid="{00000000-0005-0000-0000-000023C00000}"/>
    <cellStyle name="Note 8 6" xfId="7198" xr:uid="{00000000-0005-0000-0000-000024C00000}"/>
    <cellStyle name="Note 8 6 2" xfId="19203" xr:uid="{00000000-0005-0000-0000-000025C00000}"/>
    <cellStyle name="Note 8 6 2 2" xfId="43077" xr:uid="{00000000-0005-0000-0000-000026C00000}"/>
    <cellStyle name="Note 8 6 3" xfId="43076" xr:uid="{00000000-0005-0000-0000-000027C00000}"/>
    <cellStyle name="Note 8 6 4" xfId="60533" xr:uid="{00000000-0005-0000-0000-000028C00000}"/>
    <cellStyle name="Note 8 7" xfId="7665" xr:uid="{00000000-0005-0000-0000-000029C00000}"/>
    <cellStyle name="Note 8 7 2" xfId="19610" xr:uid="{00000000-0005-0000-0000-00002AC00000}"/>
    <cellStyle name="Note 8 7 2 2" xfId="43079" xr:uid="{00000000-0005-0000-0000-00002BC00000}"/>
    <cellStyle name="Note 8 7 3" xfId="43078" xr:uid="{00000000-0005-0000-0000-00002CC00000}"/>
    <cellStyle name="Note 8 7 4" xfId="60534" xr:uid="{00000000-0005-0000-0000-00002DC00000}"/>
    <cellStyle name="Note 8 8" xfId="8117" xr:uid="{00000000-0005-0000-0000-00002EC00000}"/>
    <cellStyle name="Note 8 8 2" xfId="20001" xr:uid="{00000000-0005-0000-0000-00002FC00000}"/>
    <cellStyle name="Note 8 8 2 2" xfId="43081" xr:uid="{00000000-0005-0000-0000-000030C00000}"/>
    <cellStyle name="Note 8 8 3" xfId="43080" xr:uid="{00000000-0005-0000-0000-000031C00000}"/>
    <cellStyle name="Note 8 8 4" xfId="60535" xr:uid="{00000000-0005-0000-0000-000032C00000}"/>
    <cellStyle name="Note 8 9" xfId="8578" xr:uid="{00000000-0005-0000-0000-000033C00000}"/>
    <cellStyle name="Note 8 9 2" xfId="20391" xr:uid="{00000000-0005-0000-0000-000034C00000}"/>
    <cellStyle name="Note 8 9 2 2" xfId="43083" xr:uid="{00000000-0005-0000-0000-000035C00000}"/>
    <cellStyle name="Note 8 9 3" xfId="43082" xr:uid="{00000000-0005-0000-0000-000036C00000}"/>
    <cellStyle name="Note 8 9 4" xfId="60536" xr:uid="{00000000-0005-0000-0000-000037C00000}"/>
    <cellStyle name="Note 9" xfId="742" xr:uid="{00000000-0005-0000-0000-000038C00000}"/>
    <cellStyle name="Note 9 10" xfId="9041" xr:uid="{00000000-0005-0000-0000-000039C00000}"/>
    <cellStyle name="Note 9 10 2" xfId="20803" xr:uid="{00000000-0005-0000-0000-00003AC00000}"/>
    <cellStyle name="Note 9 10 2 2" xfId="43086" xr:uid="{00000000-0005-0000-0000-00003BC00000}"/>
    <cellStyle name="Note 9 10 3" xfId="43085" xr:uid="{00000000-0005-0000-0000-00003CC00000}"/>
    <cellStyle name="Note 9 10 4" xfId="60537" xr:uid="{00000000-0005-0000-0000-00003DC00000}"/>
    <cellStyle name="Note 9 11" xfId="9486" xr:uid="{00000000-0005-0000-0000-00003EC00000}"/>
    <cellStyle name="Note 9 11 2" xfId="21202" xr:uid="{00000000-0005-0000-0000-00003FC00000}"/>
    <cellStyle name="Note 9 11 2 2" xfId="43088" xr:uid="{00000000-0005-0000-0000-000040C00000}"/>
    <cellStyle name="Note 9 11 3" xfId="43087" xr:uid="{00000000-0005-0000-0000-000041C00000}"/>
    <cellStyle name="Note 9 11 4" xfId="60538" xr:uid="{00000000-0005-0000-0000-000042C00000}"/>
    <cellStyle name="Note 9 12" xfId="9928" xr:uid="{00000000-0005-0000-0000-000043C00000}"/>
    <cellStyle name="Note 9 12 2" xfId="21587" xr:uid="{00000000-0005-0000-0000-000044C00000}"/>
    <cellStyle name="Note 9 12 2 2" xfId="43090" xr:uid="{00000000-0005-0000-0000-000045C00000}"/>
    <cellStyle name="Note 9 12 3" xfId="43089" xr:uid="{00000000-0005-0000-0000-000046C00000}"/>
    <cellStyle name="Note 9 12 4" xfId="60539" xr:uid="{00000000-0005-0000-0000-000047C00000}"/>
    <cellStyle name="Note 9 13" xfId="10364" xr:uid="{00000000-0005-0000-0000-000048C00000}"/>
    <cellStyle name="Note 9 13 2" xfId="21965" xr:uid="{00000000-0005-0000-0000-000049C00000}"/>
    <cellStyle name="Note 9 13 2 2" xfId="43092" xr:uid="{00000000-0005-0000-0000-00004AC00000}"/>
    <cellStyle name="Note 9 13 3" xfId="43091" xr:uid="{00000000-0005-0000-0000-00004BC00000}"/>
    <cellStyle name="Note 9 13 4" xfId="60540" xr:uid="{00000000-0005-0000-0000-00004CC00000}"/>
    <cellStyle name="Note 9 14" xfId="10780" xr:uid="{00000000-0005-0000-0000-00004DC00000}"/>
    <cellStyle name="Note 9 14 2" xfId="22320" xr:uid="{00000000-0005-0000-0000-00004EC00000}"/>
    <cellStyle name="Note 9 14 2 2" xfId="43094" xr:uid="{00000000-0005-0000-0000-00004FC00000}"/>
    <cellStyle name="Note 9 14 3" xfId="43093" xr:uid="{00000000-0005-0000-0000-000050C00000}"/>
    <cellStyle name="Note 9 14 4" xfId="60541" xr:uid="{00000000-0005-0000-0000-000051C00000}"/>
    <cellStyle name="Note 9 15" xfId="11203" xr:uid="{00000000-0005-0000-0000-000052C00000}"/>
    <cellStyle name="Note 9 15 2" xfId="22688" xr:uid="{00000000-0005-0000-0000-000053C00000}"/>
    <cellStyle name="Note 9 15 2 2" xfId="43096" xr:uid="{00000000-0005-0000-0000-000054C00000}"/>
    <cellStyle name="Note 9 15 3" xfId="43095" xr:uid="{00000000-0005-0000-0000-000055C00000}"/>
    <cellStyle name="Note 9 15 4" xfId="60542" xr:uid="{00000000-0005-0000-0000-000056C00000}"/>
    <cellStyle name="Note 9 16" xfId="11612" xr:uid="{00000000-0005-0000-0000-000057C00000}"/>
    <cellStyle name="Note 9 16 2" xfId="23051" xr:uid="{00000000-0005-0000-0000-000058C00000}"/>
    <cellStyle name="Note 9 16 2 2" xfId="43098" xr:uid="{00000000-0005-0000-0000-000059C00000}"/>
    <cellStyle name="Note 9 16 3" xfId="43097" xr:uid="{00000000-0005-0000-0000-00005AC00000}"/>
    <cellStyle name="Note 9 16 4" xfId="60543" xr:uid="{00000000-0005-0000-0000-00005BC00000}"/>
    <cellStyle name="Note 9 17" xfId="12041" xr:uid="{00000000-0005-0000-0000-00005CC00000}"/>
    <cellStyle name="Note 9 17 2" xfId="23458" xr:uid="{00000000-0005-0000-0000-00005DC00000}"/>
    <cellStyle name="Note 9 17 2 2" xfId="43100" xr:uid="{00000000-0005-0000-0000-00005EC00000}"/>
    <cellStyle name="Note 9 17 3" xfId="43099" xr:uid="{00000000-0005-0000-0000-00005FC00000}"/>
    <cellStyle name="Note 9 17 4" xfId="60544" xr:uid="{00000000-0005-0000-0000-000060C00000}"/>
    <cellStyle name="Note 9 18" xfId="12418" xr:uid="{00000000-0005-0000-0000-000061C00000}"/>
    <cellStyle name="Note 9 18 2" xfId="23796" xr:uid="{00000000-0005-0000-0000-000062C00000}"/>
    <cellStyle name="Note 9 18 2 2" xfId="43102" xr:uid="{00000000-0005-0000-0000-000063C00000}"/>
    <cellStyle name="Note 9 18 3" xfId="43101" xr:uid="{00000000-0005-0000-0000-000064C00000}"/>
    <cellStyle name="Note 9 18 4" xfId="60545" xr:uid="{00000000-0005-0000-0000-000065C00000}"/>
    <cellStyle name="Note 9 19" xfId="12775" xr:uid="{00000000-0005-0000-0000-000066C00000}"/>
    <cellStyle name="Note 9 19 2" xfId="24112" xr:uid="{00000000-0005-0000-0000-000067C00000}"/>
    <cellStyle name="Note 9 19 2 2" xfId="43104" xr:uid="{00000000-0005-0000-0000-000068C00000}"/>
    <cellStyle name="Note 9 19 3" xfId="43103" xr:uid="{00000000-0005-0000-0000-000069C00000}"/>
    <cellStyle name="Note 9 19 4" xfId="60546" xr:uid="{00000000-0005-0000-0000-00006AC00000}"/>
    <cellStyle name="Note 9 2" xfId="4421" xr:uid="{00000000-0005-0000-0000-00006BC00000}"/>
    <cellStyle name="Note 9 2 2" xfId="43105" xr:uid="{00000000-0005-0000-0000-00006CC00000}"/>
    <cellStyle name="Note 9 20" xfId="13190" xr:uid="{00000000-0005-0000-0000-00006DC00000}"/>
    <cellStyle name="Note 9 20 2" xfId="24501" xr:uid="{00000000-0005-0000-0000-00006EC00000}"/>
    <cellStyle name="Note 9 20 2 2" xfId="43107" xr:uid="{00000000-0005-0000-0000-00006FC00000}"/>
    <cellStyle name="Note 9 20 3" xfId="43106" xr:uid="{00000000-0005-0000-0000-000070C00000}"/>
    <cellStyle name="Note 9 20 4" xfId="60547" xr:uid="{00000000-0005-0000-0000-000071C00000}"/>
    <cellStyle name="Note 9 21" xfId="13527" xr:uid="{00000000-0005-0000-0000-000072C00000}"/>
    <cellStyle name="Note 9 21 2" xfId="24806" xr:uid="{00000000-0005-0000-0000-000073C00000}"/>
    <cellStyle name="Note 9 21 2 2" xfId="43109" xr:uid="{00000000-0005-0000-0000-000074C00000}"/>
    <cellStyle name="Note 9 21 3" xfId="43108" xr:uid="{00000000-0005-0000-0000-000075C00000}"/>
    <cellStyle name="Note 9 21 4" xfId="60548" xr:uid="{00000000-0005-0000-0000-000076C00000}"/>
    <cellStyle name="Note 9 22" xfId="13859" xr:uid="{00000000-0005-0000-0000-000077C00000}"/>
    <cellStyle name="Note 9 22 2" xfId="25108" xr:uid="{00000000-0005-0000-0000-000078C00000}"/>
    <cellStyle name="Note 9 22 2 2" xfId="43111" xr:uid="{00000000-0005-0000-0000-000079C00000}"/>
    <cellStyle name="Note 9 22 3" xfId="43110" xr:uid="{00000000-0005-0000-0000-00007AC00000}"/>
    <cellStyle name="Note 9 22 4" xfId="60549" xr:uid="{00000000-0005-0000-0000-00007BC00000}"/>
    <cellStyle name="Note 9 23" xfId="14186" xr:uid="{00000000-0005-0000-0000-00007CC00000}"/>
    <cellStyle name="Note 9 23 2" xfId="25408" xr:uid="{00000000-0005-0000-0000-00007DC00000}"/>
    <cellStyle name="Note 9 23 2 2" xfId="43113" xr:uid="{00000000-0005-0000-0000-00007EC00000}"/>
    <cellStyle name="Note 9 23 3" xfId="43112" xr:uid="{00000000-0005-0000-0000-00007FC00000}"/>
    <cellStyle name="Note 9 23 4" xfId="60550" xr:uid="{00000000-0005-0000-0000-000080C00000}"/>
    <cellStyle name="Note 9 24" xfId="14480" xr:uid="{00000000-0005-0000-0000-000081C00000}"/>
    <cellStyle name="Note 9 24 2" xfId="43114" xr:uid="{00000000-0005-0000-0000-000082C00000}"/>
    <cellStyle name="Note 9 24 3" xfId="60551" xr:uid="{00000000-0005-0000-0000-000083C00000}"/>
    <cellStyle name="Note 9 24 4" xfId="60552" xr:uid="{00000000-0005-0000-0000-000084C00000}"/>
    <cellStyle name="Note 9 25" xfId="43084" xr:uid="{00000000-0005-0000-0000-000085C00000}"/>
    <cellStyle name="Note 9 26" xfId="4420" xr:uid="{00000000-0005-0000-0000-000086C00000}"/>
    <cellStyle name="Note 9 3" xfId="4422" xr:uid="{00000000-0005-0000-0000-000087C00000}"/>
    <cellStyle name="Note 9 3 2" xfId="43115" xr:uid="{00000000-0005-0000-0000-000088C00000}"/>
    <cellStyle name="Note 9 4" xfId="4423" xr:uid="{00000000-0005-0000-0000-000089C00000}"/>
    <cellStyle name="Note 9 4 2" xfId="43116" xr:uid="{00000000-0005-0000-0000-00008AC00000}"/>
    <cellStyle name="Note 9 5" xfId="4424" xr:uid="{00000000-0005-0000-0000-00008BC00000}"/>
    <cellStyle name="Note 9 5 2" xfId="43117" xr:uid="{00000000-0005-0000-0000-00008CC00000}"/>
    <cellStyle name="Note 9 6" xfId="7202" xr:uid="{00000000-0005-0000-0000-00008DC00000}"/>
    <cellStyle name="Note 9 6 2" xfId="19207" xr:uid="{00000000-0005-0000-0000-00008EC00000}"/>
    <cellStyle name="Note 9 6 2 2" xfId="43119" xr:uid="{00000000-0005-0000-0000-00008FC00000}"/>
    <cellStyle name="Note 9 6 3" xfId="43118" xr:uid="{00000000-0005-0000-0000-000090C00000}"/>
    <cellStyle name="Note 9 6 4" xfId="60553" xr:uid="{00000000-0005-0000-0000-000091C00000}"/>
    <cellStyle name="Note 9 7" xfId="7668" xr:uid="{00000000-0005-0000-0000-000092C00000}"/>
    <cellStyle name="Note 9 7 2" xfId="19613" xr:uid="{00000000-0005-0000-0000-000093C00000}"/>
    <cellStyle name="Note 9 7 2 2" xfId="43121" xr:uid="{00000000-0005-0000-0000-000094C00000}"/>
    <cellStyle name="Note 9 7 3" xfId="43120" xr:uid="{00000000-0005-0000-0000-000095C00000}"/>
    <cellStyle name="Note 9 7 4" xfId="60554" xr:uid="{00000000-0005-0000-0000-000096C00000}"/>
    <cellStyle name="Note 9 8" xfId="8119" xr:uid="{00000000-0005-0000-0000-000097C00000}"/>
    <cellStyle name="Note 9 8 2" xfId="20003" xr:uid="{00000000-0005-0000-0000-000098C00000}"/>
    <cellStyle name="Note 9 8 2 2" xfId="43123" xr:uid="{00000000-0005-0000-0000-000099C00000}"/>
    <cellStyle name="Note 9 8 3" xfId="43122" xr:uid="{00000000-0005-0000-0000-00009AC00000}"/>
    <cellStyle name="Note 9 8 4" xfId="60555" xr:uid="{00000000-0005-0000-0000-00009BC00000}"/>
    <cellStyle name="Note 9 9" xfId="8583" xr:uid="{00000000-0005-0000-0000-00009CC00000}"/>
    <cellStyle name="Note 9 9 2" xfId="20392" xr:uid="{00000000-0005-0000-0000-00009DC00000}"/>
    <cellStyle name="Note 9 9 2 2" xfId="43125" xr:uid="{00000000-0005-0000-0000-00009EC00000}"/>
    <cellStyle name="Note 9 9 3" xfId="43124" xr:uid="{00000000-0005-0000-0000-00009FC00000}"/>
    <cellStyle name="Note 9 9 4" xfId="60556" xr:uid="{00000000-0005-0000-0000-0000A0C00000}"/>
    <cellStyle name="Output 10" xfId="860" xr:uid="{00000000-0005-0000-0000-0000A1C00000}"/>
    <cellStyle name="Output 10 10" xfId="10785" xr:uid="{00000000-0005-0000-0000-0000A2C00000}"/>
    <cellStyle name="Output 10 10 2" xfId="22321" xr:uid="{00000000-0005-0000-0000-0000A3C00000}"/>
    <cellStyle name="Output 10 10 2 2" xfId="43129" xr:uid="{00000000-0005-0000-0000-0000A4C00000}"/>
    <cellStyle name="Output 10 10 3" xfId="43128" xr:uid="{00000000-0005-0000-0000-0000A5C00000}"/>
    <cellStyle name="Output 10 10 4" xfId="60557" xr:uid="{00000000-0005-0000-0000-0000A6C00000}"/>
    <cellStyle name="Output 10 11" xfId="11204" xr:uid="{00000000-0005-0000-0000-0000A7C00000}"/>
    <cellStyle name="Output 10 11 2" xfId="22689" xr:uid="{00000000-0005-0000-0000-0000A8C00000}"/>
    <cellStyle name="Output 10 11 2 2" xfId="43131" xr:uid="{00000000-0005-0000-0000-0000A9C00000}"/>
    <cellStyle name="Output 10 11 3" xfId="43130" xr:uid="{00000000-0005-0000-0000-0000AAC00000}"/>
    <cellStyle name="Output 10 11 4" xfId="60558" xr:uid="{00000000-0005-0000-0000-0000ABC00000}"/>
    <cellStyle name="Output 10 12" xfId="11613" xr:uid="{00000000-0005-0000-0000-0000ACC00000}"/>
    <cellStyle name="Output 10 12 2" xfId="23052" xr:uid="{00000000-0005-0000-0000-0000ADC00000}"/>
    <cellStyle name="Output 10 12 2 2" xfId="43133" xr:uid="{00000000-0005-0000-0000-0000AEC00000}"/>
    <cellStyle name="Output 10 12 3" xfId="43132" xr:uid="{00000000-0005-0000-0000-0000AFC00000}"/>
    <cellStyle name="Output 10 12 4" xfId="60559" xr:uid="{00000000-0005-0000-0000-0000B0C00000}"/>
    <cellStyle name="Output 10 13" xfId="12045" xr:uid="{00000000-0005-0000-0000-0000B1C00000}"/>
    <cellStyle name="Output 10 13 2" xfId="23459" xr:uid="{00000000-0005-0000-0000-0000B2C00000}"/>
    <cellStyle name="Output 10 13 2 2" xfId="43135" xr:uid="{00000000-0005-0000-0000-0000B3C00000}"/>
    <cellStyle name="Output 10 13 3" xfId="43134" xr:uid="{00000000-0005-0000-0000-0000B4C00000}"/>
    <cellStyle name="Output 10 13 4" xfId="60560" xr:uid="{00000000-0005-0000-0000-0000B5C00000}"/>
    <cellStyle name="Output 10 14" xfId="12419" xr:uid="{00000000-0005-0000-0000-0000B6C00000}"/>
    <cellStyle name="Output 10 14 2" xfId="23797" xr:uid="{00000000-0005-0000-0000-0000B7C00000}"/>
    <cellStyle name="Output 10 14 2 2" xfId="43137" xr:uid="{00000000-0005-0000-0000-0000B8C00000}"/>
    <cellStyle name="Output 10 14 3" xfId="43136" xr:uid="{00000000-0005-0000-0000-0000B9C00000}"/>
    <cellStyle name="Output 10 14 4" xfId="60561" xr:uid="{00000000-0005-0000-0000-0000BAC00000}"/>
    <cellStyle name="Output 10 15" xfId="12776" xr:uid="{00000000-0005-0000-0000-0000BBC00000}"/>
    <cellStyle name="Output 10 15 2" xfId="24113" xr:uid="{00000000-0005-0000-0000-0000BCC00000}"/>
    <cellStyle name="Output 10 15 2 2" xfId="43139" xr:uid="{00000000-0005-0000-0000-0000BDC00000}"/>
    <cellStyle name="Output 10 15 3" xfId="43138" xr:uid="{00000000-0005-0000-0000-0000BEC00000}"/>
    <cellStyle name="Output 10 15 4" xfId="60562" xr:uid="{00000000-0005-0000-0000-0000BFC00000}"/>
    <cellStyle name="Output 10 16" xfId="13191" xr:uid="{00000000-0005-0000-0000-0000C0C00000}"/>
    <cellStyle name="Output 10 16 2" xfId="24502" xr:uid="{00000000-0005-0000-0000-0000C1C00000}"/>
    <cellStyle name="Output 10 16 2 2" xfId="43141" xr:uid="{00000000-0005-0000-0000-0000C2C00000}"/>
    <cellStyle name="Output 10 16 3" xfId="43140" xr:uid="{00000000-0005-0000-0000-0000C3C00000}"/>
    <cellStyle name="Output 10 16 4" xfId="60563" xr:uid="{00000000-0005-0000-0000-0000C4C00000}"/>
    <cellStyle name="Output 10 17" xfId="13528" xr:uid="{00000000-0005-0000-0000-0000C5C00000}"/>
    <cellStyle name="Output 10 17 2" xfId="24807" xr:uid="{00000000-0005-0000-0000-0000C6C00000}"/>
    <cellStyle name="Output 10 17 2 2" xfId="43143" xr:uid="{00000000-0005-0000-0000-0000C7C00000}"/>
    <cellStyle name="Output 10 17 3" xfId="43142" xr:uid="{00000000-0005-0000-0000-0000C8C00000}"/>
    <cellStyle name="Output 10 17 4" xfId="60564" xr:uid="{00000000-0005-0000-0000-0000C9C00000}"/>
    <cellStyle name="Output 10 18" xfId="13864" xr:uid="{00000000-0005-0000-0000-0000CAC00000}"/>
    <cellStyle name="Output 10 18 2" xfId="25109" xr:uid="{00000000-0005-0000-0000-0000CBC00000}"/>
    <cellStyle name="Output 10 18 2 2" xfId="43145" xr:uid="{00000000-0005-0000-0000-0000CCC00000}"/>
    <cellStyle name="Output 10 18 3" xfId="43144" xr:uid="{00000000-0005-0000-0000-0000CDC00000}"/>
    <cellStyle name="Output 10 18 4" xfId="60565" xr:uid="{00000000-0005-0000-0000-0000CEC00000}"/>
    <cellStyle name="Output 10 19" xfId="14187" xr:uid="{00000000-0005-0000-0000-0000CFC00000}"/>
    <cellStyle name="Output 10 19 2" xfId="25409" xr:uid="{00000000-0005-0000-0000-0000D0C00000}"/>
    <cellStyle name="Output 10 19 2 2" xfId="43147" xr:uid="{00000000-0005-0000-0000-0000D1C00000}"/>
    <cellStyle name="Output 10 19 3" xfId="43146" xr:uid="{00000000-0005-0000-0000-0000D2C00000}"/>
    <cellStyle name="Output 10 19 4" xfId="60566" xr:uid="{00000000-0005-0000-0000-0000D3C00000}"/>
    <cellStyle name="Output 10 2" xfId="7204" xr:uid="{00000000-0005-0000-0000-0000D4C00000}"/>
    <cellStyle name="Output 10 2 2" xfId="19209" xr:uid="{00000000-0005-0000-0000-0000D5C00000}"/>
    <cellStyle name="Output 10 2 2 2" xfId="43149" xr:uid="{00000000-0005-0000-0000-0000D6C00000}"/>
    <cellStyle name="Output 10 2 3" xfId="43148" xr:uid="{00000000-0005-0000-0000-0000D7C00000}"/>
    <cellStyle name="Output 10 2 4" xfId="60567" xr:uid="{00000000-0005-0000-0000-0000D8C00000}"/>
    <cellStyle name="Output 10 20" xfId="14481" xr:uid="{00000000-0005-0000-0000-0000D9C00000}"/>
    <cellStyle name="Output 10 20 2" xfId="43150" xr:uid="{00000000-0005-0000-0000-0000DAC00000}"/>
    <cellStyle name="Output 10 20 3" xfId="60568" xr:uid="{00000000-0005-0000-0000-0000DBC00000}"/>
    <cellStyle name="Output 10 20 4" xfId="60569" xr:uid="{00000000-0005-0000-0000-0000DCC00000}"/>
    <cellStyle name="Output 10 21" xfId="43127" xr:uid="{00000000-0005-0000-0000-0000DDC00000}"/>
    <cellStyle name="Output 10 22" xfId="4425" xr:uid="{00000000-0005-0000-0000-0000DEC00000}"/>
    <cellStyle name="Output 10 3" xfId="7671" xr:uid="{00000000-0005-0000-0000-0000DFC00000}"/>
    <cellStyle name="Output 10 3 2" xfId="19614" xr:uid="{00000000-0005-0000-0000-0000E0C00000}"/>
    <cellStyle name="Output 10 3 2 2" xfId="43152" xr:uid="{00000000-0005-0000-0000-0000E1C00000}"/>
    <cellStyle name="Output 10 3 3" xfId="43151" xr:uid="{00000000-0005-0000-0000-0000E2C00000}"/>
    <cellStyle name="Output 10 3 4" xfId="60570" xr:uid="{00000000-0005-0000-0000-0000E3C00000}"/>
    <cellStyle name="Output 10 4" xfId="8121" xr:uid="{00000000-0005-0000-0000-0000E4C00000}"/>
    <cellStyle name="Output 10 4 2" xfId="20004" xr:uid="{00000000-0005-0000-0000-0000E5C00000}"/>
    <cellStyle name="Output 10 4 2 2" xfId="43154" xr:uid="{00000000-0005-0000-0000-0000E6C00000}"/>
    <cellStyle name="Output 10 4 3" xfId="43153" xr:uid="{00000000-0005-0000-0000-0000E7C00000}"/>
    <cellStyle name="Output 10 4 4" xfId="60571" xr:uid="{00000000-0005-0000-0000-0000E8C00000}"/>
    <cellStyle name="Output 10 5" xfId="8588" xr:uid="{00000000-0005-0000-0000-0000E9C00000}"/>
    <cellStyle name="Output 10 5 2" xfId="20393" xr:uid="{00000000-0005-0000-0000-0000EAC00000}"/>
    <cellStyle name="Output 10 5 2 2" xfId="43156" xr:uid="{00000000-0005-0000-0000-0000EBC00000}"/>
    <cellStyle name="Output 10 5 3" xfId="43155" xr:uid="{00000000-0005-0000-0000-0000ECC00000}"/>
    <cellStyle name="Output 10 5 4" xfId="60572" xr:uid="{00000000-0005-0000-0000-0000EDC00000}"/>
    <cellStyle name="Output 10 6" xfId="9043" xr:uid="{00000000-0005-0000-0000-0000EEC00000}"/>
    <cellStyle name="Output 10 6 2" xfId="20804" xr:uid="{00000000-0005-0000-0000-0000EFC00000}"/>
    <cellStyle name="Output 10 6 2 2" xfId="43158" xr:uid="{00000000-0005-0000-0000-0000F0C00000}"/>
    <cellStyle name="Output 10 6 3" xfId="43157" xr:uid="{00000000-0005-0000-0000-0000F1C00000}"/>
    <cellStyle name="Output 10 6 4" xfId="60573" xr:uid="{00000000-0005-0000-0000-0000F2C00000}"/>
    <cellStyle name="Output 10 7" xfId="9488" xr:uid="{00000000-0005-0000-0000-0000F3C00000}"/>
    <cellStyle name="Output 10 7 2" xfId="21204" xr:uid="{00000000-0005-0000-0000-0000F4C00000}"/>
    <cellStyle name="Output 10 7 2 2" xfId="43160" xr:uid="{00000000-0005-0000-0000-0000F5C00000}"/>
    <cellStyle name="Output 10 7 3" xfId="43159" xr:uid="{00000000-0005-0000-0000-0000F6C00000}"/>
    <cellStyle name="Output 10 7 4" xfId="60574" xr:uid="{00000000-0005-0000-0000-0000F7C00000}"/>
    <cellStyle name="Output 10 8" xfId="9932" xr:uid="{00000000-0005-0000-0000-0000F8C00000}"/>
    <cellStyle name="Output 10 8 2" xfId="21588" xr:uid="{00000000-0005-0000-0000-0000F9C00000}"/>
    <cellStyle name="Output 10 8 2 2" xfId="43162" xr:uid="{00000000-0005-0000-0000-0000FAC00000}"/>
    <cellStyle name="Output 10 8 3" xfId="43161" xr:uid="{00000000-0005-0000-0000-0000FBC00000}"/>
    <cellStyle name="Output 10 8 4" xfId="60575" xr:uid="{00000000-0005-0000-0000-0000FCC00000}"/>
    <cellStyle name="Output 10 9" xfId="10365" xr:uid="{00000000-0005-0000-0000-0000FDC00000}"/>
    <cellStyle name="Output 10 9 2" xfId="21966" xr:uid="{00000000-0005-0000-0000-0000FEC00000}"/>
    <cellStyle name="Output 10 9 2 2" xfId="43164" xr:uid="{00000000-0005-0000-0000-0000FFC00000}"/>
    <cellStyle name="Output 10 9 3" xfId="43163" xr:uid="{00000000-0005-0000-0000-000000C10000}"/>
    <cellStyle name="Output 10 9 4" xfId="60576" xr:uid="{00000000-0005-0000-0000-000001C10000}"/>
    <cellStyle name="Output 11" xfId="978" xr:uid="{00000000-0005-0000-0000-000002C10000}"/>
    <cellStyle name="Output 11 10" xfId="10786" xr:uid="{00000000-0005-0000-0000-000003C10000}"/>
    <cellStyle name="Output 11 10 2" xfId="22322" xr:uid="{00000000-0005-0000-0000-000004C10000}"/>
    <cellStyle name="Output 11 10 2 2" xfId="43167" xr:uid="{00000000-0005-0000-0000-000005C10000}"/>
    <cellStyle name="Output 11 10 3" xfId="43166" xr:uid="{00000000-0005-0000-0000-000006C10000}"/>
    <cellStyle name="Output 11 10 4" xfId="60577" xr:uid="{00000000-0005-0000-0000-000007C10000}"/>
    <cellStyle name="Output 11 11" xfId="11205" xr:uid="{00000000-0005-0000-0000-000008C10000}"/>
    <cellStyle name="Output 11 11 2" xfId="22690" xr:uid="{00000000-0005-0000-0000-000009C10000}"/>
    <cellStyle name="Output 11 11 2 2" xfId="43169" xr:uid="{00000000-0005-0000-0000-00000AC10000}"/>
    <cellStyle name="Output 11 11 3" xfId="43168" xr:uid="{00000000-0005-0000-0000-00000BC10000}"/>
    <cellStyle name="Output 11 11 4" xfId="60578" xr:uid="{00000000-0005-0000-0000-00000CC10000}"/>
    <cellStyle name="Output 11 12" xfId="11614" xr:uid="{00000000-0005-0000-0000-00000DC10000}"/>
    <cellStyle name="Output 11 12 2" xfId="23053" xr:uid="{00000000-0005-0000-0000-00000EC10000}"/>
    <cellStyle name="Output 11 12 2 2" xfId="43171" xr:uid="{00000000-0005-0000-0000-00000FC10000}"/>
    <cellStyle name="Output 11 12 3" xfId="43170" xr:uid="{00000000-0005-0000-0000-000010C10000}"/>
    <cellStyle name="Output 11 12 4" xfId="60579" xr:uid="{00000000-0005-0000-0000-000011C10000}"/>
    <cellStyle name="Output 11 13" xfId="12046" xr:uid="{00000000-0005-0000-0000-000012C10000}"/>
    <cellStyle name="Output 11 13 2" xfId="23460" xr:uid="{00000000-0005-0000-0000-000013C10000}"/>
    <cellStyle name="Output 11 13 2 2" xfId="43173" xr:uid="{00000000-0005-0000-0000-000014C10000}"/>
    <cellStyle name="Output 11 13 3" xfId="43172" xr:uid="{00000000-0005-0000-0000-000015C10000}"/>
    <cellStyle name="Output 11 13 4" xfId="60580" xr:uid="{00000000-0005-0000-0000-000016C10000}"/>
    <cellStyle name="Output 11 14" xfId="12420" xr:uid="{00000000-0005-0000-0000-000017C10000}"/>
    <cellStyle name="Output 11 14 2" xfId="23798" xr:uid="{00000000-0005-0000-0000-000018C10000}"/>
    <cellStyle name="Output 11 14 2 2" xfId="43175" xr:uid="{00000000-0005-0000-0000-000019C10000}"/>
    <cellStyle name="Output 11 14 3" xfId="43174" xr:uid="{00000000-0005-0000-0000-00001AC10000}"/>
    <cellStyle name="Output 11 14 4" xfId="60581" xr:uid="{00000000-0005-0000-0000-00001BC10000}"/>
    <cellStyle name="Output 11 15" xfId="12777" xr:uid="{00000000-0005-0000-0000-00001CC10000}"/>
    <cellStyle name="Output 11 15 2" xfId="24114" xr:uid="{00000000-0005-0000-0000-00001DC10000}"/>
    <cellStyle name="Output 11 15 2 2" xfId="43177" xr:uid="{00000000-0005-0000-0000-00001EC10000}"/>
    <cellStyle name="Output 11 15 3" xfId="43176" xr:uid="{00000000-0005-0000-0000-00001FC10000}"/>
    <cellStyle name="Output 11 15 4" xfId="60582" xr:uid="{00000000-0005-0000-0000-000020C10000}"/>
    <cellStyle name="Output 11 16" xfId="13192" xr:uid="{00000000-0005-0000-0000-000021C10000}"/>
    <cellStyle name="Output 11 16 2" xfId="24503" xr:uid="{00000000-0005-0000-0000-000022C10000}"/>
    <cellStyle name="Output 11 16 2 2" xfId="43179" xr:uid="{00000000-0005-0000-0000-000023C10000}"/>
    <cellStyle name="Output 11 16 3" xfId="43178" xr:uid="{00000000-0005-0000-0000-000024C10000}"/>
    <cellStyle name="Output 11 16 4" xfId="60583" xr:uid="{00000000-0005-0000-0000-000025C10000}"/>
    <cellStyle name="Output 11 17" xfId="13529" xr:uid="{00000000-0005-0000-0000-000026C10000}"/>
    <cellStyle name="Output 11 17 2" xfId="24808" xr:uid="{00000000-0005-0000-0000-000027C10000}"/>
    <cellStyle name="Output 11 17 2 2" xfId="43181" xr:uid="{00000000-0005-0000-0000-000028C10000}"/>
    <cellStyle name="Output 11 17 3" xfId="43180" xr:uid="{00000000-0005-0000-0000-000029C10000}"/>
    <cellStyle name="Output 11 17 4" xfId="60584" xr:uid="{00000000-0005-0000-0000-00002AC10000}"/>
    <cellStyle name="Output 11 18" xfId="13865" xr:uid="{00000000-0005-0000-0000-00002BC10000}"/>
    <cellStyle name="Output 11 18 2" xfId="25110" xr:uid="{00000000-0005-0000-0000-00002CC10000}"/>
    <cellStyle name="Output 11 18 2 2" xfId="43183" xr:uid="{00000000-0005-0000-0000-00002DC10000}"/>
    <cellStyle name="Output 11 18 3" xfId="43182" xr:uid="{00000000-0005-0000-0000-00002EC10000}"/>
    <cellStyle name="Output 11 18 4" xfId="60585" xr:uid="{00000000-0005-0000-0000-00002FC10000}"/>
    <cellStyle name="Output 11 19" xfId="14188" xr:uid="{00000000-0005-0000-0000-000030C10000}"/>
    <cellStyle name="Output 11 19 2" xfId="25410" xr:uid="{00000000-0005-0000-0000-000031C10000}"/>
    <cellStyle name="Output 11 19 2 2" xfId="43185" xr:uid="{00000000-0005-0000-0000-000032C10000}"/>
    <cellStyle name="Output 11 19 3" xfId="43184" xr:uid="{00000000-0005-0000-0000-000033C10000}"/>
    <cellStyle name="Output 11 19 4" xfId="60586" xr:uid="{00000000-0005-0000-0000-000034C10000}"/>
    <cellStyle name="Output 11 2" xfId="7205" xr:uid="{00000000-0005-0000-0000-000035C10000}"/>
    <cellStyle name="Output 11 2 2" xfId="19210" xr:uid="{00000000-0005-0000-0000-000036C10000}"/>
    <cellStyle name="Output 11 2 2 2" xfId="43187" xr:uid="{00000000-0005-0000-0000-000037C10000}"/>
    <cellStyle name="Output 11 2 3" xfId="43186" xr:uid="{00000000-0005-0000-0000-000038C10000}"/>
    <cellStyle name="Output 11 2 4" xfId="60587" xr:uid="{00000000-0005-0000-0000-000039C10000}"/>
    <cellStyle name="Output 11 20" xfId="14482" xr:uid="{00000000-0005-0000-0000-00003AC10000}"/>
    <cellStyle name="Output 11 20 2" xfId="43188" xr:uid="{00000000-0005-0000-0000-00003BC10000}"/>
    <cellStyle name="Output 11 20 3" xfId="60588" xr:uid="{00000000-0005-0000-0000-00003CC10000}"/>
    <cellStyle name="Output 11 20 4" xfId="60589" xr:uid="{00000000-0005-0000-0000-00003DC10000}"/>
    <cellStyle name="Output 11 21" xfId="43165" xr:uid="{00000000-0005-0000-0000-00003EC10000}"/>
    <cellStyle name="Output 11 22" xfId="4426" xr:uid="{00000000-0005-0000-0000-00003FC10000}"/>
    <cellStyle name="Output 11 3" xfId="7672" xr:uid="{00000000-0005-0000-0000-000040C10000}"/>
    <cellStyle name="Output 11 3 2" xfId="19615" xr:uid="{00000000-0005-0000-0000-000041C10000}"/>
    <cellStyle name="Output 11 3 2 2" xfId="43190" xr:uid="{00000000-0005-0000-0000-000042C10000}"/>
    <cellStyle name="Output 11 3 3" xfId="43189" xr:uid="{00000000-0005-0000-0000-000043C10000}"/>
    <cellStyle name="Output 11 3 4" xfId="60590" xr:uid="{00000000-0005-0000-0000-000044C10000}"/>
    <cellStyle name="Output 11 4" xfId="8122" xr:uid="{00000000-0005-0000-0000-000045C10000}"/>
    <cellStyle name="Output 11 4 2" xfId="20005" xr:uid="{00000000-0005-0000-0000-000046C10000}"/>
    <cellStyle name="Output 11 4 2 2" xfId="43192" xr:uid="{00000000-0005-0000-0000-000047C10000}"/>
    <cellStyle name="Output 11 4 3" xfId="43191" xr:uid="{00000000-0005-0000-0000-000048C10000}"/>
    <cellStyle name="Output 11 4 4" xfId="60591" xr:uid="{00000000-0005-0000-0000-000049C10000}"/>
    <cellStyle name="Output 11 5" xfId="8589" xr:uid="{00000000-0005-0000-0000-00004AC10000}"/>
    <cellStyle name="Output 11 5 2" xfId="20394" xr:uid="{00000000-0005-0000-0000-00004BC10000}"/>
    <cellStyle name="Output 11 5 2 2" xfId="43194" xr:uid="{00000000-0005-0000-0000-00004CC10000}"/>
    <cellStyle name="Output 11 5 3" xfId="43193" xr:uid="{00000000-0005-0000-0000-00004DC10000}"/>
    <cellStyle name="Output 11 5 4" xfId="60592" xr:uid="{00000000-0005-0000-0000-00004EC10000}"/>
    <cellStyle name="Output 11 6" xfId="9044" xr:uid="{00000000-0005-0000-0000-00004FC10000}"/>
    <cellStyle name="Output 11 6 2" xfId="20805" xr:uid="{00000000-0005-0000-0000-000050C10000}"/>
    <cellStyle name="Output 11 6 2 2" xfId="43196" xr:uid="{00000000-0005-0000-0000-000051C10000}"/>
    <cellStyle name="Output 11 6 3" xfId="43195" xr:uid="{00000000-0005-0000-0000-000052C10000}"/>
    <cellStyle name="Output 11 6 4" xfId="60593" xr:uid="{00000000-0005-0000-0000-000053C10000}"/>
    <cellStyle name="Output 11 7" xfId="9489" xr:uid="{00000000-0005-0000-0000-000054C10000}"/>
    <cellStyle name="Output 11 7 2" xfId="21205" xr:uid="{00000000-0005-0000-0000-000055C10000}"/>
    <cellStyle name="Output 11 7 2 2" xfId="43198" xr:uid="{00000000-0005-0000-0000-000056C10000}"/>
    <cellStyle name="Output 11 7 3" xfId="43197" xr:uid="{00000000-0005-0000-0000-000057C10000}"/>
    <cellStyle name="Output 11 7 4" xfId="60594" xr:uid="{00000000-0005-0000-0000-000058C10000}"/>
    <cellStyle name="Output 11 8" xfId="9933" xr:uid="{00000000-0005-0000-0000-000059C10000}"/>
    <cellStyle name="Output 11 8 2" xfId="21589" xr:uid="{00000000-0005-0000-0000-00005AC10000}"/>
    <cellStyle name="Output 11 8 2 2" xfId="43200" xr:uid="{00000000-0005-0000-0000-00005BC10000}"/>
    <cellStyle name="Output 11 8 3" xfId="43199" xr:uid="{00000000-0005-0000-0000-00005CC10000}"/>
    <cellStyle name="Output 11 8 4" xfId="60595" xr:uid="{00000000-0005-0000-0000-00005DC10000}"/>
    <cellStyle name="Output 11 9" xfId="10366" xr:uid="{00000000-0005-0000-0000-00005EC10000}"/>
    <cellStyle name="Output 11 9 2" xfId="21967" xr:uid="{00000000-0005-0000-0000-00005FC10000}"/>
    <cellStyle name="Output 11 9 2 2" xfId="43202" xr:uid="{00000000-0005-0000-0000-000060C10000}"/>
    <cellStyle name="Output 11 9 3" xfId="43201" xr:uid="{00000000-0005-0000-0000-000061C10000}"/>
    <cellStyle name="Output 11 9 4" xfId="60596" xr:uid="{00000000-0005-0000-0000-000062C10000}"/>
    <cellStyle name="Output 12" xfId="1249" xr:uid="{00000000-0005-0000-0000-000063C10000}"/>
    <cellStyle name="Output 12 10" xfId="4427" xr:uid="{00000000-0005-0000-0000-000064C10000}"/>
    <cellStyle name="Output 12 10 10" xfId="10788" xr:uid="{00000000-0005-0000-0000-000065C10000}"/>
    <cellStyle name="Output 12 10 10 2" xfId="22324" xr:uid="{00000000-0005-0000-0000-000066C10000}"/>
    <cellStyle name="Output 12 10 10 2 2" xfId="43206" xr:uid="{00000000-0005-0000-0000-000067C10000}"/>
    <cellStyle name="Output 12 10 10 3" xfId="43205" xr:uid="{00000000-0005-0000-0000-000068C10000}"/>
    <cellStyle name="Output 12 10 10 4" xfId="60597" xr:uid="{00000000-0005-0000-0000-000069C10000}"/>
    <cellStyle name="Output 12 10 11" xfId="11207" xr:uid="{00000000-0005-0000-0000-00006AC10000}"/>
    <cellStyle name="Output 12 10 11 2" xfId="22692" xr:uid="{00000000-0005-0000-0000-00006BC10000}"/>
    <cellStyle name="Output 12 10 11 2 2" xfId="43208" xr:uid="{00000000-0005-0000-0000-00006CC10000}"/>
    <cellStyle name="Output 12 10 11 3" xfId="43207" xr:uid="{00000000-0005-0000-0000-00006DC10000}"/>
    <cellStyle name="Output 12 10 11 4" xfId="60598" xr:uid="{00000000-0005-0000-0000-00006EC10000}"/>
    <cellStyle name="Output 12 10 12" xfId="11616" xr:uid="{00000000-0005-0000-0000-00006FC10000}"/>
    <cellStyle name="Output 12 10 12 2" xfId="23055" xr:uid="{00000000-0005-0000-0000-000070C10000}"/>
    <cellStyle name="Output 12 10 12 2 2" xfId="43210" xr:uid="{00000000-0005-0000-0000-000071C10000}"/>
    <cellStyle name="Output 12 10 12 3" xfId="43209" xr:uid="{00000000-0005-0000-0000-000072C10000}"/>
    <cellStyle name="Output 12 10 12 4" xfId="60599" xr:uid="{00000000-0005-0000-0000-000073C10000}"/>
    <cellStyle name="Output 12 10 13" xfId="12048" xr:uid="{00000000-0005-0000-0000-000074C10000}"/>
    <cellStyle name="Output 12 10 13 2" xfId="23462" xr:uid="{00000000-0005-0000-0000-000075C10000}"/>
    <cellStyle name="Output 12 10 13 2 2" xfId="43212" xr:uid="{00000000-0005-0000-0000-000076C10000}"/>
    <cellStyle name="Output 12 10 13 3" xfId="43211" xr:uid="{00000000-0005-0000-0000-000077C10000}"/>
    <cellStyle name="Output 12 10 13 4" xfId="60600" xr:uid="{00000000-0005-0000-0000-000078C10000}"/>
    <cellStyle name="Output 12 10 14" xfId="12422" xr:uid="{00000000-0005-0000-0000-000079C10000}"/>
    <cellStyle name="Output 12 10 14 2" xfId="23800" xr:uid="{00000000-0005-0000-0000-00007AC10000}"/>
    <cellStyle name="Output 12 10 14 2 2" xfId="43214" xr:uid="{00000000-0005-0000-0000-00007BC10000}"/>
    <cellStyle name="Output 12 10 14 3" xfId="43213" xr:uid="{00000000-0005-0000-0000-00007CC10000}"/>
    <cellStyle name="Output 12 10 14 4" xfId="60601" xr:uid="{00000000-0005-0000-0000-00007DC10000}"/>
    <cellStyle name="Output 12 10 15" xfId="12779" xr:uid="{00000000-0005-0000-0000-00007EC10000}"/>
    <cellStyle name="Output 12 10 15 2" xfId="24116" xr:uid="{00000000-0005-0000-0000-00007FC10000}"/>
    <cellStyle name="Output 12 10 15 2 2" xfId="43216" xr:uid="{00000000-0005-0000-0000-000080C10000}"/>
    <cellStyle name="Output 12 10 15 3" xfId="43215" xr:uid="{00000000-0005-0000-0000-000081C10000}"/>
    <cellStyle name="Output 12 10 15 4" xfId="60602" xr:uid="{00000000-0005-0000-0000-000082C10000}"/>
    <cellStyle name="Output 12 10 16" xfId="13194" xr:uid="{00000000-0005-0000-0000-000083C10000}"/>
    <cellStyle name="Output 12 10 16 2" xfId="24505" xr:uid="{00000000-0005-0000-0000-000084C10000}"/>
    <cellStyle name="Output 12 10 16 2 2" xfId="43218" xr:uid="{00000000-0005-0000-0000-000085C10000}"/>
    <cellStyle name="Output 12 10 16 3" xfId="43217" xr:uid="{00000000-0005-0000-0000-000086C10000}"/>
    <cellStyle name="Output 12 10 16 4" xfId="60603" xr:uid="{00000000-0005-0000-0000-000087C10000}"/>
    <cellStyle name="Output 12 10 17" xfId="13531" xr:uid="{00000000-0005-0000-0000-000088C10000}"/>
    <cellStyle name="Output 12 10 17 2" xfId="24810" xr:uid="{00000000-0005-0000-0000-000089C10000}"/>
    <cellStyle name="Output 12 10 17 2 2" xfId="43220" xr:uid="{00000000-0005-0000-0000-00008AC10000}"/>
    <cellStyle name="Output 12 10 17 3" xfId="43219" xr:uid="{00000000-0005-0000-0000-00008BC10000}"/>
    <cellStyle name="Output 12 10 17 4" xfId="60604" xr:uid="{00000000-0005-0000-0000-00008CC10000}"/>
    <cellStyle name="Output 12 10 18" xfId="13867" xr:uid="{00000000-0005-0000-0000-00008DC10000}"/>
    <cellStyle name="Output 12 10 18 2" xfId="25112" xr:uid="{00000000-0005-0000-0000-00008EC10000}"/>
    <cellStyle name="Output 12 10 18 2 2" xfId="43222" xr:uid="{00000000-0005-0000-0000-00008FC10000}"/>
    <cellStyle name="Output 12 10 18 3" xfId="43221" xr:uid="{00000000-0005-0000-0000-000090C10000}"/>
    <cellStyle name="Output 12 10 18 4" xfId="60605" xr:uid="{00000000-0005-0000-0000-000091C10000}"/>
    <cellStyle name="Output 12 10 19" xfId="14190" xr:uid="{00000000-0005-0000-0000-000092C10000}"/>
    <cellStyle name="Output 12 10 19 2" xfId="25412" xr:uid="{00000000-0005-0000-0000-000093C10000}"/>
    <cellStyle name="Output 12 10 19 2 2" xfId="43224" xr:uid="{00000000-0005-0000-0000-000094C10000}"/>
    <cellStyle name="Output 12 10 19 3" xfId="43223" xr:uid="{00000000-0005-0000-0000-000095C10000}"/>
    <cellStyle name="Output 12 10 19 4" xfId="60606" xr:uid="{00000000-0005-0000-0000-000096C10000}"/>
    <cellStyle name="Output 12 10 2" xfId="7207" xr:uid="{00000000-0005-0000-0000-000097C10000}"/>
    <cellStyle name="Output 12 10 2 2" xfId="19212" xr:uid="{00000000-0005-0000-0000-000098C10000}"/>
    <cellStyle name="Output 12 10 2 2 2" xfId="43226" xr:uid="{00000000-0005-0000-0000-000099C10000}"/>
    <cellStyle name="Output 12 10 2 3" xfId="43225" xr:uid="{00000000-0005-0000-0000-00009AC10000}"/>
    <cellStyle name="Output 12 10 2 4" xfId="60607" xr:uid="{00000000-0005-0000-0000-00009BC10000}"/>
    <cellStyle name="Output 12 10 20" xfId="14484" xr:uid="{00000000-0005-0000-0000-00009CC10000}"/>
    <cellStyle name="Output 12 10 20 2" xfId="43227" xr:uid="{00000000-0005-0000-0000-00009DC10000}"/>
    <cellStyle name="Output 12 10 20 3" xfId="60608" xr:uid="{00000000-0005-0000-0000-00009EC10000}"/>
    <cellStyle name="Output 12 10 20 4" xfId="60609" xr:uid="{00000000-0005-0000-0000-00009FC10000}"/>
    <cellStyle name="Output 12 10 21" xfId="43204" xr:uid="{00000000-0005-0000-0000-0000A0C10000}"/>
    <cellStyle name="Output 12 10 22" xfId="60610" xr:uid="{00000000-0005-0000-0000-0000A1C10000}"/>
    <cellStyle name="Output 12 10 3" xfId="7674" xr:uid="{00000000-0005-0000-0000-0000A2C10000}"/>
    <cellStyle name="Output 12 10 3 2" xfId="19617" xr:uid="{00000000-0005-0000-0000-0000A3C10000}"/>
    <cellStyle name="Output 12 10 3 2 2" xfId="43229" xr:uid="{00000000-0005-0000-0000-0000A4C10000}"/>
    <cellStyle name="Output 12 10 3 3" xfId="43228" xr:uid="{00000000-0005-0000-0000-0000A5C10000}"/>
    <cellStyle name="Output 12 10 3 4" xfId="60611" xr:uid="{00000000-0005-0000-0000-0000A6C10000}"/>
    <cellStyle name="Output 12 10 4" xfId="8124" xr:uid="{00000000-0005-0000-0000-0000A7C10000}"/>
    <cellStyle name="Output 12 10 4 2" xfId="20007" xr:uid="{00000000-0005-0000-0000-0000A8C10000}"/>
    <cellStyle name="Output 12 10 4 2 2" xfId="43231" xr:uid="{00000000-0005-0000-0000-0000A9C10000}"/>
    <cellStyle name="Output 12 10 4 3" xfId="43230" xr:uid="{00000000-0005-0000-0000-0000AAC10000}"/>
    <cellStyle name="Output 12 10 4 4" xfId="60612" xr:uid="{00000000-0005-0000-0000-0000ABC10000}"/>
    <cellStyle name="Output 12 10 5" xfId="8591" xr:uid="{00000000-0005-0000-0000-0000ACC10000}"/>
    <cellStyle name="Output 12 10 5 2" xfId="20396" xr:uid="{00000000-0005-0000-0000-0000ADC10000}"/>
    <cellStyle name="Output 12 10 5 2 2" xfId="43233" xr:uid="{00000000-0005-0000-0000-0000AEC10000}"/>
    <cellStyle name="Output 12 10 5 3" xfId="43232" xr:uid="{00000000-0005-0000-0000-0000AFC10000}"/>
    <cellStyle name="Output 12 10 5 4" xfId="60613" xr:uid="{00000000-0005-0000-0000-0000B0C10000}"/>
    <cellStyle name="Output 12 10 6" xfId="9046" xr:uid="{00000000-0005-0000-0000-0000B1C10000}"/>
    <cellStyle name="Output 12 10 6 2" xfId="20807" xr:uid="{00000000-0005-0000-0000-0000B2C10000}"/>
    <cellStyle name="Output 12 10 6 2 2" xfId="43235" xr:uid="{00000000-0005-0000-0000-0000B3C10000}"/>
    <cellStyle name="Output 12 10 6 3" xfId="43234" xr:uid="{00000000-0005-0000-0000-0000B4C10000}"/>
    <cellStyle name="Output 12 10 6 4" xfId="60614" xr:uid="{00000000-0005-0000-0000-0000B5C10000}"/>
    <cellStyle name="Output 12 10 7" xfId="9491" xr:uid="{00000000-0005-0000-0000-0000B6C10000}"/>
    <cellStyle name="Output 12 10 7 2" xfId="21207" xr:uid="{00000000-0005-0000-0000-0000B7C10000}"/>
    <cellStyle name="Output 12 10 7 2 2" xfId="43237" xr:uid="{00000000-0005-0000-0000-0000B8C10000}"/>
    <cellStyle name="Output 12 10 7 3" xfId="43236" xr:uid="{00000000-0005-0000-0000-0000B9C10000}"/>
    <cellStyle name="Output 12 10 7 4" xfId="60615" xr:uid="{00000000-0005-0000-0000-0000BAC10000}"/>
    <cellStyle name="Output 12 10 8" xfId="9935" xr:uid="{00000000-0005-0000-0000-0000BBC10000}"/>
    <cellStyle name="Output 12 10 8 2" xfId="21591" xr:uid="{00000000-0005-0000-0000-0000BCC10000}"/>
    <cellStyle name="Output 12 10 8 2 2" xfId="43239" xr:uid="{00000000-0005-0000-0000-0000BDC10000}"/>
    <cellStyle name="Output 12 10 8 3" xfId="43238" xr:uid="{00000000-0005-0000-0000-0000BEC10000}"/>
    <cellStyle name="Output 12 10 8 4" xfId="60616" xr:uid="{00000000-0005-0000-0000-0000BFC10000}"/>
    <cellStyle name="Output 12 10 9" xfId="10368" xr:uid="{00000000-0005-0000-0000-0000C0C10000}"/>
    <cellStyle name="Output 12 10 9 2" xfId="21969" xr:uid="{00000000-0005-0000-0000-0000C1C10000}"/>
    <cellStyle name="Output 12 10 9 2 2" xfId="43241" xr:uid="{00000000-0005-0000-0000-0000C2C10000}"/>
    <cellStyle name="Output 12 10 9 3" xfId="43240" xr:uid="{00000000-0005-0000-0000-0000C3C10000}"/>
    <cellStyle name="Output 12 10 9 4" xfId="60617" xr:uid="{00000000-0005-0000-0000-0000C4C10000}"/>
    <cellStyle name="Output 12 11" xfId="4428" xr:uid="{00000000-0005-0000-0000-0000C5C10000}"/>
    <cellStyle name="Output 12 11 10" xfId="10789" xr:uid="{00000000-0005-0000-0000-0000C6C10000}"/>
    <cellStyle name="Output 12 11 10 2" xfId="22325" xr:uid="{00000000-0005-0000-0000-0000C7C10000}"/>
    <cellStyle name="Output 12 11 10 2 2" xfId="43244" xr:uid="{00000000-0005-0000-0000-0000C8C10000}"/>
    <cellStyle name="Output 12 11 10 3" xfId="43243" xr:uid="{00000000-0005-0000-0000-0000C9C10000}"/>
    <cellStyle name="Output 12 11 10 4" xfId="60618" xr:uid="{00000000-0005-0000-0000-0000CAC10000}"/>
    <cellStyle name="Output 12 11 11" xfId="11208" xr:uid="{00000000-0005-0000-0000-0000CBC10000}"/>
    <cellStyle name="Output 12 11 11 2" xfId="22693" xr:uid="{00000000-0005-0000-0000-0000CCC10000}"/>
    <cellStyle name="Output 12 11 11 2 2" xfId="43246" xr:uid="{00000000-0005-0000-0000-0000CDC10000}"/>
    <cellStyle name="Output 12 11 11 3" xfId="43245" xr:uid="{00000000-0005-0000-0000-0000CEC10000}"/>
    <cellStyle name="Output 12 11 11 4" xfId="60619" xr:uid="{00000000-0005-0000-0000-0000CFC10000}"/>
    <cellStyle name="Output 12 11 12" xfId="11617" xr:uid="{00000000-0005-0000-0000-0000D0C10000}"/>
    <cellStyle name="Output 12 11 12 2" xfId="23056" xr:uid="{00000000-0005-0000-0000-0000D1C10000}"/>
    <cellStyle name="Output 12 11 12 2 2" xfId="43248" xr:uid="{00000000-0005-0000-0000-0000D2C10000}"/>
    <cellStyle name="Output 12 11 12 3" xfId="43247" xr:uid="{00000000-0005-0000-0000-0000D3C10000}"/>
    <cellStyle name="Output 12 11 12 4" xfId="60620" xr:uid="{00000000-0005-0000-0000-0000D4C10000}"/>
    <cellStyle name="Output 12 11 13" xfId="12049" xr:uid="{00000000-0005-0000-0000-0000D5C10000}"/>
    <cellStyle name="Output 12 11 13 2" xfId="23463" xr:uid="{00000000-0005-0000-0000-0000D6C10000}"/>
    <cellStyle name="Output 12 11 13 2 2" xfId="43250" xr:uid="{00000000-0005-0000-0000-0000D7C10000}"/>
    <cellStyle name="Output 12 11 13 3" xfId="43249" xr:uid="{00000000-0005-0000-0000-0000D8C10000}"/>
    <cellStyle name="Output 12 11 13 4" xfId="60621" xr:uid="{00000000-0005-0000-0000-0000D9C10000}"/>
    <cellStyle name="Output 12 11 14" xfId="12423" xr:uid="{00000000-0005-0000-0000-0000DAC10000}"/>
    <cellStyle name="Output 12 11 14 2" xfId="23801" xr:uid="{00000000-0005-0000-0000-0000DBC10000}"/>
    <cellStyle name="Output 12 11 14 2 2" xfId="43252" xr:uid="{00000000-0005-0000-0000-0000DCC10000}"/>
    <cellStyle name="Output 12 11 14 3" xfId="43251" xr:uid="{00000000-0005-0000-0000-0000DDC10000}"/>
    <cellStyle name="Output 12 11 14 4" xfId="60622" xr:uid="{00000000-0005-0000-0000-0000DEC10000}"/>
    <cellStyle name="Output 12 11 15" xfId="12780" xr:uid="{00000000-0005-0000-0000-0000DFC10000}"/>
    <cellStyle name="Output 12 11 15 2" xfId="24117" xr:uid="{00000000-0005-0000-0000-0000E0C10000}"/>
    <cellStyle name="Output 12 11 15 2 2" xfId="43254" xr:uid="{00000000-0005-0000-0000-0000E1C10000}"/>
    <cellStyle name="Output 12 11 15 3" xfId="43253" xr:uid="{00000000-0005-0000-0000-0000E2C10000}"/>
    <cellStyle name="Output 12 11 15 4" xfId="60623" xr:uid="{00000000-0005-0000-0000-0000E3C10000}"/>
    <cellStyle name="Output 12 11 16" xfId="13195" xr:uid="{00000000-0005-0000-0000-0000E4C10000}"/>
    <cellStyle name="Output 12 11 16 2" xfId="24506" xr:uid="{00000000-0005-0000-0000-0000E5C10000}"/>
    <cellStyle name="Output 12 11 16 2 2" xfId="43256" xr:uid="{00000000-0005-0000-0000-0000E6C10000}"/>
    <cellStyle name="Output 12 11 16 3" xfId="43255" xr:uid="{00000000-0005-0000-0000-0000E7C10000}"/>
    <cellStyle name="Output 12 11 16 4" xfId="60624" xr:uid="{00000000-0005-0000-0000-0000E8C10000}"/>
    <cellStyle name="Output 12 11 17" xfId="13532" xr:uid="{00000000-0005-0000-0000-0000E9C10000}"/>
    <cellStyle name="Output 12 11 17 2" xfId="24811" xr:uid="{00000000-0005-0000-0000-0000EAC10000}"/>
    <cellStyle name="Output 12 11 17 2 2" xfId="43258" xr:uid="{00000000-0005-0000-0000-0000EBC10000}"/>
    <cellStyle name="Output 12 11 17 3" xfId="43257" xr:uid="{00000000-0005-0000-0000-0000ECC10000}"/>
    <cellStyle name="Output 12 11 17 4" xfId="60625" xr:uid="{00000000-0005-0000-0000-0000EDC10000}"/>
    <cellStyle name="Output 12 11 18" xfId="13868" xr:uid="{00000000-0005-0000-0000-0000EEC10000}"/>
    <cellStyle name="Output 12 11 18 2" xfId="25113" xr:uid="{00000000-0005-0000-0000-0000EFC10000}"/>
    <cellStyle name="Output 12 11 18 2 2" xfId="43260" xr:uid="{00000000-0005-0000-0000-0000F0C10000}"/>
    <cellStyle name="Output 12 11 18 3" xfId="43259" xr:uid="{00000000-0005-0000-0000-0000F1C10000}"/>
    <cellStyle name="Output 12 11 18 4" xfId="60626" xr:uid="{00000000-0005-0000-0000-0000F2C10000}"/>
    <cellStyle name="Output 12 11 19" xfId="14191" xr:uid="{00000000-0005-0000-0000-0000F3C10000}"/>
    <cellStyle name="Output 12 11 19 2" xfId="25413" xr:uid="{00000000-0005-0000-0000-0000F4C10000}"/>
    <cellStyle name="Output 12 11 19 2 2" xfId="43262" xr:uid="{00000000-0005-0000-0000-0000F5C10000}"/>
    <cellStyle name="Output 12 11 19 3" xfId="43261" xr:uid="{00000000-0005-0000-0000-0000F6C10000}"/>
    <cellStyle name="Output 12 11 19 4" xfId="60627" xr:uid="{00000000-0005-0000-0000-0000F7C10000}"/>
    <cellStyle name="Output 12 11 2" xfId="7208" xr:uid="{00000000-0005-0000-0000-0000F8C10000}"/>
    <cellStyle name="Output 12 11 2 2" xfId="19213" xr:uid="{00000000-0005-0000-0000-0000F9C10000}"/>
    <cellStyle name="Output 12 11 2 2 2" xfId="43264" xr:uid="{00000000-0005-0000-0000-0000FAC10000}"/>
    <cellStyle name="Output 12 11 2 3" xfId="43263" xr:uid="{00000000-0005-0000-0000-0000FBC10000}"/>
    <cellStyle name="Output 12 11 2 4" xfId="60628" xr:uid="{00000000-0005-0000-0000-0000FCC10000}"/>
    <cellStyle name="Output 12 11 20" xfId="14485" xr:uid="{00000000-0005-0000-0000-0000FDC10000}"/>
    <cellStyle name="Output 12 11 20 2" xfId="43265" xr:uid="{00000000-0005-0000-0000-0000FEC10000}"/>
    <cellStyle name="Output 12 11 20 3" xfId="60629" xr:uid="{00000000-0005-0000-0000-0000FFC10000}"/>
    <cellStyle name="Output 12 11 20 4" xfId="60630" xr:uid="{00000000-0005-0000-0000-000000C20000}"/>
    <cellStyle name="Output 12 11 21" xfId="43242" xr:uid="{00000000-0005-0000-0000-000001C20000}"/>
    <cellStyle name="Output 12 11 22" xfId="60631" xr:uid="{00000000-0005-0000-0000-000002C20000}"/>
    <cellStyle name="Output 12 11 3" xfId="7675" xr:uid="{00000000-0005-0000-0000-000003C20000}"/>
    <cellStyle name="Output 12 11 3 2" xfId="19618" xr:uid="{00000000-0005-0000-0000-000004C20000}"/>
    <cellStyle name="Output 12 11 3 2 2" xfId="43267" xr:uid="{00000000-0005-0000-0000-000005C20000}"/>
    <cellStyle name="Output 12 11 3 3" xfId="43266" xr:uid="{00000000-0005-0000-0000-000006C20000}"/>
    <cellStyle name="Output 12 11 3 4" xfId="60632" xr:uid="{00000000-0005-0000-0000-000007C20000}"/>
    <cellStyle name="Output 12 11 4" xfId="8125" xr:uid="{00000000-0005-0000-0000-000008C20000}"/>
    <cellStyle name="Output 12 11 4 2" xfId="20008" xr:uid="{00000000-0005-0000-0000-000009C20000}"/>
    <cellStyle name="Output 12 11 4 2 2" xfId="43269" xr:uid="{00000000-0005-0000-0000-00000AC20000}"/>
    <cellStyle name="Output 12 11 4 3" xfId="43268" xr:uid="{00000000-0005-0000-0000-00000BC20000}"/>
    <cellStyle name="Output 12 11 4 4" xfId="60633" xr:uid="{00000000-0005-0000-0000-00000CC20000}"/>
    <cellStyle name="Output 12 11 5" xfId="8592" xr:uid="{00000000-0005-0000-0000-00000DC20000}"/>
    <cellStyle name="Output 12 11 5 2" xfId="20397" xr:uid="{00000000-0005-0000-0000-00000EC20000}"/>
    <cellStyle name="Output 12 11 5 2 2" xfId="43271" xr:uid="{00000000-0005-0000-0000-00000FC20000}"/>
    <cellStyle name="Output 12 11 5 3" xfId="43270" xr:uid="{00000000-0005-0000-0000-000010C20000}"/>
    <cellStyle name="Output 12 11 5 4" xfId="60634" xr:uid="{00000000-0005-0000-0000-000011C20000}"/>
    <cellStyle name="Output 12 11 6" xfId="9047" xr:uid="{00000000-0005-0000-0000-000012C20000}"/>
    <cellStyle name="Output 12 11 6 2" xfId="20808" xr:uid="{00000000-0005-0000-0000-000013C20000}"/>
    <cellStyle name="Output 12 11 6 2 2" xfId="43273" xr:uid="{00000000-0005-0000-0000-000014C20000}"/>
    <cellStyle name="Output 12 11 6 3" xfId="43272" xr:uid="{00000000-0005-0000-0000-000015C20000}"/>
    <cellStyle name="Output 12 11 6 4" xfId="60635" xr:uid="{00000000-0005-0000-0000-000016C20000}"/>
    <cellStyle name="Output 12 11 7" xfId="9492" xr:uid="{00000000-0005-0000-0000-000017C20000}"/>
    <cellStyle name="Output 12 11 7 2" xfId="21208" xr:uid="{00000000-0005-0000-0000-000018C20000}"/>
    <cellStyle name="Output 12 11 7 2 2" xfId="43275" xr:uid="{00000000-0005-0000-0000-000019C20000}"/>
    <cellStyle name="Output 12 11 7 3" xfId="43274" xr:uid="{00000000-0005-0000-0000-00001AC20000}"/>
    <cellStyle name="Output 12 11 7 4" xfId="60636" xr:uid="{00000000-0005-0000-0000-00001BC20000}"/>
    <cellStyle name="Output 12 11 8" xfId="9936" xr:uid="{00000000-0005-0000-0000-00001CC20000}"/>
    <cellStyle name="Output 12 11 8 2" xfId="21592" xr:uid="{00000000-0005-0000-0000-00001DC20000}"/>
    <cellStyle name="Output 12 11 8 2 2" xfId="43277" xr:uid="{00000000-0005-0000-0000-00001EC20000}"/>
    <cellStyle name="Output 12 11 8 3" xfId="43276" xr:uid="{00000000-0005-0000-0000-00001FC20000}"/>
    <cellStyle name="Output 12 11 8 4" xfId="60637" xr:uid="{00000000-0005-0000-0000-000020C20000}"/>
    <cellStyle name="Output 12 11 9" xfId="10369" xr:uid="{00000000-0005-0000-0000-000021C20000}"/>
    <cellStyle name="Output 12 11 9 2" xfId="21970" xr:uid="{00000000-0005-0000-0000-000022C20000}"/>
    <cellStyle name="Output 12 11 9 2 2" xfId="43279" xr:uid="{00000000-0005-0000-0000-000023C20000}"/>
    <cellStyle name="Output 12 11 9 3" xfId="43278" xr:uid="{00000000-0005-0000-0000-000024C20000}"/>
    <cellStyle name="Output 12 11 9 4" xfId="60638" xr:uid="{00000000-0005-0000-0000-000025C20000}"/>
    <cellStyle name="Output 12 12" xfId="4429" xr:uid="{00000000-0005-0000-0000-000026C20000}"/>
    <cellStyle name="Output 12 12 10" xfId="10790" xr:uid="{00000000-0005-0000-0000-000027C20000}"/>
    <cellStyle name="Output 12 12 10 2" xfId="22326" xr:uid="{00000000-0005-0000-0000-000028C20000}"/>
    <cellStyle name="Output 12 12 10 2 2" xfId="43282" xr:uid="{00000000-0005-0000-0000-000029C20000}"/>
    <cellStyle name="Output 12 12 10 3" xfId="43281" xr:uid="{00000000-0005-0000-0000-00002AC20000}"/>
    <cellStyle name="Output 12 12 10 4" xfId="60639" xr:uid="{00000000-0005-0000-0000-00002BC20000}"/>
    <cellStyle name="Output 12 12 11" xfId="11209" xr:uid="{00000000-0005-0000-0000-00002CC20000}"/>
    <cellStyle name="Output 12 12 11 2" xfId="22694" xr:uid="{00000000-0005-0000-0000-00002DC20000}"/>
    <cellStyle name="Output 12 12 11 2 2" xfId="43284" xr:uid="{00000000-0005-0000-0000-00002EC20000}"/>
    <cellStyle name="Output 12 12 11 3" xfId="43283" xr:uid="{00000000-0005-0000-0000-00002FC20000}"/>
    <cellStyle name="Output 12 12 11 4" xfId="60640" xr:uid="{00000000-0005-0000-0000-000030C20000}"/>
    <cellStyle name="Output 12 12 12" xfId="11618" xr:uid="{00000000-0005-0000-0000-000031C20000}"/>
    <cellStyle name="Output 12 12 12 2" xfId="23057" xr:uid="{00000000-0005-0000-0000-000032C20000}"/>
    <cellStyle name="Output 12 12 12 2 2" xfId="43286" xr:uid="{00000000-0005-0000-0000-000033C20000}"/>
    <cellStyle name="Output 12 12 12 3" xfId="43285" xr:uid="{00000000-0005-0000-0000-000034C20000}"/>
    <cellStyle name="Output 12 12 12 4" xfId="60641" xr:uid="{00000000-0005-0000-0000-000035C20000}"/>
    <cellStyle name="Output 12 12 13" xfId="12050" xr:uid="{00000000-0005-0000-0000-000036C20000}"/>
    <cellStyle name="Output 12 12 13 2" xfId="23464" xr:uid="{00000000-0005-0000-0000-000037C20000}"/>
    <cellStyle name="Output 12 12 13 2 2" xfId="43288" xr:uid="{00000000-0005-0000-0000-000038C20000}"/>
    <cellStyle name="Output 12 12 13 3" xfId="43287" xr:uid="{00000000-0005-0000-0000-000039C20000}"/>
    <cellStyle name="Output 12 12 13 4" xfId="60642" xr:uid="{00000000-0005-0000-0000-00003AC20000}"/>
    <cellStyle name="Output 12 12 14" xfId="12424" xr:uid="{00000000-0005-0000-0000-00003BC20000}"/>
    <cellStyle name="Output 12 12 14 2" xfId="23802" xr:uid="{00000000-0005-0000-0000-00003CC20000}"/>
    <cellStyle name="Output 12 12 14 2 2" xfId="43290" xr:uid="{00000000-0005-0000-0000-00003DC20000}"/>
    <cellStyle name="Output 12 12 14 3" xfId="43289" xr:uid="{00000000-0005-0000-0000-00003EC20000}"/>
    <cellStyle name="Output 12 12 14 4" xfId="60643" xr:uid="{00000000-0005-0000-0000-00003FC20000}"/>
    <cellStyle name="Output 12 12 15" xfId="12781" xr:uid="{00000000-0005-0000-0000-000040C20000}"/>
    <cellStyle name="Output 12 12 15 2" xfId="24118" xr:uid="{00000000-0005-0000-0000-000041C20000}"/>
    <cellStyle name="Output 12 12 15 2 2" xfId="43292" xr:uid="{00000000-0005-0000-0000-000042C20000}"/>
    <cellStyle name="Output 12 12 15 3" xfId="43291" xr:uid="{00000000-0005-0000-0000-000043C20000}"/>
    <cellStyle name="Output 12 12 15 4" xfId="60644" xr:uid="{00000000-0005-0000-0000-000044C20000}"/>
    <cellStyle name="Output 12 12 16" xfId="13196" xr:uid="{00000000-0005-0000-0000-000045C20000}"/>
    <cellStyle name="Output 12 12 16 2" xfId="24507" xr:uid="{00000000-0005-0000-0000-000046C20000}"/>
    <cellStyle name="Output 12 12 16 2 2" xfId="43294" xr:uid="{00000000-0005-0000-0000-000047C20000}"/>
    <cellStyle name="Output 12 12 16 3" xfId="43293" xr:uid="{00000000-0005-0000-0000-000048C20000}"/>
    <cellStyle name="Output 12 12 16 4" xfId="60645" xr:uid="{00000000-0005-0000-0000-000049C20000}"/>
    <cellStyle name="Output 12 12 17" xfId="13533" xr:uid="{00000000-0005-0000-0000-00004AC20000}"/>
    <cellStyle name="Output 12 12 17 2" xfId="24812" xr:uid="{00000000-0005-0000-0000-00004BC20000}"/>
    <cellStyle name="Output 12 12 17 2 2" xfId="43296" xr:uid="{00000000-0005-0000-0000-00004CC20000}"/>
    <cellStyle name="Output 12 12 17 3" xfId="43295" xr:uid="{00000000-0005-0000-0000-00004DC20000}"/>
    <cellStyle name="Output 12 12 17 4" xfId="60646" xr:uid="{00000000-0005-0000-0000-00004EC20000}"/>
    <cellStyle name="Output 12 12 18" xfId="13869" xr:uid="{00000000-0005-0000-0000-00004FC20000}"/>
    <cellStyle name="Output 12 12 18 2" xfId="25114" xr:uid="{00000000-0005-0000-0000-000050C20000}"/>
    <cellStyle name="Output 12 12 18 2 2" xfId="43298" xr:uid="{00000000-0005-0000-0000-000051C20000}"/>
    <cellStyle name="Output 12 12 18 3" xfId="43297" xr:uid="{00000000-0005-0000-0000-000052C20000}"/>
    <cellStyle name="Output 12 12 18 4" xfId="60647" xr:uid="{00000000-0005-0000-0000-000053C20000}"/>
    <cellStyle name="Output 12 12 19" xfId="14192" xr:uid="{00000000-0005-0000-0000-000054C20000}"/>
    <cellStyle name="Output 12 12 19 2" xfId="25414" xr:uid="{00000000-0005-0000-0000-000055C20000}"/>
    <cellStyle name="Output 12 12 19 2 2" xfId="43300" xr:uid="{00000000-0005-0000-0000-000056C20000}"/>
    <cellStyle name="Output 12 12 19 3" xfId="43299" xr:uid="{00000000-0005-0000-0000-000057C20000}"/>
    <cellStyle name="Output 12 12 19 4" xfId="60648" xr:uid="{00000000-0005-0000-0000-000058C20000}"/>
    <cellStyle name="Output 12 12 2" xfId="7209" xr:uid="{00000000-0005-0000-0000-000059C20000}"/>
    <cellStyle name="Output 12 12 2 2" xfId="19214" xr:uid="{00000000-0005-0000-0000-00005AC20000}"/>
    <cellStyle name="Output 12 12 2 2 2" xfId="43302" xr:uid="{00000000-0005-0000-0000-00005BC20000}"/>
    <cellStyle name="Output 12 12 2 3" xfId="43301" xr:uid="{00000000-0005-0000-0000-00005CC20000}"/>
    <cellStyle name="Output 12 12 2 4" xfId="60649" xr:uid="{00000000-0005-0000-0000-00005DC20000}"/>
    <cellStyle name="Output 12 12 20" xfId="14486" xr:uid="{00000000-0005-0000-0000-00005EC20000}"/>
    <cellStyle name="Output 12 12 20 2" xfId="43303" xr:uid="{00000000-0005-0000-0000-00005FC20000}"/>
    <cellStyle name="Output 12 12 20 3" xfId="60650" xr:uid="{00000000-0005-0000-0000-000060C20000}"/>
    <cellStyle name="Output 12 12 20 4" xfId="60651" xr:uid="{00000000-0005-0000-0000-000061C20000}"/>
    <cellStyle name="Output 12 12 21" xfId="43280" xr:uid="{00000000-0005-0000-0000-000062C20000}"/>
    <cellStyle name="Output 12 12 22" xfId="60652" xr:uid="{00000000-0005-0000-0000-000063C20000}"/>
    <cellStyle name="Output 12 12 3" xfId="7676" xr:uid="{00000000-0005-0000-0000-000064C20000}"/>
    <cellStyle name="Output 12 12 3 2" xfId="19619" xr:uid="{00000000-0005-0000-0000-000065C20000}"/>
    <cellStyle name="Output 12 12 3 2 2" xfId="43305" xr:uid="{00000000-0005-0000-0000-000066C20000}"/>
    <cellStyle name="Output 12 12 3 3" xfId="43304" xr:uid="{00000000-0005-0000-0000-000067C20000}"/>
    <cellStyle name="Output 12 12 3 4" xfId="60653" xr:uid="{00000000-0005-0000-0000-000068C20000}"/>
    <cellStyle name="Output 12 12 4" xfId="8126" xr:uid="{00000000-0005-0000-0000-000069C20000}"/>
    <cellStyle name="Output 12 12 4 2" xfId="20009" xr:uid="{00000000-0005-0000-0000-00006AC20000}"/>
    <cellStyle name="Output 12 12 4 2 2" xfId="43307" xr:uid="{00000000-0005-0000-0000-00006BC20000}"/>
    <cellStyle name="Output 12 12 4 3" xfId="43306" xr:uid="{00000000-0005-0000-0000-00006CC20000}"/>
    <cellStyle name="Output 12 12 4 4" xfId="60654" xr:uid="{00000000-0005-0000-0000-00006DC20000}"/>
    <cellStyle name="Output 12 12 5" xfId="8593" xr:uid="{00000000-0005-0000-0000-00006EC20000}"/>
    <cellStyle name="Output 12 12 5 2" xfId="20398" xr:uid="{00000000-0005-0000-0000-00006FC20000}"/>
    <cellStyle name="Output 12 12 5 2 2" xfId="43309" xr:uid="{00000000-0005-0000-0000-000070C20000}"/>
    <cellStyle name="Output 12 12 5 3" xfId="43308" xr:uid="{00000000-0005-0000-0000-000071C20000}"/>
    <cellStyle name="Output 12 12 5 4" xfId="60655" xr:uid="{00000000-0005-0000-0000-000072C20000}"/>
    <cellStyle name="Output 12 12 6" xfId="9048" xr:uid="{00000000-0005-0000-0000-000073C20000}"/>
    <cellStyle name="Output 12 12 6 2" xfId="20809" xr:uid="{00000000-0005-0000-0000-000074C20000}"/>
    <cellStyle name="Output 12 12 6 2 2" xfId="43311" xr:uid="{00000000-0005-0000-0000-000075C20000}"/>
    <cellStyle name="Output 12 12 6 3" xfId="43310" xr:uid="{00000000-0005-0000-0000-000076C20000}"/>
    <cellStyle name="Output 12 12 6 4" xfId="60656" xr:uid="{00000000-0005-0000-0000-000077C20000}"/>
    <cellStyle name="Output 12 12 7" xfId="9493" xr:uid="{00000000-0005-0000-0000-000078C20000}"/>
    <cellStyle name="Output 12 12 7 2" xfId="21209" xr:uid="{00000000-0005-0000-0000-000079C20000}"/>
    <cellStyle name="Output 12 12 7 2 2" xfId="43313" xr:uid="{00000000-0005-0000-0000-00007AC20000}"/>
    <cellStyle name="Output 12 12 7 3" xfId="43312" xr:uid="{00000000-0005-0000-0000-00007BC20000}"/>
    <cellStyle name="Output 12 12 7 4" xfId="60657" xr:uid="{00000000-0005-0000-0000-00007CC20000}"/>
    <cellStyle name="Output 12 12 8" xfId="9937" xr:uid="{00000000-0005-0000-0000-00007DC20000}"/>
    <cellStyle name="Output 12 12 8 2" xfId="21593" xr:uid="{00000000-0005-0000-0000-00007EC20000}"/>
    <cellStyle name="Output 12 12 8 2 2" xfId="43315" xr:uid="{00000000-0005-0000-0000-00007FC20000}"/>
    <cellStyle name="Output 12 12 8 3" xfId="43314" xr:uid="{00000000-0005-0000-0000-000080C20000}"/>
    <cellStyle name="Output 12 12 8 4" xfId="60658" xr:uid="{00000000-0005-0000-0000-000081C20000}"/>
    <cellStyle name="Output 12 12 9" xfId="10370" xr:uid="{00000000-0005-0000-0000-000082C20000}"/>
    <cellStyle name="Output 12 12 9 2" xfId="21971" xr:uid="{00000000-0005-0000-0000-000083C20000}"/>
    <cellStyle name="Output 12 12 9 2 2" xfId="43317" xr:uid="{00000000-0005-0000-0000-000084C20000}"/>
    <cellStyle name="Output 12 12 9 3" xfId="43316" xr:uid="{00000000-0005-0000-0000-000085C20000}"/>
    <cellStyle name="Output 12 12 9 4" xfId="60659" xr:uid="{00000000-0005-0000-0000-000086C20000}"/>
    <cellStyle name="Output 12 13" xfId="4430" xr:uid="{00000000-0005-0000-0000-000087C20000}"/>
    <cellStyle name="Output 12 13 10" xfId="10791" xr:uid="{00000000-0005-0000-0000-000088C20000}"/>
    <cellStyle name="Output 12 13 10 2" xfId="22327" xr:uid="{00000000-0005-0000-0000-000089C20000}"/>
    <cellStyle name="Output 12 13 10 2 2" xfId="43320" xr:uid="{00000000-0005-0000-0000-00008AC20000}"/>
    <cellStyle name="Output 12 13 10 3" xfId="43319" xr:uid="{00000000-0005-0000-0000-00008BC20000}"/>
    <cellStyle name="Output 12 13 10 4" xfId="60660" xr:uid="{00000000-0005-0000-0000-00008CC20000}"/>
    <cellStyle name="Output 12 13 11" xfId="11210" xr:uid="{00000000-0005-0000-0000-00008DC20000}"/>
    <cellStyle name="Output 12 13 11 2" xfId="22695" xr:uid="{00000000-0005-0000-0000-00008EC20000}"/>
    <cellStyle name="Output 12 13 11 2 2" xfId="43322" xr:uid="{00000000-0005-0000-0000-00008FC20000}"/>
    <cellStyle name="Output 12 13 11 3" xfId="43321" xr:uid="{00000000-0005-0000-0000-000090C20000}"/>
    <cellStyle name="Output 12 13 11 4" xfId="60661" xr:uid="{00000000-0005-0000-0000-000091C20000}"/>
    <cellStyle name="Output 12 13 12" xfId="11619" xr:uid="{00000000-0005-0000-0000-000092C20000}"/>
    <cellStyle name="Output 12 13 12 2" xfId="23058" xr:uid="{00000000-0005-0000-0000-000093C20000}"/>
    <cellStyle name="Output 12 13 12 2 2" xfId="43324" xr:uid="{00000000-0005-0000-0000-000094C20000}"/>
    <cellStyle name="Output 12 13 12 3" xfId="43323" xr:uid="{00000000-0005-0000-0000-000095C20000}"/>
    <cellStyle name="Output 12 13 12 4" xfId="60662" xr:uid="{00000000-0005-0000-0000-000096C20000}"/>
    <cellStyle name="Output 12 13 13" xfId="12051" xr:uid="{00000000-0005-0000-0000-000097C20000}"/>
    <cellStyle name="Output 12 13 13 2" xfId="23465" xr:uid="{00000000-0005-0000-0000-000098C20000}"/>
    <cellStyle name="Output 12 13 13 2 2" xfId="43326" xr:uid="{00000000-0005-0000-0000-000099C20000}"/>
    <cellStyle name="Output 12 13 13 3" xfId="43325" xr:uid="{00000000-0005-0000-0000-00009AC20000}"/>
    <cellStyle name="Output 12 13 13 4" xfId="60663" xr:uid="{00000000-0005-0000-0000-00009BC20000}"/>
    <cellStyle name="Output 12 13 14" xfId="12425" xr:uid="{00000000-0005-0000-0000-00009CC20000}"/>
    <cellStyle name="Output 12 13 14 2" xfId="23803" xr:uid="{00000000-0005-0000-0000-00009DC20000}"/>
    <cellStyle name="Output 12 13 14 2 2" xfId="43328" xr:uid="{00000000-0005-0000-0000-00009EC20000}"/>
    <cellStyle name="Output 12 13 14 3" xfId="43327" xr:uid="{00000000-0005-0000-0000-00009FC20000}"/>
    <cellStyle name="Output 12 13 14 4" xfId="60664" xr:uid="{00000000-0005-0000-0000-0000A0C20000}"/>
    <cellStyle name="Output 12 13 15" xfId="12782" xr:uid="{00000000-0005-0000-0000-0000A1C20000}"/>
    <cellStyle name="Output 12 13 15 2" xfId="24119" xr:uid="{00000000-0005-0000-0000-0000A2C20000}"/>
    <cellStyle name="Output 12 13 15 2 2" xfId="43330" xr:uid="{00000000-0005-0000-0000-0000A3C20000}"/>
    <cellStyle name="Output 12 13 15 3" xfId="43329" xr:uid="{00000000-0005-0000-0000-0000A4C20000}"/>
    <cellStyle name="Output 12 13 15 4" xfId="60665" xr:uid="{00000000-0005-0000-0000-0000A5C20000}"/>
    <cellStyle name="Output 12 13 16" xfId="13197" xr:uid="{00000000-0005-0000-0000-0000A6C20000}"/>
    <cellStyle name="Output 12 13 16 2" xfId="24508" xr:uid="{00000000-0005-0000-0000-0000A7C20000}"/>
    <cellStyle name="Output 12 13 16 2 2" xfId="43332" xr:uid="{00000000-0005-0000-0000-0000A8C20000}"/>
    <cellStyle name="Output 12 13 16 3" xfId="43331" xr:uid="{00000000-0005-0000-0000-0000A9C20000}"/>
    <cellStyle name="Output 12 13 16 4" xfId="60666" xr:uid="{00000000-0005-0000-0000-0000AAC20000}"/>
    <cellStyle name="Output 12 13 17" xfId="13534" xr:uid="{00000000-0005-0000-0000-0000ABC20000}"/>
    <cellStyle name="Output 12 13 17 2" xfId="24813" xr:uid="{00000000-0005-0000-0000-0000ACC20000}"/>
    <cellStyle name="Output 12 13 17 2 2" xfId="43334" xr:uid="{00000000-0005-0000-0000-0000ADC20000}"/>
    <cellStyle name="Output 12 13 17 3" xfId="43333" xr:uid="{00000000-0005-0000-0000-0000AEC20000}"/>
    <cellStyle name="Output 12 13 17 4" xfId="60667" xr:uid="{00000000-0005-0000-0000-0000AFC20000}"/>
    <cellStyle name="Output 12 13 18" xfId="13870" xr:uid="{00000000-0005-0000-0000-0000B0C20000}"/>
    <cellStyle name="Output 12 13 18 2" xfId="25115" xr:uid="{00000000-0005-0000-0000-0000B1C20000}"/>
    <cellStyle name="Output 12 13 18 2 2" xfId="43336" xr:uid="{00000000-0005-0000-0000-0000B2C20000}"/>
    <cellStyle name="Output 12 13 18 3" xfId="43335" xr:uid="{00000000-0005-0000-0000-0000B3C20000}"/>
    <cellStyle name="Output 12 13 18 4" xfId="60668" xr:uid="{00000000-0005-0000-0000-0000B4C20000}"/>
    <cellStyle name="Output 12 13 19" xfId="14193" xr:uid="{00000000-0005-0000-0000-0000B5C20000}"/>
    <cellStyle name="Output 12 13 19 2" xfId="25415" xr:uid="{00000000-0005-0000-0000-0000B6C20000}"/>
    <cellStyle name="Output 12 13 19 2 2" xfId="43338" xr:uid="{00000000-0005-0000-0000-0000B7C20000}"/>
    <cellStyle name="Output 12 13 19 3" xfId="43337" xr:uid="{00000000-0005-0000-0000-0000B8C20000}"/>
    <cellStyle name="Output 12 13 19 4" xfId="60669" xr:uid="{00000000-0005-0000-0000-0000B9C20000}"/>
    <cellStyle name="Output 12 13 2" xfId="7210" xr:uid="{00000000-0005-0000-0000-0000BAC20000}"/>
    <cellStyle name="Output 12 13 2 2" xfId="19215" xr:uid="{00000000-0005-0000-0000-0000BBC20000}"/>
    <cellStyle name="Output 12 13 2 2 2" xfId="43340" xr:uid="{00000000-0005-0000-0000-0000BCC20000}"/>
    <cellStyle name="Output 12 13 2 3" xfId="43339" xr:uid="{00000000-0005-0000-0000-0000BDC20000}"/>
    <cellStyle name="Output 12 13 2 4" xfId="60670" xr:uid="{00000000-0005-0000-0000-0000BEC20000}"/>
    <cellStyle name="Output 12 13 20" xfId="14487" xr:uid="{00000000-0005-0000-0000-0000BFC20000}"/>
    <cellStyle name="Output 12 13 20 2" xfId="43341" xr:uid="{00000000-0005-0000-0000-0000C0C20000}"/>
    <cellStyle name="Output 12 13 20 3" xfId="60671" xr:uid="{00000000-0005-0000-0000-0000C1C20000}"/>
    <cellStyle name="Output 12 13 20 4" xfId="60672" xr:uid="{00000000-0005-0000-0000-0000C2C20000}"/>
    <cellStyle name="Output 12 13 21" xfId="43318" xr:uid="{00000000-0005-0000-0000-0000C3C20000}"/>
    <cellStyle name="Output 12 13 22" xfId="60673" xr:uid="{00000000-0005-0000-0000-0000C4C20000}"/>
    <cellStyle name="Output 12 13 3" xfId="7677" xr:uid="{00000000-0005-0000-0000-0000C5C20000}"/>
    <cellStyle name="Output 12 13 3 2" xfId="19620" xr:uid="{00000000-0005-0000-0000-0000C6C20000}"/>
    <cellStyle name="Output 12 13 3 2 2" xfId="43343" xr:uid="{00000000-0005-0000-0000-0000C7C20000}"/>
    <cellStyle name="Output 12 13 3 3" xfId="43342" xr:uid="{00000000-0005-0000-0000-0000C8C20000}"/>
    <cellStyle name="Output 12 13 3 4" xfId="60674" xr:uid="{00000000-0005-0000-0000-0000C9C20000}"/>
    <cellStyle name="Output 12 13 4" xfId="8127" xr:uid="{00000000-0005-0000-0000-0000CAC20000}"/>
    <cellStyle name="Output 12 13 4 2" xfId="20010" xr:uid="{00000000-0005-0000-0000-0000CBC20000}"/>
    <cellStyle name="Output 12 13 4 2 2" xfId="43345" xr:uid="{00000000-0005-0000-0000-0000CCC20000}"/>
    <cellStyle name="Output 12 13 4 3" xfId="43344" xr:uid="{00000000-0005-0000-0000-0000CDC20000}"/>
    <cellStyle name="Output 12 13 4 4" xfId="60675" xr:uid="{00000000-0005-0000-0000-0000CEC20000}"/>
    <cellStyle name="Output 12 13 5" xfId="8594" xr:uid="{00000000-0005-0000-0000-0000CFC20000}"/>
    <cellStyle name="Output 12 13 5 2" xfId="20399" xr:uid="{00000000-0005-0000-0000-0000D0C20000}"/>
    <cellStyle name="Output 12 13 5 2 2" xfId="43347" xr:uid="{00000000-0005-0000-0000-0000D1C20000}"/>
    <cellStyle name="Output 12 13 5 3" xfId="43346" xr:uid="{00000000-0005-0000-0000-0000D2C20000}"/>
    <cellStyle name="Output 12 13 5 4" xfId="60676" xr:uid="{00000000-0005-0000-0000-0000D3C20000}"/>
    <cellStyle name="Output 12 13 6" xfId="9049" xr:uid="{00000000-0005-0000-0000-0000D4C20000}"/>
    <cellStyle name="Output 12 13 6 2" xfId="20810" xr:uid="{00000000-0005-0000-0000-0000D5C20000}"/>
    <cellStyle name="Output 12 13 6 2 2" xfId="43349" xr:uid="{00000000-0005-0000-0000-0000D6C20000}"/>
    <cellStyle name="Output 12 13 6 3" xfId="43348" xr:uid="{00000000-0005-0000-0000-0000D7C20000}"/>
    <cellStyle name="Output 12 13 6 4" xfId="60677" xr:uid="{00000000-0005-0000-0000-0000D8C20000}"/>
    <cellStyle name="Output 12 13 7" xfId="9494" xr:uid="{00000000-0005-0000-0000-0000D9C20000}"/>
    <cellStyle name="Output 12 13 7 2" xfId="21210" xr:uid="{00000000-0005-0000-0000-0000DAC20000}"/>
    <cellStyle name="Output 12 13 7 2 2" xfId="43351" xr:uid="{00000000-0005-0000-0000-0000DBC20000}"/>
    <cellStyle name="Output 12 13 7 3" xfId="43350" xr:uid="{00000000-0005-0000-0000-0000DCC20000}"/>
    <cellStyle name="Output 12 13 7 4" xfId="60678" xr:uid="{00000000-0005-0000-0000-0000DDC20000}"/>
    <cellStyle name="Output 12 13 8" xfId="9938" xr:uid="{00000000-0005-0000-0000-0000DEC20000}"/>
    <cellStyle name="Output 12 13 8 2" xfId="21594" xr:uid="{00000000-0005-0000-0000-0000DFC20000}"/>
    <cellStyle name="Output 12 13 8 2 2" xfId="43353" xr:uid="{00000000-0005-0000-0000-0000E0C20000}"/>
    <cellStyle name="Output 12 13 8 3" xfId="43352" xr:uid="{00000000-0005-0000-0000-0000E1C20000}"/>
    <cellStyle name="Output 12 13 8 4" xfId="60679" xr:uid="{00000000-0005-0000-0000-0000E2C20000}"/>
    <cellStyle name="Output 12 13 9" xfId="10371" xr:uid="{00000000-0005-0000-0000-0000E3C20000}"/>
    <cellStyle name="Output 12 13 9 2" xfId="21972" xr:uid="{00000000-0005-0000-0000-0000E4C20000}"/>
    <cellStyle name="Output 12 13 9 2 2" xfId="43355" xr:uid="{00000000-0005-0000-0000-0000E5C20000}"/>
    <cellStyle name="Output 12 13 9 3" xfId="43354" xr:uid="{00000000-0005-0000-0000-0000E6C20000}"/>
    <cellStyle name="Output 12 13 9 4" xfId="60680" xr:uid="{00000000-0005-0000-0000-0000E7C20000}"/>
    <cellStyle name="Output 12 14" xfId="4431" xr:uid="{00000000-0005-0000-0000-0000E8C20000}"/>
    <cellStyle name="Output 12 14 10" xfId="10792" xr:uid="{00000000-0005-0000-0000-0000E9C20000}"/>
    <cellStyle name="Output 12 14 10 2" xfId="22328" xr:uid="{00000000-0005-0000-0000-0000EAC20000}"/>
    <cellStyle name="Output 12 14 10 2 2" xfId="43358" xr:uid="{00000000-0005-0000-0000-0000EBC20000}"/>
    <cellStyle name="Output 12 14 10 3" xfId="43357" xr:uid="{00000000-0005-0000-0000-0000ECC20000}"/>
    <cellStyle name="Output 12 14 10 4" xfId="60681" xr:uid="{00000000-0005-0000-0000-0000EDC20000}"/>
    <cellStyle name="Output 12 14 11" xfId="11211" xr:uid="{00000000-0005-0000-0000-0000EEC20000}"/>
    <cellStyle name="Output 12 14 11 2" xfId="22696" xr:uid="{00000000-0005-0000-0000-0000EFC20000}"/>
    <cellStyle name="Output 12 14 11 2 2" xfId="43360" xr:uid="{00000000-0005-0000-0000-0000F0C20000}"/>
    <cellStyle name="Output 12 14 11 3" xfId="43359" xr:uid="{00000000-0005-0000-0000-0000F1C20000}"/>
    <cellStyle name="Output 12 14 11 4" xfId="60682" xr:uid="{00000000-0005-0000-0000-0000F2C20000}"/>
    <cellStyle name="Output 12 14 12" xfId="11620" xr:uid="{00000000-0005-0000-0000-0000F3C20000}"/>
    <cellStyle name="Output 12 14 12 2" xfId="23059" xr:uid="{00000000-0005-0000-0000-0000F4C20000}"/>
    <cellStyle name="Output 12 14 12 2 2" xfId="43362" xr:uid="{00000000-0005-0000-0000-0000F5C20000}"/>
    <cellStyle name="Output 12 14 12 3" xfId="43361" xr:uid="{00000000-0005-0000-0000-0000F6C20000}"/>
    <cellStyle name="Output 12 14 12 4" xfId="60683" xr:uid="{00000000-0005-0000-0000-0000F7C20000}"/>
    <cellStyle name="Output 12 14 13" xfId="12052" xr:uid="{00000000-0005-0000-0000-0000F8C20000}"/>
    <cellStyle name="Output 12 14 13 2" xfId="23466" xr:uid="{00000000-0005-0000-0000-0000F9C20000}"/>
    <cellStyle name="Output 12 14 13 2 2" xfId="43364" xr:uid="{00000000-0005-0000-0000-0000FAC20000}"/>
    <cellStyle name="Output 12 14 13 3" xfId="43363" xr:uid="{00000000-0005-0000-0000-0000FBC20000}"/>
    <cellStyle name="Output 12 14 13 4" xfId="60684" xr:uid="{00000000-0005-0000-0000-0000FCC20000}"/>
    <cellStyle name="Output 12 14 14" xfId="12426" xr:uid="{00000000-0005-0000-0000-0000FDC20000}"/>
    <cellStyle name="Output 12 14 14 2" xfId="23804" xr:uid="{00000000-0005-0000-0000-0000FEC20000}"/>
    <cellStyle name="Output 12 14 14 2 2" xfId="43366" xr:uid="{00000000-0005-0000-0000-0000FFC20000}"/>
    <cellStyle name="Output 12 14 14 3" xfId="43365" xr:uid="{00000000-0005-0000-0000-000000C30000}"/>
    <cellStyle name="Output 12 14 14 4" xfId="60685" xr:uid="{00000000-0005-0000-0000-000001C30000}"/>
    <cellStyle name="Output 12 14 15" xfId="12783" xr:uid="{00000000-0005-0000-0000-000002C30000}"/>
    <cellStyle name="Output 12 14 15 2" xfId="24120" xr:uid="{00000000-0005-0000-0000-000003C30000}"/>
    <cellStyle name="Output 12 14 15 2 2" xfId="43368" xr:uid="{00000000-0005-0000-0000-000004C30000}"/>
    <cellStyle name="Output 12 14 15 3" xfId="43367" xr:uid="{00000000-0005-0000-0000-000005C30000}"/>
    <cellStyle name="Output 12 14 15 4" xfId="60686" xr:uid="{00000000-0005-0000-0000-000006C30000}"/>
    <cellStyle name="Output 12 14 16" xfId="13198" xr:uid="{00000000-0005-0000-0000-000007C30000}"/>
    <cellStyle name="Output 12 14 16 2" xfId="24509" xr:uid="{00000000-0005-0000-0000-000008C30000}"/>
    <cellStyle name="Output 12 14 16 2 2" xfId="43370" xr:uid="{00000000-0005-0000-0000-000009C30000}"/>
    <cellStyle name="Output 12 14 16 3" xfId="43369" xr:uid="{00000000-0005-0000-0000-00000AC30000}"/>
    <cellStyle name="Output 12 14 16 4" xfId="60687" xr:uid="{00000000-0005-0000-0000-00000BC30000}"/>
    <cellStyle name="Output 12 14 17" xfId="13535" xr:uid="{00000000-0005-0000-0000-00000CC30000}"/>
    <cellStyle name="Output 12 14 17 2" xfId="24814" xr:uid="{00000000-0005-0000-0000-00000DC30000}"/>
    <cellStyle name="Output 12 14 17 2 2" xfId="43372" xr:uid="{00000000-0005-0000-0000-00000EC30000}"/>
    <cellStyle name="Output 12 14 17 3" xfId="43371" xr:uid="{00000000-0005-0000-0000-00000FC30000}"/>
    <cellStyle name="Output 12 14 17 4" xfId="60688" xr:uid="{00000000-0005-0000-0000-000010C30000}"/>
    <cellStyle name="Output 12 14 18" xfId="13871" xr:uid="{00000000-0005-0000-0000-000011C30000}"/>
    <cellStyle name="Output 12 14 18 2" xfId="25116" xr:uid="{00000000-0005-0000-0000-000012C30000}"/>
    <cellStyle name="Output 12 14 18 2 2" xfId="43374" xr:uid="{00000000-0005-0000-0000-000013C30000}"/>
    <cellStyle name="Output 12 14 18 3" xfId="43373" xr:uid="{00000000-0005-0000-0000-000014C30000}"/>
    <cellStyle name="Output 12 14 18 4" xfId="60689" xr:uid="{00000000-0005-0000-0000-000015C30000}"/>
    <cellStyle name="Output 12 14 19" xfId="14194" xr:uid="{00000000-0005-0000-0000-000016C30000}"/>
    <cellStyle name="Output 12 14 19 2" xfId="25416" xr:uid="{00000000-0005-0000-0000-000017C30000}"/>
    <cellStyle name="Output 12 14 19 2 2" xfId="43376" xr:uid="{00000000-0005-0000-0000-000018C30000}"/>
    <cellStyle name="Output 12 14 19 3" xfId="43375" xr:uid="{00000000-0005-0000-0000-000019C30000}"/>
    <cellStyle name="Output 12 14 19 4" xfId="60690" xr:uid="{00000000-0005-0000-0000-00001AC30000}"/>
    <cellStyle name="Output 12 14 2" xfId="7211" xr:uid="{00000000-0005-0000-0000-00001BC30000}"/>
    <cellStyle name="Output 12 14 2 2" xfId="19216" xr:uid="{00000000-0005-0000-0000-00001CC30000}"/>
    <cellStyle name="Output 12 14 2 2 2" xfId="43378" xr:uid="{00000000-0005-0000-0000-00001DC30000}"/>
    <cellStyle name="Output 12 14 2 3" xfId="43377" xr:uid="{00000000-0005-0000-0000-00001EC30000}"/>
    <cellStyle name="Output 12 14 2 4" xfId="60691" xr:uid="{00000000-0005-0000-0000-00001FC30000}"/>
    <cellStyle name="Output 12 14 20" xfId="14488" xr:uid="{00000000-0005-0000-0000-000020C30000}"/>
    <cellStyle name="Output 12 14 20 2" xfId="43379" xr:uid="{00000000-0005-0000-0000-000021C30000}"/>
    <cellStyle name="Output 12 14 20 3" xfId="60692" xr:uid="{00000000-0005-0000-0000-000022C30000}"/>
    <cellStyle name="Output 12 14 20 4" xfId="60693" xr:uid="{00000000-0005-0000-0000-000023C30000}"/>
    <cellStyle name="Output 12 14 21" xfId="43356" xr:uid="{00000000-0005-0000-0000-000024C30000}"/>
    <cellStyle name="Output 12 14 22" xfId="60694" xr:uid="{00000000-0005-0000-0000-000025C30000}"/>
    <cellStyle name="Output 12 14 3" xfId="7678" xr:uid="{00000000-0005-0000-0000-000026C30000}"/>
    <cellStyle name="Output 12 14 3 2" xfId="19621" xr:uid="{00000000-0005-0000-0000-000027C30000}"/>
    <cellStyle name="Output 12 14 3 2 2" xfId="43381" xr:uid="{00000000-0005-0000-0000-000028C30000}"/>
    <cellStyle name="Output 12 14 3 3" xfId="43380" xr:uid="{00000000-0005-0000-0000-000029C30000}"/>
    <cellStyle name="Output 12 14 3 4" xfId="60695" xr:uid="{00000000-0005-0000-0000-00002AC30000}"/>
    <cellStyle name="Output 12 14 4" xfId="8128" xr:uid="{00000000-0005-0000-0000-00002BC30000}"/>
    <cellStyle name="Output 12 14 4 2" xfId="20011" xr:uid="{00000000-0005-0000-0000-00002CC30000}"/>
    <cellStyle name="Output 12 14 4 2 2" xfId="43383" xr:uid="{00000000-0005-0000-0000-00002DC30000}"/>
    <cellStyle name="Output 12 14 4 3" xfId="43382" xr:uid="{00000000-0005-0000-0000-00002EC30000}"/>
    <cellStyle name="Output 12 14 4 4" xfId="60696" xr:uid="{00000000-0005-0000-0000-00002FC30000}"/>
    <cellStyle name="Output 12 14 5" xfId="8595" xr:uid="{00000000-0005-0000-0000-000030C30000}"/>
    <cellStyle name="Output 12 14 5 2" xfId="20400" xr:uid="{00000000-0005-0000-0000-000031C30000}"/>
    <cellStyle name="Output 12 14 5 2 2" xfId="43385" xr:uid="{00000000-0005-0000-0000-000032C30000}"/>
    <cellStyle name="Output 12 14 5 3" xfId="43384" xr:uid="{00000000-0005-0000-0000-000033C30000}"/>
    <cellStyle name="Output 12 14 5 4" xfId="60697" xr:uid="{00000000-0005-0000-0000-000034C30000}"/>
    <cellStyle name="Output 12 14 6" xfId="9050" xr:uid="{00000000-0005-0000-0000-000035C30000}"/>
    <cellStyle name="Output 12 14 6 2" xfId="20811" xr:uid="{00000000-0005-0000-0000-000036C30000}"/>
    <cellStyle name="Output 12 14 6 2 2" xfId="43387" xr:uid="{00000000-0005-0000-0000-000037C30000}"/>
    <cellStyle name="Output 12 14 6 3" xfId="43386" xr:uid="{00000000-0005-0000-0000-000038C30000}"/>
    <cellStyle name="Output 12 14 6 4" xfId="60698" xr:uid="{00000000-0005-0000-0000-000039C30000}"/>
    <cellStyle name="Output 12 14 7" xfId="9495" xr:uid="{00000000-0005-0000-0000-00003AC30000}"/>
    <cellStyle name="Output 12 14 7 2" xfId="21211" xr:uid="{00000000-0005-0000-0000-00003BC30000}"/>
    <cellStyle name="Output 12 14 7 2 2" xfId="43389" xr:uid="{00000000-0005-0000-0000-00003CC30000}"/>
    <cellStyle name="Output 12 14 7 3" xfId="43388" xr:uid="{00000000-0005-0000-0000-00003DC30000}"/>
    <cellStyle name="Output 12 14 7 4" xfId="60699" xr:uid="{00000000-0005-0000-0000-00003EC30000}"/>
    <cellStyle name="Output 12 14 8" xfId="9939" xr:uid="{00000000-0005-0000-0000-00003FC30000}"/>
    <cellStyle name="Output 12 14 8 2" xfId="21595" xr:uid="{00000000-0005-0000-0000-000040C30000}"/>
    <cellStyle name="Output 12 14 8 2 2" xfId="43391" xr:uid="{00000000-0005-0000-0000-000041C30000}"/>
    <cellStyle name="Output 12 14 8 3" xfId="43390" xr:uid="{00000000-0005-0000-0000-000042C30000}"/>
    <cellStyle name="Output 12 14 8 4" xfId="60700" xr:uid="{00000000-0005-0000-0000-000043C30000}"/>
    <cellStyle name="Output 12 14 9" xfId="10372" xr:uid="{00000000-0005-0000-0000-000044C30000}"/>
    <cellStyle name="Output 12 14 9 2" xfId="21973" xr:uid="{00000000-0005-0000-0000-000045C30000}"/>
    <cellStyle name="Output 12 14 9 2 2" xfId="43393" xr:uid="{00000000-0005-0000-0000-000046C30000}"/>
    <cellStyle name="Output 12 14 9 3" xfId="43392" xr:uid="{00000000-0005-0000-0000-000047C30000}"/>
    <cellStyle name="Output 12 14 9 4" xfId="60701" xr:uid="{00000000-0005-0000-0000-000048C30000}"/>
    <cellStyle name="Output 12 15" xfId="4432" xr:uid="{00000000-0005-0000-0000-000049C30000}"/>
    <cellStyle name="Output 12 15 10" xfId="10793" xr:uid="{00000000-0005-0000-0000-00004AC30000}"/>
    <cellStyle name="Output 12 15 10 2" xfId="22329" xr:uid="{00000000-0005-0000-0000-00004BC30000}"/>
    <cellStyle name="Output 12 15 10 2 2" xfId="43396" xr:uid="{00000000-0005-0000-0000-00004CC30000}"/>
    <cellStyle name="Output 12 15 10 3" xfId="43395" xr:uid="{00000000-0005-0000-0000-00004DC30000}"/>
    <cellStyle name="Output 12 15 10 4" xfId="60702" xr:uid="{00000000-0005-0000-0000-00004EC30000}"/>
    <cellStyle name="Output 12 15 11" xfId="11212" xr:uid="{00000000-0005-0000-0000-00004FC30000}"/>
    <cellStyle name="Output 12 15 11 2" xfId="22697" xr:uid="{00000000-0005-0000-0000-000050C30000}"/>
    <cellStyle name="Output 12 15 11 2 2" xfId="43398" xr:uid="{00000000-0005-0000-0000-000051C30000}"/>
    <cellStyle name="Output 12 15 11 3" xfId="43397" xr:uid="{00000000-0005-0000-0000-000052C30000}"/>
    <cellStyle name="Output 12 15 11 4" xfId="60703" xr:uid="{00000000-0005-0000-0000-000053C30000}"/>
    <cellStyle name="Output 12 15 12" xfId="11621" xr:uid="{00000000-0005-0000-0000-000054C30000}"/>
    <cellStyle name="Output 12 15 12 2" xfId="23060" xr:uid="{00000000-0005-0000-0000-000055C30000}"/>
    <cellStyle name="Output 12 15 12 2 2" xfId="43400" xr:uid="{00000000-0005-0000-0000-000056C30000}"/>
    <cellStyle name="Output 12 15 12 3" xfId="43399" xr:uid="{00000000-0005-0000-0000-000057C30000}"/>
    <cellStyle name="Output 12 15 12 4" xfId="60704" xr:uid="{00000000-0005-0000-0000-000058C30000}"/>
    <cellStyle name="Output 12 15 13" xfId="12053" xr:uid="{00000000-0005-0000-0000-000059C30000}"/>
    <cellStyle name="Output 12 15 13 2" xfId="23467" xr:uid="{00000000-0005-0000-0000-00005AC30000}"/>
    <cellStyle name="Output 12 15 13 2 2" xfId="43402" xr:uid="{00000000-0005-0000-0000-00005BC30000}"/>
    <cellStyle name="Output 12 15 13 3" xfId="43401" xr:uid="{00000000-0005-0000-0000-00005CC30000}"/>
    <cellStyle name="Output 12 15 13 4" xfId="60705" xr:uid="{00000000-0005-0000-0000-00005DC30000}"/>
    <cellStyle name="Output 12 15 14" xfId="12427" xr:uid="{00000000-0005-0000-0000-00005EC30000}"/>
    <cellStyle name="Output 12 15 14 2" xfId="23805" xr:uid="{00000000-0005-0000-0000-00005FC30000}"/>
    <cellStyle name="Output 12 15 14 2 2" xfId="43404" xr:uid="{00000000-0005-0000-0000-000060C30000}"/>
    <cellStyle name="Output 12 15 14 3" xfId="43403" xr:uid="{00000000-0005-0000-0000-000061C30000}"/>
    <cellStyle name="Output 12 15 14 4" xfId="60706" xr:uid="{00000000-0005-0000-0000-000062C30000}"/>
    <cellStyle name="Output 12 15 15" xfId="12784" xr:uid="{00000000-0005-0000-0000-000063C30000}"/>
    <cellStyle name="Output 12 15 15 2" xfId="24121" xr:uid="{00000000-0005-0000-0000-000064C30000}"/>
    <cellStyle name="Output 12 15 15 2 2" xfId="43406" xr:uid="{00000000-0005-0000-0000-000065C30000}"/>
    <cellStyle name="Output 12 15 15 3" xfId="43405" xr:uid="{00000000-0005-0000-0000-000066C30000}"/>
    <cellStyle name="Output 12 15 15 4" xfId="60707" xr:uid="{00000000-0005-0000-0000-000067C30000}"/>
    <cellStyle name="Output 12 15 16" xfId="13199" xr:uid="{00000000-0005-0000-0000-000068C30000}"/>
    <cellStyle name="Output 12 15 16 2" xfId="24510" xr:uid="{00000000-0005-0000-0000-000069C30000}"/>
    <cellStyle name="Output 12 15 16 2 2" xfId="43408" xr:uid="{00000000-0005-0000-0000-00006AC30000}"/>
    <cellStyle name="Output 12 15 16 3" xfId="43407" xr:uid="{00000000-0005-0000-0000-00006BC30000}"/>
    <cellStyle name="Output 12 15 16 4" xfId="60708" xr:uid="{00000000-0005-0000-0000-00006CC30000}"/>
    <cellStyle name="Output 12 15 17" xfId="13536" xr:uid="{00000000-0005-0000-0000-00006DC30000}"/>
    <cellStyle name="Output 12 15 17 2" xfId="24815" xr:uid="{00000000-0005-0000-0000-00006EC30000}"/>
    <cellStyle name="Output 12 15 17 2 2" xfId="43410" xr:uid="{00000000-0005-0000-0000-00006FC30000}"/>
    <cellStyle name="Output 12 15 17 3" xfId="43409" xr:uid="{00000000-0005-0000-0000-000070C30000}"/>
    <cellStyle name="Output 12 15 17 4" xfId="60709" xr:uid="{00000000-0005-0000-0000-000071C30000}"/>
    <cellStyle name="Output 12 15 18" xfId="13872" xr:uid="{00000000-0005-0000-0000-000072C30000}"/>
    <cellStyle name="Output 12 15 18 2" xfId="25117" xr:uid="{00000000-0005-0000-0000-000073C30000}"/>
    <cellStyle name="Output 12 15 18 2 2" xfId="43412" xr:uid="{00000000-0005-0000-0000-000074C30000}"/>
    <cellStyle name="Output 12 15 18 3" xfId="43411" xr:uid="{00000000-0005-0000-0000-000075C30000}"/>
    <cellStyle name="Output 12 15 18 4" xfId="60710" xr:uid="{00000000-0005-0000-0000-000076C30000}"/>
    <cellStyle name="Output 12 15 19" xfId="14195" xr:uid="{00000000-0005-0000-0000-000077C30000}"/>
    <cellStyle name="Output 12 15 19 2" xfId="25417" xr:uid="{00000000-0005-0000-0000-000078C30000}"/>
    <cellStyle name="Output 12 15 19 2 2" xfId="43414" xr:uid="{00000000-0005-0000-0000-000079C30000}"/>
    <cellStyle name="Output 12 15 19 3" xfId="43413" xr:uid="{00000000-0005-0000-0000-00007AC30000}"/>
    <cellStyle name="Output 12 15 19 4" xfId="60711" xr:uid="{00000000-0005-0000-0000-00007BC30000}"/>
    <cellStyle name="Output 12 15 2" xfId="7212" xr:uid="{00000000-0005-0000-0000-00007CC30000}"/>
    <cellStyle name="Output 12 15 2 2" xfId="19217" xr:uid="{00000000-0005-0000-0000-00007DC30000}"/>
    <cellStyle name="Output 12 15 2 2 2" xfId="43416" xr:uid="{00000000-0005-0000-0000-00007EC30000}"/>
    <cellStyle name="Output 12 15 2 3" xfId="43415" xr:uid="{00000000-0005-0000-0000-00007FC30000}"/>
    <cellStyle name="Output 12 15 2 4" xfId="60712" xr:uid="{00000000-0005-0000-0000-000080C30000}"/>
    <cellStyle name="Output 12 15 20" xfId="14489" xr:uid="{00000000-0005-0000-0000-000081C30000}"/>
    <cellStyle name="Output 12 15 20 2" xfId="43417" xr:uid="{00000000-0005-0000-0000-000082C30000}"/>
    <cellStyle name="Output 12 15 20 3" xfId="60713" xr:uid="{00000000-0005-0000-0000-000083C30000}"/>
    <cellStyle name="Output 12 15 20 4" xfId="60714" xr:uid="{00000000-0005-0000-0000-000084C30000}"/>
    <cellStyle name="Output 12 15 21" xfId="43394" xr:uid="{00000000-0005-0000-0000-000085C30000}"/>
    <cellStyle name="Output 12 15 22" xfId="60715" xr:uid="{00000000-0005-0000-0000-000086C30000}"/>
    <cellStyle name="Output 12 15 3" xfId="7679" xr:uid="{00000000-0005-0000-0000-000087C30000}"/>
    <cellStyle name="Output 12 15 3 2" xfId="19622" xr:uid="{00000000-0005-0000-0000-000088C30000}"/>
    <cellStyle name="Output 12 15 3 2 2" xfId="43419" xr:uid="{00000000-0005-0000-0000-000089C30000}"/>
    <cellStyle name="Output 12 15 3 3" xfId="43418" xr:uid="{00000000-0005-0000-0000-00008AC30000}"/>
    <cellStyle name="Output 12 15 3 4" xfId="60716" xr:uid="{00000000-0005-0000-0000-00008BC30000}"/>
    <cellStyle name="Output 12 15 4" xfId="8129" xr:uid="{00000000-0005-0000-0000-00008CC30000}"/>
    <cellStyle name="Output 12 15 4 2" xfId="20012" xr:uid="{00000000-0005-0000-0000-00008DC30000}"/>
    <cellStyle name="Output 12 15 4 2 2" xfId="43421" xr:uid="{00000000-0005-0000-0000-00008EC30000}"/>
    <cellStyle name="Output 12 15 4 3" xfId="43420" xr:uid="{00000000-0005-0000-0000-00008FC30000}"/>
    <cellStyle name="Output 12 15 4 4" xfId="60717" xr:uid="{00000000-0005-0000-0000-000090C30000}"/>
    <cellStyle name="Output 12 15 5" xfId="8596" xr:uid="{00000000-0005-0000-0000-000091C30000}"/>
    <cellStyle name="Output 12 15 5 2" xfId="20401" xr:uid="{00000000-0005-0000-0000-000092C30000}"/>
    <cellStyle name="Output 12 15 5 2 2" xfId="43423" xr:uid="{00000000-0005-0000-0000-000093C30000}"/>
    <cellStyle name="Output 12 15 5 3" xfId="43422" xr:uid="{00000000-0005-0000-0000-000094C30000}"/>
    <cellStyle name="Output 12 15 5 4" xfId="60718" xr:uid="{00000000-0005-0000-0000-000095C30000}"/>
    <cellStyle name="Output 12 15 6" xfId="9051" xr:uid="{00000000-0005-0000-0000-000096C30000}"/>
    <cellStyle name="Output 12 15 6 2" xfId="20812" xr:uid="{00000000-0005-0000-0000-000097C30000}"/>
    <cellStyle name="Output 12 15 6 2 2" xfId="43425" xr:uid="{00000000-0005-0000-0000-000098C30000}"/>
    <cellStyle name="Output 12 15 6 3" xfId="43424" xr:uid="{00000000-0005-0000-0000-000099C30000}"/>
    <cellStyle name="Output 12 15 6 4" xfId="60719" xr:uid="{00000000-0005-0000-0000-00009AC30000}"/>
    <cellStyle name="Output 12 15 7" xfId="9496" xr:uid="{00000000-0005-0000-0000-00009BC30000}"/>
    <cellStyle name="Output 12 15 7 2" xfId="21212" xr:uid="{00000000-0005-0000-0000-00009CC30000}"/>
    <cellStyle name="Output 12 15 7 2 2" xfId="43427" xr:uid="{00000000-0005-0000-0000-00009DC30000}"/>
    <cellStyle name="Output 12 15 7 3" xfId="43426" xr:uid="{00000000-0005-0000-0000-00009EC30000}"/>
    <cellStyle name="Output 12 15 7 4" xfId="60720" xr:uid="{00000000-0005-0000-0000-00009FC30000}"/>
    <cellStyle name="Output 12 15 8" xfId="9940" xr:uid="{00000000-0005-0000-0000-0000A0C30000}"/>
    <cellStyle name="Output 12 15 8 2" xfId="21596" xr:uid="{00000000-0005-0000-0000-0000A1C30000}"/>
    <cellStyle name="Output 12 15 8 2 2" xfId="43429" xr:uid="{00000000-0005-0000-0000-0000A2C30000}"/>
    <cellStyle name="Output 12 15 8 3" xfId="43428" xr:uid="{00000000-0005-0000-0000-0000A3C30000}"/>
    <cellStyle name="Output 12 15 8 4" xfId="60721" xr:uid="{00000000-0005-0000-0000-0000A4C30000}"/>
    <cellStyle name="Output 12 15 9" xfId="10373" xr:uid="{00000000-0005-0000-0000-0000A5C30000}"/>
    <cellStyle name="Output 12 15 9 2" xfId="21974" xr:uid="{00000000-0005-0000-0000-0000A6C30000}"/>
    <cellStyle name="Output 12 15 9 2 2" xfId="43431" xr:uid="{00000000-0005-0000-0000-0000A7C30000}"/>
    <cellStyle name="Output 12 15 9 3" xfId="43430" xr:uid="{00000000-0005-0000-0000-0000A8C30000}"/>
    <cellStyle name="Output 12 15 9 4" xfId="60722" xr:uid="{00000000-0005-0000-0000-0000A9C30000}"/>
    <cellStyle name="Output 12 16" xfId="4433" xr:uid="{00000000-0005-0000-0000-0000AAC30000}"/>
    <cellStyle name="Output 12 16 10" xfId="10794" xr:uid="{00000000-0005-0000-0000-0000ABC30000}"/>
    <cellStyle name="Output 12 16 10 2" xfId="22330" xr:uid="{00000000-0005-0000-0000-0000ACC30000}"/>
    <cellStyle name="Output 12 16 10 2 2" xfId="43434" xr:uid="{00000000-0005-0000-0000-0000ADC30000}"/>
    <cellStyle name="Output 12 16 10 3" xfId="43433" xr:uid="{00000000-0005-0000-0000-0000AEC30000}"/>
    <cellStyle name="Output 12 16 10 4" xfId="60723" xr:uid="{00000000-0005-0000-0000-0000AFC30000}"/>
    <cellStyle name="Output 12 16 11" xfId="11213" xr:uid="{00000000-0005-0000-0000-0000B0C30000}"/>
    <cellStyle name="Output 12 16 11 2" xfId="22698" xr:uid="{00000000-0005-0000-0000-0000B1C30000}"/>
    <cellStyle name="Output 12 16 11 2 2" xfId="43436" xr:uid="{00000000-0005-0000-0000-0000B2C30000}"/>
    <cellStyle name="Output 12 16 11 3" xfId="43435" xr:uid="{00000000-0005-0000-0000-0000B3C30000}"/>
    <cellStyle name="Output 12 16 11 4" xfId="60724" xr:uid="{00000000-0005-0000-0000-0000B4C30000}"/>
    <cellStyle name="Output 12 16 12" xfId="11622" xr:uid="{00000000-0005-0000-0000-0000B5C30000}"/>
    <cellStyle name="Output 12 16 12 2" xfId="23061" xr:uid="{00000000-0005-0000-0000-0000B6C30000}"/>
    <cellStyle name="Output 12 16 12 2 2" xfId="43438" xr:uid="{00000000-0005-0000-0000-0000B7C30000}"/>
    <cellStyle name="Output 12 16 12 3" xfId="43437" xr:uid="{00000000-0005-0000-0000-0000B8C30000}"/>
    <cellStyle name="Output 12 16 12 4" xfId="60725" xr:uid="{00000000-0005-0000-0000-0000B9C30000}"/>
    <cellStyle name="Output 12 16 13" xfId="12054" xr:uid="{00000000-0005-0000-0000-0000BAC30000}"/>
    <cellStyle name="Output 12 16 13 2" xfId="23468" xr:uid="{00000000-0005-0000-0000-0000BBC30000}"/>
    <cellStyle name="Output 12 16 13 2 2" xfId="43440" xr:uid="{00000000-0005-0000-0000-0000BCC30000}"/>
    <cellStyle name="Output 12 16 13 3" xfId="43439" xr:uid="{00000000-0005-0000-0000-0000BDC30000}"/>
    <cellStyle name="Output 12 16 13 4" xfId="60726" xr:uid="{00000000-0005-0000-0000-0000BEC30000}"/>
    <cellStyle name="Output 12 16 14" xfId="12428" xr:uid="{00000000-0005-0000-0000-0000BFC30000}"/>
    <cellStyle name="Output 12 16 14 2" xfId="23806" xr:uid="{00000000-0005-0000-0000-0000C0C30000}"/>
    <cellStyle name="Output 12 16 14 2 2" xfId="43442" xr:uid="{00000000-0005-0000-0000-0000C1C30000}"/>
    <cellStyle name="Output 12 16 14 3" xfId="43441" xr:uid="{00000000-0005-0000-0000-0000C2C30000}"/>
    <cellStyle name="Output 12 16 14 4" xfId="60727" xr:uid="{00000000-0005-0000-0000-0000C3C30000}"/>
    <cellStyle name="Output 12 16 15" xfId="12785" xr:uid="{00000000-0005-0000-0000-0000C4C30000}"/>
    <cellStyle name="Output 12 16 15 2" xfId="24122" xr:uid="{00000000-0005-0000-0000-0000C5C30000}"/>
    <cellStyle name="Output 12 16 15 2 2" xfId="43444" xr:uid="{00000000-0005-0000-0000-0000C6C30000}"/>
    <cellStyle name="Output 12 16 15 3" xfId="43443" xr:uid="{00000000-0005-0000-0000-0000C7C30000}"/>
    <cellStyle name="Output 12 16 15 4" xfId="60728" xr:uid="{00000000-0005-0000-0000-0000C8C30000}"/>
    <cellStyle name="Output 12 16 16" xfId="13200" xr:uid="{00000000-0005-0000-0000-0000C9C30000}"/>
    <cellStyle name="Output 12 16 16 2" xfId="24511" xr:uid="{00000000-0005-0000-0000-0000CAC30000}"/>
    <cellStyle name="Output 12 16 16 2 2" xfId="43446" xr:uid="{00000000-0005-0000-0000-0000CBC30000}"/>
    <cellStyle name="Output 12 16 16 3" xfId="43445" xr:uid="{00000000-0005-0000-0000-0000CCC30000}"/>
    <cellStyle name="Output 12 16 16 4" xfId="60729" xr:uid="{00000000-0005-0000-0000-0000CDC30000}"/>
    <cellStyle name="Output 12 16 17" xfId="13537" xr:uid="{00000000-0005-0000-0000-0000CEC30000}"/>
    <cellStyle name="Output 12 16 17 2" xfId="24816" xr:uid="{00000000-0005-0000-0000-0000CFC30000}"/>
    <cellStyle name="Output 12 16 17 2 2" xfId="43448" xr:uid="{00000000-0005-0000-0000-0000D0C30000}"/>
    <cellStyle name="Output 12 16 17 3" xfId="43447" xr:uid="{00000000-0005-0000-0000-0000D1C30000}"/>
    <cellStyle name="Output 12 16 17 4" xfId="60730" xr:uid="{00000000-0005-0000-0000-0000D2C30000}"/>
    <cellStyle name="Output 12 16 18" xfId="13873" xr:uid="{00000000-0005-0000-0000-0000D3C30000}"/>
    <cellStyle name="Output 12 16 18 2" xfId="25118" xr:uid="{00000000-0005-0000-0000-0000D4C30000}"/>
    <cellStyle name="Output 12 16 18 2 2" xfId="43450" xr:uid="{00000000-0005-0000-0000-0000D5C30000}"/>
    <cellStyle name="Output 12 16 18 3" xfId="43449" xr:uid="{00000000-0005-0000-0000-0000D6C30000}"/>
    <cellStyle name="Output 12 16 18 4" xfId="60731" xr:uid="{00000000-0005-0000-0000-0000D7C30000}"/>
    <cellStyle name="Output 12 16 19" xfId="14196" xr:uid="{00000000-0005-0000-0000-0000D8C30000}"/>
    <cellStyle name="Output 12 16 19 2" xfId="25418" xr:uid="{00000000-0005-0000-0000-0000D9C30000}"/>
    <cellStyle name="Output 12 16 19 2 2" xfId="43452" xr:uid="{00000000-0005-0000-0000-0000DAC30000}"/>
    <cellStyle name="Output 12 16 19 3" xfId="43451" xr:uid="{00000000-0005-0000-0000-0000DBC30000}"/>
    <cellStyle name="Output 12 16 19 4" xfId="60732" xr:uid="{00000000-0005-0000-0000-0000DCC30000}"/>
    <cellStyle name="Output 12 16 2" xfId="7213" xr:uid="{00000000-0005-0000-0000-0000DDC30000}"/>
    <cellStyle name="Output 12 16 2 2" xfId="19218" xr:uid="{00000000-0005-0000-0000-0000DEC30000}"/>
    <cellStyle name="Output 12 16 2 2 2" xfId="43454" xr:uid="{00000000-0005-0000-0000-0000DFC30000}"/>
    <cellStyle name="Output 12 16 2 3" xfId="43453" xr:uid="{00000000-0005-0000-0000-0000E0C30000}"/>
    <cellStyle name="Output 12 16 2 4" xfId="60733" xr:uid="{00000000-0005-0000-0000-0000E1C30000}"/>
    <cellStyle name="Output 12 16 20" xfId="14490" xr:uid="{00000000-0005-0000-0000-0000E2C30000}"/>
    <cellStyle name="Output 12 16 20 2" xfId="43455" xr:uid="{00000000-0005-0000-0000-0000E3C30000}"/>
    <cellStyle name="Output 12 16 20 3" xfId="60734" xr:uid="{00000000-0005-0000-0000-0000E4C30000}"/>
    <cellStyle name="Output 12 16 20 4" xfId="60735" xr:uid="{00000000-0005-0000-0000-0000E5C30000}"/>
    <cellStyle name="Output 12 16 21" xfId="43432" xr:uid="{00000000-0005-0000-0000-0000E6C30000}"/>
    <cellStyle name="Output 12 16 22" xfId="60736" xr:uid="{00000000-0005-0000-0000-0000E7C30000}"/>
    <cellStyle name="Output 12 16 3" xfId="7680" xr:uid="{00000000-0005-0000-0000-0000E8C30000}"/>
    <cellStyle name="Output 12 16 3 2" xfId="19623" xr:uid="{00000000-0005-0000-0000-0000E9C30000}"/>
    <cellStyle name="Output 12 16 3 2 2" xfId="43457" xr:uid="{00000000-0005-0000-0000-0000EAC30000}"/>
    <cellStyle name="Output 12 16 3 3" xfId="43456" xr:uid="{00000000-0005-0000-0000-0000EBC30000}"/>
    <cellStyle name="Output 12 16 3 4" xfId="60737" xr:uid="{00000000-0005-0000-0000-0000ECC30000}"/>
    <cellStyle name="Output 12 16 4" xfId="8130" xr:uid="{00000000-0005-0000-0000-0000EDC30000}"/>
    <cellStyle name="Output 12 16 4 2" xfId="20013" xr:uid="{00000000-0005-0000-0000-0000EEC30000}"/>
    <cellStyle name="Output 12 16 4 2 2" xfId="43459" xr:uid="{00000000-0005-0000-0000-0000EFC30000}"/>
    <cellStyle name="Output 12 16 4 3" xfId="43458" xr:uid="{00000000-0005-0000-0000-0000F0C30000}"/>
    <cellStyle name="Output 12 16 4 4" xfId="60738" xr:uid="{00000000-0005-0000-0000-0000F1C30000}"/>
    <cellStyle name="Output 12 16 5" xfId="8597" xr:uid="{00000000-0005-0000-0000-0000F2C30000}"/>
    <cellStyle name="Output 12 16 5 2" xfId="20402" xr:uid="{00000000-0005-0000-0000-0000F3C30000}"/>
    <cellStyle name="Output 12 16 5 2 2" xfId="43461" xr:uid="{00000000-0005-0000-0000-0000F4C30000}"/>
    <cellStyle name="Output 12 16 5 3" xfId="43460" xr:uid="{00000000-0005-0000-0000-0000F5C30000}"/>
    <cellStyle name="Output 12 16 5 4" xfId="60739" xr:uid="{00000000-0005-0000-0000-0000F6C30000}"/>
    <cellStyle name="Output 12 16 6" xfId="9052" xr:uid="{00000000-0005-0000-0000-0000F7C30000}"/>
    <cellStyle name="Output 12 16 6 2" xfId="20813" xr:uid="{00000000-0005-0000-0000-0000F8C30000}"/>
    <cellStyle name="Output 12 16 6 2 2" xfId="43463" xr:uid="{00000000-0005-0000-0000-0000F9C30000}"/>
    <cellStyle name="Output 12 16 6 3" xfId="43462" xr:uid="{00000000-0005-0000-0000-0000FAC30000}"/>
    <cellStyle name="Output 12 16 6 4" xfId="60740" xr:uid="{00000000-0005-0000-0000-0000FBC30000}"/>
    <cellStyle name="Output 12 16 7" xfId="9497" xr:uid="{00000000-0005-0000-0000-0000FCC30000}"/>
    <cellStyle name="Output 12 16 7 2" xfId="21213" xr:uid="{00000000-0005-0000-0000-0000FDC30000}"/>
    <cellStyle name="Output 12 16 7 2 2" xfId="43465" xr:uid="{00000000-0005-0000-0000-0000FEC30000}"/>
    <cellStyle name="Output 12 16 7 3" xfId="43464" xr:uid="{00000000-0005-0000-0000-0000FFC30000}"/>
    <cellStyle name="Output 12 16 7 4" xfId="60741" xr:uid="{00000000-0005-0000-0000-000000C40000}"/>
    <cellStyle name="Output 12 16 8" xfId="9941" xr:uid="{00000000-0005-0000-0000-000001C40000}"/>
    <cellStyle name="Output 12 16 8 2" xfId="21597" xr:uid="{00000000-0005-0000-0000-000002C40000}"/>
    <cellStyle name="Output 12 16 8 2 2" xfId="43467" xr:uid="{00000000-0005-0000-0000-000003C40000}"/>
    <cellStyle name="Output 12 16 8 3" xfId="43466" xr:uid="{00000000-0005-0000-0000-000004C40000}"/>
    <cellStyle name="Output 12 16 8 4" xfId="60742" xr:uid="{00000000-0005-0000-0000-000005C40000}"/>
    <cellStyle name="Output 12 16 9" xfId="10374" xr:uid="{00000000-0005-0000-0000-000006C40000}"/>
    <cellStyle name="Output 12 16 9 2" xfId="21975" xr:uid="{00000000-0005-0000-0000-000007C40000}"/>
    <cellStyle name="Output 12 16 9 2 2" xfId="43469" xr:uid="{00000000-0005-0000-0000-000008C40000}"/>
    <cellStyle name="Output 12 16 9 3" xfId="43468" xr:uid="{00000000-0005-0000-0000-000009C40000}"/>
    <cellStyle name="Output 12 16 9 4" xfId="60743" xr:uid="{00000000-0005-0000-0000-00000AC40000}"/>
    <cellStyle name="Output 12 17" xfId="4434" xr:uid="{00000000-0005-0000-0000-00000BC40000}"/>
    <cellStyle name="Output 12 17 10" xfId="10795" xr:uid="{00000000-0005-0000-0000-00000CC40000}"/>
    <cellStyle name="Output 12 17 10 2" xfId="22331" xr:uid="{00000000-0005-0000-0000-00000DC40000}"/>
    <cellStyle name="Output 12 17 10 2 2" xfId="43472" xr:uid="{00000000-0005-0000-0000-00000EC40000}"/>
    <cellStyle name="Output 12 17 10 3" xfId="43471" xr:uid="{00000000-0005-0000-0000-00000FC40000}"/>
    <cellStyle name="Output 12 17 10 4" xfId="60744" xr:uid="{00000000-0005-0000-0000-000010C40000}"/>
    <cellStyle name="Output 12 17 11" xfId="11214" xr:uid="{00000000-0005-0000-0000-000011C40000}"/>
    <cellStyle name="Output 12 17 11 2" xfId="22699" xr:uid="{00000000-0005-0000-0000-000012C40000}"/>
    <cellStyle name="Output 12 17 11 2 2" xfId="43474" xr:uid="{00000000-0005-0000-0000-000013C40000}"/>
    <cellStyle name="Output 12 17 11 3" xfId="43473" xr:uid="{00000000-0005-0000-0000-000014C40000}"/>
    <cellStyle name="Output 12 17 11 4" xfId="60745" xr:uid="{00000000-0005-0000-0000-000015C40000}"/>
    <cellStyle name="Output 12 17 12" xfId="11623" xr:uid="{00000000-0005-0000-0000-000016C40000}"/>
    <cellStyle name="Output 12 17 12 2" xfId="23062" xr:uid="{00000000-0005-0000-0000-000017C40000}"/>
    <cellStyle name="Output 12 17 12 2 2" xfId="43476" xr:uid="{00000000-0005-0000-0000-000018C40000}"/>
    <cellStyle name="Output 12 17 12 3" xfId="43475" xr:uid="{00000000-0005-0000-0000-000019C40000}"/>
    <cellStyle name="Output 12 17 12 4" xfId="60746" xr:uid="{00000000-0005-0000-0000-00001AC40000}"/>
    <cellStyle name="Output 12 17 13" xfId="12055" xr:uid="{00000000-0005-0000-0000-00001BC40000}"/>
    <cellStyle name="Output 12 17 13 2" xfId="23469" xr:uid="{00000000-0005-0000-0000-00001CC40000}"/>
    <cellStyle name="Output 12 17 13 2 2" xfId="43478" xr:uid="{00000000-0005-0000-0000-00001DC40000}"/>
    <cellStyle name="Output 12 17 13 3" xfId="43477" xr:uid="{00000000-0005-0000-0000-00001EC40000}"/>
    <cellStyle name="Output 12 17 13 4" xfId="60747" xr:uid="{00000000-0005-0000-0000-00001FC40000}"/>
    <cellStyle name="Output 12 17 14" xfId="12429" xr:uid="{00000000-0005-0000-0000-000020C40000}"/>
    <cellStyle name="Output 12 17 14 2" xfId="23807" xr:uid="{00000000-0005-0000-0000-000021C40000}"/>
    <cellStyle name="Output 12 17 14 2 2" xfId="43480" xr:uid="{00000000-0005-0000-0000-000022C40000}"/>
    <cellStyle name="Output 12 17 14 3" xfId="43479" xr:uid="{00000000-0005-0000-0000-000023C40000}"/>
    <cellStyle name="Output 12 17 14 4" xfId="60748" xr:uid="{00000000-0005-0000-0000-000024C40000}"/>
    <cellStyle name="Output 12 17 15" xfId="12786" xr:uid="{00000000-0005-0000-0000-000025C40000}"/>
    <cellStyle name="Output 12 17 15 2" xfId="24123" xr:uid="{00000000-0005-0000-0000-000026C40000}"/>
    <cellStyle name="Output 12 17 15 2 2" xfId="43482" xr:uid="{00000000-0005-0000-0000-000027C40000}"/>
    <cellStyle name="Output 12 17 15 3" xfId="43481" xr:uid="{00000000-0005-0000-0000-000028C40000}"/>
    <cellStyle name="Output 12 17 15 4" xfId="60749" xr:uid="{00000000-0005-0000-0000-000029C40000}"/>
    <cellStyle name="Output 12 17 16" xfId="13201" xr:uid="{00000000-0005-0000-0000-00002AC40000}"/>
    <cellStyle name="Output 12 17 16 2" xfId="24512" xr:uid="{00000000-0005-0000-0000-00002BC40000}"/>
    <cellStyle name="Output 12 17 16 2 2" xfId="43484" xr:uid="{00000000-0005-0000-0000-00002CC40000}"/>
    <cellStyle name="Output 12 17 16 3" xfId="43483" xr:uid="{00000000-0005-0000-0000-00002DC40000}"/>
    <cellStyle name="Output 12 17 16 4" xfId="60750" xr:uid="{00000000-0005-0000-0000-00002EC40000}"/>
    <cellStyle name="Output 12 17 17" xfId="13538" xr:uid="{00000000-0005-0000-0000-00002FC40000}"/>
    <cellStyle name="Output 12 17 17 2" xfId="24817" xr:uid="{00000000-0005-0000-0000-000030C40000}"/>
    <cellStyle name="Output 12 17 17 2 2" xfId="43486" xr:uid="{00000000-0005-0000-0000-000031C40000}"/>
    <cellStyle name="Output 12 17 17 3" xfId="43485" xr:uid="{00000000-0005-0000-0000-000032C40000}"/>
    <cellStyle name="Output 12 17 17 4" xfId="60751" xr:uid="{00000000-0005-0000-0000-000033C40000}"/>
    <cellStyle name="Output 12 17 18" xfId="13874" xr:uid="{00000000-0005-0000-0000-000034C40000}"/>
    <cellStyle name="Output 12 17 18 2" xfId="25119" xr:uid="{00000000-0005-0000-0000-000035C40000}"/>
    <cellStyle name="Output 12 17 18 2 2" xfId="43488" xr:uid="{00000000-0005-0000-0000-000036C40000}"/>
    <cellStyle name="Output 12 17 18 3" xfId="43487" xr:uid="{00000000-0005-0000-0000-000037C40000}"/>
    <cellStyle name="Output 12 17 18 4" xfId="60752" xr:uid="{00000000-0005-0000-0000-000038C40000}"/>
    <cellStyle name="Output 12 17 19" xfId="14197" xr:uid="{00000000-0005-0000-0000-000039C40000}"/>
    <cellStyle name="Output 12 17 19 2" xfId="25419" xr:uid="{00000000-0005-0000-0000-00003AC40000}"/>
    <cellStyle name="Output 12 17 19 2 2" xfId="43490" xr:uid="{00000000-0005-0000-0000-00003BC40000}"/>
    <cellStyle name="Output 12 17 19 3" xfId="43489" xr:uid="{00000000-0005-0000-0000-00003CC40000}"/>
    <cellStyle name="Output 12 17 19 4" xfId="60753" xr:uid="{00000000-0005-0000-0000-00003DC40000}"/>
    <cellStyle name="Output 12 17 2" xfId="7214" xr:uid="{00000000-0005-0000-0000-00003EC40000}"/>
    <cellStyle name="Output 12 17 2 2" xfId="19219" xr:uid="{00000000-0005-0000-0000-00003FC40000}"/>
    <cellStyle name="Output 12 17 2 2 2" xfId="43492" xr:uid="{00000000-0005-0000-0000-000040C40000}"/>
    <cellStyle name="Output 12 17 2 3" xfId="43491" xr:uid="{00000000-0005-0000-0000-000041C40000}"/>
    <cellStyle name="Output 12 17 2 4" xfId="60754" xr:uid="{00000000-0005-0000-0000-000042C40000}"/>
    <cellStyle name="Output 12 17 20" xfId="14491" xr:uid="{00000000-0005-0000-0000-000043C40000}"/>
    <cellStyle name="Output 12 17 20 2" xfId="43493" xr:uid="{00000000-0005-0000-0000-000044C40000}"/>
    <cellStyle name="Output 12 17 20 3" xfId="60755" xr:uid="{00000000-0005-0000-0000-000045C40000}"/>
    <cellStyle name="Output 12 17 20 4" xfId="60756" xr:uid="{00000000-0005-0000-0000-000046C40000}"/>
    <cellStyle name="Output 12 17 21" xfId="43470" xr:uid="{00000000-0005-0000-0000-000047C40000}"/>
    <cellStyle name="Output 12 17 22" xfId="60757" xr:uid="{00000000-0005-0000-0000-000048C40000}"/>
    <cellStyle name="Output 12 17 3" xfId="7681" xr:uid="{00000000-0005-0000-0000-000049C40000}"/>
    <cellStyle name="Output 12 17 3 2" xfId="19624" xr:uid="{00000000-0005-0000-0000-00004AC40000}"/>
    <cellStyle name="Output 12 17 3 2 2" xfId="43495" xr:uid="{00000000-0005-0000-0000-00004BC40000}"/>
    <cellStyle name="Output 12 17 3 3" xfId="43494" xr:uid="{00000000-0005-0000-0000-00004CC40000}"/>
    <cellStyle name="Output 12 17 3 4" xfId="60758" xr:uid="{00000000-0005-0000-0000-00004DC40000}"/>
    <cellStyle name="Output 12 17 4" xfId="8131" xr:uid="{00000000-0005-0000-0000-00004EC40000}"/>
    <cellStyle name="Output 12 17 4 2" xfId="20014" xr:uid="{00000000-0005-0000-0000-00004FC40000}"/>
    <cellStyle name="Output 12 17 4 2 2" xfId="43497" xr:uid="{00000000-0005-0000-0000-000050C40000}"/>
    <cellStyle name="Output 12 17 4 3" xfId="43496" xr:uid="{00000000-0005-0000-0000-000051C40000}"/>
    <cellStyle name="Output 12 17 4 4" xfId="60759" xr:uid="{00000000-0005-0000-0000-000052C40000}"/>
    <cellStyle name="Output 12 17 5" xfId="8598" xr:uid="{00000000-0005-0000-0000-000053C40000}"/>
    <cellStyle name="Output 12 17 5 2" xfId="20403" xr:uid="{00000000-0005-0000-0000-000054C40000}"/>
    <cellStyle name="Output 12 17 5 2 2" xfId="43499" xr:uid="{00000000-0005-0000-0000-000055C40000}"/>
    <cellStyle name="Output 12 17 5 3" xfId="43498" xr:uid="{00000000-0005-0000-0000-000056C40000}"/>
    <cellStyle name="Output 12 17 5 4" xfId="60760" xr:uid="{00000000-0005-0000-0000-000057C40000}"/>
    <cellStyle name="Output 12 17 6" xfId="9053" xr:uid="{00000000-0005-0000-0000-000058C40000}"/>
    <cellStyle name="Output 12 17 6 2" xfId="20814" xr:uid="{00000000-0005-0000-0000-000059C40000}"/>
    <cellStyle name="Output 12 17 6 2 2" xfId="43501" xr:uid="{00000000-0005-0000-0000-00005AC40000}"/>
    <cellStyle name="Output 12 17 6 3" xfId="43500" xr:uid="{00000000-0005-0000-0000-00005BC40000}"/>
    <cellStyle name="Output 12 17 6 4" xfId="60761" xr:uid="{00000000-0005-0000-0000-00005CC40000}"/>
    <cellStyle name="Output 12 17 7" xfId="9498" xr:uid="{00000000-0005-0000-0000-00005DC40000}"/>
    <cellStyle name="Output 12 17 7 2" xfId="21214" xr:uid="{00000000-0005-0000-0000-00005EC40000}"/>
    <cellStyle name="Output 12 17 7 2 2" xfId="43503" xr:uid="{00000000-0005-0000-0000-00005FC40000}"/>
    <cellStyle name="Output 12 17 7 3" xfId="43502" xr:uid="{00000000-0005-0000-0000-000060C40000}"/>
    <cellStyle name="Output 12 17 7 4" xfId="60762" xr:uid="{00000000-0005-0000-0000-000061C40000}"/>
    <cellStyle name="Output 12 17 8" xfId="9942" xr:uid="{00000000-0005-0000-0000-000062C40000}"/>
    <cellStyle name="Output 12 17 8 2" xfId="21598" xr:uid="{00000000-0005-0000-0000-000063C40000}"/>
    <cellStyle name="Output 12 17 8 2 2" xfId="43505" xr:uid="{00000000-0005-0000-0000-000064C40000}"/>
    <cellStyle name="Output 12 17 8 3" xfId="43504" xr:uid="{00000000-0005-0000-0000-000065C40000}"/>
    <cellStyle name="Output 12 17 8 4" xfId="60763" xr:uid="{00000000-0005-0000-0000-000066C40000}"/>
    <cellStyle name="Output 12 17 9" xfId="10375" xr:uid="{00000000-0005-0000-0000-000067C40000}"/>
    <cellStyle name="Output 12 17 9 2" xfId="21976" xr:uid="{00000000-0005-0000-0000-000068C40000}"/>
    <cellStyle name="Output 12 17 9 2 2" xfId="43507" xr:uid="{00000000-0005-0000-0000-000069C40000}"/>
    <cellStyle name="Output 12 17 9 3" xfId="43506" xr:uid="{00000000-0005-0000-0000-00006AC40000}"/>
    <cellStyle name="Output 12 17 9 4" xfId="60764" xr:uid="{00000000-0005-0000-0000-00006BC40000}"/>
    <cellStyle name="Output 12 18" xfId="4435" xr:uid="{00000000-0005-0000-0000-00006CC40000}"/>
    <cellStyle name="Output 12 18 10" xfId="10796" xr:uid="{00000000-0005-0000-0000-00006DC40000}"/>
    <cellStyle name="Output 12 18 10 2" xfId="22332" xr:uid="{00000000-0005-0000-0000-00006EC40000}"/>
    <cellStyle name="Output 12 18 10 2 2" xfId="43510" xr:uid="{00000000-0005-0000-0000-00006FC40000}"/>
    <cellStyle name="Output 12 18 10 3" xfId="43509" xr:uid="{00000000-0005-0000-0000-000070C40000}"/>
    <cellStyle name="Output 12 18 10 4" xfId="60765" xr:uid="{00000000-0005-0000-0000-000071C40000}"/>
    <cellStyle name="Output 12 18 11" xfId="11215" xr:uid="{00000000-0005-0000-0000-000072C40000}"/>
    <cellStyle name="Output 12 18 11 2" xfId="22700" xr:uid="{00000000-0005-0000-0000-000073C40000}"/>
    <cellStyle name="Output 12 18 11 2 2" xfId="43512" xr:uid="{00000000-0005-0000-0000-000074C40000}"/>
    <cellStyle name="Output 12 18 11 3" xfId="43511" xr:uid="{00000000-0005-0000-0000-000075C40000}"/>
    <cellStyle name="Output 12 18 11 4" xfId="60766" xr:uid="{00000000-0005-0000-0000-000076C40000}"/>
    <cellStyle name="Output 12 18 12" xfId="11624" xr:uid="{00000000-0005-0000-0000-000077C40000}"/>
    <cellStyle name="Output 12 18 12 2" xfId="23063" xr:uid="{00000000-0005-0000-0000-000078C40000}"/>
    <cellStyle name="Output 12 18 12 2 2" xfId="43514" xr:uid="{00000000-0005-0000-0000-000079C40000}"/>
    <cellStyle name="Output 12 18 12 3" xfId="43513" xr:uid="{00000000-0005-0000-0000-00007AC40000}"/>
    <cellStyle name="Output 12 18 12 4" xfId="60767" xr:uid="{00000000-0005-0000-0000-00007BC40000}"/>
    <cellStyle name="Output 12 18 13" xfId="12056" xr:uid="{00000000-0005-0000-0000-00007CC40000}"/>
    <cellStyle name="Output 12 18 13 2" xfId="23470" xr:uid="{00000000-0005-0000-0000-00007DC40000}"/>
    <cellStyle name="Output 12 18 13 2 2" xfId="43516" xr:uid="{00000000-0005-0000-0000-00007EC40000}"/>
    <cellStyle name="Output 12 18 13 3" xfId="43515" xr:uid="{00000000-0005-0000-0000-00007FC40000}"/>
    <cellStyle name="Output 12 18 13 4" xfId="60768" xr:uid="{00000000-0005-0000-0000-000080C40000}"/>
    <cellStyle name="Output 12 18 14" xfId="12430" xr:uid="{00000000-0005-0000-0000-000081C40000}"/>
    <cellStyle name="Output 12 18 14 2" xfId="23808" xr:uid="{00000000-0005-0000-0000-000082C40000}"/>
    <cellStyle name="Output 12 18 14 2 2" xfId="43518" xr:uid="{00000000-0005-0000-0000-000083C40000}"/>
    <cellStyle name="Output 12 18 14 3" xfId="43517" xr:uid="{00000000-0005-0000-0000-000084C40000}"/>
    <cellStyle name="Output 12 18 14 4" xfId="60769" xr:uid="{00000000-0005-0000-0000-000085C40000}"/>
    <cellStyle name="Output 12 18 15" xfId="12787" xr:uid="{00000000-0005-0000-0000-000086C40000}"/>
    <cellStyle name="Output 12 18 15 2" xfId="24124" xr:uid="{00000000-0005-0000-0000-000087C40000}"/>
    <cellStyle name="Output 12 18 15 2 2" xfId="43520" xr:uid="{00000000-0005-0000-0000-000088C40000}"/>
    <cellStyle name="Output 12 18 15 3" xfId="43519" xr:uid="{00000000-0005-0000-0000-000089C40000}"/>
    <cellStyle name="Output 12 18 15 4" xfId="60770" xr:uid="{00000000-0005-0000-0000-00008AC40000}"/>
    <cellStyle name="Output 12 18 16" xfId="13202" xr:uid="{00000000-0005-0000-0000-00008BC40000}"/>
    <cellStyle name="Output 12 18 16 2" xfId="24513" xr:uid="{00000000-0005-0000-0000-00008CC40000}"/>
    <cellStyle name="Output 12 18 16 2 2" xfId="43522" xr:uid="{00000000-0005-0000-0000-00008DC40000}"/>
    <cellStyle name="Output 12 18 16 3" xfId="43521" xr:uid="{00000000-0005-0000-0000-00008EC40000}"/>
    <cellStyle name="Output 12 18 16 4" xfId="60771" xr:uid="{00000000-0005-0000-0000-00008FC40000}"/>
    <cellStyle name="Output 12 18 17" xfId="13539" xr:uid="{00000000-0005-0000-0000-000090C40000}"/>
    <cellStyle name="Output 12 18 17 2" xfId="24818" xr:uid="{00000000-0005-0000-0000-000091C40000}"/>
    <cellStyle name="Output 12 18 17 2 2" xfId="43524" xr:uid="{00000000-0005-0000-0000-000092C40000}"/>
    <cellStyle name="Output 12 18 17 3" xfId="43523" xr:uid="{00000000-0005-0000-0000-000093C40000}"/>
    <cellStyle name="Output 12 18 17 4" xfId="60772" xr:uid="{00000000-0005-0000-0000-000094C40000}"/>
    <cellStyle name="Output 12 18 18" xfId="13875" xr:uid="{00000000-0005-0000-0000-000095C40000}"/>
    <cellStyle name="Output 12 18 18 2" xfId="25120" xr:uid="{00000000-0005-0000-0000-000096C40000}"/>
    <cellStyle name="Output 12 18 18 2 2" xfId="43526" xr:uid="{00000000-0005-0000-0000-000097C40000}"/>
    <cellStyle name="Output 12 18 18 3" xfId="43525" xr:uid="{00000000-0005-0000-0000-000098C40000}"/>
    <cellStyle name="Output 12 18 18 4" xfId="60773" xr:uid="{00000000-0005-0000-0000-000099C40000}"/>
    <cellStyle name="Output 12 18 19" xfId="14198" xr:uid="{00000000-0005-0000-0000-00009AC40000}"/>
    <cellStyle name="Output 12 18 19 2" xfId="25420" xr:uid="{00000000-0005-0000-0000-00009BC40000}"/>
    <cellStyle name="Output 12 18 19 2 2" xfId="43528" xr:uid="{00000000-0005-0000-0000-00009CC40000}"/>
    <cellStyle name="Output 12 18 19 3" xfId="43527" xr:uid="{00000000-0005-0000-0000-00009DC40000}"/>
    <cellStyle name="Output 12 18 19 4" xfId="60774" xr:uid="{00000000-0005-0000-0000-00009EC40000}"/>
    <cellStyle name="Output 12 18 2" xfId="7215" xr:uid="{00000000-0005-0000-0000-00009FC40000}"/>
    <cellStyle name="Output 12 18 2 2" xfId="19220" xr:uid="{00000000-0005-0000-0000-0000A0C40000}"/>
    <cellStyle name="Output 12 18 2 2 2" xfId="43530" xr:uid="{00000000-0005-0000-0000-0000A1C40000}"/>
    <cellStyle name="Output 12 18 2 3" xfId="43529" xr:uid="{00000000-0005-0000-0000-0000A2C40000}"/>
    <cellStyle name="Output 12 18 2 4" xfId="60775" xr:uid="{00000000-0005-0000-0000-0000A3C40000}"/>
    <cellStyle name="Output 12 18 20" xfId="14492" xr:uid="{00000000-0005-0000-0000-0000A4C40000}"/>
    <cellStyle name="Output 12 18 20 2" xfId="43531" xr:uid="{00000000-0005-0000-0000-0000A5C40000}"/>
    <cellStyle name="Output 12 18 20 3" xfId="60776" xr:uid="{00000000-0005-0000-0000-0000A6C40000}"/>
    <cellStyle name="Output 12 18 20 4" xfId="60777" xr:uid="{00000000-0005-0000-0000-0000A7C40000}"/>
    <cellStyle name="Output 12 18 21" xfId="43508" xr:uid="{00000000-0005-0000-0000-0000A8C40000}"/>
    <cellStyle name="Output 12 18 22" xfId="60778" xr:uid="{00000000-0005-0000-0000-0000A9C40000}"/>
    <cellStyle name="Output 12 18 3" xfId="7682" xr:uid="{00000000-0005-0000-0000-0000AAC40000}"/>
    <cellStyle name="Output 12 18 3 2" xfId="19625" xr:uid="{00000000-0005-0000-0000-0000ABC40000}"/>
    <cellStyle name="Output 12 18 3 2 2" xfId="43533" xr:uid="{00000000-0005-0000-0000-0000ACC40000}"/>
    <cellStyle name="Output 12 18 3 3" xfId="43532" xr:uid="{00000000-0005-0000-0000-0000ADC40000}"/>
    <cellStyle name="Output 12 18 3 4" xfId="60779" xr:uid="{00000000-0005-0000-0000-0000AEC40000}"/>
    <cellStyle name="Output 12 18 4" xfId="8132" xr:uid="{00000000-0005-0000-0000-0000AFC40000}"/>
    <cellStyle name="Output 12 18 4 2" xfId="20015" xr:uid="{00000000-0005-0000-0000-0000B0C40000}"/>
    <cellStyle name="Output 12 18 4 2 2" xfId="43535" xr:uid="{00000000-0005-0000-0000-0000B1C40000}"/>
    <cellStyle name="Output 12 18 4 3" xfId="43534" xr:uid="{00000000-0005-0000-0000-0000B2C40000}"/>
    <cellStyle name="Output 12 18 4 4" xfId="60780" xr:uid="{00000000-0005-0000-0000-0000B3C40000}"/>
    <cellStyle name="Output 12 18 5" xfId="8599" xr:uid="{00000000-0005-0000-0000-0000B4C40000}"/>
    <cellStyle name="Output 12 18 5 2" xfId="20404" xr:uid="{00000000-0005-0000-0000-0000B5C40000}"/>
    <cellStyle name="Output 12 18 5 2 2" xfId="43537" xr:uid="{00000000-0005-0000-0000-0000B6C40000}"/>
    <cellStyle name="Output 12 18 5 3" xfId="43536" xr:uid="{00000000-0005-0000-0000-0000B7C40000}"/>
    <cellStyle name="Output 12 18 5 4" xfId="60781" xr:uid="{00000000-0005-0000-0000-0000B8C40000}"/>
    <cellStyle name="Output 12 18 6" xfId="9054" xr:uid="{00000000-0005-0000-0000-0000B9C40000}"/>
    <cellStyle name="Output 12 18 6 2" xfId="20815" xr:uid="{00000000-0005-0000-0000-0000BAC40000}"/>
    <cellStyle name="Output 12 18 6 2 2" xfId="43539" xr:uid="{00000000-0005-0000-0000-0000BBC40000}"/>
    <cellStyle name="Output 12 18 6 3" xfId="43538" xr:uid="{00000000-0005-0000-0000-0000BCC40000}"/>
    <cellStyle name="Output 12 18 6 4" xfId="60782" xr:uid="{00000000-0005-0000-0000-0000BDC40000}"/>
    <cellStyle name="Output 12 18 7" xfId="9499" xr:uid="{00000000-0005-0000-0000-0000BEC40000}"/>
    <cellStyle name="Output 12 18 7 2" xfId="21215" xr:uid="{00000000-0005-0000-0000-0000BFC40000}"/>
    <cellStyle name="Output 12 18 7 2 2" xfId="43541" xr:uid="{00000000-0005-0000-0000-0000C0C40000}"/>
    <cellStyle name="Output 12 18 7 3" xfId="43540" xr:uid="{00000000-0005-0000-0000-0000C1C40000}"/>
    <cellStyle name="Output 12 18 7 4" xfId="60783" xr:uid="{00000000-0005-0000-0000-0000C2C40000}"/>
    <cellStyle name="Output 12 18 8" xfId="9943" xr:uid="{00000000-0005-0000-0000-0000C3C40000}"/>
    <cellStyle name="Output 12 18 8 2" xfId="21599" xr:uid="{00000000-0005-0000-0000-0000C4C40000}"/>
    <cellStyle name="Output 12 18 8 2 2" xfId="43543" xr:uid="{00000000-0005-0000-0000-0000C5C40000}"/>
    <cellStyle name="Output 12 18 8 3" xfId="43542" xr:uid="{00000000-0005-0000-0000-0000C6C40000}"/>
    <cellStyle name="Output 12 18 8 4" xfId="60784" xr:uid="{00000000-0005-0000-0000-0000C7C40000}"/>
    <cellStyle name="Output 12 18 9" xfId="10376" xr:uid="{00000000-0005-0000-0000-0000C8C40000}"/>
    <cellStyle name="Output 12 18 9 2" xfId="21977" xr:uid="{00000000-0005-0000-0000-0000C9C40000}"/>
    <cellStyle name="Output 12 18 9 2 2" xfId="43545" xr:uid="{00000000-0005-0000-0000-0000CAC40000}"/>
    <cellStyle name="Output 12 18 9 3" xfId="43544" xr:uid="{00000000-0005-0000-0000-0000CBC40000}"/>
    <cellStyle name="Output 12 18 9 4" xfId="60785" xr:uid="{00000000-0005-0000-0000-0000CCC40000}"/>
    <cellStyle name="Output 12 19" xfId="4436" xr:uid="{00000000-0005-0000-0000-0000CDC40000}"/>
    <cellStyle name="Output 12 19 10" xfId="10797" xr:uid="{00000000-0005-0000-0000-0000CEC40000}"/>
    <cellStyle name="Output 12 19 10 2" xfId="22333" xr:uid="{00000000-0005-0000-0000-0000CFC40000}"/>
    <cellStyle name="Output 12 19 10 2 2" xfId="43548" xr:uid="{00000000-0005-0000-0000-0000D0C40000}"/>
    <cellStyle name="Output 12 19 10 3" xfId="43547" xr:uid="{00000000-0005-0000-0000-0000D1C40000}"/>
    <cellStyle name="Output 12 19 10 4" xfId="60786" xr:uid="{00000000-0005-0000-0000-0000D2C40000}"/>
    <cellStyle name="Output 12 19 11" xfId="11216" xr:uid="{00000000-0005-0000-0000-0000D3C40000}"/>
    <cellStyle name="Output 12 19 11 2" xfId="22701" xr:uid="{00000000-0005-0000-0000-0000D4C40000}"/>
    <cellStyle name="Output 12 19 11 2 2" xfId="43550" xr:uid="{00000000-0005-0000-0000-0000D5C40000}"/>
    <cellStyle name="Output 12 19 11 3" xfId="43549" xr:uid="{00000000-0005-0000-0000-0000D6C40000}"/>
    <cellStyle name="Output 12 19 11 4" xfId="60787" xr:uid="{00000000-0005-0000-0000-0000D7C40000}"/>
    <cellStyle name="Output 12 19 12" xfId="11625" xr:uid="{00000000-0005-0000-0000-0000D8C40000}"/>
    <cellStyle name="Output 12 19 12 2" xfId="23064" xr:uid="{00000000-0005-0000-0000-0000D9C40000}"/>
    <cellStyle name="Output 12 19 12 2 2" xfId="43552" xr:uid="{00000000-0005-0000-0000-0000DAC40000}"/>
    <cellStyle name="Output 12 19 12 3" xfId="43551" xr:uid="{00000000-0005-0000-0000-0000DBC40000}"/>
    <cellStyle name="Output 12 19 12 4" xfId="60788" xr:uid="{00000000-0005-0000-0000-0000DCC40000}"/>
    <cellStyle name="Output 12 19 13" xfId="12057" xr:uid="{00000000-0005-0000-0000-0000DDC40000}"/>
    <cellStyle name="Output 12 19 13 2" xfId="23471" xr:uid="{00000000-0005-0000-0000-0000DEC40000}"/>
    <cellStyle name="Output 12 19 13 2 2" xfId="43554" xr:uid="{00000000-0005-0000-0000-0000DFC40000}"/>
    <cellStyle name="Output 12 19 13 3" xfId="43553" xr:uid="{00000000-0005-0000-0000-0000E0C40000}"/>
    <cellStyle name="Output 12 19 13 4" xfId="60789" xr:uid="{00000000-0005-0000-0000-0000E1C40000}"/>
    <cellStyle name="Output 12 19 14" xfId="12431" xr:uid="{00000000-0005-0000-0000-0000E2C40000}"/>
    <cellStyle name="Output 12 19 14 2" xfId="23809" xr:uid="{00000000-0005-0000-0000-0000E3C40000}"/>
    <cellStyle name="Output 12 19 14 2 2" xfId="43556" xr:uid="{00000000-0005-0000-0000-0000E4C40000}"/>
    <cellStyle name="Output 12 19 14 3" xfId="43555" xr:uid="{00000000-0005-0000-0000-0000E5C40000}"/>
    <cellStyle name="Output 12 19 14 4" xfId="60790" xr:uid="{00000000-0005-0000-0000-0000E6C40000}"/>
    <cellStyle name="Output 12 19 15" xfId="12788" xr:uid="{00000000-0005-0000-0000-0000E7C40000}"/>
    <cellStyle name="Output 12 19 15 2" xfId="24125" xr:uid="{00000000-0005-0000-0000-0000E8C40000}"/>
    <cellStyle name="Output 12 19 15 2 2" xfId="43558" xr:uid="{00000000-0005-0000-0000-0000E9C40000}"/>
    <cellStyle name="Output 12 19 15 3" xfId="43557" xr:uid="{00000000-0005-0000-0000-0000EAC40000}"/>
    <cellStyle name="Output 12 19 15 4" xfId="60791" xr:uid="{00000000-0005-0000-0000-0000EBC40000}"/>
    <cellStyle name="Output 12 19 16" xfId="13203" xr:uid="{00000000-0005-0000-0000-0000ECC40000}"/>
    <cellStyle name="Output 12 19 16 2" xfId="24514" xr:uid="{00000000-0005-0000-0000-0000EDC40000}"/>
    <cellStyle name="Output 12 19 16 2 2" xfId="43560" xr:uid="{00000000-0005-0000-0000-0000EEC40000}"/>
    <cellStyle name="Output 12 19 16 3" xfId="43559" xr:uid="{00000000-0005-0000-0000-0000EFC40000}"/>
    <cellStyle name="Output 12 19 16 4" xfId="60792" xr:uid="{00000000-0005-0000-0000-0000F0C40000}"/>
    <cellStyle name="Output 12 19 17" xfId="13540" xr:uid="{00000000-0005-0000-0000-0000F1C40000}"/>
    <cellStyle name="Output 12 19 17 2" xfId="24819" xr:uid="{00000000-0005-0000-0000-0000F2C40000}"/>
    <cellStyle name="Output 12 19 17 2 2" xfId="43562" xr:uid="{00000000-0005-0000-0000-0000F3C40000}"/>
    <cellStyle name="Output 12 19 17 3" xfId="43561" xr:uid="{00000000-0005-0000-0000-0000F4C40000}"/>
    <cellStyle name="Output 12 19 17 4" xfId="60793" xr:uid="{00000000-0005-0000-0000-0000F5C40000}"/>
    <cellStyle name="Output 12 19 18" xfId="13876" xr:uid="{00000000-0005-0000-0000-0000F6C40000}"/>
    <cellStyle name="Output 12 19 18 2" xfId="25121" xr:uid="{00000000-0005-0000-0000-0000F7C40000}"/>
    <cellStyle name="Output 12 19 18 2 2" xfId="43564" xr:uid="{00000000-0005-0000-0000-0000F8C40000}"/>
    <cellStyle name="Output 12 19 18 3" xfId="43563" xr:uid="{00000000-0005-0000-0000-0000F9C40000}"/>
    <cellStyle name="Output 12 19 18 4" xfId="60794" xr:uid="{00000000-0005-0000-0000-0000FAC40000}"/>
    <cellStyle name="Output 12 19 19" xfId="14199" xr:uid="{00000000-0005-0000-0000-0000FBC40000}"/>
    <cellStyle name="Output 12 19 19 2" xfId="25421" xr:uid="{00000000-0005-0000-0000-0000FCC40000}"/>
    <cellStyle name="Output 12 19 19 2 2" xfId="43566" xr:uid="{00000000-0005-0000-0000-0000FDC40000}"/>
    <cellStyle name="Output 12 19 19 3" xfId="43565" xr:uid="{00000000-0005-0000-0000-0000FEC40000}"/>
    <cellStyle name="Output 12 19 19 4" xfId="60795" xr:uid="{00000000-0005-0000-0000-0000FFC40000}"/>
    <cellStyle name="Output 12 19 2" xfId="7216" xr:uid="{00000000-0005-0000-0000-000000C50000}"/>
    <cellStyle name="Output 12 19 2 2" xfId="19221" xr:uid="{00000000-0005-0000-0000-000001C50000}"/>
    <cellStyle name="Output 12 19 2 2 2" xfId="43568" xr:uid="{00000000-0005-0000-0000-000002C50000}"/>
    <cellStyle name="Output 12 19 2 3" xfId="43567" xr:uid="{00000000-0005-0000-0000-000003C50000}"/>
    <cellStyle name="Output 12 19 2 4" xfId="60796" xr:uid="{00000000-0005-0000-0000-000004C50000}"/>
    <cellStyle name="Output 12 19 20" xfId="14493" xr:uid="{00000000-0005-0000-0000-000005C50000}"/>
    <cellStyle name="Output 12 19 20 2" xfId="43569" xr:uid="{00000000-0005-0000-0000-000006C50000}"/>
    <cellStyle name="Output 12 19 20 3" xfId="60797" xr:uid="{00000000-0005-0000-0000-000007C50000}"/>
    <cellStyle name="Output 12 19 20 4" xfId="60798" xr:uid="{00000000-0005-0000-0000-000008C50000}"/>
    <cellStyle name="Output 12 19 21" xfId="43546" xr:uid="{00000000-0005-0000-0000-000009C50000}"/>
    <cellStyle name="Output 12 19 22" xfId="60799" xr:uid="{00000000-0005-0000-0000-00000AC50000}"/>
    <cellStyle name="Output 12 19 3" xfId="7683" xr:uid="{00000000-0005-0000-0000-00000BC50000}"/>
    <cellStyle name="Output 12 19 3 2" xfId="19626" xr:uid="{00000000-0005-0000-0000-00000CC50000}"/>
    <cellStyle name="Output 12 19 3 2 2" xfId="43571" xr:uid="{00000000-0005-0000-0000-00000DC50000}"/>
    <cellStyle name="Output 12 19 3 3" xfId="43570" xr:uid="{00000000-0005-0000-0000-00000EC50000}"/>
    <cellStyle name="Output 12 19 3 4" xfId="60800" xr:uid="{00000000-0005-0000-0000-00000FC50000}"/>
    <cellStyle name="Output 12 19 4" xfId="8133" xr:uid="{00000000-0005-0000-0000-000010C50000}"/>
    <cellStyle name="Output 12 19 4 2" xfId="20016" xr:uid="{00000000-0005-0000-0000-000011C50000}"/>
    <cellStyle name="Output 12 19 4 2 2" xfId="43573" xr:uid="{00000000-0005-0000-0000-000012C50000}"/>
    <cellStyle name="Output 12 19 4 3" xfId="43572" xr:uid="{00000000-0005-0000-0000-000013C50000}"/>
    <cellStyle name="Output 12 19 4 4" xfId="60801" xr:uid="{00000000-0005-0000-0000-000014C50000}"/>
    <cellStyle name="Output 12 19 5" xfId="8600" xr:uid="{00000000-0005-0000-0000-000015C50000}"/>
    <cellStyle name="Output 12 19 5 2" xfId="20405" xr:uid="{00000000-0005-0000-0000-000016C50000}"/>
    <cellStyle name="Output 12 19 5 2 2" xfId="43575" xr:uid="{00000000-0005-0000-0000-000017C50000}"/>
    <cellStyle name="Output 12 19 5 3" xfId="43574" xr:uid="{00000000-0005-0000-0000-000018C50000}"/>
    <cellStyle name="Output 12 19 5 4" xfId="60802" xr:uid="{00000000-0005-0000-0000-000019C50000}"/>
    <cellStyle name="Output 12 19 6" xfId="9055" xr:uid="{00000000-0005-0000-0000-00001AC50000}"/>
    <cellStyle name="Output 12 19 6 2" xfId="20816" xr:uid="{00000000-0005-0000-0000-00001BC50000}"/>
    <cellStyle name="Output 12 19 6 2 2" xfId="43577" xr:uid="{00000000-0005-0000-0000-00001CC50000}"/>
    <cellStyle name="Output 12 19 6 3" xfId="43576" xr:uid="{00000000-0005-0000-0000-00001DC50000}"/>
    <cellStyle name="Output 12 19 6 4" xfId="60803" xr:uid="{00000000-0005-0000-0000-00001EC50000}"/>
    <cellStyle name="Output 12 19 7" xfId="9500" xr:uid="{00000000-0005-0000-0000-00001FC50000}"/>
    <cellStyle name="Output 12 19 7 2" xfId="21216" xr:uid="{00000000-0005-0000-0000-000020C50000}"/>
    <cellStyle name="Output 12 19 7 2 2" xfId="43579" xr:uid="{00000000-0005-0000-0000-000021C50000}"/>
    <cellStyle name="Output 12 19 7 3" xfId="43578" xr:uid="{00000000-0005-0000-0000-000022C50000}"/>
    <cellStyle name="Output 12 19 7 4" xfId="60804" xr:uid="{00000000-0005-0000-0000-000023C50000}"/>
    <cellStyle name="Output 12 19 8" xfId="9944" xr:uid="{00000000-0005-0000-0000-000024C50000}"/>
    <cellStyle name="Output 12 19 8 2" xfId="21600" xr:uid="{00000000-0005-0000-0000-000025C50000}"/>
    <cellStyle name="Output 12 19 8 2 2" xfId="43581" xr:uid="{00000000-0005-0000-0000-000026C50000}"/>
    <cellStyle name="Output 12 19 8 3" xfId="43580" xr:uid="{00000000-0005-0000-0000-000027C50000}"/>
    <cellStyle name="Output 12 19 8 4" xfId="60805" xr:uid="{00000000-0005-0000-0000-000028C50000}"/>
    <cellStyle name="Output 12 19 9" xfId="10377" xr:uid="{00000000-0005-0000-0000-000029C50000}"/>
    <cellStyle name="Output 12 19 9 2" xfId="21978" xr:uid="{00000000-0005-0000-0000-00002AC50000}"/>
    <cellStyle name="Output 12 19 9 2 2" xfId="43583" xr:uid="{00000000-0005-0000-0000-00002BC50000}"/>
    <cellStyle name="Output 12 19 9 3" xfId="43582" xr:uid="{00000000-0005-0000-0000-00002CC50000}"/>
    <cellStyle name="Output 12 19 9 4" xfId="60806" xr:uid="{00000000-0005-0000-0000-00002DC50000}"/>
    <cellStyle name="Output 12 2" xfId="4437" xr:uid="{00000000-0005-0000-0000-00002EC50000}"/>
    <cellStyle name="Output 12 2 10" xfId="10798" xr:uid="{00000000-0005-0000-0000-00002FC50000}"/>
    <cellStyle name="Output 12 2 10 2" xfId="22334" xr:uid="{00000000-0005-0000-0000-000030C50000}"/>
    <cellStyle name="Output 12 2 10 2 2" xfId="43586" xr:uid="{00000000-0005-0000-0000-000031C50000}"/>
    <cellStyle name="Output 12 2 10 3" xfId="43585" xr:uid="{00000000-0005-0000-0000-000032C50000}"/>
    <cellStyle name="Output 12 2 10 4" xfId="60807" xr:uid="{00000000-0005-0000-0000-000033C50000}"/>
    <cellStyle name="Output 12 2 11" xfId="11217" xr:uid="{00000000-0005-0000-0000-000034C50000}"/>
    <cellStyle name="Output 12 2 11 2" xfId="22702" xr:uid="{00000000-0005-0000-0000-000035C50000}"/>
    <cellStyle name="Output 12 2 11 2 2" xfId="43588" xr:uid="{00000000-0005-0000-0000-000036C50000}"/>
    <cellStyle name="Output 12 2 11 3" xfId="43587" xr:uid="{00000000-0005-0000-0000-000037C50000}"/>
    <cellStyle name="Output 12 2 11 4" xfId="60808" xr:uid="{00000000-0005-0000-0000-000038C50000}"/>
    <cellStyle name="Output 12 2 12" xfId="11626" xr:uid="{00000000-0005-0000-0000-000039C50000}"/>
    <cellStyle name="Output 12 2 12 2" xfId="23065" xr:uid="{00000000-0005-0000-0000-00003AC50000}"/>
    <cellStyle name="Output 12 2 12 2 2" xfId="43590" xr:uid="{00000000-0005-0000-0000-00003BC50000}"/>
    <cellStyle name="Output 12 2 12 3" xfId="43589" xr:uid="{00000000-0005-0000-0000-00003CC50000}"/>
    <cellStyle name="Output 12 2 12 4" xfId="60809" xr:uid="{00000000-0005-0000-0000-00003DC50000}"/>
    <cellStyle name="Output 12 2 13" xfId="12058" xr:uid="{00000000-0005-0000-0000-00003EC50000}"/>
    <cellStyle name="Output 12 2 13 2" xfId="23472" xr:uid="{00000000-0005-0000-0000-00003FC50000}"/>
    <cellStyle name="Output 12 2 13 2 2" xfId="43592" xr:uid="{00000000-0005-0000-0000-000040C50000}"/>
    <cellStyle name="Output 12 2 13 3" xfId="43591" xr:uid="{00000000-0005-0000-0000-000041C50000}"/>
    <cellStyle name="Output 12 2 13 4" xfId="60810" xr:uid="{00000000-0005-0000-0000-000042C50000}"/>
    <cellStyle name="Output 12 2 14" xfId="12432" xr:uid="{00000000-0005-0000-0000-000043C50000}"/>
    <cellStyle name="Output 12 2 14 2" xfId="23810" xr:uid="{00000000-0005-0000-0000-000044C50000}"/>
    <cellStyle name="Output 12 2 14 2 2" xfId="43594" xr:uid="{00000000-0005-0000-0000-000045C50000}"/>
    <cellStyle name="Output 12 2 14 3" xfId="43593" xr:uid="{00000000-0005-0000-0000-000046C50000}"/>
    <cellStyle name="Output 12 2 14 4" xfId="60811" xr:uid="{00000000-0005-0000-0000-000047C50000}"/>
    <cellStyle name="Output 12 2 15" xfId="12789" xr:uid="{00000000-0005-0000-0000-000048C50000}"/>
    <cellStyle name="Output 12 2 15 2" xfId="24126" xr:uid="{00000000-0005-0000-0000-000049C50000}"/>
    <cellStyle name="Output 12 2 15 2 2" xfId="43596" xr:uid="{00000000-0005-0000-0000-00004AC50000}"/>
    <cellStyle name="Output 12 2 15 3" xfId="43595" xr:uid="{00000000-0005-0000-0000-00004BC50000}"/>
    <cellStyle name="Output 12 2 15 4" xfId="60812" xr:uid="{00000000-0005-0000-0000-00004CC50000}"/>
    <cellStyle name="Output 12 2 16" xfId="13204" xr:uid="{00000000-0005-0000-0000-00004DC50000}"/>
    <cellStyle name="Output 12 2 16 2" xfId="24515" xr:uid="{00000000-0005-0000-0000-00004EC50000}"/>
    <cellStyle name="Output 12 2 16 2 2" xfId="43598" xr:uid="{00000000-0005-0000-0000-00004FC50000}"/>
    <cellStyle name="Output 12 2 16 3" xfId="43597" xr:uid="{00000000-0005-0000-0000-000050C50000}"/>
    <cellStyle name="Output 12 2 16 4" xfId="60813" xr:uid="{00000000-0005-0000-0000-000051C50000}"/>
    <cellStyle name="Output 12 2 17" xfId="13541" xr:uid="{00000000-0005-0000-0000-000052C50000}"/>
    <cellStyle name="Output 12 2 17 2" xfId="24820" xr:uid="{00000000-0005-0000-0000-000053C50000}"/>
    <cellStyle name="Output 12 2 17 2 2" xfId="43600" xr:uid="{00000000-0005-0000-0000-000054C50000}"/>
    <cellStyle name="Output 12 2 17 3" xfId="43599" xr:uid="{00000000-0005-0000-0000-000055C50000}"/>
    <cellStyle name="Output 12 2 17 4" xfId="60814" xr:uid="{00000000-0005-0000-0000-000056C50000}"/>
    <cellStyle name="Output 12 2 18" xfId="13877" xr:uid="{00000000-0005-0000-0000-000057C50000}"/>
    <cellStyle name="Output 12 2 18 2" xfId="25122" xr:uid="{00000000-0005-0000-0000-000058C50000}"/>
    <cellStyle name="Output 12 2 18 2 2" xfId="43602" xr:uid="{00000000-0005-0000-0000-000059C50000}"/>
    <cellStyle name="Output 12 2 18 3" xfId="43601" xr:uid="{00000000-0005-0000-0000-00005AC50000}"/>
    <cellStyle name="Output 12 2 18 4" xfId="60815" xr:uid="{00000000-0005-0000-0000-00005BC50000}"/>
    <cellStyle name="Output 12 2 19" xfId="14200" xr:uid="{00000000-0005-0000-0000-00005CC50000}"/>
    <cellStyle name="Output 12 2 19 2" xfId="25422" xr:uid="{00000000-0005-0000-0000-00005DC50000}"/>
    <cellStyle name="Output 12 2 19 2 2" xfId="43604" xr:uid="{00000000-0005-0000-0000-00005EC50000}"/>
    <cellStyle name="Output 12 2 19 3" xfId="43603" xr:uid="{00000000-0005-0000-0000-00005FC50000}"/>
    <cellStyle name="Output 12 2 19 4" xfId="60816" xr:uid="{00000000-0005-0000-0000-000060C50000}"/>
    <cellStyle name="Output 12 2 2" xfId="7217" xr:uid="{00000000-0005-0000-0000-000061C50000}"/>
    <cellStyle name="Output 12 2 2 2" xfId="19222" xr:uid="{00000000-0005-0000-0000-000062C50000}"/>
    <cellStyle name="Output 12 2 2 2 2" xfId="43606" xr:uid="{00000000-0005-0000-0000-000063C50000}"/>
    <cellStyle name="Output 12 2 2 3" xfId="43605" xr:uid="{00000000-0005-0000-0000-000064C50000}"/>
    <cellStyle name="Output 12 2 2 4" xfId="60817" xr:uid="{00000000-0005-0000-0000-000065C50000}"/>
    <cellStyle name="Output 12 2 20" xfId="14494" xr:uid="{00000000-0005-0000-0000-000066C50000}"/>
    <cellStyle name="Output 12 2 20 2" xfId="43607" xr:uid="{00000000-0005-0000-0000-000067C50000}"/>
    <cellStyle name="Output 12 2 20 3" xfId="60818" xr:uid="{00000000-0005-0000-0000-000068C50000}"/>
    <cellStyle name="Output 12 2 20 4" xfId="60819" xr:uid="{00000000-0005-0000-0000-000069C50000}"/>
    <cellStyle name="Output 12 2 21" xfId="43584" xr:uid="{00000000-0005-0000-0000-00006AC50000}"/>
    <cellStyle name="Output 12 2 22" xfId="60820" xr:uid="{00000000-0005-0000-0000-00006BC50000}"/>
    <cellStyle name="Output 12 2 3" xfId="7684" xr:uid="{00000000-0005-0000-0000-00006CC50000}"/>
    <cellStyle name="Output 12 2 3 2" xfId="19627" xr:uid="{00000000-0005-0000-0000-00006DC50000}"/>
    <cellStyle name="Output 12 2 3 2 2" xfId="43609" xr:uid="{00000000-0005-0000-0000-00006EC50000}"/>
    <cellStyle name="Output 12 2 3 3" xfId="43608" xr:uid="{00000000-0005-0000-0000-00006FC50000}"/>
    <cellStyle name="Output 12 2 3 4" xfId="60821" xr:uid="{00000000-0005-0000-0000-000070C50000}"/>
    <cellStyle name="Output 12 2 4" xfId="8134" xr:uid="{00000000-0005-0000-0000-000071C50000}"/>
    <cellStyle name="Output 12 2 4 2" xfId="20017" xr:uid="{00000000-0005-0000-0000-000072C50000}"/>
    <cellStyle name="Output 12 2 4 2 2" xfId="43611" xr:uid="{00000000-0005-0000-0000-000073C50000}"/>
    <cellStyle name="Output 12 2 4 3" xfId="43610" xr:uid="{00000000-0005-0000-0000-000074C50000}"/>
    <cellStyle name="Output 12 2 4 4" xfId="60822" xr:uid="{00000000-0005-0000-0000-000075C50000}"/>
    <cellStyle name="Output 12 2 5" xfId="8601" xr:uid="{00000000-0005-0000-0000-000076C50000}"/>
    <cellStyle name="Output 12 2 5 2" xfId="20406" xr:uid="{00000000-0005-0000-0000-000077C50000}"/>
    <cellStyle name="Output 12 2 5 2 2" xfId="43613" xr:uid="{00000000-0005-0000-0000-000078C50000}"/>
    <cellStyle name="Output 12 2 5 3" xfId="43612" xr:uid="{00000000-0005-0000-0000-000079C50000}"/>
    <cellStyle name="Output 12 2 5 4" xfId="60823" xr:uid="{00000000-0005-0000-0000-00007AC50000}"/>
    <cellStyle name="Output 12 2 6" xfId="9056" xr:uid="{00000000-0005-0000-0000-00007BC50000}"/>
    <cellStyle name="Output 12 2 6 2" xfId="20817" xr:uid="{00000000-0005-0000-0000-00007CC50000}"/>
    <cellStyle name="Output 12 2 6 2 2" xfId="43615" xr:uid="{00000000-0005-0000-0000-00007DC50000}"/>
    <cellStyle name="Output 12 2 6 3" xfId="43614" xr:uid="{00000000-0005-0000-0000-00007EC50000}"/>
    <cellStyle name="Output 12 2 6 4" xfId="60824" xr:uid="{00000000-0005-0000-0000-00007FC50000}"/>
    <cellStyle name="Output 12 2 7" xfId="9501" xr:uid="{00000000-0005-0000-0000-000080C50000}"/>
    <cellStyle name="Output 12 2 7 2" xfId="21217" xr:uid="{00000000-0005-0000-0000-000081C50000}"/>
    <cellStyle name="Output 12 2 7 2 2" xfId="43617" xr:uid="{00000000-0005-0000-0000-000082C50000}"/>
    <cellStyle name="Output 12 2 7 3" xfId="43616" xr:uid="{00000000-0005-0000-0000-000083C50000}"/>
    <cellStyle name="Output 12 2 7 4" xfId="60825" xr:uid="{00000000-0005-0000-0000-000084C50000}"/>
    <cellStyle name="Output 12 2 8" xfId="9945" xr:uid="{00000000-0005-0000-0000-000085C50000}"/>
    <cellStyle name="Output 12 2 8 2" xfId="21601" xr:uid="{00000000-0005-0000-0000-000086C50000}"/>
    <cellStyle name="Output 12 2 8 2 2" xfId="43619" xr:uid="{00000000-0005-0000-0000-000087C50000}"/>
    <cellStyle name="Output 12 2 8 3" xfId="43618" xr:uid="{00000000-0005-0000-0000-000088C50000}"/>
    <cellStyle name="Output 12 2 8 4" xfId="60826" xr:uid="{00000000-0005-0000-0000-000089C50000}"/>
    <cellStyle name="Output 12 2 9" xfId="10378" xr:uid="{00000000-0005-0000-0000-00008AC50000}"/>
    <cellStyle name="Output 12 2 9 2" xfId="21979" xr:uid="{00000000-0005-0000-0000-00008BC50000}"/>
    <cellStyle name="Output 12 2 9 2 2" xfId="43621" xr:uid="{00000000-0005-0000-0000-00008CC50000}"/>
    <cellStyle name="Output 12 2 9 3" xfId="43620" xr:uid="{00000000-0005-0000-0000-00008DC50000}"/>
    <cellStyle name="Output 12 2 9 4" xfId="60827" xr:uid="{00000000-0005-0000-0000-00008EC50000}"/>
    <cellStyle name="Output 12 20" xfId="4438" xr:uid="{00000000-0005-0000-0000-00008FC50000}"/>
    <cellStyle name="Output 12 20 10" xfId="10799" xr:uid="{00000000-0005-0000-0000-000090C50000}"/>
    <cellStyle name="Output 12 20 10 2" xfId="22335" xr:uid="{00000000-0005-0000-0000-000091C50000}"/>
    <cellStyle name="Output 12 20 10 2 2" xfId="43624" xr:uid="{00000000-0005-0000-0000-000092C50000}"/>
    <cellStyle name="Output 12 20 10 3" xfId="43623" xr:uid="{00000000-0005-0000-0000-000093C50000}"/>
    <cellStyle name="Output 12 20 10 4" xfId="60828" xr:uid="{00000000-0005-0000-0000-000094C50000}"/>
    <cellStyle name="Output 12 20 11" xfId="11218" xr:uid="{00000000-0005-0000-0000-000095C50000}"/>
    <cellStyle name="Output 12 20 11 2" xfId="22703" xr:uid="{00000000-0005-0000-0000-000096C50000}"/>
    <cellStyle name="Output 12 20 11 2 2" xfId="43626" xr:uid="{00000000-0005-0000-0000-000097C50000}"/>
    <cellStyle name="Output 12 20 11 3" xfId="43625" xr:uid="{00000000-0005-0000-0000-000098C50000}"/>
    <cellStyle name="Output 12 20 11 4" xfId="60829" xr:uid="{00000000-0005-0000-0000-000099C50000}"/>
    <cellStyle name="Output 12 20 12" xfId="11627" xr:uid="{00000000-0005-0000-0000-00009AC50000}"/>
    <cellStyle name="Output 12 20 12 2" xfId="23066" xr:uid="{00000000-0005-0000-0000-00009BC50000}"/>
    <cellStyle name="Output 12 20 12 2 2" xfId="43628" xr:uid="{00000000-0005-0000-0000-00009CC50000}"/>
    <cellStyle name="Output 12 20 12 3" xfId="43627" xr:uid="{00000000-0005-0000-0000-00009DC50000}"/>
    <cellStyle name="Output 12 20 12 4" xfId="60830" xr:uid="{00000000-0005-0000-0000-00009EC50000}"/>
    <cellStyle name="Output 12 20 13" xfId="12059" xr:uid="{00000000-0005-0000-0000-00009FC50000}"/>
    <cellStyle name="Output 12 20 13 2" xfId="23473" xr:uid="{00000000-0005-0000-0000-0000A0C50000}"/>
    <cellStyle name="Output 12 20 13 2 2" xfId="43630" xr:uid="{00000000-0005-0000-0000-0000A1C50000}"/>
    <cellStyle name="Output 12 20 13 3" xfId="43629" xr:uid="{00000000-0005-0000-0000-0000A2C50000}"/>
    <cellStyle name="Output 12 20 13 4" xfId="60831" xr:uid="{00000000-0005-0000-0000-0000A3C50000}"/>
    <cellStyle name="Output 12 20 14" xfId="12433" xr:uid="{00000000-0005-0000-0000-0000A4C50000}"/>
    <cellStyle name="Output 12 20 14 2" xfId="23811" xr:uid="{00000000-0005-0000-0000-0000A5C50000}"/>
    <cellStyle name="Output 12 20 14 2 2" xfId="43632" xr:uid="{00000000-0005-0000-0000-0000A6C50000}"/>
    <cellStyle name="Output 12 20 14 3" xfId="43631" xr:uid="{00000000-0005-0000-0000-0000A7C50000}"/>
    <cellStyle name="Output 12 20 14 4" xfId="60832" xr:uid="{00000000-0005-0000-0000-0000A8C50000}"/>
    <cellStyle name="Output 12 20 15" xfId="12790" xr:uid="{00000000-0005-0000-0000-0000A9C50000}"/>
    <cellStyle name="Output 12 20 15 2" xfId="24127" xr:uid="{00000000-0005-0000-0000-0000AAC50000}"/>
    <cellStyle name="Output 12 20 15 2 2" xfId="43634" xr:uid="{00000000-0005-0000-0000-0000ABC50000}"/>
    <cellStyle name="Output 12 20 15 3" xfId="43633" xr:uid="{00000000-0005-0000-0000-0000ACC50000}"/>
    <cellStyle name="Output 12 20 15 4" xfId="60833" xr:uid="{00000000-0005-0000-0000-0000ADC50000}"/>
    <cellStyle name="Output 12 20 16" xfId="13205" xr:uid="{00000000-0005-0000-0000-0000AEC50000}"/>
    <cellStyle name="Output 12 20 16 2" xfId="24516" xr:uid="{00000000-0005-0000-0000-0000AFC50000}"/>
    <cellStyle name="Output 12 20 16 2 2" xfId="43636" xr:uid="{00000000-0005-0000-0000-0000B0C50000}"/>
    <cellStyle name="Output 12 20 16 3" xfId="43635" xr:uid="{00000000-0005-0000-0000-0000B1C50000}"/>
    <cellStyle name="Output 12 20 16 4" xfId="60834" xr:uid="{00000000-0005-0000-0000-0000B2C50000}"/>
    <cellStyle name="Output 12 20 17" xfId="13542" xr:uid="{00000000-0005-0000-0000-0000B3C50000}"/>
    <cellStyle name="Output 12 20 17 2" xfId="24821" xr:uid="{00000000-0005-0000-0000-0000B4C50000}"/>
    <cellStyle name="Output 12 20 17 2 2" xfId="43638" xr:uid="{00000000-0005-0000-0000-0000B5C50000}"/>
    <cellStyle name="Output 12 20 17 3" xfId="43637" xr:uid="{00000000-0005-0000-0000-0000B6C50000}"/>
    <cellStyle name="Output 12 20 17 4" xfId="60835" xr:uid="{00000000-0005-0000-0000-0000B7C50000}"/>
    <cellStyle name="Output 12 20 18" xfId="13878" xr:uid="{00000000-0005-0000-0000-0000B8C50000}"/>
    <cellStyle name="Output 12 20 18 2" xfId="25123" xr:uid="{00000000-0005-0000-0000-0000B9C50000}"/>
    <cellStyle name="Output 12 20 18 2 2" xfId="43640" xr:uid="{00000000-0005-0000-0000-0000BAC50000}"/>
    <cellStyle name="Output 12 20 18 3" xfId="43639" xr:uid="{00000000-0005-0000-0000-0000BBC50000}"/>
    <cellStyle name="Output 12 20 18 4" xfId="60836" xr:uid="{00000000-0005-0000-0000-0000BCC50000}"/>
    <cellStyle name="Output 12 20 19" xfId="14201" xr:uid="{00000000-0005-0000-0000-0000BDC50000}"/>
    <cellStyle name="Output 12 20 19 2" xfId="25423" xr:uid="{00000000-0005-0000-0000-0000BEC50000}"/>
    <cellStyle name="Output 12 20 19 2 2" xfId="43642" xr:uid="{00000000-0005-0000-0000-0000BFC50000}"/>
    <cellStyle name="Output 12 20 19 3" xfId="43641" xr:uid="{00000000-0005-0000-0000-0000C0C50000}"/>
    <cellStyle name="Output 12 20 19 4" xfId="60837" xr:uid="{00000000-0005-0000-0000-0000C1C50000}"/>
    <cellStyle name="Output 12 20 2" xfId="7218" xr:uid="{00000000-0005-0000-0000-0000C2C50000}"/>
    <cellStyle name="Output 12 20 2 2" xfId="19223" xr:uid="{00000000-0005-0000-0000-0000C3C50000}"/>
    <cellStyle name="Output 12 20 2 2 2" xfId="43644" xr:uid="{00000000-0005-0000-0000-0000C4C50000}"/>
    <cellStyle name="Output 12 20 2 3" xfId="43643" xr:uid="{00000000-0005-0000-0000-0000C5C50000}"/>
    <cellStyle name="Output 12 20 2 4" xfId="60838" xr:uid="{00000000-0005-0000-0000-0000C6C50000}"/>
    <cellStyle name="Output 12 20 20" xfId="14495" xr:uid="{00000000-0005-0000-0000-0000C7C50000}"/>
    <cellStyle name="Output 12 20 20 2" xfId="43645" xr:uid="{00000000-0005-0000-0000-0000C8C50000}"/>
    <cellStyle name="Output 12 20 20 3" xfId="60839" xr:uid="{00000000-0005-0000-0000-0000C9C50000}"/>
    <cellStyle name="Output 12 20 20 4" xfId="60840" xr:uid="{00000000-0005-0000-0000-0000CAC50000}"/>
    <cellStyle name="Output 12 20 21" xfId="43622" xr:uid="{00000000-0005-0000-0000-0000CBC50000}"/>
    <cellStyle name="Output 12 20 22" xfId="60841" xr:uid="{00000000-0005-0000-0000-0000CCC50000}"/>
    <cellStyle name="Output 12 20 3" xfId="7685" xr:uid="{00000000-0005-0000-0000-0000CDC50000}"/>
    <cellStyle name="Output 12 20 3 2" xfId="19628" xr:uid="{00000000-0005-0000-0000-0000CEC50000}"/>
    <cellStyle name="Output 12 20 3 2 2" xfId="43647" xr:uid="{00000000-0005-0000-0000-0000CFC50000}"/>
    <cellStyle name="Output 12 20 3 3" xfId="43646" xr:uid="{00000000-0005-0000-0000-0000D0C50000}"/>
    <cellStyle name="Output 12 20 3 4" xfId="60842" xr:uid="{00000000-0005-0000-0000-0000D1C50000}"/>
    <cellStyle name="Output 12 20 4" xfId="8135" xr:uid="{00000000-0005-0000-0000-0000D2C50000}"/>
    <cellStyle name="Output 12 20 4 2" xfId="20018" xr:uid="{00000000-0005-0000-0000-0000D3C50000}"/>
    <cellStyle name="Output 12 20 4 2 2" xfId="43649" xr:uid="{00000000-0005-0000-0000-0000D4C50000}"/>
    <cellStyle name="Output 12 20 4 3" xfId="43648" xr:uid="{00000000-0005-0000-0000-0000D5C50000}"/>
    <cellStyle name="Output 12 20 4 4" xfId="60843" xr:uid="{00000000-0005-0000-0000-0000D6C50000}"/>
    <cellStyle name="Output 12 20 5" xfId="8602" xr:uid="{00000000-0005-0000-0000-0000D7C50000}"/>
    <cellStyle name="Output 12 20 5 2" xfId="20407" xr:uid="{00000000-0005-0000-0000-0000D8C50000}"/>
    <cellStyle name="Output 12 20 5 2 2" xfId="43651" xr:uid="{00000000-0005-0000-0000-0000D9C50000}"/>
    <cellStyle name="Output 12 20 5 3" xfId="43650" xr:uid="{00000000-0005-0000-0000-0000DAC50000}"/>
    <cellStyle name="Output 12 20 5 4" xfId="60844" xr:uid="{00000000-0005-0000-0000-0000DBC50000}"/>
    <cellStyle name="Output 12 20 6" xfId="9057" xr:uid="{00000000-0005-0000-0000-0000DCC50000}"/>
    <cellStyle name="Output 12 20 6 2" xfId="20818" xr:uid="{00000000-0005-0000-0000-0000DDC50000}"/>
    <cellStyle name="Output 12 20 6 2 2" xfId="43653" xr:uid="{00000000-0005-0000-0000-0000DEC50000}"/>
    <cellStyle name="Output 12 20 6 3" xfId="43652" xr:uid="{00000000-0005-0000-0000-0000DFC50000}"/>
    <cellStyle name="Output 12 20 6 4" xfId="60845" xr:uid="{00000000-0005-0000-0000-0000E0C50000}"/>
    <cellStyle name="Output 12 20 7" xfId="9502" xr:uid="{00000000-0005-0000-0000-0000E1C50000}"/>
    <cellStyle name="Output 12 20 7 2" xfId="21218" xr:uid="{00000000-0005-0000-0000-0000E2C50000}"/>
    <cellStyle name="Output 12 20 7 2 2" xfId="43655" xr:uid="{00000000-0005-0000-0000-0000E3C50000}"/>
    <cellStyle name="Output 12 20 7 3" xfId="43654" xr:uid="{00000000-0005-0000-0000-0000E4C50000}"/>
    <cellStyle name="Output 12 20 7 4" xfId="60846" xr:uid="{00000000-0005-0000-0000-0000E5C50000}"/>
    <cellStyle name="Output 12 20 8" xfId="9946" xr:uid="{00000000-0005-0000-0000-0000E6C50000}"/>
    <cellStyle name="Output 12 20 8 2" xfId="21602" xr:uid="{00000000-0005-0000-0000-0000E7C50000}"/>
    <cellStyle name="Output 12 20 8 2 2" xfId="43657" xr:uid="{00000000-0005-0000-0000-0000E8C50000}"/>
    <cellStyle name="Output 12 20 8 3" xfId="43656" xr:uid="{00000000-0005-0000-0000-0000E9C50000}"/>
    <cellStyle name="Output 12 20 8 4" xfId="60847" xr:uid="{00000000-0005-0000-0000-0000EAC50000}"/>
    <cellStyle name="Output 12 20 9" xfId="10379" xr:uid="{00000000-0005-0000-0000-0000EBC50000}"/>
    <cellStyle name="Output 12 20 9 2" xfId="21980" xr:uid="{00000000-0005-0000-0000-0000ECC50000}"/>
    <cellStyle name="Output 12 20 9 2 2" xfId="43659" xr:uid="{00000000-0005-0000-0000-0000EDC50000}"/>
    <cellStyle name="Output 12 20 9 3" xfId="43658" xr:uid="{00000000-0005-0000-0000-0000EEC50000}"/>
    <cellStyle name="Output 12 20 9 4" xfId="60848" xr:uid="{00000000-0005-0000-0000-0000EFC50000}"/>
    <cellStyle name="Output 12 21" xfId="4439" xr:uid="{00000000-0005-0000-0000-0000F0C50000}"/>
    <cellStyle name="Output 12 21 10" xfId="10800" xr:uid="{00000000-0005-0000-0000-0000F1C50000}"/>
    <cellStyle name="Output 12 21 10 2" xfId="22336" xr:uid="{00000000-0005-0000-0000-0000F2C50000}"/>
    <cellStyle name="Output 12 21 10 2 2" xfId="43662" xr:uid="{00000000-0005-0000-0000-0000F3C50000}"/>
    <cellStyle name="Output 12 21 10 3" xfId="43661" xr:uid="{00000000-0005-0000-0000-0000F4C50000}"/>
    <cellStyle name="Output 12 21 10 4" xfId="60849" xr:uid="{00000000-0005-0000-0000-0000F5C50000}"/>
    <cellStyle name="Output 12 21 11" xfId="11219" xr:uid="{00000000-0005-0000-0000-0000F6C50000}"/>
    <cellStyle name="Output 12 21 11 2" xfId="22704" xr:uid="{00000000-0005-0000-0000-0000F7C50000}"/>
    <cellStyle name="Output 12 21 11 2 2" xfId="43664" xr:uid="{00000000-0005-0000-0000-0000F8C50000}"/>
    <cellStyle name="Output 12 21 11 3" xfId="43663" xr:uid="{00000000-0005-0000-0000-0000F9C50000}"/>
    <cellStyle name="Output 12 21 11 4" xfId="60850" xr:uid="{00000000-0005-0000-0000-0000FAC50000}"/>
    <cellStyle name="Output 12 21 12" xfId="11628" xr:uid="{00000000-0005-0000-0000-0000FBC50000}"/>
    <cellStyle name="Output 12 21 12 2" xfId="23067" xr:uid="{00000000-0005-0000-0000-0000FCC50000}"/>
    <cellStyle name="Output 12 21 12 2 2" xfId="43666" xr:uid="{00000000-0005-0000-0000-0000FDC50000}"/>
    <cellStyle name="Output 12 21 12 3" xfId="43665" xr:uid="{00000000-0005-0000-0000-0000FEC50000}"/>
    <cellStyle name="Output 12 21 12 4" xfId="60851" xr:uid="{00000000-0005-0000-0000-0000FFC50000}"/>
    <cellStyle name="Output 12 21 13" xfId="12060" xr:uid="{00000000-0005-0000-0000-000000C60000}"/>
    <cellStyle name="Output 12 21 13 2" xfId="23474" xr:uid="{00000000-0005-0000-0000-000001C60000}"/>
    <cellStyle name="Output 12 21 13 2 2" xfId="43668" xr:uid="{00000000-0005-0000-0000-000002C60000}"/>
    <cellStyle name="Output 12 21 13 3" xfId="43667" xr:uid="{00000000-0005-0000-0000-000003C60000}"/>
    <cellStyle name="Output 12 21 13 4" xfId="60852" xr:uid="{00000000-0005-0000-0000-000004C60000}"/>
    <cellStyle name="Output 12 21 14" xfId="12434" xr:uid="{00000000-0005-0000-0000-000005C60000}"/>
    <cellStyle name="Output 12 21 14 2" xfId="23812" xr:uid="{00000000-0005-0000-0000-000006C60000}"/>
    <cellStyle name="Output 12 21 14 2 2" xfId="43670" xr:uid="{00000000-0005-0000-0000-000007C60000}"/>
    <cellStyle name="Output 12 21 14 3" xfId="43669" xr:uid="{00000000-0005-0000-0000-000008C60000}"/>
    <cellStyle name="Output 12 21 14 4" xfId="60853" xr:uid="{00000000-0005-0000-0000-000009C60000}"/>
    <cellStyle name="Output 12 21 15" xfId="12791" xr:uid="{00000000-0005-0000-0000-00000AC60000}"/>
    <cellStyle name="Output 12 21 15 2" xfId="24128" xr:uid="{00000000-0005-0000-0000-00000BC60000}"/>
    <cellStyle name="Output 12 21 15 2 2" xfId="43672" xr:uid="{00000000-0005-0000-0000-00000CC60000}"/>
    <cellStyle name="Output 12 21 15 3" xfId="43671" xr:uid="{00000000-0005-0000-0000-00000DC60000}"/>
    <cellStyle name="Output 12 21 15 4" xfId="60854" xr:uid="{00000000-0005-0000-0000-00000EC60000}"/>
    <cellStyle name="Output 12 21 16" xfId="13206" xr:uid="{00000000-0005-0000-0000-00000FC60000}"/>
    <cellStyle name="Output 12 21 16 2" xfId="24517" xr:uid="{00000000-0005-0000-0000-000010C60000}"/>
    <cellStyle name="Output 12 21 16 2 2" xfId="43674" xr:uid="{00000000-0005-0000-0000-000011C60000}"/>
    <cellStyle name="Output 12 21 16 3" xfId="43673" xr:uid="{00000000-0005-0000-0000-000012C60000}"/>
    <cellStyle name="Output 12 21 16 4" xfId="60855" xr:uid="{00000000-0005-0000-0000-000013C60000}"/>
    <cellStyle name="Output 12 21 17" xfId="13543" xr:uid="{00000000-0005-0000-0000-000014C60000}"/>
    <cellStyle name="Output 12 21 17 2" xfId="24822" xr:uid="{00000000-0005-0000-0000-000015C60000}"/>
    <cellStyle name="Output 12 21 17 2 2" xfId="43676" xr:uid="{00000000-0005-0000-0000-000016C60000}"/>
    <cellStyle name="Output 12 21 17 3" xfId="43675" xr:uid="{00000000-0005-0000-0000-000017C60000}"/>
    <cellStyle name="Output 12 21 17 4" xfId="60856" xr:uid="{00000000-0005-0000-0000-000018C60000}"/>
    <cellStyle name="Output 12 21 18" xfId="13879" xr:uid="{00000000-0005-0000-0000-000019C60000}"/>
    <cellStyle name="Output 12 21 18 2" xfId="25124" xr:uid="{00000000-0005-0000-0000-00001AC60000}"/>
    <cellStyle name="Output 12 21 18 2 2" xfId="43678" xr:uid="{00000000-0005-0000-0000-00001BC60000}"/>
    <cellStyle name="Output 12 21 18 3" xfId="43677" xr:uid="{00000000-0005-0000-0000-00001CC60000}"/>
    <cellStyle name="Output 12 21 18 4" xfId="60857" xr:uid="{00000000-0005-0000-0000-00001DC60000}"/>
    <cellStyle name="Output 12 21 19" xfId="14202" xr:uid="{00000000-0005-0000-0000-00001EC60000}"/>
    <cellStyle name="Output 12 21 19 2" xfId="25424" xr:uid="{00000000-0005-0000-0000-00001FC60000}"/>
    <cellStyle name="Output 12 21 19 2 2" xfId="43680" xr:uid="{00000000-0005-0000-0000-000020C60000}"/>
    <cellStyle name="Output 12 21 19 3" xfId="43679" xr:uid="{00000000-0005-0000-0000-000021C60000}"/>
    <cellStyle name="Output 12 21 19 4" xfId="60858" xr:uid="{00000000-0005-0000-0000-000022C60000}"/>
    <cellStyle name="Output 12 21 2" xfId="7219" xr:uid="{00000000-0005-0000-0000-000023C60000}"/>
    <cellStyle name="Output 12 21 2 2" xfId="19224" xr:uid="{00000000-0005-0000-0000-000024C60000}"/>
    <cellStyle name="Output 12 21 2 2 2" xfId="43682" xr:uid="{00000000-0005-0000-0000-000025C60000}"/>
    <cellStyle name="Output 12 21 2 3" xfId="43681" xr:uid="{00000000-0005-0000-0000-000026C60000}"/>
    <cellStyle name="Output 12 21 2 4" xfId="60859" xr:uid="{00000000-0005-0000-0000-000027C60000}"/>
    <cellStyle name="Output 12 21 20" xfId="14496" xr:uid="{00000000-0005-0000-0000-000028C60000}"/>
    <cellStyle name="Output 12 21 20 2" xfId="43683" xr:uid="{00000000-0005-0000-0000-000029C60000}"/>
    <cellStyle name="Output 12 21 20 3" xfId="60860" xr:uid="{00000000-0005-0000-0000-00002AC60000}"/>
    <cellStyle name="Output 12 21 20 4" xfId="60861" xr:uid="{00000000-0005-0000-0000-00002BC60000}"/>
    <cellStyle name="Output 12 21 21" xfId="43660" xr:uid="{00000000-0005-0000-0000-00002CC60000}"/>
    <cellStyle name="Output 12 21 22" xfId="60862" xr:uid="{00000000-0005-0000-0000-00002DC60000}"/>
    <cellStyle name="Output 12 21 3" xfId="7686" xr:uid="{00000000-0005-0000-0000-00002EC60000}"/>
    <cellStyle name="Output 12 21 3 2" xfId="19629" xr:uid="{00000000-0005-0000-0000-00002FC60000}"/>
    <cellStyle name="Output 12 21 3 2 2" xfId="43685" xr:uid="{00000000-0005-0000-0000-000030C60000}"/>
    <cellStyle name="Output 12 21 3 3" xfId="43684" xr:uid="{00000000-0005-0000-0000-000031C60000}"/>
    <cellStyle name="Output 12 21 3 4" xfId="60863" xr:uid="{00000000-0005-0000-0000-000032C60000}"/>
    <cellStyle name="Output 12 21 4" xfId="8136" xr:uid="{00000000-0005-0000-0000-000033C60000}"/>
    <cellStyle name="Output 12 21 4 2" xfId="20019" xr:uid="{00000000-0005-0000-0000-000034C60000}"/>
    <cellStyle name="Output 12 21 4 2 2" xfId="43687" xr:uid="{00000000-0005-0000-0000-000035C60000}"/>
    <cellStyle name="Output 12 21 4 3" xfId="43686" xr:uid="{00000000-0005-0000-0000-000036C60000}"/>
    <cellStyle name="Output 12 21 4 4" xfId="60864" xr:uid="{00000000-0005-0000-0000-000037C60000}"/>
    <cellStyle name="Output 12 21 5" xfId="8603" xr:uid="{00000000-0005-0000-0000-000038C60000}"/>
    <cellStyle name="Output 12 21 5 2" xfId="20408" xr:uid="{00000000-0005-0000-0000-000039C60000}"/>
    <cellStyle name="Output 12 21 5 2 2" xfId="43689" xr:uid="{00000000-0005-0000-0000-00003AC60000}"/>
    <cellStyle name="Output 12 21 5 3" xfId="43688" xr:uid="{00000000-0005-0000-0000-00003BC60000}"/>
    <cellStyle name="Output 12 21 5 4" xfId="60865" xr:uid="{00000000-0005-0000-0000-00003CC60000}"/>
    <cellStyle name="Output 12 21 6" xfId="9058" xr:uid="{00000000-0005-0000-0000-00003DC60000}"/>
    <cellStyle name="Output 12 21 6 2" xfId="20819" xr:uid="{00000000-0005-0000-0000-00003EC60000}"/>
    <cellStyle name="Output 12 21 6 2 2" xfId="43691" xr:uid="{00000000-0005-0000-0000-00003FC60000}"/>
    <cellStyle name="Output 12 21 6 3" xfId="43690" xr:uid="{00000000-0005-0000-0000-000040C60000}"/>
    <cellStyle name="Output 12 21 6 4" xfId="60866" xr:uid="{00000000-0005-0000-0000-000041C60000}"/>
    <cellStyle name="Output 12 21 7" xfId="9503" xr:uid="{00000000-0005-0000-0000-000042C60000}"/>
    <cellStyle name="Output 12 21 7 2" xfId="21219" xr:uid="{00000000-0005-0000-0000-000043C60000}"/>
    <cellStyle name="Output 12 21 7 2 2" xfId="43693" xr:uid="{00000000-0005-0000-0000-000044C60000}"/>
    <cellStyle name="Output 12 21 7 3" xfId="43692" xr:uid="{00000000-0005-0000-0000-000045C60000}"/>
    <cellStyle name="Output 12 21 7 4" xfId="60867" xr:uid="{00000000-0005-0000-0000-000046C60000}"/>
    <cellStyle name="Output 12 21 8" xfId="9947" xr:uid="{00000000-0005-0000-0000-000047C60000}"/>
    <cellStyle name="Output 12 21 8 2" xfId="21603" xr:uid="{00000000-0005-0000-0000-000048C60000}"/>
    <cellStyle name="Output 12 21 8 2 2" xfId="43695" xr:uid="{00000000-0005-0000-0000-000049C60000}"/>
    <cellStyle name="Output 12 21 8 3" xfId="43694" xr:uid="{00000000-0005-0000-0000-00004AC60000}"/>
    <cellStyle name="Output 12 21 8 4" xfId="60868" xr:uid="{00000000-0005-0000-0000-00004BC60000}"/>
    <cellStyle name="Output 12 21 9" xfId="10380" xr:uid="{00000000-0005-0000-0000-00004CC60000}"/>
    <cellStyle name="Output 12 21 9 2" xfId="21981" xr:uid="{00000000-0005-0000-0000-00004DC60000}"/>
    <cellStyle name="Output 12 21 9 2 2" xfId="43697" xr:uid="{00000000-0005-0000-0000-00004EC60000}"/>
    <cellStyle name="Output 12 21 9 3" xfId="43696" xr:uid="{00000000-0005-0000-0000-00004FC60000}"/>
    <cellStyle name="Output 12 21 9 4" xfId="60869" xr:uid="{00000000-0005-0000-0000-000050C60000}"/>
    <cellStyle name="Output 12 22" xfId="4440" xr:uid="{00000000-0005-0000-0000-000051C60000}"/>
    <cellStyle name="Output 12 22 10" xfId="10801" xr:uid="{00000000-0005-0000-0000-000052C60000}"/>
    <cellStyle name="Output 12 22 10 2" xfId="22337" xr:uid="{00000000-0005-0000-0000-000053C60000}"/>
    <cellStyle name="Output 12 22 10 2 2" xfId="43700" xr:uid="{00000000-0005-0000-0000-000054C60000}"/>
    <cellStyle name="Output 12 22 10 3" xfId="43699" xr:uid="{00000000-0005-0000-0000-000055C60000}"/>
    <cellStyle name="Output 12 22 10 4" xfId="60870" xr:uid="{00000000-0005-0000-0000-000056C60000}"/>
    <cellStyle name="Output 12 22 11" xfId="11220" xr:uid="{00000000-0005-0000-0000-000057C60000}"/>
    <cellStyle name="Output 12 22 11 2" xfId="22705" xr:uid="{00000000-0005-0000-0000-000058C60000}"/>
    <cellStyle name="Output 12 22 11 2 2" xfId="43702" xr:uid="{00000000-0005-0000-0000-000059C60000}"/>
    <cellStyle name="Output 12 22 11 3" xfId="43701" xr:uid="{00000000-0005-0000-0000-00005AC60000}"/>
    <cellStyle name="Output 12 22 11 4" xfId="60871" xr:uid="{00000000-0005-0000-0000-00005BC60000}"/>
    <cellStyle name="Output 12 22 12" xfId="11629" xr:uid="{00000000-0005-0000-0000-00005CC60000}"/>
    <cellStyle name="Output 12 22 12 2" xfId="23068" xr:uid="{00000000-0005-0000-0000-00005DC60000}"/>
    <cellStyle name="Output 12 22 12 2 2" xfId="43704" xr:uid="{00000000-0005-0000-0000-00005EC60000}"/>
    <cellStyle name="Output 12 22 12 3" xfId="43703" xr:uid="{00000000-0005-0000-0000-00005FC60000}"/>
    <cellStyle name="Output 12 22 12 4" xfId="60872" xr:uid="{00000000-0005-0000-0000-000060C60000}"/>
    <cellStyle name="Output 12 22 13" xfId="12061" xr:uid="{00000000-0005-0000-0000-000061C60000}"/>
    <cellStyle name="Output 12 22 13 2" xfId="23475" xr:uid="{00000000-0005-0000-0000-000062C60000}"/>
    <cellStyle name="Output 12 22 13 2 2" xfId="43706" xr:uid="{00000000-0005-0000-0000-000063C60000}"/>
    <cellStyle name="Output 12 22 13 3" xfId="43705" xr:uid="{00000000-0005-0000-0000-000064C60000}"/>
    <cellStyle name="Output 12 22 13 4" xfId="60873" xr:uid="{00000000-0005-0000-0000-000065C60000}"/>
    <cellStyle name="Output 12 22 14" xfId="12435" xr:uid="{00000000-0005-0000-0000-000066C60000}"/>
    <cellStyle name="Output 12 22 14 2" xfId="23813" xr:uid="{00000000-0005-0000-0000-000067C60000}"/>
    <cellStyle name="Output 12 22 14 2 2" xfId="43708" xr:uid="{00000000-0005-0000-0000-000068C60000}"/>
    <cellStyle name="Output 12 22 14 3" xfId="43707" xr:uid="{00000000-0005-0000-0000-000069C60000}"/>
    <cellStyle name="Output 12 22 14 4" xfId="60874" xr:uid="{00000000-0005-0000-0000-00006AC60000}"/>
    <cellStyle name="Output 12 22 15" xfId="12792" xr:uid="{00000000-0005-0000-0000-00006BC60000}"/>
    <cellStyle name="Output 12 22 15 2" xfId="24129" xr:uid="{00000000-0005-0000-0000-00006CC60000}"/>
    <cellStyle name="Output 12 22 15 2 2" xfId="43710" xr:uid="{00000000-0005-0000-0000-00006DC60000}"/>
    <cellStyle name="Output 12 22 15 3" xfId="43709" xr:uid="{00000000-0005-0000-0000-00006EC60000}"/>
    <cellStyle name="Output 12 22 15 4" xfId="60875" xr:uid="{00000000-0005-0000-0000-00006FC60000}"/>
    <cellStyle name="Output 12 22 16" xfId="13207" xr:uid="{00000000-0005-0000-0000-000070C60000}"/>
    <cellStyle name="Output 12 22 16 2" xfId="24518" xr:uid="{00000000-0005-0000-0000-000071C60000}"/>
    <cellStyle name="Output 12 22 16 2 2" xfId="43712" xr:uid="{00000000-0005-0000-0000-000072C60000}"/>
    <cellStyle name="Output 12 22 16 3" xfId="43711" xr:uid="{00000000-0005-0000-0000-000073C60000}"/>
    <cellStyle name="Output 12 22 16 4" xfId="60876" xr:uid="{00000000-0005-0000-0000-000074C60000}"/>
    <cellStyle name="Output 12 22 17" xfId="13544" xr:uid="{00000000-0005-0000-0000-000075C60000}"/>
    <cellStyle name="Output 12 22 17 2" xfId="24823" xr:uid="{00000000-0005-0000-0000-000076C60000}"/>
    <cellStyle name="Output 12 22 17 2 2" xfId="43714" xr:uid="{00000000-0005-0000-0000-000077C60000}"/>
    <cellStyle name="Output 12 22 17 3" xfId="43713" xr:uid="{00000000-0005-0000-0000-000078C60000}"/>
    <cellStyle name="Output 12 22 17 4" xfId="60877" xr:uid="{00000000-0005-0000-0000-000079C60000}"/>
    <cellStyle name="Output 12 22 18" xfId="13880" xr:uid="{00000000-0005-0000-0000-00007AC60000}"/>
    <cellStyle name="Output 12 22 18 2" xfId="25125" xr:uid="{00000000-0005-0000-0000-00007BC60000}"/>
    <cellStyle name="Output 12 22 18 2 2" xfId="43716" xr:uid="{00000000-0005-0000-0000-00007CC60000}"/>
    <cellStyle name="Output 12 22 18 3" xfId="43715" xr:uid="{00000000-0005-0000-0000-00007DC60000}"/>
    <cellStyle name="Output 12 22 18 4" xfId="60878" xr:uid="{00000000-0005-0000-0000-00007EC60000}"/>
    <cellStyle name="Output 12 22 19" xfId="14203" xr:uid="{00000000-0005-0000-0000-00007FC60000}"/>
    <cellStyle name="Output 12 22 19 2" xfId="25425" xr:uid="{00000000-0005-0000-0000-000080C60000}"/>
    <cellStyle name="Output 12 22 19 2 2" xfId="43718" xr:uid="{00000000-0005-0000-0000-000081C60000}"/>
    <cellStyle name="Output 12 22 19 3" xfId="43717" xr:uid="{00000000-0005-0000-0000-000082C60000}"/>
    <cellStyle name="Output 12 22 19 4" xfId="60879" xr:uid="{00000000-0005-0000-0000-000083C60000}"/>
    <cellStyle name="Output 12 22 2" xfId="7220" xr:uid="{00000000-0005-0000-0000-000084C60000}"/>
    <cellStyle name="Output 12 22 2 2" xfId="19225" xr:uid="{00000000-0005-0000-0000-000085C60000}"/>
    <cellStyle name="Output 12 22 2 2 2" xfId="43720" xr:uid="{00000000-0005-0000-0000-000086C60000}"/>
    <cellStyle name="Output 12 22 2 3" xfId="43719" xr:uid="{00000000-0005-0000-0000-000087C60000}"/>
    <cellStyle name="Output 12 22 2 4" xfId="60880" xr:uid="{00000000-0005-0000-0000-000088C60000}"/>
    <cellStyle name="Output 12 22 20" xfId="14497" xr:uid="{00000000-0005-0000-0000-000089C60000}"/>
    <cellStyle name="Output 12 22 20 2" xfId="43721" xr:uid="{00000000-0005-0000-0000-00008AC60000}"/>
    <cellStyle name="Output 12 22 20 3" xfId="60881" xr:uid="{00000000-0005-0000-0000-00008BC60000}"/>
    <cellStyle name="Output 12 22 20 4" xfId="60882" xr:uid="{00000000-0005-0000-0000-00008CC60000}"/>
    <cellStyle name="Output 12 22 21" xfId="43698" xr:uid="{00000000-0005-0000-0000-00008DC60000}"/>
    <cellStyle name="Output 12 22 22" xfId="60883" xr:uid="{00000000-0005-0000-0000-00008EC60000}"/>
    <cellStyle name="Output 12 22 3" xfId="7687" xr:uid="{00000000-0005-0000-0000-00008FC60000}"/>
    <cellStyle name="Output 12 22 3 2" xfId="19630" xr:uid="{00000000-0005-0000-0000-000090C60000}"/>
    <cellStyle name="Output 12 22 3 2 2" xfId="43723" xr:uid="{00000000-0005-0000-0000-000091C60000}"/>
    <cellStyle name="Output 12 22 3 3" xfId="43722" xr:uid="{00000000-0005-0000-0000-000092C60000}"/>
    <cellStyle name="Output 12 22 3 4" xfId="60884" xr:uid="{00000000-0005-0000-0000-000093C60000}"/>
    <cellStyle name="Output 12 22 4" xfId="8137" xr:uid="{00000000-0005-0000-0000-000094C60000}"/>
    <cellStyle name="Output 12 22 4 2" xfId="20020" xr:uid="{00000000-0005-0000-0000-000095C60000}"/>
    <cellStyle name="Output 12 22 4 2 2" xfId="43725" xr:uid="{00000000-0005-0000-0000-000096C60000}"/>
    <cellStyle name="Output 12 22 4 3" xfId="43724" xr:uid="{00000000-0005-0000-0000-000097C60000}"/>
    <cellStyle name="Output 12 22 4 4" xfId="60885" xr:uid="{00000000-0005-0000-0000-000098C60000}"/>
    <cellStyle name="Output 12 22 5" xfId="8604" xr:uid="{00000000-0005-0000-0000-000099C60000}"/>
    <cellStyle name="Output 12 22 5 2" xfId="20409" xr:uid="{00000000-0005-0000-0000-00009AC60000}"/>
    <cellStyle name="Output 12 22 5 2 2" xfId="43727" xr:uid="{00000000-0005-0000-0000-00009BC60000}"/>
    <cellStyle name="Output 12 22 5 3" xfId="43726" xr:uid="{00000000-0005-0000-0000-00009CC60000}"/>
    <cellStyle name="Output 12 22 5 4" xfId="60886" xr:uid="{00000000-0005-0000-0000-00009DC60000}"/>
    <cellStyle name="Output 12 22 6" xfId="9059" xr:uid="{00000000-0005-0000-0000-00009EC60000}"/>
    <cellStyle name="Output 12 22 6 2" xfId="20820" xr:uid="{00000000-0005-0000-0000-00009FC60000}"/>
    <cellStyle name="Output 12 22 6 2 2" xfId="43729" xr:uid="{00000000-0005-0000-0000-0000A0C60000}"/>
    <cellStyle name="Output 12 22 6 3" xfId="43728" xr:uid="{00000000-0005-0000-0000-0000A1C60000}"/>
    <cellStyle name="Output 12 22 6 4" xfId="60887" xr:uid="{00000000-0005-0000-0000-0000A2C60000}"/>
    <cellStyle name="Output 12 22 7" xfId="9504" xr:uid="{00000000-0005-0000-0000-0000A3C60000}"/>
    <cellStyle name="Output 12 22 7 2" xfId="21220" xr:uid="{00000000-0005-0000-0000-0000A4C60000}"/>
    <cellStyle name="Output 12 22 7 2 2" xfId="43731" xr:uid="{00000000-0005-0000-0000-0000A5C60000}"/>
    <cellStyle name="Output 12 22 7 3" xfId="43730" xr:uid="{00000000-0005-0000-0000-0000A6C60000}"/>
    <cellStyle name="Output 12 22 7 4" xfId="60888" xr:uid="{00000000-0005-0000-0000-0000A7C60000}"/>
    <cellStyle name="Output 12 22 8" xfId="9948" xr:uid="{00000000-0005-0000-0000-0000A8C60000}"/>
    <cellStyle name="Output 12 22 8 2" xfId="21604" xr:uid="{00000000-0005-0000-0000-0000A9C60000}"/>
    <cellStyle name="Output 12 22 8 2 2" xfId="43733" xr:uid="{00000000-0005-0000-0000-0000AAC60000}"/>
    <cellStyle name="Output 12 22 8 3" xfId="43732" xr:uid="{00000000-0005-0000-0000-0000ABC60000}"/>
    <cellStyle name="Output 12 22 8 4" xfId="60889" xr:uid="{00000000-0005-0000-0000-0000ACC60000}"/>
    <cellStyle name="Output 12 22 9" xfId="10381" xr:uid="{00000000-0005-0000-0000-0000ADC60000}"/>
    <cellStyle name="Output 12 22 9 2" xfId="21982" xr:uid="{00000000-0005-0000-0000-0000AEC60000}"/>
    <cellStyle name="Output 12 22 9 2 2" xfId="43735" xr:uid="{00000000-0005-0000-0000-0000AFC60000}"/>
    <cellStyle name="Output 12 22 9 3" xfId="43734" xr:uid="{00000000-0005-0000-0000-0000B0C60000}"/>
    <cellStyle name="Output 12 22 9 4" xfId="60890" xr:uid="{00000000-0005-0000-0000-0000B1C60000}"/>
    <cellStyle name="Output 12 23" xfId="4441" xr:uid="{00000000-0005-0000-0000-0000B2C60000}"/>
    <cellStyle name="Output 12 23 10" xfId="10802" xr:uid="{00000000-0005-0000-0000-0000B3C60000}"/>
    <cellStyle name="Output 12 23 10 2" xfId="22338" xr:uid="{00000000-0005-0000-0000-0000B4C60000}"/>
    <cellStyle name="Output 12 23 10 2 2" xfId="43738" xr:uid="{00000000-0005-0000-0000-0000B5C60000}"/>
    <cellStyle name="Output 12 23 10 3" xfId="43737" xr:uid="{00000000-0005-0000-0000-0000B6C60000}"/>
    <cellStyle name="Output 12 23 10 4" xfId="60891" xr:uid="{00000000-0005-0000-0000-0000B7C60000}"/>
    <cellStyle name="Output 12 23 11" xfId="11221" xr:uid="{00000000-0005-0000-0000-0000B8C60000}"/>
    <cellStyle name="Output 12 23 11 2" xfId="22706" xr:uid="{00000000-0005-0000-0000-0000B9C60000}"/>
    <cellStyle name="Output 12 23 11 2 2" xfId="43740" xr:uid="{00000000-0005-0000-0000-0000BAC60000}"/>
    <cellStyle name="Output 12 23 11 3" xfId="43739" xr:uid="{00000000-0005-0000-0000-0000BBC60000}"/>
    <cellStyle name="Output 12 23 11 4" xfId="60892" xr:uid="{00000000-0005-0000-0000-0000BCC60000}"/>
    <cellStyle name="Output 12 23 12" xfId="11630" xr:uid="{00000000-0005-0000-0000-0000BDC60000}"/>
    <cellStyle name="Output 12 23 12 2" xfId="23069" xr:uid="{00000000-0005-0000-0000-0000BEC60000}"/>
    <cellStyle name="Output 12 23 12 2 2" xfId="43742" xr:uid="{00000000-0005-0000-0000-0000BFC60000}"/>
    <cellStyle name="Output 12 23 12 3" xfId="43741" xr:uid="{00000000-0005-0000-0000-0000C0C60000}"/>
    <cellStyle name="Output 12 23 12 4" xfId="60893" xr:uid="{00000000-0005-0000-0000-0000C1C60000}"/>
    <cellStyle name="Output 12 23 13" xfId="12062" xr:uid="{00000000-0005-0000-0000-0000C2C60000}"/>
    <cellStyle name="Output 12 23 13 2" xfId="23476" xr:uid="{00000000-0005-0000-0000-0000C3C60000}"/>
    <cellStyle name="Output 12 23 13 2 2" xfId="43744" xr:uid="{00000000-0005-0000-0000-0000C4C60000}"/>
    <cellStyle name="Output 12 23 13 3" xfId="43743" xr:uid="{00000000-0005-0000-0000-0000C5C60000}"/>
    <cellStyle name="Output 12 23 13 4" xfId="60894" xr:uid="{00000000-0005-0000-0000-0000C6C60000}"/>
    <cellStyle name="Output 12 23 14" xfId="12436" xr:uid="{00000000-0005-0000-0000-0000C7C60000}"/>
    <cellStyle name="Output 12 23 14 2" xfId="23814" xr:uid="{00000000-0005-0000-0000-0000C8C60000}"/>
    <cellStyle name="Output 12 23 14 2 2" xfId="43746" xr:uid="{00000000-0005-0000-0000-0000C9C60000}"/>
    <cellStyle name="Output 12 23 14 3" xfId="43745" xr:uid="{00000000-0005-0000-0000-0000CAC60000}"/>
    <cellStyle name="Output 12 23 14 4" xfId="60895" xr:uid="{00000000-0005-0000-0000-0000CBC60000}"/>
    <cellStyle name="Output 12 23 15" xfId="12793" xr:uid="{00000000-0005-0000-0000-0000CCC60000}"/>
    <cellStyle name="Output 12 23 15 2" xfId="24130" xr:uid="{00000000-0005-0000-0000-0000CDC60000}"/>
    <cellStyle name="Output 12 23 15 2 2" xfId="43748" xr:uid="{00000000-0005-0000-0000-0000CEC60000}"/>
    <cellStyle name="Output 12 23 15 3" xfId="43747" xr:uid="{00000000-0005-0000-0000-0000CFC60000}"/>
    <cellStyle name="Output 12 23 15 4" xfId="60896" xr:uid="{00000000-0005-0000-0000-0000D0C60000}"/>
    <cellStyle name="Output 12 23 16" xfId="13208" xr:uid="{00000000-0005-0000-0000-0000D1C60000}"/>
    <cellStyle name="Output 12 23 16 2" xfId="24519" xr:uid="{00000000-0005-0000-0000-0000D2C60000}"/>
    <cellStyle name="Output 12 23 16 2 2" xfId="43750" xr:uid="{00000000-0005-0000-0000-0000D3C60000}"/>
    <cellStyle name="Output 12 23 16 3" xfId="43749" xr:uid="{00000000-0005-0000-0000-0000D4C60000}"/>
    <cellStyle name="Output 12 23 16 4" xfId="60897" xr:uid="{00000000-0005-0000-0000-0000D5C60000}"/>
    <cellStyle name="Output 12 23 17" xfId="13545" xr:uid="{00000000-0005-0000-0000-0000D6C60000}"/>
    <cellStyle name="Output 12 23 17 2" xfId="24824" xr:uid="{00000000-0005-0000-0000-0000D7C60000}"/>
    <cellStyle name="Output 12 23 17 2 2" xfId="43752" xr:uid="{00000000-0005-0000-0000-0000D8C60000}"/>
    <cellStyle name="Output 12 23 17 3" xfId="43751" xr:uid="{00000000-0005-0000-0000-0000D9C60000}"/>
    <cellStyle name="Output 12 23 17 4" xfId="60898" xr:uid="{00000000-0005-0000-0000-0000DAC60000}"/>
    <cellStyle name="Output 12 23 18" xfId="13881" xr:uid="{00000000-0005-0000-0000-0000DBC60000}"/>
    <cellStyle name="Output 12 23 18 2" xfId="25126" xr:uid="{00000000-0005-0000-0000-0000DCC60000}"/>
    <cellStyle name="Output 12 23 18 2 2" xfId="43754" xr:uid="{00000000-0005-0000-0000-0000DDC60000}"/>
    <cellStyle name="Output 12 23 18 3" xfId="43753" xr:uid="{00000000-0005-0000-0000-0000DEC60000}"/>
    <cellStyle name="Output 12 23 18 4" xfId="60899" xr:uid="{00000000-0005-0000-0000-0000DFC60000}"/>
    <cellStyle name="Output 12 23 19" xfId="14204" xr:uid="{00000000-0005-0000-0000-0000E0C60000}"/>
    <cellStyle name="Output 12 23 19 2" xfId="25426" xr:uid="{00000000-0005-0000-0000-0000E1C60000}"/>
    <cellStyle name="Output 12 23 19 2 2" xfId="43756" xr:uid="{00000000-0005-0000-0000-0000E2C60000}"/>
    <cellStyle name="Output 12 23 19 3" xfId="43755" xr:uid="{00000000-0005-0000-0000-0000E3C60000}"/>
    <cellStyle name="Output 12 23 19 4" xfId="60900" xr:uid="{00000000-0005-0000-0000-0000E4C60000}"/>
    <cellStyle name="Output 12 23 2" xfId="7221" xr:uid="{00000000-0005-0000-0000-0000E5C60000}"/>
    <cellStyle name="Output 12 23 2 2" xfId="19226" xr:uid="{00000000-0005-0000-0000-0000E6C60000}"/>
    <cellStyle name="Output 12 23 2 2 2" xfId="43758" xr:uid="{00000000-0005-0000-0000-0000E7C60000}"/>
    <cellStyle name="Output 12 23 2 3" xfId="43757" xr:uid="{00000000-0005-0000-0000-0000E8C60000}"/>
    <cellStyle name="Output 12 23 2 4" xfId="60901" xr:uid="{00000000-0005-0000-0000-0000E9C60000}"/>
    <cellStyle name="Output 12 23 20" xfId="14498" xr:uid="{00000000-0005-0000-0000-0000EAC60000}"/>
    <cellStyle name="Output 12 23 20 2" xfId="43759" xr:uid="{00000000-0005-0000-0000-0000EBC60000}"/>
    <cellStyle name="Output 12 23 20 3" xfId="60902" xr:uid="{00000000-0005-0000-0000-0000ECC60000}"/>
    <cellStyle name="Output 12 23 20 4" xfId="60903" xr:uid="{00000000-0005-0000-0000-0000EDC60000}"/>
    <cellStyle name="Output 12 23 21" xfId="43736" xr:uid="{00000000-0005-0000-0000-0000EEC60000}"/>
    <cellStyle name="Output 12 23 22" xfId="60904" xr:uid="{00000000-0005-0000-0000-0000EFC60000}"/>
    <cellStyle name="Output 12 23 3" xfId="7688" xr:uid="{00000000-0005-0000-0000-0000F0C60000}"/>
    <cellStyle name="Output 12 23 3 2" xfId="19631" xr:uid="{00000000-0005-0000-0000-0000F1C60000}"/>
    <cellStyle name="Output 12 23 3 2 2" xfId="43761" xr:uid="{00000000-0005-0000-0000-0000F2C60000}"/>
    <cellStyle name="Output 12 23 3 3" xfId="43760" xr:uid="{00000000-0005-0000-0000-0000F3C60000}"/>
    <cellStyle name="Output 12 23 3 4" xfId="60905" xr:uid="{00000000-0005-0000-0000-0000F4C60000}"/>
    <cellStyle name="Output 12 23 4" xfId="8138" xr:uid="{00000000-0005-0000-0000-0000F5C60000}"/>
    <cellStyle name="Output 12 23 4 2" xfId="20021" xr:uid="{00000000-0005-0000-0000-0000F6C60000}"/>
    <cellStyle name="Output 12 23 4 2 2" xfId="43763" xr:uid="{00000000-0005-0000-0000-0000F7C60000}"/>
    <cellStyle name="Output 12 23 4 3" xfId="43762" xr:uid="{00000000-0005-0000-0000-0000F8C60000}"/>
    <cellStyle name="Output 12 23 4 4" xfId="60906" xr:uid="{00000000-0005-0000-0000-0000F9C60000}"/>
    <cellStyle name="Output 12 23 5" xfId="8605" xr:uid="{00000000-0005-0000-0000-0000FAC60000}"/>
    <cellStyle name="Output 12 23 5 2" xfId="20410" xr:uid="{00000000-0005-0000-0000-0000FBC60000}"/>
    <cellStyle name="Output 12 23 5 2 2" xfId="43765" xr:uid="{00000000-0005-0000-0000-0000FCC60000}"/>
    <cellStyle name="Output 12 23 5 3" xfId="43764" xr:uid="{00000000-0005-0000-0000-0000FDC60000}"/>
    <cellStyle name="Output 12 23 5 4" xfId="60907" xr:uid="{00000000-0005-0000-0000-0000FEC60000}"/>
    <cellStyle name="Output 12 23 6" xfId="9060" xr:uid="{00000000-0005-0000-0000-0000FFC60000}"/>
    <cellStyle name="Output 12 23 6 2" xfId="20821" xr:uid="{00000000-0005-0000-0000-000000C70000}"/>
    <cellStyle name="Output 12 23 6 2 2" xfId="43767" xr:uid="{00000000-0005-0000-0000-000001C70000}"/>
    <cellStyle name="Output 12 23 6 3" xfId="43766" xr:uid="{00000000-0005-0000-0000-000002C70000}"/>
    <cellStyle name="Output 12 23 6 4" xfId="60908" xr:uid="{00000000-0005-0000-0000-000003C70000}"/>
    <cellStyle name="Output 12 23 7" xfId="9505" xr:uid="{00000000-0005-0000-0000-000004C70000}"/>
    <cellStyle name="Output 12 23 7 2" xfId="21221" xr:uid="{00000000-0005-0000-0000-000005C70000}"/>
    <cellStyle name="Output 12 23 7 2 2" xfId="43769" xr:uid="{00000000-0005-0000-0000-000006C70000}"/>
    <cellStyle name="Output 12 23 7 3" xfId="43768" xr:uid="{00000000-0005-0000-0000-000007C70000}"/>
    <cellStyle name="Output 12 23 7 4" xfId="60909" xr:uid="{00000000-0005-0000-0000-000008C70000}"/>
    <cellStyle name="Output 12 23 8" xfId="9949" xr:uid="{00000000-0005-0000-0000-000009C70000}"/>
    <cellStyle name="Output 12 23 8 2" xfId="21605" xr:uid="{00000000-0005-0000-0000-00000AC70000}"/>
    <cellStyle name="Output 12 23 8 2 2" xfId="43771" xr:uid="{00000000-0005-0000-0000-00000BC70000}"/>
    <cellStyle name="Output 12 23 8 3" xfId="43770" xr:uid="{00000000-0005-0000-0000-00000CC70000}"/>
    <cellStyle name="Output 12 23 8 4" xfId="60910" xr:uid="{00000000-0005-0000-0000-00000DC70000}"/>
    <cellStyle name="Output 12 23 9" xfId="10382" xr:uid="{00000000-0005-0000-0000-00000EC70000}"/>
    <cellStyle name="Output 12 23 9 2" xfId="21983" xr:uid="{00000000-0005-0000-0000-00000FC70000}"/>
    <cellStyle name="Output 12 23 9 2 2" xfId="43773" xr:uid="{00000000-0005-0000-0000-000010C70000}"/>
    <cellStyle name="Output 12 23 9 3" xfId="43772" xr:uid="{00000000-0005-0000-0000-000011C70000}"/>
    <cellStyle name="Output 12 23 9 4" xfId="60911" xr:uid="{00000000-0005-0000-0000-000012C70000}"/>
    <cellStyle name="Output 12 24" xfId="4442" xr:uid="{00000000-0005-0000-0000-000013C70000}"/>
    <cellStyle name="Output 12 24 10" xfId="10803" xr:uid="{00000000-0005-0000-0000-000014C70000}"/>
    <cellStyle name="Output 12 24 10 2" xfId="22339" xr:uid="{00000000-0005-0000-0000-000015C70000}"/>
    <cellStyle name="Output 12 24 10 2 2" xfId="43776" xr:uid="{00000000-0005-0000-0000-000016C70000}"/>
    <cellStyle name="Output 12 24 10 3" xfId="43775" xr:uid="{00000000-0005-0000-0000-000017C70000}"/>
    <cellStyle name="Output 12 24 10 4" xfId="60912" xr:uid="{00000000-0005-0000-0000-000018C70000}"/>
    <cellStyle name="Output 12 24 11" xfId="11222" xr:uid="{00000000-0005-0000-0000-000019C70000}"/>
    <cellStyle name="Output 12 24 11 2" xfId="22707" xr:uid="{00000000-0005-0000-0000-00001AC70000}"/>
    <cellStyle name="Output 12 24 11 2 2" xfId="43778" xr:uid="{00000000-0005-0000-0000-00001BC70000}"/>
    <cellStyle name="Output 12 24 11 3" xfId="43777" xr:uid="{00000000-0005-0000-0000-00001CC70000}"/>
    <cellStyle name="Output 12 24 11 4" xfId="60913" xr:uid="{00000000-0005-0000-0000-00001DC70000}"/>
    <cellStyle name="Output 12 24 12" xfId="11631" xr:uid="{00000000-0005-0000-0000-00001EC70000}"/>
    <cellStyle name="Output 12 24 12 2" xfId="23070" xr:uid="{00000000-0005-0000-0000-00001FC70000}"/>
    <cellStyle name="Output 12 24 12 2 2" xfId="43780" xr:uid="{00000000-0005-0000-0000-000020C70000}"/>
    <cellStyle name="Output 12 24 12 3" xfId="43779" xr:uid="{00000000-0005-0000-0000-000021C70000}"/>
    <cellStyle name="Output 12 24 12 4" xfId="60914" xr:uid="{00000000-0005-0000-0000-000022C70000}"/>
    <cellStyle name="Output 12 24 13" xfId="12063" xr:uid="{00000000-0005-0000-0000-000023C70000}"/>
    <cellStyle name="Output 12 24 13 2" xfId="23477" xr:uid="{00000000-0005-0000-0000-000024C70000}"/>
    <cellStyle name="Output 12 24 13 2 2" xfId="43782" xr:uid="{00000000-0005-0000-0000-000025C70000}"/>
    <cellStyle name="Output 12 24 13 3" xfId="43781" xr:uid="{00000000-0005-0000-0000-000026C70000}"/>
    <cellStyle name="Output 12 24 13 4" xfId="60915" xr:uid="{00000000-0005-0000-0000-000027C70000}"/>
    <cellStyle name="Output 12 24 14" xfId="12437" xr:uid="{00000000-0005-0000-0000-000028C70000}"/>
    <cellStyle name="Output 12 24 14 2" xfId="23815" xr:uid="{00000000-0005-0000-0000-000029C70000}"/>
    <cellStyle name="Output 12 24 14 2 2" xfId="43784" xr:uid="{00000000-0005-0000-0000-00002AC70000}"/>
    <cellStyle name="Output 12 24 14 3" xfId="43783" xr:uid="{00000000-0005-0000-0000-00002BC70000}"/>
    <cellStyle name="Output 12 24 14 4" xfId="60916" xr:uid="{00000000-0005-0000-0000-00002CC70000}"/>
    <cellStyle name="Output 12 24 15" xfId="12794" xr:uid="{00000000-0005-0000-0000-00002DC70000}"/>
    <cellStyle name="Output 12 24 15 2" xfId="24131" xr:uid="{00000000-0005-0000-0000-00002EC70000}"/>
    <cellStyle name="Output 12 24 15 2 2" xfId="43786" xr:uid="{00000000-0005-0000-0000-00002FC70000}"/>
    <cellStyle name="Output 12 24 15 3" xfId="43785" xr:uid="{00000000-0005-0000-0000-000030C70000}"/>
    <cellStyle name="Output 12 24 15 4" xfId="60917" xr:uid="{00000000-0005-0000-0000-000031C70000}"/>
    <cellStyle name="Output 12 24 16" xfId="13209" xr:uid="{00000000-0005-0000-0000-000032C70000}"/>
    <cellStyle name="Output 12 24 16 2" xfId="24520" xr:uid="{00000000-0005-0000-0000-000033C70000}"/>
    <cellStyle name="Output 12 24 16 2 2" xfId="43788" xr:uid="{00000000-0005-0000-0000-000034C70000}"/>
    <cellStyle name="Output 12 24 16 3" xfId="43787" xr:uid="{00000000-0005-0000-0000-000035C70000}"/>
    <cellStyle name="Output 12 24 16 4" xfId="60918" xr:uid="{00000000-0005-0000-0000-000036C70000}"/>
    <cellStyle name="Output 12 24 17" xfId="13546" xr:uid="{00000000-0005-0000-0000-000037C70000}"/>
    <cellStyle name="Output 12 24 17 2" xfId="24825" xr:uid="{00000000-0005-0000-0000-000038C70000}"/>
    <cellStyle name="Output 12 24 17 2 2" xfId="43790" xr:uid="{00000000-0005-0000-0000-000039C70000}"/>
    <cellStyle name="Output 12 24 17 3" xfId="43789" xr:uid="{00000000-0005-0000-0000-00003AC70000}"/>
    <cellStyle name="Output 12 24 17 4" xfId="60919" xr:uid="{00000000-0005-0000-0000-00003BC70000}"/>
    <cellStyle name="Output 12 24 18" xfId="13882" xr:uid="{00000000-0005-0000-0000-00003CC70000}"/>
    <cellStyle name="Output 12 24 18 2" xfId="25127" xr:uid="{00000000-0005-0000-0000-00003DC70000}"/>
    <cellStyle name="Output 12 24 18 2 2" xfId="43792" xr:uid="{00000000-0005-0000-0000-00003EC70000}"/>
    <cellStyle name="Output 12 24 18 3" xfId="43791" xr:uid="{00000000-0005-0000-0000-00003FC70000}"/>
    <cellStyle name="Output 12 24 18 4" xfId="60920" xr:uid="{00000000-0005-0000-0000-000040C70000}"/>
    <cellStyle name="Output 12 24 19" xfId="14205" xr:uid="{00000000-0005-0000-0000-000041C70000}"/>
    <cellStyle name="Output 12 24 19 2" xfId="25427" xr:uid="{00000000-0005-0000-0000-000042C70000}"/>
    <cellStyle name="Output 12 24 19 2 2" xfId="43794" xr:uid="{00000000-0005-0000-0000-000043C70000}"/>
    <cellStyle name="Output 12 24 19 3" xfId="43793" xr:uid="{00000000-0005-0000-0000-000044C70000}"/>
    <cellStyle name="Output 12 24 19 4" xfId="60921" xr:uid="{00000000-0005-0000-0000-000045C70000}"/>
    <cellStyle name="Output 12 24 2" xfId="7222" xr:uid="{00000000-0005-0000-0000-000046C70000}"/>
    <cellStyle name="Output 12 24 2 2" xfId="19227" xr:uid="{00000000-0005-0000-0000-000047C70000}"/>
    <cellStyle name="Output 12 24 2 2 2" xfId="43796" xr:uid="{00000000-0005-0000-0000-000048C70000}"/>
    <cellStyle name="Output 12 24 2 3" xfId="43795" xr:uid="{00000000-0005-0000-0000-000049C70000}"/>
    <cellStyle name="Output 12 24 2 4" xfId="60922" xr:uid="{00000000-0005-0000-0000-00004AC70000}"/>
    <cellStyle name="Output 12 24 20" xfId="14499" xr:uid="{00000000-0005-0000-0000-00004BC70000}"/>
    <cellStyle name="Output 12 24 20 2" xfId="43797" xr:uid="{00000000-0005-0000-0000-00004CC70000}"/>
    <cellStyle name="Output 12 24 20 3" xfId="60923" xr:uid="{00000000-0005-0000-0000-00004DC70000}"/>
    <cellStyle name="Output 12 24 20 4" xfId="60924" xr:uid="{00000000-0005-0000-0000-00004EC70000}"/>
    <cellStyle name="Output 12 24 21" xfId="43774" xr:uid="{00000000-0005-0000-0000-00004FC70000}"/>
    <cellStyle name="Output 12 24 22" xfId="60925" xr:uid="{00000000-0005-0000-0000-000050C70000}"/>
    <cellStyle name="Output 12 24 3" xfId="7689" xr:uid="{00000000-0005-0000-0000-000051C70000}"/>
    <cellStyle name="Output 12 24 3 2" xfId="19632" xr:uid="{00000000-0005-0000-0000-000052C70000}"/>
    <cellStyle name="Output 12 24 3 2 2" xfId="43799" xr:uid="{00000000-0005-0000-0000-000053C70000}"/>
    <cellStyle name="Output 12 24 3 3" xfId="43798" xr:uid="{00000000-0005-0000-0000-000054C70000}"/>
    <cellStyle name="Output 12 24 3 4" xfId="60926" xr:uid="{00000000-0005-0000-0000-000055C70000}"/>
    <cellStyle name="Output 12 24 4" xfId="8139" xr:uid="{00000000-0005-0000-0000-000056C70000}"/>
    <cellStyle name="Output 12 24 4 2" xfId="20022" xr:uid="{00000000-0005-0000-0000-000057C70000}"/>
    <cellStyle name="Output 12 24 4 2 2" xfId="43801" xr:uid="{00000000-0005-0000-0000-000058C70000}"/>
    <cellStyle name="Output 12 24 4 3" xfId="43800" xr:uid="{00000000-0005-0000-0000-000059C70000}"/>
    <cellStyle name="Output 12 24 4 4" xfId="60927" xr:uid="{00000000-0005-0000-0000-00005AC70000}"/>
    <cellStyle name="Output 12 24 5" xfId="8606" xr:uid="{00000000-0005-0000-0000-00005BC70000}"/>
    <cellStyle name="Output 12 24 5 2" xfId="20411" xr:uid="{00000000-0005-0000-0000-00005CC70000}"/>
    <cellStyle name="Output 12 24 5 2 2" xfId="43803" xr:uid="{00000000-0005-0000-0000-00005DC70000}"/>
    <cellStyle name="Output 12 24 5 3" xfId="43802" xr:uid="{00000000-0005-0000-0000-00005EC70000}"/>
    <cellStyle name="Output 12 24 5 4" xfId="60928" xr:uid="{00000000-0005-0000-0000-00005FC70000}"/>
    <cellStyle name="Output 12 24 6" xfId="9061" xr:uid="{00000000-0005-0000-0000-000060C70000}"/>
    <cellStyle name="Output 12 24 6 2" xfId="20822" xr:uid="{00000000-0005-0000-0000-000061C70000}"/>
    <cellStyle name="Output 12 24 6 2 2" xfId="43805" xr:uid="{00000000-0005-0000-0000-000062C70000}"/>
    <cellStyle name="Output 12 24 6 3" xfId="43804" xr:uid="{00000000-0005-0000-0000-000063C70000}"/>
    <cellStyle name="Output 12 24 6 4" xfId="60929" xr:uid="{00000000-0005-0000-0000-000064C70000}"/>
    <cellStyle name="Output 12 24 7" xfId="9506" xr:uid="{00000000-0005-0000-0000-000065C70000}"/>
    <cellStyle name="Output 12 24 7 2" xfId="21222" xr:uid="{00000000-0005-0000-0000-000066C70000}"/>
    <cellStyle name="Output 12 24 7 2 2" xfId="43807" xr:uid="{00000000-0005-0000-0000-000067C70000}"/>
    <cellStyle name="Output 12 24 7 3" xfId="43806" xr:uid="{00000000-0005-0000-0000-000068C70000}"/>
    <cellStyle name="Output 12 24 7 4" xfId="60930" xr:uid="{00000000-0005-0000-0000-000069C70000}"/>
    <cellStyle name="Output 12 24 8" xfId="9950" xr:uid="{00000000-0005-0000-0000-00006AC70000}"/>
    <cellStyle name="Output 12 24 8 2" xfId="21606" xr:uid="{00000000-0005-0000-0000-00006BC70000}"/>
    <cellStyle name="Output 12 24 8 2 2" xfId="43809" xr:uid="{00000000-0005-0000-0000-00006CC70000}"/>
    <cellStyle name="Output 12 24 8 3" xfId="43808" xr:uid="{00000000-0005-0000-0000-00006DC70000}"/>
    <cellStyle name="Output 12 24 8 4" xfId="60931" xr:uid="{00000000-0005-0000-0000-00006EC70000}"/>
    <cellStyle name="Output 12 24 9" xfId="10383" xr:uid="{00000000-0005-0000-0000-00006FC70000}"/>
    <cellStyle name="Output 12 24 9 2" xfId="21984" xr:uid="{00000000-0005-0000-0000-000070C70000}"/>
    <cellStyle name="Output 12 24 9 2 2" xfId="43811" xr:uid="{00000000-0005-0000-0000-000071C70000}"/>
    <cellStyle name="Output 12 24 9 3" xfId="43810" xr:uid="{00000000-0005-0000-0000-000072C70000}"/>
    <cellStyle name="Output 12 24 9 4" xfId="60932" xr:uid="{00000000-0005-0000-0000-000073C70000}"/>
    <cellStyle name="Output 12 25" xfId="4443" xr:uid="{00000000-0005-0000-0000-000074C70000}"/>
    <cellStyle name="Output 12 25 10" xfId="10804" xr:uid="{00000000-0005-0000-0000-000075C70000}"/>
    <cellStyle name="Output 12 25 10 2" xfId="22340" xr:uid="{00000000-0005-0000-0000-000076C70000}"/>
    <cellStyle name="Output 12 25 10 2 2" xfId="43814" xr:uid="{00000000-0005-0000-0000-000077C70000}"/>
    <cellStyle name="Output 12 25 10 3" xfId="43813" xr:uid="{00000000-0005-0000-0000-000078C70000}"/>
    <cellStyle name="Output 12 25 10 4" xfId="60933" xr:uid="{00000000-0005-0000-0000-000079C70000}"/>
    <cellStyle name="Output 12 25 11" xfId="11223" xr:uid="{00000000-0005-0000-0000-00007AC70000}"/>
    <cellStyle name="Output 12 25 11 2" xfId="22708" xr:uid="{00000000-0005-0000-0000-00007BC70000}"/>
    <cellStyle name="Output 12 25 11 2 2" xfId="43816" xr:uid="{00000000-0005-0000-0000-00007CC70000}"/>
    <cellStyle name="Output 12 25 11 3" xfId="43815" xr:uid="{00000000-0005-0000-0000-00007DC70000}"/>
    <cellStyle name="Output 12 25 11 4" xfId="60934" xr:uid="{00000000-0005-0000-0000-00007EC70000}"/>
    <cellStyle name="Output 12 25 12" xfId="11632" xr:uid="{00000000-0005-0000-0000-00007FC70000}"/>
    <cellStyle name="Output 12 25 12 2" xfId="23071" xr:uid="{00000000-0005-0000-0000-000080C70000}"/>
    <cellStyle name="Output 12 25 12 2 2" xfId="43818" xr:uid="{00000000-0005-0000-0000-000081C70000}"/>
    <cellStyle name="Output 12 25 12 3" xfId="43817" xr:uid="{00000000-0005-0000-0000-000082C70000}"/>
    <cellStyle name="Output 12 25 12 4" xfId="60935" xr:uid="{00000000-0005-0000-0000-000083C70000}"/>
    <cellStyle name="Output 12 25 13" xfId="12064" xr:uid="{00000000-0005-0000-0000-000084C70000}"/>
    <cellStyle name="Output 12 25 13 2" xfId="23478" xr:uid="{00000000-0005-0000-0000-000085C70000}"/>
    <cellStyle name="Output 12 25 13 2 2" xfId="43820" xr:uid="{00000000-0005-0000-0000-000086C70000}"/>
    <cellStyle name="Output 12 25 13 3" xfId="43819" xr:uid="{00000000-0005-0000-0000-000087C70000}"/>
    <cellStyle name="Output 12 25 13 4" xfId="60936" xr:uid="{00000000-0005-0000-0000-000088C70000}"/>
    <cellStyle name="Output 12 25 14" xfId="12438" xr:uid="{00000000-0005-0000-0000-000089C70000}"/>
    <cellStyle name="Output 12 25 14 2" xfId="23816" xr:uid="{00000000-0005-0000-0000-00008AC70000}"/>
    <cellStyle name="Output 12 25 14 2 2" xfId="43822" xr:uid="{00000000-0005-0000-0000-00008BC70000}"/>
    <cellStyle name="Output 12 25 14 3" xfId="43821" xr:uid="{00000000-0005-0000-0000-00008CC70000}"/>
    <cellStyle name="Output 12 25 14 4" xfId="60937" xr:uid="{00000000-0005-0000-0000-00008DC70000}"/>
    <cellStyle name="Output 12 25 15" xfId="12795" xr:uid="{00000000-0005-0000-0000-00008EC70000}"/>
    <cellStyle name="Output 12 25 15 2" xfId="24132" xr:uid="{00000000-0005-0000-0000-00008FC70000}"/>
    <cellStyle name="Output 12 25 15 2 2" xfId="43824" xr:uid="{00000000-0005-0000-0000-000090C70000}"/>
    <cellStyle name="Output 12 25 15 3" xfId="43823" xr:uid="{00000000-0005-0000-0000-000091C70000}"/>
    <cellStyle name="Output 12 25 15 4" xfId="60938" xr:uid="{00000000-0005-0000-0000-000092C70000}"/>
    <cellStyle name="Output 12 25 16" xfId="13210" xr:uid="{00000000-0005-0000-0000-000093C70000}"/>
    <cellStyle name="Output 12 25 16 2" xfId="24521" xr:uid="{00000000-0005-0000-0000-000094C70000}"/>
    <cellStyle name="Output 12 25 16 2 2" xfId="43826" xr:uid="{00000000-0005-0000-0000-000095C70000}"/>
    <cellStyle name="Output 12 25 16 3" xfId="43825" xr:uid="{00000000-0005-0000-0000-000096C70000}"/>
    <cellStyle name="Output 12 25 16 4" xfId="60939" xr:uid="{00000000-0005-0000-0000-000097C70000}"/>
    <cellStyle name="Output 12 25 17" xfId="13547" xr:uid="{00000000-0005-0000-0000-000098C70000}"/>
    <cellStyle name="Output 12 25 17 2" xfId="24826" xr:uid="{00000000-0005-0000-0000-000099C70000}"/>
    <cellStyle name="Output 12 25 17 2 2" xfId="43828" xr:uid="{00000000-0005-0000-0000-00009AC70000}"/>
    <cellStyle name="Output 12 25 17 3" xfId="43827" xr:uid="{00000000-0005-0000-0000-00009BC70000}"/>
    <cellStyle name="Output 12 25 17 4" xfId="60940" xr:uid="{00000000-0005-0000-0000-00009CC70000}"/>
    <cellStyle name="Output 12 25 18" xfId="13883" xr:uid="{00000000-0005-0000-0000-00009DC70000}"/>
    <cellStyle name="Output 12 25 18 2" xfId="25128" xr:uid="{00000000-0005-0000-0000-00009EC70000}"/>
    <cellStyle name="Output 12 25 18 2 2" xfId="43830" xr:uid="{00000000-0005-0000-0000-00009FC70000}"/>
    <cellStyle name="Output 12 25 18 3" xfId="43829" xr:uid="{00000000-0005-0000-0000-0000A0C70000}"/>
    <cellStyle name="Output 12 25 18 4" xfId="60941" xr:uid="{00000000-0005-0000-0000-0000A1C70000}"/>
    <cellStyle name="Output 12 25 19" xfId="14206" xr:uid="{00000000-0005-0000-0000-0000A2C70000}"/>
    <cellStyle name="Output 12 25 19 2" xfId="25428" xr:uid="{00000000-0005-0000-0000-0000A3C70000}"/>
    <cellStyle name="Output 12 25 19 2 2" xfId="43832" xr:uid="{00000000-0005-0000-0000-0000A4C70000}"/>
    <cellStyle name="Output 12 25 19 3" xfId="43831" xr:uid="{00000000-0005-0000-0000-0000A5C70000}"/>
    <cellStyle name="Output 12 25 19 4" xfId="60942" xr:uid="{00000000-0005-0000-0000-0000A6C70000}"/>
    <cellStyle name="Output 12 25 2" xfId="7223" xr:uid="{00000000-0005-0000-0000-0000A7C70000}"/>
    <cellStyle name="Output 12 25 2 2" xfId="19228" xr:uid="{00000000-0005-0000-0000-0000A8C70000}"/>
    <cellStyle name="Output 12 25 2 2 2" xfId="43834" xr:uid="{00000000-0005-0000-0000-0000A9C70000}"/>
    <cellStyle name="Output 12 25 2 3" xfId="43833" xr:uid="{00000000-0005-0000-0000-0000AAC70000}"/>
    <cellStyle name="Output 12 25 2 4" xfId="60943" xr:uid="{00000000-0005-0000-0000-0000ABC70000}"/>
    <cellStyle name="Output 12 25 20" xfId="14500" xr:uid="{00000000-0005-0000-0000-0000ACC70000}"/>
    <cellStyle name="Output 12 25 20 2" xfId="43835" xr:uid="{00000000-0005-0000-0000-0000ADC70000}"/>
    <cellStyle name="Output 12 25 20 3" xfId="60944" xr:uid="{00000000-0005-0000-0000-0000AEC70000}"/>
    <cellStyle name="Output 12 25 20 4" xfId="60945" xr:uid="{00000000-0005-0000-0000-0000AFC70000}"/>
    <cellStyle name="Output 12 25 21" xfId="43812" xr:uid="{00000000-0005-0000-0000-0000B0C70000}"/>
    <cellStyle name="Output 12 25 22" xfId="60946" xr:uid="{00000000-0005-0000-0000-0000B1C70000}"/>
    <cellStyle name="Output 12 25 3" xfId="7690" xr:uid="{00000000-0005-0000-0000-0000B2C70000}"/>
    <cellStyle name="Output 12 25 3 2" xfId="19633" xr:uid="{00000000-0005-0000-0000-0000B3C70000}"/>
    <cellStyle name="Output 12 25 3 2 2" xfId="43837" xr:uid="{00000000-0005-0000-0000-0000B4C70000}"/>
    <cellStyle name="Output 12 25 3 3" xfId="43836" xr:uid="{00000000-0005-0000-0000-0000B5C70000}"/>
    <cellStyle name="Output 12 25 3 4" xfId="60947" xr:uid="{00000000-0005-0000-0000-0000B6C70000}"/>
    <cellStyle name="Output 12 25 4" xfId="8140" xr:uid="{00000000-0005-0000-0000-0000B7C70000}"/>
    <cellStyle name="Output 12 25 4 2" xfId="20023" xr:uid="{00000000-0005-0000-0000-0000B8C70000}"/>
    <cellStyle name="Output 12 25 4 2 2" xfId="43839" xr:uid="{00000000-0005-0000-0000-0000B9C70000}"/>
    <cellStyle name="Output 12 25 4 3" xfId="43838" xr:uid="{00000000-0005-0000-0000-0000BAC70000}"/>
    <cellStyle name="Output 12 25 4 4" xfId="60948" xr:uid="{00000000-0005-0000-0000-0000BBC70000}"/>
    <cellStyle name="Output 12 25 5" xfId="8607" xr:uid="{00000000-0005-0000-0000-0000BCC70000}"/>
    <cellStyle name="Output 12 25 5 2" xfId="20412" xr:uid="{00000000-0005-0000-0000-0000BDC70000}"/>
    <cellStyle name="Output 12 25 5 2 2" xfId="43841" xr:uid="{00000000-0005-0000-0000-0000BEC70000}"/>
    <cellStyle name="Output 12 25 5 3" xfId="43840" xr:uid="{00000000-0005-0000-0000-0000BFC70000}"/>
    <cellStyle name="Output 12 25 5 4" xfId="60949" xr:uid="{00000000-0005-0000-0000-0000C0C70000}"/>
    <cellStyle name="Output 12 25 6" xfId="9062" xr:uid="{00000000-0005-0000-0000-0000C1C70000}"/>
    <cellStyle name="Output 12 25 6 2" xfId="20823" xr:uid="{00000000-0005-0000-0000-0000C2C70000}"/>
    <cellStyle name="Output 12 25 6 2 2" xfId="43843" xr:uid="{00000000-0005-0000-0000-0000C3C70000}"/>
    <cellStyle name="Output 12 25 6 3" xfId="43842" xr:uid="{00000000-0005-0000-0000-0000C4C70000}"/>
    <cellStyle name="Output 12 25 6 4" xfId="60950" xr:uid="{00000000-0005-0000-0000-0000C5C70000}"/>
    <cellStyle name="Output 12 25 7" xfId="9507" xr:uid="{00000000-0005-0000-0000-0000C6C70000}"/>
    <cellStyle name="Output 12 25 7 2" xfId="21223" xr:uid="{00000000-0005-0000-0000-0000C7C70000}"/>
    <cellStyle name="Output 12 25 7 2 2" xfId="43845" xr:uid="{00000000-0005-0000-0000-0000C8C70000}"/>
    <cellStyle name="Output 12 25 7 3" xfId="43844" xr:uid="{00000000-0005-0000-0000-0000C9C70000}"/>
    <cellStyle name="Output 12 25 7 4" xfId="60951" xr:uid="{00000000-0005-0000-0000-0000CAC70000}"/>
    <cellStyle name="Output 12 25 8" xfId="9951" xr:uid="{00000000-0005-0000-0000-0000CBC70000}"/>
    <cellStyle name="Output 12 25 8 2" xfId="21607" xr:uid="{00000000-0005-0000-0000-0000CCC70000}"/>
    <cellStyle name="Output 12 25 8 2 2" xfId="43847" xr:uid="{00000000-0005-0000-0000-0000CDC70000}"/>
    <cellStyle name="Output 12 25 8 3" xfId="43846" xr:uid="{00000000-0005-0000-0000-0000CEC70000}"/>
    <cellStyle name="Output 12 25 8 4" xfId="60952" xr:uid="{00000000-0005-0000-0000-0000CFC70000}"/>
    <cellStyle name="Output 12 25 9" xfId="10384" xr:uid="{00000000-0005-0000-0000-0000D0C70000}"/>
    <cellStyle name="Output 12 25 9 2" xfId="21985" xr:uid="{00000000-0005-0000-0000-0000D1C70000}"/>
    <cellStyle name="Output 12 25 9 2 2" xfId="43849" xr:uid="{00000000-0005-0000-0000-0000D2C70000}"/>
    <cellStyle name="Output 12 25 9 3" xfId="43848" xr:uid="{00000000-0005-0000-0000-0000D3C70000}"/>
    <cellStyle name="Output 12 25 9 4" xfId="60953" xr:uid="{00000000-0005-0000-0000-0000D4C70000}"/>
    <cellStyle name="Output 12 26" xfId="4444" xr:uid="{00000000-0005-0000-0000-0000D5C70000}"/>
    <cellStyle name="Output 12 26 10" xfId="10805" xr:uid="{00000000-0005-0000-0000-0000D6C70000}"/>
    <cellStyle name="Output 12 26 10 2" xfId="22341" xr:uid="{00000000-0005-0000-0000-0000D7C70000}"/>
    <cellStyle name="Output 12 26 10 2 2" xfId="43852" xr:uid="{00000000-0005-0000-0000-0000D8C70000}"/>
    <cellStyle name="Output 12 26 10 3" xfId="43851" xr:uid="{00000000-0005-0000-0000-0000D9C70000}"/>
    <cellStyle name="Output 12 26 10 4" xfId="60954" xr:uid="{00000000-0005-0000-0000-0000DAC70000}"/>
    <cellStyle name="Output 12 26 11" xfId="11224" xr:uid="{00000000-0005-0000-0000-0000DBC70000}"/>
    <cellStyle name="Output 12 26 11 2" xfId="22709" xr:uid="{00000000-0005-0000-0000-0000DCC70000}"/>
    <cellStyle name="Output 12 26 11 2 2" xfId="43854" xr:uid="{00000000-0005-0000-0000-0000DDC70000}"/>
    <cellStyle name="Output 12 26 11 3" xfId="43853" xr:uid="{00000000-0005-0000-0000-0000DEC70000}"/>
    <cellStyle name="Output 12 26 11 4" xfId="60955" xr:uid="{00000000-0005-0000-0000-0000DFC70000}"/>
    <cellStyle name="Output 12 26 12" xfId="11633" xr:uid="{00000000-0005-0000-0000-0000E0C70000}"/>
    <cellStyle name="Output 12 26 12 2" xfId="23072" xr:uid="{00000000-0005-0000-0000-0000E1C70000}"/>
    <cellStyle name="Output 12 26 12 2 2" xfId="43856" xr:uid="{00000000-0005-0000-0000-0000E2C70000}"/>
    <cellStyle name="Output 12 26 12 3" xfId="43855" xr:uid="{00000000-0005-0000-0000-0000E3C70000}"/>
    <cellStyle name="Output 12 26 12 4" xfId="60956" xr:uid="{00000000-0005-0000-0000-0000E4C70000}"/>
    <cellStyle name="Output 12 26 13" xfId="12065" xr:uid="{00000000-0005-0000-0000-0000E5C70000}"/>
    <cellStyle name="Output 12 26 13 2" xfId="23479" xr:uid="{00000000-0005-0000-0000-0000E6C70000}"/>
    <cellStyle name="Output 12 26 13 2 2" xfId="43858" xr:uid="{00000000-0005-0000-0000-0000E7C70000}"/>
    <cellStyle name="Output 12 26 13 3" xfId="43857" xr:uid="{00000000-0005-0000-0000-0000E8C70000}"/>
    <cellStyle name="Output 12 26 13 4" xfId="60957" xr:uid="{00000000-0005-0000-0000-0000E9C70000}"/>
    <cellStyle name="Output 12 26 14" xfId="12439" xr:uid="{00000000-0005-0000-0000-0000EAC70000}"/>
    <cellStyle name="Output 12 26 14 2" xfId="23817" xr:uid="{00000000-0005-0000-0000-0000EBC70000}"/>
    <cellStyle name="Output 12 26 14 2 2" xfId="43860" xr:uid="{00000000-0005-0000-0000-0000ECC70000}"/>
    <cellStyle name="Output 12 26 14 3" xfId="43859" xr:uid="{00000000-0005-0000-0000-0000EDC70000}"/>
    <cellStyle name="Output 12 26 14 4" xfId="60958" xr:uid="{00000000-0005-0000-0000-0000EEC70000}"/>
    <cellStyle name="Output 12 26 15" xfId="12796" xr:uid="{00000000-0005-0000-0000-0000EFC70000}"/>
    <cellStyle name="Output 12 26 15 2" xfId="24133" xr:uid="{00000000-0005-0000-0000-0000F0C70000}"/>
    <cellStyle name="Output 12 26 15 2 2" xfId="43862" xr:uid="{00000000-0005-0000-0000-0000F1C70000}"/>
    <cellStyle name="Output 12 26 15 3" xfId="43861" xr:uid="{00000000-0005-0000-0000-0000F2C70000}"/>
    <cellStyle name="Output 12 26 15 4" xfId="60959" xr:uid="{00000000-0005-0000-0000-0000F3C70000}"/>
    <cellStyle name="Output 12 26 16" xfId="13211" xr:uid="{00000000-0005-0000-0000-0000F4C70000}"/>
    <cellStyle name="Output 12 26 16 2" xfId="24522" xr:uid="{00000000-0005-0000-0000-0000F5C70000}"/>
    <cellStyle name="Output 12 26 16 2 2" xfId="43864" xr:uid="{00000000-0005-0000-0000-0000F6C70000}"/>
    <cellStyle name="Output 12 26 16 3" xfId="43863" xr:uid="{00000000-0005-0000-0000-0000F7C70000}"/>
    <cellStyle name="Output 12 26 16 4" xfId="60960" xr:uid="{00000000-0005-0000-0000-0000F8C70000}"/>
    <cellStyle name="Output 12 26 17" xfId="13548" xr:uid="{00000000-0005-0000-0000-0000F9C70000}"/>
    <cellStyle name="Output 12 26 17 2" xfId="24827" xr:uid="{00000000-0005-0000-0000-0000FAC70000}"/>
    <cellStyle name="Output 12 26 17 2 2" xfId="43866" xr:uid="{00000000-0005-0000-0000-0000FBC70000}"/>
    <cellStyle name="Output 12 26 17 3" xfId="43865" xr:uid="{00000000-0005-0000-0000-0000FCC70000}"/>
    <cellStyle name="Output 12 26 17 4" xfId="60961" xr:uid="{00000000-0005-0000-0000-0000FDC70000}"/>
    <cellStyle name="Output 12 26 18" xfId="13884" xr:uid="{00000000-0005-0000-0000-0000FEC70000}"/>
    <cellStyle name="Output 12 26 18 2" xfId="25129" xr:uid="{00000000-0005-0000-0000-0000FFC70000}"/>
    <cellStyle name="Output 12 26 18 2 2" xfId="43868" xr:uid="{00000000-0005-0000-0000-000000C80000}"/>
    <cellStyle name="Output 12 26 18 3" xfId="43867" xr:uid="{00000000-0005-0000-0000-000001C80000}"/>
    <cellStyle name="Output 12 26 18 4" xfId="60962" xr:uid="{00000000-0005-0000-0000-000002C80000}"/>
    <cellStyle name="Output 12 26 19" xfId="14207" xr:uid="{00000000-0005-0000-0000-000003C80000}"/>
    <cellStyle name="Output 12 26 19 2" xfId="25429" xr:uid="{00000000-0005-0000-0000-000004C80000}"/>
    <cellStyle name="Output 12 26 19 2 2" xfId="43870" xr:uid="{00000000-0005-0000-0000-000005C80000}"/>
    <cellStyle name="Output 12 26 19 3" xfId="43869" xr:uid="{00000000-0005-0000-0000-000006C80000}"/>
    <cellStyle name="Output 12 26 19 4" xfId="60963" xr:uid="{00000000-0005-0000-0000-000007C80000}"/>
    <cellStyle name="Output 12 26 2" xfId="7224" xr:uid="{00000000-0005-0000-0000-000008C80000}"/>
    <cellStyle name="Output 12 26 2 2" xfId="19229" xr:uid="{00000000-0005-0000-0000-000009C80000}"/>
    <cellStyle name="Output 12 26 2 2 2" xfId="43872" xr:uid="{00000000-0005-0000-0000-00000AC80000}"/>
    <cellStyle name="Output 12 26 2 3" xfId="43871" xr:uid="{00000000-0005-0000-0000-00000BC80000}"/>
    <cellStyle name="Output 12 26 2 4" xfId="60964" xr:uid="{00000000-0005-0000-0000-00000CC80000}"/>
    <cellStyle name="Output 12 26 20" xfId="14501" xr:uid="{00000000-0005-0000-0000-00000DC80000}"/>
    <cellStyle name="Output 12 26 20 2" xfId="43873" xr:uid="{00000000-0005-0000-0000-00000EC80000}"/>
    <cellStyle name="Output 12 26 20 3" xfId="60965" xr:uid="{00000000-0005-0000-0000-00000FC80000}"/>
    <cellStyle name="Output 12 26 20 4" xfId="60966" xr:uid="{00000000-0005-0000-0000-000010C80000}"/>
    <cellStyle name="Output 12 26 21" xfId="43850" xr:uid="{00000000-0005-0000-0000-000011C80000}"/>
    <cellStyle name="Output 12 26 22" xfId="60967" xr:uid="{00000000-0005-0000-0000-000012C80000}"/>
    <cellStyle name="Output 12 26 3" xfId="7691" xr:uid="{00000000-0005-0000-0000-000013C80000}"/>
    <cellStyle name="Output 12 26 3 2" xfId="19634" xr:uid="{00000000-0005-0000-0000-000014C80000}"/>
    <cellStyle name="Output 12 26 3 2 2" xfId="43875" xr:uid="{00000000-0005-0000-0000-000015C80000}"/>
    <cellStyle name="Output 12 26 3 3" xfId="43874" xr:uid="{00000000-0005-0000-0000-000016C80000}"/>
    <cellStyle name="Output 12 26 3 4" xfId="60968" xr:uid="{00000000-0005-0000-0000-000017C80000}"/>
    <cellStyle name="Output 12 26 4" xfId="8141" xr:uid="{00000000-0005-0000-0000-000018C80000}"/>
    <cellStyle name="Output 12 26 4 2" xfId="20024" xr:uid="{00000000-0005-0000-0000-000019C80000}"/>
    <cellStyle name="Output 12 26 4 2 2" xfId="43877" xr:uid="{00000000-0005-0000-0000-00001AC80000}"/>
    <cellStyle name="Output 12 26 4 3" xfId="43876" xr:uid="{00000000-0005-0000-0000-00001BC80000}"/>
    <cellStyle name="Output 12 26 4 4" xfId="60969" xr:uid="{00000000-0005-0000-0000-00001CC80000}"/>
    <cellStyle name="Output 12 26 5" xfId="8608" xr:uid="{00000000-0005-0000-0000-00001DC80000}"/>
    <cellStyle name="Output 12 26 5 2" xfId="20413" xr:uid="{00000000-0005-0000-0000-00001EC80000}"/>
    <cellStyle name="Output 12 26 5 2 2" xfId="43879" xr:uid="{00000000-0005-0000-0000-00001FC80000}"/>
    <cellStyle name="Output 12 26 5 3" xfId="43878" xr:uid="{00000000-0005-0000-0000-000020C80000}"/>
    <cellStyle name="Output 12 26 5 4" xfId="60970" xr:uid="{00000000-0005-0000-0000-000021C80000}"/>
    <cellStyle name="Output 12 26 6" xfId="9063" xr:uid="{00000000-0005-0000-0000-000022C80000}"/>
    <cellStyle name="Output 12 26 6 2" xfId="20824" xr:uid="{00000000-0005-0000-0000-000023C80000}"/>
    <cellStyle name="Output 12 26 6 2 2" xfId="43881" xr:uid="{00000000-0005-0000-0000-000024C80000}"/>
    <cellStyle name="Output 12 26 6 3" xfId="43880" xr:uid="{00000000-0005-0000-0000-000025C80000}"/>
    <cellStyle name="Output 12 26 6 4" xfId="60971" xr:uid="{00000000-0005-0000-0000-000026C80000}"/>
    <cellStyle name="Output 12 26 7" xfId="9508" xr:uid="{00000000-0005-0000-0000-000027C80000}"/>
    <cellStyle name="Output 12 26 7 2" xfId="21224" xr:uid="{00000000-0005-0000-0000-000028C80000}"/>
    <cellStyle name="Output 12 26 7 2 2" xfId="43883" xr:uid="{00000000-0005-0000-0000-000029C80000}"/>
    <cellStyle name="Output 12 26 7 3" xfId="43882" xr:uid="{00000000-0005-0000-0000-00002AC80000}"/>
    <cellStyle name="Output 12 26 7 4" xfId="60972" xr:uid="{00000000-0005-0000-0000-00002BC80000}"/>
    <cellStyle name="Output 12 26 8" xfId="9952" xr:uid="{00000000-0005-0000-0000-00002CC80000}"/>
    <cellStyle name="Output 12 26 8 2" xfId="21608" xr:uid="{00000000-0005-0000-0000-00002DC80000}"/>
    <cellStyle name="Output 12 26 8 2 2" xfId="43885" xr:uid="{00000000-0005-0000-0000-00002EC80000}"/>
    <cellStyle name="Output 12 26 8 3" xfId="43884" xr:uid="{00000000-0005-0000-0000-00002FC80000}"/>
    <cellStyle name="Output 12 26 8 4" xfId="60973" xr:uid="{00000000-0005-0000-0000-000030C80000}"/>
    <cellStyle name="Output 12 26 9" xfId="10385" xr:uid="{00000000-0005-0000-0000-000031C80000}"/>
    <cellStyle name="Output 12 26 9 2" xfId="21986" xr:uid="{00000000-0005-0000-0000-000032C80000}"/>
    <cellStyle name="Output 12 26 9 2 2" xfId="43887" xr:uid="{00000000-0005-0000-0000-000033C80000}"/>
    <cellStyle name="Output 12 26 9 3" xfId="43886" xr:uid="{00000000-0005-0000-0000-000034C80000}"/>
    <cellStyle name="Output 12 26 9 4" xfId="60974" xr:uid="{00000000-0005-0000-0000-000035C80000}"/>
    <cellStyle name="Output 12 27" xfId="4445" xr:uid="{00000000-0005-0000-0000-000036C80000}"/>
    <cellStyle name="Output 12 27 10" xfId="10806" xr:uid="{00000000-0005-0000-0000-000037C80000}"/>
    <cellStyle name="Output 12 27 10 2" xfId="22342" xr:uid="{00000000-0005-0000-0000-000038C80000}"/>
    <cellStyle name="Output 12 27 10 2 2" xfId="43890" xr:uid="{00000000-0005-0000-0000-000039C80000}"/>
    <cellStyle name="Output 12 27 10 3" xfId="43889" xr:uid="{00000000-0005-0000-0000-00003AC80000}"/>
    <cellStyle name="Output 12 27 10 4" xfId="60975" xr:uid="{00000000-0005-0000-0000-00003BC80000}"/>
    <cellStyle name="Output 12 27 11" xfId="11225" xr:uid="{00000000-0005-0000-0000-00003CC80000}"/>
    <cellStyle name="Output 12 27 11 2" xfId="22710" xr:uid="{00000000-0005-0000-0000-00003DC80000}"/>
    <cellStyle name="Output 12 27 11 2 2" xfId="43892" xr:uid="{00000000-0005-0000-0000-00003EC80000}"/>
    <cellStyle name="Output 12 27 11 3" xfId="43891" xr:uid="{00000000-0005-0000-0000-00003FC80000}"/>
    <cellStyle name="Output 12 27 11 4" xfId="60976" xr:uid="{00000000-0005-0000-0000-000040C80000}"/>
    <cellStyle name="Output 12 27 12" xfId="11634" xr:uid="{00000000-0005-0000-0000-000041C80000}"/>
    <cellStyle name="Output 12 27 12 2" xfId="23073" xr:uid="{00000000-0005-0000-0000-000042C80000}"/>
    <cellStyle name="Output 12 27 12 2 2" xfId="43894" xr:uid="{00000000-0005-0000-0000-000043C80000}"/>
    <cellStyle name="Output 12 27 12 3" xfId="43893" xr:uid="{00000000-0005-0000-0000-000044C80000}"/>
    <cellStyle name="Output 12 27 12 4" xfId="60977" xr:uid="{00000000-0005-0000-0000-000045C80000}"/>
    <cellStyle name="Output 12 27 13" xfId="12066" xr:uid="{00000000-0005-0000-0000-000046C80000}"/>
    <cellStyle name="Output 12 27 13 2" xfId="23480" xr:uid="{00000000-0005-0000-0000-000047C80000}"/>
    <cellStyle name="Output 12 27 13 2 2" xfId="43896" xr:uid="{00000000-0005-0000-0000-000048C80000}"/>
    <cellStyle name="Output 12 27 13 3" xfId="43895" xr:uid="{00000000-0005-0000-0000-000049C80000}"/>
    <cellStyle name="Output 12 27 13 4" xfId="60978" xr:uid="{00000000-0005-0000-0000-00004AC80000}"/>
    <cellStyle name="Output 12 27 14" xfId="12440" xr:uid="{00000000-0005-0000-0000-00004BC80000}"/>
    <cellStyle name="Output 12 27 14 2" xfId="23818" xr:uid="{00000000-0005-0000-0000-00004CC80000}"/>
    <cellStyle name="Output 12 27 14 2 2" xfId="43898" xr:uid="{00000000-0005-0000-0000-00004DC80000}"/>
    <cellStyle name="Output 12 27 14 3" xfId="43897" xr:uid="{00000000-0005-0000-0000-00004EC80000}"/>
    <cellStyle name="Output 12 27 14 4" xfId="60979" xr:uid="{00000000-0005-0000-0000-00004FC80000}"/>
    <cellStyle name="Output 12 27 15" xfId="12797" xr:uid="{00000000-0005-0000-0000-000050C80000}"/>
    <cellStyle name="Output 12 27 15 2" xfId="24134" xr:uid="{00000000-0005-0000-0000-000051C80000}"/>
    <cellStyle name="Output 12 27 15 2 2" xfId="43900" xr:uid="{00000000-0005-0000-0000-000052C80000}"/>
    <cellStyle name="Output 12 27 15 3" xfId="43899" xr:uid="{00000000-0005-0000-0000-000053C80000}"/>
    <cellStyle name="Output 12 27 15 4" xfId="60980" xr:uid="{00000000-0005-0000-0000-000054C80000}"/>
    <cellStyle name="Output 12 27 16" xfId="13212" xr:uid="{00000000-0005-0000-0000-000055C80000}"/>
    <cellStyle name="Output 12 27 16 2" xfId="24523" xr:uid="{00000000-0005-0000-0000-000056C80000}"/>
    <cellStyle name="Output 12 27 16 2 2" xfId="43902" xr:uid="{00000000-0005-0000-0000-000057C80000}"/>
    <cellStyle name="Output 12 27 16 3" xfId="43901" xr:uid="{00000000-0005-0000-0000-000058C80000}"/>
    <cellStyle name="Output 12 27 16 4" xfId="60981" xr:uid="{00000000-0005-0000-0000-000059C80000}"/>
    <cellStyle name="Output 12 27 17" xfId="13549" xr:uid="{00000000-0005-0000-0000-00005AC80000}"/>
    <cellStyle name="Output 12 27 17 2" xfId="24828" xr:uid="{00000000-0005-0000-0000-00005BC80000}"/>
    <cellStyle name="Output 12 27 17 2 2" xfId="43904" xr:uid="{00000000-0005-0000-0000-00005CC80000}"/>
    <cellStyle name="Output 12 27 17 3" xfId="43903" xr:uid="{00000000-0005-0000-0000-00005DC80000}"/>
    <cellStyle name="Output 12 27 17 4" xfId="60982" xr:uid="{00000000-0005-0000-0000-00005EC80000}"/>
    <cellStyle name="Output 12 27 18" xfId="13885" xr:uid="{00000000-0005-0000-0000-00005FC80000}"/>
    <cellStyle name="Output 12 27 18 2" xfId="25130" xr:uid="{00000000-0005-0000-0000-000060C80000}"/>
    <cellStyle name="Output 12 27 18 2 2" xfId="43906" xr:uid="{00000000-0005-0000-0000-000061C80000}"/>
    <cellStyle name="Output 12 27 18 3" xfId="43905" xr:uid="{00000000-0005-0000-0000-000062C80000}"/>
    <cellStyle name="Output 12 27 18 4" xfId="60983" xr:uid="{00000000-0005-0000-0000-000063C80000}"/>
    <cellStyle name="Output 12 27 19" xfId="14208" xr:uid="{00000000-0005-0000-0000-000064C80000}"/>
    <cellStyle name="Output 12 27 19 2" xfId="25430" xr:uid="{00000000-0005-0000-0000-000065C80000}"/>
    <cellStyle name="Output 12 27 19 2 2" xfId="43908" xr:uid="{00000000-0005-0000-0000-000066C80000}"/>
    <cellStyle name="Output 12 27 19 3" xfId="43907" xr:uid="{00000000-0005-0000-0000-000067C80000}"/>
    <cellStyle name="Output 12 27 19 4" xfId="60984" xr:uid="{00000000-0005-0000-0000-000068C80000}"/>
    <cellStyle name="Output 12 27 2" xfId="7225" xr:uid="{00000000-0005-0000-0000-000069C80000}"/>
    <cellStyle name="Output 12 27 2 2" xfId="19230" xr:uid="{00000000-0005-0000-0000-00006AC80000}"/>
    <cellStyle name="Output 12 27 2 2 2" xfId="43910" xr:uid="{00000000-0005-0000-0000-00006BC80000}"/>
    <cellStyle name="Output 12 27 2 3" xfId="43909" xr:uid="{00000000-0005-0000-0000-00006CC80000}"/>
    <cellStyle name="Output 12 27 2 4" xfId="60985" xr:uid="{00000000-0005-0000-0000-00006DC80000}"/>
    <cellStyle name="Output 12 27 20" xfId="14502" xr:uid="{00000000-0005-0000-0000-00006EC80000}"/>
    <cellStyle name="Output 12 27 20 2" xfId="43911" xr:uid="{00000000-0005-0000-0000-00006FC80000}"/>
    <cellStyle name="Output 12 27 20 3" xfId="60986" xr:uid="{00000000-0005-0000-0000-000070C80000}"/>
    <cellStyle name="Output 12 27 20 4" xfId="60987" xr:uid="{00000000-0005-0000-0000-000071C80000}"/>
    <cellStyle name="Output 12 27 21" xfId="43888" xr:uid="{00000000-0005-0000-0000-000072C80000}"/>
    <cellStyle name="Output 12 27 22" xfId="60988" xr:uid="{00000000-0005-0000-0000-000073C80000}"/>
    <cellStyle name="Output 12 27 3" xfId="7692" xr:uid="{00000000-0005-0000-0000-000074C80000}"/>
    <cellStyle name="Output 12 27 3 2" xfId="19635" xr:uid="{00000000-0005-0000-0000-000075C80000}"/>
    <cellStyle name="Output 12 27 3 2 2" xfId="43913" xr:uid="{00000000-0005-0000-0000-000076C80000}"/>
    <cellStyle name="Output 12 27 3 3" xfId="43912" xr:uid="{00000000-0005-0000-0000-000077C80000}"/>
    <cellStyle name="Output 12 27 3 4" xfId="60989" xr:uid="{00000000-0005-0000-0000-000078C80000}"/>
    <cellStyle name="Output 12 27 4" xfId="8142" xr:uid="{00000000-0005-0000-0000-000079C80000}"/>
    <cellStyle name="Output 12 27 4 2" xfId="20025" xr:uid="{00000000-0005-0000-0000-00007AC80000}"/>
    <cellStyle name="Output 12 27 4 2 2" xfId="43915" xr:uid="{00000000-0005-0000-0000-00007BC80000}"/>
    <cellStyle name="Output 12 27 4 3" xfId="43914" xr:uid="{00000000-0005-0000-0000-00007CC80000}"/>
    <cellStyle name="Output 12 27 4 4" xfId="60990" xr:uid="{00000000-0005-0000-0000-00007DC80000}"/>
    <cellStyle name="Output 12 27 5" xfId="8609" xr:uid="{00000000-0005-0000-0000-00007EC80000}"/>
    <cellStyle name="Output 12 27 5 2" xfId="20414" xr:uid="{00000000-0005-0000-0000-00007FC80000}"/>
    <cellStyle name="Output 12 27 5 2 2" xfId="43917" xr:uid="{00000000-0005-0000-0000-000080C80000}"/>
    <cellStyle name="Output 12 27 5 3" xfId="43916" xr:uid="{00000000-0005-0000-0000-000081C80000}"/>
    <cellStyle name="Output 12 27 5 4" xfId="60991" xr:uid="{00000000-0005-0000-0000-000082C80000}"/>
    <cellStyle name="Output 12 27 6" xfId="9064" xr:uid="{00000000-0005-0000-0000-000083C80000}"/>
    <cellStyle name="Output 12 27 6 2" xfId="20825" xr:uid="{00000000-0005-0000-0000-000084C80000}"/>
    <cellStyle name="Output 12 27 6 2 2" xfId="43919" xr:uid="{00000000-0005-0000-0000-000085C80000}"/>
    <cellStyle name="Output 12 27 6 3" xfId="43918" xr:uid="{00000000-0005-0000-0000-000086C80000}"/>
    <cellStyle name="Output 12 27 6 4" xfId="60992" xr:uid="{00000000-0005-0000-0000-000087C80000}"/>
    <cellStyle name="Output 12 27 7" xfId="9509" xr:uid="{00000000-0005-0000-0000-000088C80000}"/>
    <cellStyle name="Output 12 27 7 2" xfId="21225" xr:uid="{00000000-0005-0000-0000-000089C80000}"/>
    <cellStyle name="Output 12 27 7 2 2" xfId="43921" xr:uid="{00000000-0005-0000-0000-00008AC80000}"/>
    <cellStyle name="Output 12 27 7 3" xfId="43920" xr:uid="{00000000-0005-0000-0000-00008BC80000}"/>
    <cellStyle name="Output 12 27 7 4" xfId="60993" xr:uid="{00000000-0005-0000-0000-00008CC80000}"/>
    <cellStyle name="Output 12 27 8" xfId="9953" xr:uid="{00000000-0005-0000-0000-00008DC80000}"/>
    <cellStyle name="Output 12 27 8 2" xfId="21609" xr:uid="{00000000-0005-0000-0000-00008EC80000}"/>
    <cellStyle name="Output 12 27 8 2 2" xfId="43923" xr:uid="{00000000-0005-0000-0000-00008FC80000}"/>
    <cellStyle name="Output 12 27 8 3" xfId="43922" xr:uid="{00000000-0005-0000-0000-000090C80000}"/>
    <cellStyle name="Output 12 27 8 4" xfId="60994" xr:uid="{00000000-0005-0000-0000-000091C80000}"/>
    <cellStyle name="Output 12 27 9" xfId="10386" xr:uid="{00000000-0005-0000-0000-000092C80000}"/>
    <cellStyle name="Output 12 27 9 2" xfId="21987" xr:uid="{00000000-0005-0000-0000-000093C80000}"/>
    <cellStyle name="Output 12 27 9 2 2" xfId="43925" xr:uid="{00000000-0005-0000-0000-000094C80000}"/>
    <cellStyle name="Output 12 27 9 3" xfId="43924" xr:uid="{00000000-0005-0000-0000-000095C80000}"/>
    <cellStyle name="Output 12 27 9 4" xfId="60995" xr:uid="{00000000-0005-0000-0000-000096C80000}"/>
    <cellStyle name="Output 12 28" xfId="4446" xr:uid="{00000000-0005-0000-0000-000097C80000}"/>
    <cellStyle name="Output 12 28 10" xfId="10807" xr:uid="{00000000-0005-0000-0000-000098C80000}"/>
    <cellStyle name="Output 12 28 10 2" xfId="22343" xr:uid="{00000000-0005-0000-0000-000099C80000}"/>
    <cellStyle name="Output 12 28 10 2 2" xfId="43928" xr:uid="{00000000-0005-0000-0000-00009AC80000}"/>
    <cellStyle name="Output 12 28 10 3" xfId="43927" xr:uid="{00000000-0005-0000-0000-00009BC80000}"/>
    <cellStyle name="Output 12 28 10 4" xfId="60996" xr:uid="{00000000-0005-0000-0000-00009CC80000}"/>
    <cellStyle name="Output 12 28 11" xfId="11226" xr:uid="{00000000-0005-0000-0000-00009DC80000}"/>
    <cellStyle name="Output 12 28 11 2" xfId="22711" xr:uid="{00000000-0005-0000-0000-00009EC80000}"/>
    <cellStyle name="Output 12 28 11 2 2" xfId="43930" xr:uid="{00000000-0005-0000-0000-00009FC80000}"/>
    <cellStyle name="Output 12 28 11 3" xfId="43929" xr:uid="{00000000-0005-0000-0000-0000A0C80000}"/>
    <cellStyle name="Output 12 28 11 4" xfId="60997" xr:uid="{00000000-0005-0000-0000-0000A1C80000}"/>
    <cellStyle name="Output 12 28 12" xfId="11635" xr:uid="{00000000-0005-0000-0000-0000A2C80000}"/>
    <cellStyle name="Output 12 28 12 2" xfId="23074" xr:uid="{00000000-0005-0000-0000-0000A3C80000}"/>
    <cellStyle name="Output 12 28 12 2 2" xfId="43932" xr:uid="{00000000-0005-0000-0000-0000A4C80000}"/>
    <cellStyle name="Output 12 28 12 3" xfId="43931" xr:uid="{00000000-0005-0000-0000-0000A5C80000}"/>
    <cellStyle name="Output 12 28 12 4" xfId="60998" xr:uid="{00000000-0005-0000-0000-0000A6C80000}"/>
    <cellStyle name="Output 12 28 13" xfId="12067" xr:uid="{00000000-0005-0000-0000-0000A7C80000}"/>
    <cellStyle name="Output 12 28 13 2" xfId="23481" xr:uid="{00000000-0005-0000-0000-0000A8C80000}"/>
    <cellStyle name="Output 12 28 13 2 2" xfId="43934" xr:uid="{00000000-0005-0000-0000-0000A9C80000}"/>
    <cellStyle name="Output 12 28 13 3" xfId="43933" xr:uid="{00000000-0005-0000-0000-0000AAC80000}"/>
    <cellStyle name="Output 12 28 13 4" xfId="60999" xr:uid="{00000000-0005-0000-0000-0000ABC80000}"/>
    <cellStyle name="Output 12 28 14" xfId="12441" xr:uid="{00000000-0005-0000-0000-0000ACC80000}"/>
    <cellStyle name="Output 12 28 14 2" xfId="23819" xr:uid="{00000000-0005-0000-0000-0000ADC80000}"/>
    <cellStyle name="Output 12 28 14 2 2" xfId="43936" xr:uid="{00000000-0005-0000-0000-0000AEC80000}"/>
    <cellStyle name="Output 12 28 14 3" xfId="43935" xr:uid="{00000000-0005-0000-0000-0000AFC80000}"/>
    <cellStyle name="Output 12 28 14 4" xfId="61000" xr:uid="{00000000-0005-0000-0000-0000B0C80000}"/>
    <cellStyle name="Output 12 28 15" xfId="12798" xr:uid="{00000000-0005-0000-0000-0000B1C80000}"/>
    <cellStyle name="Output 12 28 15 2" xfId="24135" xr:uid="{00000000-0005-0000-0000-0000B2C80000}"/>
    <cellStyle name="Output 12 28 15 2 2" xfId="43938" xr:uid="{00000000-0005-0000-0000-0000B3C80000}"/>
    <cellStyle name="Output 12 28 15 3" xfId="43937" xr:uid="{00000000-0005-0000-0000-0000B4C80000}"/>
    <cellStyle name="Output 12 28 15 4" xfId="61001" xr:uid="{00000000-0005-0000-0000-0000B5C80000}"/>
    <cellStyle name="Output 12 28 16" xfId="13213" xr:uid="{00000000-0005-0000-0000-0000B6C80000}"/>
    <cellStyle name="Output 12 28 16 2" xfId="24524" xr:uid="{00000000-0005-0000-0000-0000B7C80000}"/>
    <cellStyle name="Output 12 28 16 2 2" xfId="43940" xr:uid="{00000000-0005-0000-0000-0000B8C80000}"/>
    <cellStyle name="Output 12 28 16 3" xfId="43939" xr:uid="{00000000-0005-0000-0000-0000B9C80000}"/>
    <cellStyle name="Output 12 28 16 4" xfId="61002" xr:uid="{00000000-0005-0000-0000-0000BAC80000}"/>
    <cellStyle name="Output 12 28 17" xfId="13550" xr:uid="{00000000-0005-0000-0000-0000BBC80000}"/>
    <cellStyle name="Output 12 28 17 2" xfId="24829" xr:uid="{00000000-0005-0000-0000-0000BCC80000}"/>
    <cellStyle name="Output 12 28 17 2 2" xfId="43942" xr:uid="{00000000-0005-0000-0000-0000BDC80000}"/>
    <cellStyle name="Output 12 28 17 3" xfId="43941" xr:uid="{00000000-0005-0000-0000-0000BEC80000}"/>
    <cellStyle name="Output 12 28 17 4" xfId="61003" xr:uid="{00000000-0005-0000-0000-0000BFC80000}"/>
    <cellStyle name="Output 12 28 18" xfId="13886" xr:uid="{00000000-0005-0000-0000-0000C0C80000}"/>
    <cellStyle name="Output 12 28 18 2" xfId="25131" xr:uid="{00000000-0005-0000-0000-0000C1C80000}"/>
    <cellStyle name="Output 12 28 18 2 2" xfId="43944" xr:uid="{00000000-0005-0000-0000-0000C2C80000}"/>
    <cellStyle name="Output 12 28 18 3" xfId="43943" xr:uid="{00000000-0005-0000-0000-0000C3C80000}"/>
    <cellStyle name="Output 12 28 18 4" xfId="61004" xr:uid="{00000000-0005-0000-0000-0000C4C80000}"/>
    <cellStyle name="Output 12 28 19" xfId="14209" xr:uid="{00000000-0005-0000-0000-0000C5C80000}"/>
    <cellStyle name="Output 12 28 19 2" xfId="25431" xr:uid="{00000000-0005-0000-0000-0000C6C80000}"/>
    <cellStyle name="Output 12 28 19 2 2" xfId="43946" xr:uid="{00000000-0005-0000-0000-0000C7C80000}"/>
    <cellStyle name="Output 12 28 19 3" xfId="43945" xr:uid="{00000000-0005-0000-0000-0000C8C80000}"/>
    <cellStyle name="Output 12 28 19 4" xfId="61005" xr:uid="{00000000-0005-0000-0000-0000C9C80000}"/>
    <cellStyle name="Output 12 28 2" xfId="7226" xr:uid="{00000000-0005-0000-0000-0000CAC80000}"/>
    <cellStyle name="Output 12 28 2 2" xfId="19231" xr:uid="{00000000-0005-0000-0000-0000CBC80000}"/>
    <cellStyle name="Output 12 28 2 2 2" xfId="43948" xr:uid="{00000000-0005-0000-0000-0000CCC80000}"/>
    <cellStyle name="Output 12 28 2 3" xfId="43947" xr:uid="{00000000-0005-0000-0000-0000CDC80000}"/>
    <cellStyle name="Output 12 28 2 4" xfId="61006" xr:uid="{00000000-0005-0000-0000-0000CEC80000}"/>
    <cellStyle name="Output 12 28 20" xfId="14503" xr:uid="{00000000-0005-0000-0000-0000CFC80000}"/>
    <cellStyle name="Output 12 28 20 2" xfId="43949" xr:uid="{00000000-0005-0000-0000-0000D0C80000}"/>
    <cellStyle name="Output 12 28 20 3" xfId="61007" xr:uid="{00000000-0005-0000-0000-0000D1C80000}"/>
    <cellStyle name="Output 12 28 20 4" xfId="61008" xr:uid="{00000000-0005-0000-0000-0000D2C80000}"/>
    <cellStyle name="Output 12 28 21" xfId="43926" xr:uid="{00000000-0005-0000-0000-0000D3C80000}"/>
    <cellStyle name="Output 12 28 22" xfId="61009" xr:uid="{00000000-0005-0000-0000-0000D4C80000}"/>
    <cellStyle name="Output 12 28 3" xfId="7693" xr:uid="{00000000-0005-0000-0000-0000D5C80000}"/>
    <cellStyle name="Output 12 28 3 2" xfId="19636" xr:uid="{00000000-0005-0000-0000-0000D6C80000}"/>
    <cellStyle name="Output 12 28 3 2 2" xfId="43951" xr:uid="{00000000-0005-0000-0000-0000D7C80000}"/>
    <cellStyle name="Output 12 28 3 3" xfId="43950" xr:uid="{00000000-0005-0000-0000-0000D8C80000}"/>
    <cellStyle name="Output 12 28 3 4" xfId="61010" xr:uid="{00000000-0005-0000-0000-0000D9C80000}"/>
    <cellStyle name="Output 12 28 4" xfId="8143" xr:uid="{00000000-0005-0000-0000-0000DAC80000}"/>
    <cellStyle name="Output 12 28 4 2" xfId="20026" xr:uid="{00000000-0005-0000-0000-0000DBC80000}"/>
    <cellStyle name="Output 12 28 4 2 2" xfId="43953" xr:uid="{00000000-0005-0000-0000-0000DCC80000}"/>
    <cellStyle name="Output 12 28 4 3" xfId="43952" xr:uid="{00000000-0005-0000-0000-0000DDC80000}"/>
    <cellStyle name="Output 12 28 4 4" xfId="61011" xr:uid="{00000000-0005-0000-0000-0000DEC80000}"/>
    <cellStyle name="Output 12 28 5" xfId="8610" xr:uid="{00000000-0005-0000-0000-0000DFC80000}"/>
    <cellStyle name="Output 12 28 5 2" xfId="20415" xr:uid="{00000000-0005-0000-0000-0000E0C80000}"/>
    <cellStyle name="Output 12 28 5 2 2" xfId="43955" xr:uid="{00000000-0005-0000-0000-0000E1C80000}"/>
    <cellStyle name="Output 12 28 5 3" xfId="43954" xr:uid="{00000000-0005-0000-0000-0000E2C80000}"/>
    <cellStyle name="Output 12 28 5 4" xfId="61012" xr:uid="{00000000-0005-0000-0000-0000E3C80000}"/>
    <cellStyle name="Output 12 28 6" xfId="9065" xr:uid="{00000000-0005-0000-0000-0000E4C80000}"/>
    <cellStyle name="Output 12 28 6 2" xfId="20826" xr:uid="{00000000-0005-0000-0000-0000E5C80000}"/>
    <cellStyle name="Output 12 28 6 2 2" xfId="43957" xr:uid="{00000000-0005-0000-0000-0000E6C80000}"/>
    <cellStyle name="Output 12 28 6 3" xfId="43956" xr:uid="{00000000-0005-0000-0000-0000E7C80000}"/>
    <cellStyle name="Output 12 28 6 4" xfId="61013" xr:uid="{00000000-0005-0000-0000-0000E8C80000}"/>
    <cellStyle name="Output 12 28 7" xfId="9510" xr:uid="{00000000-0005-0000-0000-0000E9C80000}"/>
    <cellStyle name="Output 12 28 7 2" xfId="21226" xr:uid="{00000000-0005-0000-0000-0000EAC80000}"/>
    <cellStyle name="Output 12 28 7 2 2" xfId="43959" xr:uid="{00000000-0005-0000-0000-0000EBC80000}"/>
    <cellStyle name="Output 12 28 7 3" xfId="43958" xr:uid="{00000000-0005-0000-0000-0000ECC80000}"/>
    <cellStyle name="Output 12 28 7 4" xfId="61014" xr:uid="{00000000-0005-0000-0000-0000EDC80000}"/>
    <cellStyle name="Output 12 28 8" xfId="9954" xr:uid="{00000000-0005-0000-0000-0000EEC80000}"/>
    <cellStyle name="Output 12 28 8 2" xfId="21610" xr:uid="{00000000-0005-0000-0000-0000EFC80000}"/>
    <cellStyle name="Output 12 28 8 2 2" xfId="43961" xr:uid="{00000000-0005-0000-0000-0000F0C80000}"/>
    <cellStyle name="Output 12 28 8 3" xfId="43960" xr:uid="{00000000-0005-0000-0000-0000F1C80000}"/>
    <cellStyle name="Output 12 28 8 4" xfId="61015" xr:uid="{00000000-0005-0000-0000-0000F2C80000}"/>
    <cellStyle name="Output 12 28 9" xfId="10387" xr:uid="{00000000-0005-0000-0000-0000F3C80000}"/>
    <cellStyle name="Output 12 28 9 2" xfId="21988" xr:uid="{00000000-0005-0000-0000-0000F4C80000}"/>
    <cellStyle name="Output 12 28 9 2 2" xfId="43963" xr:uid="{00000000-0005-0000-0000-0000F5C80000}"/>
    <cellStyle name="Output 12 28 9 3" xfId="43962" xr:uid="{00000000-0005-0000-0000-0000F6C80000}"/>
    <cellStyle name="Output 12 28 9 4" xfId="61016" xr:uid="{00000000-0005-0000-0000-0000F7C80000}"/>
    <cellStyle name="Output 12 29" xfId="4447" xr:uid="{00000000-0005-0000-0000-0000F8C80000}"/>
    <cellStyle name="Output 12 29 10" xfId="10808" xr:uid="{00000000-0005-0000-0000-0000F9C80000}"/>
    <cellStyle name="Output 12 29 10 2" xfId="22344" xr:uid="{00000000-0005-0000-0000-0000FAC80000}"/>
    <cellStyle name="Output 12 29 10 2 2" xfId="43966" xr:uid="{00000000-0005-0000-0000-0000FBC80000}"/>
    <cellStyle name="Output 12 29 10 3" xfId="43965" xr:uid="{00000000-0005-0000-0000-0000FCC80000}"/>
    <cellStyle name="Output 12 29 10 4" xfId="61017" xr:uid="{00000000-0005-0000-0000-0000FDC80000}"/>
    <cellStyle name="Output 12 29 11" xfId="11227" xr:uid="{00000000-0005-0000-0000-0000FEC80000}"/>
    <cellStyle name="Output 12 29 11 2" xfId="22712" xr:uid="{00000000-0005-0000-0000-0000FFC80000}"/>
    <cellStyle name="Output 12 29 11 2 2" xfId="43968" xr:uid="{00000000-0005-0000-0000-000000C90000}"/>
    <cellStyle name="Output 12 29 11 3" xfId="43967" xr:uid="{00000000-0005-0000-0000-000001C90000}"/>
    <cellStyle name="Output 12 29 11 4" xfId="61018" xr:uid="{00000000-0005-0000-0000-000002C90000}"/>
    <cellStyle name="Output 12 29 12" xfId="11636" xr:uid="{00000000-0005-0000-0000-000003C90000}"/>
    <cellStyle name="Output 12 29 12 2" xfId="23075" xr:uid="{00000000-0005-0000-0000-000004C90000}"/>
    <cellStyle name="Output 12 29 12 2 2" xfId="43970" xr:uid="{00000000-0005-0000-0000-000005C90000}"/>
    <cellStyle name="Output 12 29 12 3" xfId="43969" xr:uid="{00000000-0005-0000-0000-000006C90000}"/>
    <cellStyle name="Output 12 29 12 4" xfId="61019" xr:uid="{00000000-0005-0000-0000-000007C90000}"/>
    <cellStyle name="Output 12 29 13" xfId="12068" xr:uid="{00000000-0005-0000-0000-000008C90000}"/>
    <cellStyle name="Output 12 29 13 2" xfId="23482" xr:uid="{00000000-0005-0000-0000-000009C90000}"/>
    <cellStyle name="Output 12 29 13 2 2" xfId="43972" xr:uid="{00000000-0005-0000-0000-00000AC90000}"/>
    <cellStyle name="Output 12 29 13 3" xfId="43971" xr:uid="{00000000-0005-0000-0000-00000BC90000}"/>
    <cellStyle name="Output 12 29 13 4" xfId="61020" xr:uid="{00000000-0005-0000-0000-00000CC90000}"/>
    <cellStyle name="Output 12 29 14" xfId="12442" xr:uid="{00000000-0005-0000-0000-00000DC90000}"/>
    <cellStyle name="Output 12 29 14 2" xfId="23820" xr:uid="{00000000-0005-0000-0000-00000EC90000}"/>
    <cellStyle name="Output 12 29 14 2 2" xfId="43974" xr:uid="{00000000-0005-0000-0000-00000FC90000}"/>
    <cellStyle name="Output 12 29 14 3" xfId="43973" xr:uid="{00000000-0005-0000-0000-000010C90000}"/>
    <cellStyle name="Output 12 29 14 4" xfId="61021" xr:uid="{00000000-0005-0000-0000-000011C90000}"/>
    <cellStyle name="Output 12 29 15" xfId="12799" xr:uid="{00000000-0005-0000-0000-000012C90000}"/>
    <cellStyle name="Output 12 29 15 2" xfId="24136" xr:uid="{00000000-0005-0000-0000-000013C90000}"/>
    <cellStyle name="Output 12 29 15 2 2" xfId="43976" xr:uid="{00000000-0005-0000-0000-000014C90000}"/>
    <cellStyle name="Output 12 29 15 3" xfId="43975" xr:uid="{00000000-0005-0000-0000-000015C90000}"/>
    <cellStyle name="Output 12 29 15 4" xfId="61022" xr:uid="{00000000-0005-0000-0000-000016C90000}"/>
    <cellStyle name="Output 12 29 16" xfId="13214" xr:uid="{00000000-0005-0000-0000-000017C90000}"/>
    <cellStyle name="Output 12 29 16 2" xfId="24525" xr:uid="{00000000-0005-0000-0000-000018C90000}"/>
    <cellStyle name="Output 12 29 16 2 2" xfId="43978" xr:uid="{00000000-0005-0000-0000-000019C90000}"/>
    <cellStyle name="Output 12 29 16 3" xfId="43977" xr:uid="{00000000-0005-0000-0000-00001AC90000}"/>
    <cellStyle name="Output 12 29 16 4" xfId="61023" xr:uid="{00000000-0005-0000-0000-00001BC90000}"/>
    <cellStyle name="Output 12 29 17" xfId="13551" xr:uid="{00000000-0005-0000-0000-00001CC90000}"/>
    <cellStyle name="Output 12 29 17 2" xfId="24830" xr:uid="{00000000-0005-0000-0000-00001DC90000}"/>
    <cellStyle name="Output 12 29 17 2 2" xfId="43980" xr:uid="{00000000-0005-0000-0000-00001EC90000}"/>
    <cellStyle name="Output 12 29 17 3" xfId="43979" xr:uid="{00000000-0005-0000-0000-00001FC90000}"/>
    <cellStyle name="Output 12 29 17 4" xfId="61024" xr:uid="{00000000-0005-0000-0000-000020C90000}"/>
    <cellStyle name="Output 12 29 18" xfId="13887" xr:uid="{00000000-0005-0000-0000-000021C90000}"/>
    <cellStyle name="Output 12 29 18 2" xfId="25132" xr:uid="{00000000-0005-0000-0000-000022C90000}"/>
    <cellStyle name="Output 12 29 18 2 2" xfId="43982" xr:uid="{00000000-0005-0000-0000-000023C90000}"/>
    <cellStyle name="Output 12 29 18 3" xfId="43981" xr:uid="{00000000-0005-0000-0000-000024C90000}"/>
    <cellStyle name="Output 12 29 18 4" xfId="61025" xr:uid="{00000000-0005-0000-0000-000025C90000}"/>
    <cellStyle name="Output 12 29 19" xfId="14210" xr:uid="{00000000-0005-0000-0000-000026C90000}"/>
    <cellStyle name="Output 12 29 19 2" xfId="25432" xr:uid="{00000000-0005-0000-0000-000027C90000}"/>
    <cellStyle name="Output 12 29 19 2 2" xfId="43984" xr:uid="{00000000-0005-0000-0000-000028C90000}"/>
    <cellStyle name="Output 12 29 19 3" xfId="43983" xr:uid="{00000000-0005-0000-0000-000029C90000}"/>
    <cellStyle name="Output 12 29 19 4" xfId="61026" xr:uid="{00000000-0005-0000-0000-00002AC90000}"/>
    <cellStyle name="Output 12 29 2" xfId="7227" xr:uid="{00000000-0005-0000-0000-00002BC90000}"/>
    <cellStyle name="Output 12 29 2 2" xfId="19232" xr:uid="{00000000-0005-0000-0000-00002CC90000}"/>
    <cellStyle name="Output 12 29 2 2 2" xfId="43986" xr:uid="{00000000-0005-0000-0000-00002DC90000}"/>
    <cellStyle name="Output 12 29 2 3" xfId="43985" xr:uid="{00000000-0005-0000-0000-00002EC90000}"/>
    <cellStyle name="Output 12 29 2 4" xfId="61027" xr:uid="{00000000-0005-0000-0000-00002FC90000}"/>
    <cellStyle name="Output 12 29 20" xfId="14504" xr:uid="{00000000-0005-0000-0000-000030C90000}"/>
    <cellStyle name="Output 12 29 20 2" xfId="43987" xr:uid="{00000000-0005-0000-0000-000031C90000}"/>
    <cellStyle name="Output 12 29 20 3" xfId="61028" xr:uid="{00000000-0005-0000-0000-000032C90000}"/>
    <cellStyle name="Output 12 29 20 4" xfId="61029" xr:uid="{00000000-0005-0000-0000-000033C90000}"/>
    <cellStyle name="Output 12 29 21" xfId="43964" xr:uid="{00000000-0005-0000-0000-000034C90000}"/>
    <cellStyle name="Output 12 29 22" xfId="61030" xr:uid="{00000000-0005-0000-0000-000035C90000}"/>
    <cellStyle name="Output 12 29 3" xfId="7694" xr:uid="{00000000-0005-0000-0000-000036C90000}"/>
    <cellStyle name="Output 12 29 3 2" xfId="19637" xr:uid="{00000000-0005-0000-0000-000037C90000}"/>
    <cellStyle name="Output 12 29 3 2 2" xfId="43989" xr:uid="{00000000-0005-0000-0000-000038C90000}"/>
    <cellStyle name="Output 12 29 3 3" xfId="43988" xr:uid="{00000000-0005-0000-0000-000039C90000}"/>
    <cellStyle name="Output 12 29 3 4" xfId="61031" xr:uid="{00000000-0005-0000-0000-00003AC90000}"/>
    <cellStyle name="Output 12 29 4" xfId="8144" xr:uid="{00000000-0005-0000-0000-00003BC90000}"/>
    <cellStyle name="Output 12 29 4 2" xfId="20027" xr:uid="{00000000-0005-0000-0000-00003CC90000}"/>
    <cellStyle name="Output 12 29 4 2 2" xfId="43991" xr:uid="{00000000-0005-0000-0000-00003DC90000}"/>
    <cellStyle name="Output 12 29 4 3" xfId="43990" xr:uid="{00000000-0005-0000-0000-00003EC90000}"/>
    <cellStyle name="Output 12 29 4 4" xfId="61032" xr:uid="{00000000-0005-0000-0000-00003FC90000}"/>
    <cellStyle name="Output 12 29 5" xfId="8611" xr:uid="{00000000-0005-0000-0000-000040C90000}"/>
    <cellStyle name="Output 12 29 5 2" xfId="20416" xr:uid="{00000000-0005-0000-0000-000041C90000}"/>
    <cellStyle name="Output 12 29 5 2 2" xfId="43993" xr:uid="{00000000-0005-0000-0000-000042C90000}"/>
    <cellStyle name="Output 12 29 5 3" xfId="43992" xr:uid="{00000000-0005-0000-0000-000043C90000}"/>
    <cellStyle name="Output 12 29 5 4" xfId="61033" xr:uid="{00000000-0005-0000-0000-000044C90000}"/>
    <cellStyle name="Output 12 29 6" xfId="9066" xr:uid="{00000000-0005-0000-0000-000045C90000}"/>
    <cellStyle name="Output 12 29 6 2" xfId="20827" xr:uid="{00000000-0005-0000-0000-000046C90000}"/>
    <cellStyle name="Output 12 29 6 2 2" xfId="43995" xr:uid="{00000000-0005-0000-0000-000047C90000}"/>
    <cellStyle name="Output 12 29 6 3" xfId="43994" xr:uid="{00000000-0005-0000-0000-000048C90000}"/>
    <cellStyle name="Output 12 29 6 4" xfId="61034" xr:uid="{00000000-0005-0000-0000-000049C90000}"/>
    <cellStyle name="Output 12 29 7" xfId="9511" xr:uid="{00000000-0005-0000-0000-00004AC90000}"/>
    <cellStyle name="Output 12 29 7 2" xfId="21227" xr:uid="{00000000-0005-0000-0000-00004BC90000}"/>
    <cellStyle name="Output 12 29 7 2 2" xfId="43997" xr:uid="{00000000-0005-0000-0000-00004CC90000}"/>
    <cellStyle name="Output 12 29 7 3" xfId="43996" xr:uid="{00000000-0005-0000-0000-00004DC90000}"/>
    <cellStyle name="Output 12 29 7 4" xfId="61035" xr:uid="{00000000-0005-0000-0000-00004EC90000}"/>
    <cellStyle name="Output 12 29 8" xfId="9955" xr:uid="{00000000-0005-0000-0000-00004FC90000}"/>
    <cellStyle name="Output 12 29 8 2" xfId="21611" xr:uid="{00000000-0005-0000-0000-000050C90000}"/>
    <cellStyle name="Output 12 29 8 2 2" xfId="43999" xr:uid="{00000000-0005-0000-0000-000051C90000}"/>
    <cellStyle name="Output 12 29 8 3" xfId="43998" xr:uid="{00000000-0005-0000-0000-000052C90000}"/>
    <cellStyle name="Output 12 29 8 4" xfId="61036" xr:uid="{00000000-0005-0000-0000-000053C90000}"/>
    <cellStyle name="Output 12 29 9" xfId="10388" xr:uid="{00000000-0005-0000-0000-000054C90000}"/>
    <cellStyle name="Output 12 29 9 2" xfId="21989" xr:uid="{00000000-0005-0000-0000-000055C90000}"/>
    <cellStyle name="Output 12 29 9 2 2" xfId="44001" xr:uid="{00000000-0005-0000-0000-000056C90000}"/>
    <cellStyle name="Output 12 29 9 3" xfId="44000" xr:uid="{00000000-0005-0000-0000-000057C90000}"/>
    <cellStyle name="Output 12 29 9 4" xfId="61037" xr:uid="{00000000-0005-0000-0000-000058C90000}"/>
    <cellStyle name="Output 12 3" xfId="4448" xr:uid="{00000000-0005-0000-0000-000059C90000}"/>
    <cellStyle name="Output 12 3 10" xfId="10809" xr:uid="{00000000-0005-0000-0000-00005AC90000}"/>
    <cellStyle name="Output 12 3 10 2" xfId="22345" xr:uid="{00000000-0005-0000-0000-00005BC90000}"/>
    <cellStyle name="Output 12 3 10 2 2" xfId="44004" xr:uid="{00000000-0005-0000-0000-00005CC90000}"/>
    <cellStyle name="Output 12 3 10 3" xfId="44003" xr:uid="{00000000-0005-0000-0000-00005DC90000}"/>
    <cellStyle name="Output 12 3 10 4" xfId="61038" xr:uid="{00000000-0005-0000-0000-00005EC90000}"/>
    <cellStyle name="Output 12 3 11" xfId="11228" xr:uid="{00000000-0005-0000-0000-00005FC90000}"/>
    <cellStyle name="Output 12 3 11 2" xfId="22713" xr:uid="{00000000-0005-0000-0000-000060C90000}"/>
    <cellStyle name="Output 12 3 11 2 2" xfId="44006" xr:uid="{00000000-0005-0000-0000-000061C90000}"/>
    <cellStyle name="Output 12 3 11 3" xfId="44005" xr:uid="{00000000-0005-0000-0000-000062C90000}"/>
    <cellStyle name="Output 12 3 11 4" xfId="61039" xr:uid="{00000000-0005-0000-0000-000063C90000}"/>
    <cellStyle name="Output 12 3 12" xfId="11637" xr:uid="{00000000-0005-0000-0000-000064C90000}"/>
    <cellStyle name="Output 12 3 12 2" xfId="23076" xr:uid="{00000000-0005-0000-0000-000065C90000}"/>
    <cellStyle name="Output 12 3 12 2 2" xfId="44008" xr:uid="{00000000-0005-0000-0000-000066C90000}"/>
    <cellStyle name="Output 12 3 12 3" xfId="44007" xr:uid="{00000000-0005-0000-0000-000067C90000}"/>
    <cellStyle name="Output 12 3 12 4" xfId="61040" xr:uid="{00000000-0005-0000-0000-000068C90000}"/>
    <cellStyle name="Output 12 3 13" xfId="12069" xr:uid="{00000000-0005-0000-0000-000069C90000}"/>
    <cellStyle name="Output 12 3 13 2" xfId="23483" xr:uid="{00000000-0005-0000-0000-00006AC90000}"/>
    <cellStyle name="Output 12 3 13 2 2" xfId="44010" xr:uid="{00000000-0005-0000-0000-00006BC90000}"/>
    <cellStyle name="Output 12 3 13 3" xfId="44009" xr:uid="{00000000-0005-0000-0000-00006CC90000}"/>
    <cellStyle name="Output 12 3 13 4" xfId="61041" xr:uid="{00000000-0005-0000-0000-00006DC90000}"/>
    <cellStyle name="Output 12 3 14" xfId="12443" xr:uid="{00000000-0005-0000-0000-00006EC90000}"/>
    <cellStyle name="Output 12 3 14 2" xfId="23821" xr:uid="{00000000-0005-0000-0000-00006FC90000}"/>
    <cellStyle name="Output 12 3 14 2 2" xfId="44012" xr:uid="{00000000-0005-0000-0000-000070C90000}"/>
    <cellStyle name="Output 12 3 14 3" xfId="44011" xr:uid="{00000000-0005-0000-0000-000071C90000}"/>
    <cellStyle name="Output 12 3 14 4" xfId="61042" xr:uid="{00000000-0005-0000-0000-000072C90000}"/>
    <cellStyle name="Output 12 3 15" xfId="12800" xr:uid="{00000000-0005-0000-0000-000073C90000}"/>
    <cellStyle name="Output 12 3 15 2" xfId="24137" xr:uid="{00000000-0005-0000-0000-000074C90000}"/>
    <cellStyle name="Output 12 3 15 2 2" xfId="44014" xr:uid="{00000000-0005-0000-0000-000075C90000}"/>
    <cellStyle name="Output 12 3 15 3" xfId="44013" xr:uid="{00000000-0005-0000-0000-000076C90000}"/>
    <cellStyle name="Output 12 3 15 4" xfId="61043" xr:uid="{00000000-0005-0000-0000-000077C90000}"/>
    <cellStyle name="Output 12 3 16" xfId="13215" xr:uid="{00000000-0005-0000-0000-000078C90000}"/>
    <cellStyle name="Output 12 3 16 2" xfId="24526" xr:uid="{00000000-0005-0000-0000-000079C90000}"/>
    <cellStyle name="Output 12 3 16 2 2" xfId="44016" xr:uid="{00000000-0005-0000-0000-00007AC90000}"/>
    <cellStyle name="Output 12 3 16 3" xfId="44015" xr:uid="{00000000-0005-0000-0000-00007BC90000}"/>
    <cellStyle name="Output 12 3 16 4" xfId="61044" xr:uid="{00000000-0005-0000-0000-00007CC90000}"/>
    <cellStyle name="Output 12 3 17" xfId="13552" xr:uid="{00000000-0005-0000-0000-00007DC90000}"/>
    <cellStyle name="Output 12 3 17 2" xfId="24831" xr:uid="{00000000-0005-0000-0000-00007EC90000}"/>
    <cellStyle name="Output 12 3 17 2 2" xfId="44018" xr:uid="{00000000-0005-0000-0000-00007FC90000}"/>
    <cellStyle name="Output 12 3 17 3" xfId="44017" xr:uid="{00000000-0005-0000-0000-000080C90000}"/>
    <cellStyle name="Output 12 3 17 4" xfId="61045" xr:uid="{00000000-0005-0000-0000-000081C90000}"/>
    <cellStyle name="Output 12 3 18" xfId="13888" xr:uid="{00000000-0005-0000-0000-000082C90000}"/>
    <cellStyle name="Output 12 3 18 2" xfId="25133" xr:uid="{00000000-0005-0000-0000-000083C90000}"/>
    <cellStyle name="Output 12 3 18 2 2" xfId="44020" xr:uid="{00000000-0005-0000-0000-000084C90000}"/>
    <cellStyle name="Output 12 3 18 3" xfId="44019" xr:uid="{00000000-0005-0000-0000-000085C90000}"/>
    <cellStyle name="Output 12 3 18 4" xfId="61046" xr:uid="{00000000-0005-0000-0000-000086C90000}"/>
    <cellStyle name="Output 12 3 19" xfId="14211" xr:uid="{00000000-0005-0000-0000-000087C90000}"/>
    <cellStyle name="Output 12 3 19 2" xfId="25433" xr:uid="{00000000-0005-0000-0000-000088C90000}"/>
    <cellStyle name="Output 12 3 19 2 2" xfId="44022" xr:uid="{00000000-0005-0000-0000-000089C90000}"/>
    <cellStyle name="Output 12 3 19 3" xfId="44021" xr:uid="{00000000-0005-0000-0000-00008AC90000}"/>
    <cellStyle name="Output 12 3 19 4" xfId="61047" xr:uid="{00000000-0005-0000-0000-00008BC90000}"/>
    <cellStyle name="Output 12 3 2" xfId="7228" xr:uid="{00000000-0005-0000-0000-00008CC90000}"/>
    <cellStyle name="Output 12 3 2 2" xfId="19233" xr:uid="{00000000-0005-0000-0000-00008DC90000}"/>
    <cellStyle name="Output 12 3 2 2 2" xfId="44024" xr:uid="{00000000-0005-0000-0000-00008EC90000}"/>
    <cellStyle name="Output 12 3 2 3" xfId="44023" xr:uid="{00000000-0005-0000-0000-00008FC90000}"/>
    <cellStyle name="Output 12 3 2 4" xfId="61048" xr:uid="{00000000-0005-0000-0000-000090C90000}"/>
    <cellStyle name="Output 12 3 20" xfId="14505" xr:uid="{00000000-0005-0000-0000-000091C90000}"/>
    <cellStyle name="Output 12 3 20 2" xfId="44025" xr:uid="{00000000-0005-0000-0000-000092C90000}"/>
    <cellStyle name="Output 12 3 20 3" xfId="61049" xr:uid="{00000000-0005-0000-0000-000093C90000}"/>
    <cellStyle name="Output 12 3 20 4" xfId="61050" xr:uid="{00000000-0005-0000-0000-000094C90000}"/>
    <cellStyle name="Output 12 3 21" xfId="44002" xr:uid="{00000000-0005-0000-0000-000095C90000}"/>
    <cellStyle name="Output 12 3 22" xfId="61051" xr:uid="{00000000-0005-0000-0000-000096C90000}"/>
    <cellStyle name="Output 12 3 3" xfId="7695" xr:uid="{00000000-0005-0000-0000-000097C90000}"/>
    <cellStyle name="Output 12 3 3 2" xfId="19638" xr:uid="{00000000-0005-0000-0000-000098C90000}"/>
    <cellStyle name="Output 12 3 3 2 2" xfId="44027" xr:uid="{00000000-0005-0000-0000-000099C90000}"/>
    <cellStyle name="Output 12 3 3 3" xfId="44026" xr:uid="{00000000-0005-0000-0000-00009AC90000}"/>
    <cellStyle name="Output 12 3 3 4" xfId="61052" xr:uid="{00000000-0005-0000-0000-00009BC90000}"/>
    <cellStyle name="Output 12 3 4" xfId="8145" xr:uid="{00000000-0005-0000-0000-00009CC90000}"/>
    <cellStyle name="Output 12 3 4 2" xfId="20028" xr:uid="{00000000-0005-0000-0000-00009DC90000}"/>
    <cellStyle name="Output 12 3 4 2 2" xfId="44029" xr:uid="{00000000-0005-0000-0000-00009EC90000}"/>
    <cellStyle name="Output 12 3 4 3" xfId="44028" xr:uid="{00000000-0005-0000-0000-00009FC90000}"/>
    <cellStyle name="Output 12 3 4 4" xfId="61053" xr:uid="{00000000-0005-0000-0000-0000A0C90000}"/>
    <cellStyle name="Output 12 3 5" xfId="8612" xr:uid="{00000000-0005-0000-0000-0000A1C90000}"/>
    <cellStyle name="Output 12 3 5 2" xfId="20417" xr:uid="{00000000-0005-0000-0000-0000A2C90000}"/>
    <cellStyle name="Output 12 3 5 2 2" xfId="44031" xr:uid="{00000000-0005-0000-0000-0000A3C90000}"/>
    <cellStyle name="Output 12 3 5 3" xfId="44030" xr:uid="{00000000-0005-0000-0000-0000A4C90000}"/>
    <cellStyle name="Output 12 3 5 4" xfId="61054" xr:uid="{00000000-0005-0000-0000-0000A5C90000}"/>
    <cellStyle name="Output 12 3 6" xfId="9067" xr:uid="{00000000-0005-0000-0000-0000A6C90000}"/>
    <cellStyle name="Output 12 3 6 2" xfId="20828" xr:uid="{00000000-0005-0000-0000-0000A7C90000}"/>
    <cellStyle name="Output 12 3 6 2 2" xfId="44033" xr:uid="{00000000-0005-0000-0000-0000A8C90000}"/>
    <cellStyle name="Output 12 3 6 3" xfId="44032" xr:uid="{00000000-0005-0000-0000-0000A9C90000}"/>
    <cellStyle name="Output 12 3 6 4" xfId="61055" xr:uid="{00000000-0005-0000-0000-0000AAC90000}"/>
    <cellStyle name="Output 12 3 7" xfId="9512" xr:uid="{00000000-0005-0000-0000-0000ABC90000}"/>
    <cellStyle name="Output 12 3 7 2" xfId="21228" xr:uid="{00000000-0005-0000-0000-0000ACC90000}"/>
    <cellStyle name="Output 12 3 7 2 2" xfId="44035" xr:uid="{00000000-0005-0000-0000-0000ADC90000}"/>
    <cellStyle name="Output 12 3 7 3" xfId="44034" xr:uid="{00000000-0005-0000-0000-0000AEC90000}"/>
    <cellStyle name="Output 12 3 7 4" xfId="61056" xr:uid="{00000000-0005-0000-0000-0000AFC90000}"/>
    <cellStyle name="Output 12 3 8" xfId="9956" xr:uid="{00000000-0005-0000-0000-0000B0C90000}"/>
    <cellStyle name="Output 12 3 8 2" xfId="21612" xr:uid="{00000000-0005-0000-0000-0000B1C90000}"/>
    <cellStyle name="Output 12 3 8 2 2" xfId="44037" xr:uid="{00000000-0005-0000-0000-0000B2C90000}"/>
    <cellStyle name="Output 12 3 8 3" xfId="44036" xr:uid="{00000000-0005-0000-0000-0000B3C90000}"/>
    <cellStyle name="Output 12 3 8 4" xfId="61057" xr:uid="{00000000-0005-0000-0000-0000B4C90000}"/>
    <cellStyle name="Output 12 3 9" xfId="10389" xr:uid="{00000000-0005-0000-0000-0000B5C90000}"/>
    <cellStyle name="Output 12 3 9 2" xfId="21990" xr:uid="{00000000-0005-0000-0000-0000B6C90000}"/>
    <cellStyle name="Output 12 3 9 2 2" xfId="44039" xr:uid="{00000000-0005-0000-0000-0000B7C90000}"/>
    <cellStyle name="Output 12 3 9 3" xfId="44038" xr:uid="{00000000-0005-0000-0000-0000B8C90000}"/>
    <cellStyle name="Output 12 3 9 4" xfId="61058" xr:uid="{00000000-0005-0000-0000-0000B9C90000}"/>
    <cellStyle name="Output 12 30" xfId="4449" xr:uid="{00000000-0005-0000-0000-0000BAC90000}"/>
    <cellStyle name="Output 12 30 10" xfId="10810" xr:uid="{00000000-0005-0000-0000-0000BBC90000}"/>
    <cellStyle name="Output 12 30 10 2" xfId="22346" xr:uid="{00000000-0005-0000-0000-0000BCC90000}"/>
    <cellStyle name="Output 12 30 10 2 2" xfId="44042" xr:uid="{00000000-0005-0000-0000-0000BDC90000}"/>
    <cellStyle name="Output 12 30 10 3" xfId="44041" xr:uid="{00000000-0005-0000-0000-0000BEC90000}"/>
    <cellStyle name="Output 12 30 10 4" xfId="61059" xr:uid="{00000000-0005-0000-0000-0000BFC90000}"/>
    <cellStyle name="Output 12 30 11" xfId="11229" xr:uid="{00000000-0005-0000-0000-0000C0C90000}"/>
    <cellStyle name="Output 12 30 11 2" xfId="22714" xr:uid="{00000000-0005-0000-0000-0000C1C90000}"/>
    <cellStyle name="Output 12 30 11 2 2" xfId="44044" xr:uid="{00000000-0005-0000-0000-0000C2C90000}"/>
    <cellStyle name="Output 12 30 11 3" xfId="44043" xr:uid="{00000000-0005-0000-0000-0000C3C90000}"/>
    <cellStyle name="Output 12 30 11 4" xfId="61060" xr:uid="{00000000-0005-0000-0000-0000C4C90000}"/>
    <cellStyle name="Output 12 30 12" xfId="11638" xr:uid="{00000000-0005-0000-0000-0000C5C90000}"/>
    <cellStyle name="Output 12 30 12 2" xfId="23077" xr:uid="{00000000-0005-0000-0000-0000C6C90000}"/>
    <cellStyle name="Output 12 30 12 2 2" xfId="44046" xr:uid="{00000000-0005-0000-0000-0000C7C90000}"/>
    <cellStyle name="Output 12 30 12 3" xfId="44045" xr:uid="{00000000-0005-0000-0000-0000C8C90000}"/>
    <cellStyle name="Output 12 30 12 4" xfId="61061" xr:uid="{00000000-0005-0000-0000-0000C9C90000}"/>
    <cellStyle name="Output 12 30 13" xfId="12070" xr:uid="{00000000-0005-0000-0000-0000CAC90000}"/>
    <cellStyle name="Output 12 30 13 2" xfId="23484" xr:uid="{00000000-0005-0000-0000-0000CBC90000}"/>
    <cellStyle name="Output 12 30 13 2 2" xfId="44048" xr:uid="{00000000-0005-0000-0000-0000CCC90000}"/>
    <cellStyle name="Output 12 30 13 3" xfId="44047" xr:uid="{00000000-0005-0000-0000-0000CDC90000}"/>
    <cellStyle name="Output 12 30 13 4" xfId="61062" xr:uid="{00000000-0005-0000-0000-0000CEC90000}"/>
    <cellStyle name="Output 12 30 14" xfId="12444" xr:uid="{00000000-0005-0000-0000-0000CFC90000}"/>
    <cellStyle name="Output 12 30 14 2" xfId="23822" xr:uid="{00000000-0005-0000-0000-0000D0C90000}"/>
    <cellStyle name="Output 12 30 14 2 2" xfId="44050" xr:uid="{00000000-0005-0000-0000-0000D1C90000}"/>
    <cellStyle name="Output 12 30 14 3" xfId="44049" xr:uid="{00000000-0005-0000-0000-0000D2C90000}"/>
    <cellStyle name="Output 12 30 14 4" xfId="61063" xr:uid="{00000000-0005-0000-0000-0000D3C90000}"/>
    <cellStyle name="Output 12 30 15" xfId="12801" xr:uid="{00000000-0005-0000-0000-0000D4C90000}"/>
    <cellStyle name="Output 12 30 15 2" xfId="24138" xr:uid="{00000000-0005-0000-0000-0000D5C90000}"/>
    <cellStyle name="Output 12 30 15 2 2" xfId="44052" xr:uid="{00000000-0005-0000-0000-0000D6C90000}"/>
    <cellStyle name="Output 12 30 15 3" xfId="44051" xr:uid="{00000000-0005-0000-0000-0000D7C90000}"/>
    <cellStyle name="Output 12 30 15 4" xfId="61064" xr:uid="{00000000-0005-0000-0000-0000D8C90000}"/>
    <cellStyle name="Output 12 30 16" xfId="13216" xr:uid="{00000000-0005-0000-0000-0000D9C90000}"/>
    <cellStyle name="Output 12 30 16 2" xfId="24527" xr:uid="{00000000-0005-0000-0000-0000DAC90000}"/>
    <cellStyle name="Output 12 30 16 2 2" xfId="44054" xr:uid="{00000000-0005-0000-0000-0000DBC90000}"/>
    <cellStyle name="Output 12 30 16 3" xfId="44053" xr:uid="{00000000-0005-0000-0000-0000DCC90000}"/>
    <cellStyle name="Output 12 30 16 4" xfId="61065" xr:uid="{00000000-0005-0000-0000-0000DDC90000}"/>
    <cellStyle name="Output 12 30 17" xfId="13553" xr:uid="{00000000-0005-0000-0000-0000DEC90000}"/>
    <cellStyle name="Output 12 30 17 2" xfId="24832" xr:uid="{00000000-0005-0000-0000-0000DFC90000}"/>
    <cellStyle name="Output 12 30 17 2 2" xfId="44056" xr:uid="{00000000-0005-0000-0000-0000E0C90000}"/>
    <cellStyle name="Output 12 30 17 3" xfId="44055" xr:uid="{00000000-0005-0000-0000-0000E1C90000}"/>
    <cellStyle name="Output 12 30 17 4" xfId="61066" xr:uid="{00000000-0005-0000-0000-0000E2C90000}"/>
    <cellStyle name="Output 12 30 18" xfId="13889" xr:uid="{00000000-0005-0000-0000-0000E3C90000}"/>
    <cellStyle name="Output 12 30 18 2" xfId="25134" xr:uid="{00000000-0005-0000-0000-0000E4C90000}"/>
    <cellStyle name="Output 12 30 18 2 2" xfId="44058" xr:uid="{00000000-0005-0000-0000-0000E5C90000}"/>
    <cellStyle name="Output 12 30 18 3" xfId="44057" xr:uid="{00000000-0005-0000-0000-0000E6C90000}"/>
    <cellStyle name="Output 12 30 18 4" xfId="61067" xr:uid="{00000000-0005-0000-0000-0000E7C90000}"/>
    <cellStyle name="Output 12 30 19" xfId="14212" xr:uid="{00000000-0005-0000-0000-0000E8C90000}"/>
    <cellStyle name="Output 12 30 19 2" xfId="25434" xr:uid="{00000000-0005-0000-0000-0000E9C90000}"/>
    <cellStyle name="Output 12 30 19 2 2" xfId="44060" xr:uid="{00000000-0005-0000-0000-0000EAC90000}"/>
    <cellStyle name="Output 12 30 19 3" xfId="44059" xr:uid="{00000000-0005-0000-0000-0000EBC90000}"/>
    <cellStyle name="Output 12 30 19 4" xfId="61068" xr:uid="{00000000-0005-0000-0000-0000ECC90000}"/>
    <cellStyle name="Output 12 30 2" xfId="7229" xr:uid="{00000000-0005-0000-0000-0000EDC90000}"/>
    <cellStyle name="Output 12 30 2 2" xfId="19234" xr:uid="{00000000-0005-0000-0000-0000EEC90000}"/>
    <cellStyle name="Output 12 30 2 2 2" xfId="44062" xr:uid="{00000000-0005-0000-0000-0000EFC90000}"/>
    <cellStyle name="Output 12 30 2 3" xfId="44061" xr:uid="{00000000-0005-0000-0000-0000F0C90000}"/>
    <cellStyle name="Output 12 30 2 4" xfId="61069" xr:uid="{00000000-0005-0000-0000-0000F1C90000}"/>
    <cellStyle name="Output 12 30 20" xfId="14506" xr:uid="{00000000-0005-0000-0000-0000F2C90000}"/>
    <cellStyle name="Output 12 30 20 2" xfId="44063" xr:uid="{00000000-0005-0000-0000-0000F3C90000}"/>
    <cellStyle name="Output 12 30 20 3" xfId="61070" xr:uid="{00000000-0005-0000-0000-0000F4C90000}"/>
    <cellStyle name="Output 12 30 20 4" xfId="61071" xr:uid="{00000000-0005-0000-0000-0000F5C90000}"/>
    <cellStyle name="Output 12 30 21" xfId="44040" xr:uid="{00000000-0005-0000-0000-0000F6C90000}"/>
    <cellStyle name="Output 12 30 22" xfId="61072" xr:uid="{00000000-0005-0000-0000-0000F7C90000}"/>
    <cellStyle name="Output 12 30 3" xfId="7696" xr:uid="{00000000-0005-0000-0000-0000F8C90000}"/>
    <cellStyle name="Output 12 30 3 2" xfId="19639" xr:uid="{00000000-0005-0000-0000-0000F9C90000}"/>
    <cellStyle name="Output 12 30 3 2 2" xfId="44065" xr:uid="{00000000-0005-0000-0000-0000FAC90000}"/>
    <cellStyle name="Output 12 30 3 3" xfId="44064" xr:uid="{00000000-0005-0000-0000-0000FBC90000}"/>
    <cellStyle name="Output 12 30 3 4" xfId="61073" xr:uid="{00000000-0005-0000-0000-0000FCC90000}"/>
    <cellStyle name="Output 12 30 4" xfId="8146" xr:uid="{00000000-0005-0000-0000-0000FDC90000}"/>
    <cellStyle name="Output 12 30 4 2" xfId="20029" xr:uid="{00000000-0005-0000-0000-0000FEC90000}"/>
    <cellStyle name="Output 12 30 4 2 2" xfId="44067" xr:uid="{00000000-0005-0000-0000-0000FFC90000}"/>
    <cellStyle name="Output 12 30 4 3" xfId="44066" xr:uid="{00000000-0005-0000-0000-000000CA0000}"/>
    <cellStyle name="Output 12 30 4 4" xfId="61074" xr:uid="{00000000-0005-0000-0000-000001CA0000}"/>
    <cellStyle name="Output 12 30 5" xfId="8613" xr:uid="{00000000-0005-0000-0000-000002CA0000}"/>
    <cellStyle name="Output 12 30 5 2" xfId="20418" xr:uid="{00000000-0005-0000-0000-000003CA0000}"/>
    <cellStyle name="Output 12 30 5 2 2" xfId="44069" xr:uid="{00000000-0005-0000-0000-000004CA0000}"/>
    <cellStyle name="Output 12 30 5 3" xfId="44068" xr:uid="{00000000-0005-0000-0000-000005CA0000}"/>
    <cellStyle name="Output 12 30 5 4" xfId="61075" xr:uid="{00000000-0005-0000-0000-000006CA0000}"/>
    <cellStyle name="Output 12 30 6" xfId="9068" xr:uid="{00000000-0005-0000-0000-000007CA0000}"/>
    <cellStyle name="Output 12 30 6 2" xfId="20829" xr:uid="{00000000-0005-0000-0000-000008CA0000}"/>
    <cellStyle name="Output 12 30 6 2 2" xfId="44071" xr:uid="{00000000-0005-0000-0000-000009CA0000}"/>
    <cellStyle name="Output 12 30 6 3" xfId="44070" xr:uid="{00000000-0005-0000-0000-00000ACA0000}"/>
    <cellStyle name="Output 12 30 6 4" xfId="61076" xr:uid="{00000000-0005-0000-0000-00000BCA0000}"/>
    <cellStyle name="Output 12 30 7" xfId="9513" xr:uid="{00000000-0005-0000-0000-00000CCA0000}"/>
    <cellStyle name="Output 12 30 7 2" xfId="21229" xr:uid="{00000000-0005-0000-0000-00000DCA0000}"/>
    <cellStyle name="Output 12 30 7 2 2" xfId="44073" xr:uid="{00000000-0005-0000-0000-00000ECA0000}"/>
    <cellStyle name="Output 12 30 7 3" xfId="44072" xr:uid="{00000000-0005-0000-0000-00000FCA0000}"/>
    <cellStyle name="Output 12 30 7 4" xfId="61077" xr:uid="{00000000-0005-0000-0000-000010CA0000}"/>
    <cellStyle name="Output 12 30 8" xfId="9957" xr:uid="{00000000-0005-0000-0000-000011CA0000}"/>
    <cellStyle name="Output 12 30 8 2" xfId="21613" xr:uid="{00000000-0005-0000-0000-000012CA0000}"/>
    <cellStyle name="Output 12 30 8 2 2" xfId="44075" xr:uid="{00000000-0005-0000-0000-000013CA0000}"/>
    <cellStyle name="Output 12 30 8 3" xfId="44074" xr:uid="{00000000-0005-0000-0000-000014CA0000}"/>
    <cellStyle name="Output 12 30 8 4" xfId="61078" xr:uid="{00000000-0005-0000-0000-000015CA0000}"/>
    <cellStyle name="Output 12 30 9" xfId="10390" xr:uid="{00000000-0005-0000-0000-000016CA0000}"/>
    <cellStyle name="Output 12 30 9 2" xfId="21991" xr:uid="{00000000-0005-0000-0000-000017CA0000}"/>
    <cellStyle name="Output 12 30 9 2 2" xfId="44077" xr:uid="{00000000-0005-0000-0000-000018CA0000}"/>
    <cellStyle name="Output 12 30 9 3" xfId="44076" xr:uid="{00000000-0005-0000-0000-000019CA0000}"/>
    <cellStyle name="Output 12 30 9 4" xfId="61079" xr:uid="{00000000-0005-0000-0000-00001ACA0000}"/>
    <cellStyle name="Output 12 31" xfId="7206" xr:uid="{00000000-0005-0000-0000-00001BCA0000}"/>
    <cellStyle name="Output 12 31 2" xfId="19211" xr:uid="{00000000-0005-0000-0000-00001CCA0000}"/>
    <cellStyle name="Output 12 31 2 2" xfId="44079" xr:uid="{00000000-0005-0000-0000-00001DCA0000}"/>
    <cellStyle name="Output 12 31 3" xfId="44078" xr:uid="{00000000-0005-0000-0000-00001ECA0000}"/>
    <cellStyle name="Output 12 31 4" xfId="61080" xr:uid="{00000000-0005-0000-0000-00001FCA0000}"/>
    <cellStyle name="Output 12 32" xfId="7673" xr:uid="{00000000-0005-0000-0000-000020CA0000}"/>
    <cellStyle name="Output 12 32 2" xfId="19616" xr:uid="{00000000-0005-0000-0000-000021CA0000}"/>
    <cellStyle name="Output 12 32 2 2" xfId="44081" xr:uid="{00000000-0005-0000-0000-000022CA0000}"/>
    <cellStyle name="Output 12 32 3" xfId="44080" xr:uid="{00000000-0005-0000-0000-000023CA0000}"/>
    <cellStyle name="Output 12 32 4" xfId="61081" xr:uid="{00000000-0005-0000-0000-000024CA0000}"/>
    <cellStyle name="Output 12 33" xfId="8123" xr:uid="{00000000-0005-0000-0000-000025CA0000}"/>
    <cellStyle name="Output 12 33 2" xfId="20006" xr:uid="{00000000-0005-0000-0000-000026CA0000}"/>
    <cellStyle name="Output 12 33 2 2" xfId="44083" xr:uid="{00000000-0005-0000-0000-000027CA0000}"/>
    <cellStyle name="Output 12 33 3" xfId="44082" xr:uid="{00000000-0005-0000-0000-000028CA0000}"/>
    <cellStyle name="Output 12 33 4" xfId="61082" xr:uid="{00000000-0005-0000-0000-000029CA0000}"/>
    <cellStyle name="Output 12 34" xfId="8590" xr:uid="{00000000-0005-0000-0000-00002ACA0000}"/>
    <cellStyle name="Output 12 34 2" xfId="20395" xr:uid="{00000000-0005-0000-0000-00002BCA0000}"/>
    <cellStyle name="Output 12 34 2 2" xfId="44085" xr:uid="{00000000-0005-0000-0000-00002CCA0000}"/>
    <cellStyle name="Output 12 34 3" xfId="44084" xr:uid="{00000000-0005-0000-0000-00002DCA0000}"/>
    <cellStyle name="Output 12 34 4" xfId="61083" xr:uid="{00000000-0005-0000-0000-00002ECA0000}"/>
    <cellStyle name="Output 12 35" xfId="9045" xr:uid="{00000000-0005-0000-0000-00002FCA0000}"/>
    <cellStyle name="Output 12 35 2" xfId="20806" xr:uid="{00000000-0005-0000-0000-000030CA0000}"/>
    <cellStyle name="Output 12 35 2 2" xfId="44087" xr:uid="{00000000-0005-0000-0000-000031CA0000}"/>
    <cellStyle name="Output 12 35 3" xfId="44086" xr:uid="{00000000-0005-0000-0000-000032CA0000}"/>
    <cellStyle name="Output 12 35 4" xfId="61084" xr:uid="{00000000-0005-0000-0000-000033CA0000}"/>
    <cellStyle name="Output 12 36" xfId="9490" xr:uid="{00000000-0005-0000-0000-000034CA0000}"/>
    <cellStyle name="Output 12 36 2" xfId="21206" xr:uid="{00000000-0005-0000-0000-000035CA0000}"/>
    <cellStyle name="Output 12 36 2 2" xfId="44089" xr:uid="{00000000-0005-0000-0000-000036CA0000}"/>
    <cellStyle name="Output 12 36 3" xfId="44088" xr:uid="{00000000-0005-0000-0000-000037CA0000}"/>
    <cellStyle name="Output 12 36 4" xfId="61085" xr:uid="{00000000-0005-0000-0000-000038CA0000}"/>
    <cellStyle name="Output 12 37" xfId="9934" xr:uid="{00000000-0005-0000-0000-000039CA0000}"/>
    <cellStyle name="Output 12 37 2" xfId="21590" xr:uid="{00000000-0005-0000-0000-00003ACA0000}"/>
    <cellStyle name="Output 12 37 2 2" xfId="44091" xr:uid="{00000000-0005-0000-0000-00003BCA0000}"/>
    <cellStyle name="Output 12 37 3" xfId="44090" xr:uid="{00000000-0005-0000-0000-00003CCA0000}"/>
    <cellStyle name="Output 12 37 4" xfId="61086" xr:uid="{00000000-0005-0000-0000-00003DCA0000}"/>
    <cellStyle name="Output 12 38" xfId="10367" xr:uid="{00000000-0005-0000-0000-00003ECA0000}"/>
    <cellStyle name="Output 12 38 2" xfId="21968" xr:uid="{00000000-0005-0000-0000-00003FCA0000}"/>
    <cellStyle name="Output 12 38 2 2" xfId="44093" xr:uid="{00000000-0005-0000-0000-000040CA0000}"/>
    <cellStyle name="Output 12 38 3" xfId="44092" xr:uid="{00000000-0005-0000-0000-000041CA0000}"/>
    <cellStyle name="Output 12 38 4" xfId="61087" xr:uid="{00000000-0005-0000-0000-000042CA0000}"/>
    <cellStyle name="Output 12 39" xfId="10787" xr:uid="{00000000-0005-0000-0000-000043CA0000}"/>
    <cellStyle name="Output 12 39 2" xfId="22323" xr:uid="{00000000-0005-0000-0000-000044CA0000}"/>
    <cellStyle name="Output 12 39 2 2" xfId="44095" xr:uid="{00000000-0005-0000-0000-000045CA0000}"/>
    <cellStyle name="Output 12 39 3" xfId="44094" xr:uid="{00000000-0005-0000-0000-000046CA0000}"/>
    <cellStyle name="Output 12 39 4" xfId="61088" xr:uid="{00000000-0005-0000-0000-000047CA0000}"/>
    <cellStyle name="Output 12 4" xfId="4450" xr:uid="{00000000-0005-0000-0000-000048CA0000}"/>
    <cellStyle name="Output 12 4 10" xfId="10811" xr:uid="{00000000-0005-0000-0000-000049CA0000}"/>
    <cellStyle name="Output 12 4 10 2" xfId="22347" xr:uid="{00000000-0005-0000-0000-00004ACA0000}"/>
    <cellStyle name="Output 12 4 10 2 2" xfId="44098" xr:uid="{00000000-0005-0000-0000-00004BCA0000}"/>
    <cellStyle name="Output 12 4 10 3" xfId="44097" xr:uid="{00000000-0005-0000-0000-00004CCA0000}"/>
    <cellStyle name="Output 12 4 10 4" xfId="61089" xr:uid="{00000000-0005-0000-0000-00004DCA0000}"/>
    <cellStyle name="Output 12 4 11" xfId="11230" xr:uid="{00000000-0005-0000-0000-00004ECA0000}"/>
    <cellStyle name="Output 12 4 11 2" xfId="22715" xr:uid="{00000000-0005-0000-0000-00004FCA0000}"/>
    <cellStyle name="Output 12 4 11 2 2" xfId="44100" xr:uid="{00000000-0005-0000-0000-000050CA0000}"/>
    <cellStyle name="Output 12 4 11 3" xfId="44099" xr:uid="{00000000-0005-0000-0000-000051CA0000}"/>
    <cellStyle name="Output 12 4 11 4" xfId="61090" xr:uid="{00000000-0005-0000-0000-000052CA0000}"/>
    <cellStyle name="Output 12 4 12" xfId="11639" xr:uid="{00000000-0005-0000-0000-000053CA0000}"/>
    <cellStyle name="Output 12 4 12 2" xfId="23078" xr:uid="{00000000-0005-0000-0000-000054CA0000}"/>
    <cellStyle name="Output 12 4 12 2 2" xfId="44102" xr:uid="{00000000-0005-0000-0000-000055CA0000}"/>
    <cellStyle name="Output 12 4 12 3" xfId="44101" xr:uid="{00000000-0005-0000-0000-000056CA0000}"/>
    <cellStyle name="Output 12 4 12 4" xfId="61091" xr:uid="{00000000-0005-0000-0000-000057CA0000}"/>
    <cellStyle name="Output 12 4 13" xfId="12071" xr:uid="{00000000-0005-0000-0000-000058CA0000}"/>
    <cellStyle name="Output 12 4 13 2" xfId="23485" xr:uid="{00000000-0005-0000-0000-000059CA0000}"/>
    <cellStyle name="Output 12 4 13 2 2" xfId="44104" xr:uid="{00000000-0005-0000-0000-00005ACA0000}"/>
    <cellStyle name="Output 12 4 13 3" xfId="44103" xr:uid="{00000000-0005-0000-0000-00005BCA0000}"/>
    <cellStyle name="Output 12 4 13 4" xfId="61092" xr:uid="{00000000-0005-0000-0000-00005CCA0000}"/>
    <cellStyle name="Output 12 4 14" xfId="12445" xr:uid="{00000000-0005-0000-0000-00005DCA0000}"/>
    <cellStyle name="Output 12 4 14 2" xfId="23823" xr:uid="{00000000-0005-0000-0000-00005ECA0000}"/>
    <cellStyle name="Output 12 4 14 2 2" xfId="44106" xr:uid="{00000000-0005-0000-0000-00005FCA0000}"/>
    <cellStyle name="Output 12 4 14 3" xfId="44105" xr:uid="{00000000-0005-0000-0000-000060CA0000}"/>
    <cellStyle name="Output 12 4 14 4" xfId="61093" xr:uid="{00000000-0005-0000-0000-000061CA0000}"/>
    <cellStyle name="Output 12 4 15" xfId="12802" xr:uid="{00000000-0005-0000-0000-000062CA0000}"/>
    <cellStyle name="Output 12 4 15 2" xfId="24139" xr:uid="{00000000-0005-0000-0000-000063CA0000}"/>
    <cellStyle name="Output 12 4 15 2 2" xfId="44108" xr:uid="{00000000-0005-0000-0000-000064CA0000}"/>
    <cellStyle name="Output 12 4 15 3" xfId="44107" xr:uid="{00000000-0005-0000-0000-000065CA0000}"/>
    <cellStyle name="Output 12 4 15 4" xfId="61094" xr:uid="{00000000-0005-0000-0000-000066CA0000}"/>
    <cellStyle name="Output 12 4 16" xfId="13217" xr:uid="{00000000-0005-0000-0000-000067CA0000}"/>
    <cellStyle name="Output 12 4 16 2" xfId="24528" xr:uid="{00000000-0005-0000-0000-000068CA0000}"/>
    <cellStyle name="Output 12 4 16 2 2" xfId="44110" xr:uid="{00000000-0005-0000-0000-000069CA0000}"/>
    <cellStyle name="Output 12 4 16 3" xfId="44109" xr:uid="{00000000-0005-0000-0000-00006ACA0000}"/>
    <cellStyle name="Output 12 4 16 4" xfId="61095" xr:uid="{00000000-0005-0000-0000-00006BCA0000}"/>
    <cellStyle name="Output 12 4 17" xfId="13554" xr:uid="{00000000-0005-0000-0000-00006CCA0000}"/>
    <cellStyle name="Output 12 4 17 2" xfId="24833" xr:uid="{00000000-0005-0000-0000-00006DCA0000}"/>
    <cellStyle name="Output 12 4 17 2 2" xfId="44112" xr:uid="{00000000-0005-0000-0000-00006ECA0000}"/>
    <cellStyle name="Output 12 4 17 3" xfId="44111" xr:uid="{00000000-0005-0000-0000-00006FCA0000}"/>
    <cellStyle name="Output 12 4 17 4" xfId="61096" xr:uid="{00000000-0005-0000-0000-000070CA0000}"/>
    <cellStyle name="Output 12 4 18" xfId="13890" xr:uid="{00000000-0005-0000-0000-000071CA0000}"/>
    <cellStyle name="Output 12 4 18 2" xfId="25135" xr:uid="{00000000-0005-0000-0000-000072CA0000}"/>
    <cellStyle name="Output 12 4 18 2 2" xfId="44114" xr:uid="{00000000-0005-0000-0000-000073CA0000}"/>
    <cellStyle name="Output 12 4 18 3" xfId="44113" xr:uid="{00000000-0005-0000-0000-000074CA0000}"/>
    <cellStyle name="Output 12 4 18 4" xfId="61097" xr:uid="{00000000-0005-0000-0000-000075CA0000}"/>
    <cellStyle name="Output 12 4 19" xfId="14213" xr:uid="{00000000-0005-0000-0000-000076CA0000}"/>
    <cellStyle name="Output 12 4 19 2" xfId="25435" xr:uid="{00000000-0005-0000-0000-000077CA0000}"/>
    <cellStyle name="Output 12 4 19 2 2" xfId="44116" xr:uid="{00000000-0005-0000-0000-000078CA0000}"/>
    <cellStyle name="Output 12 4 19 3" xfId="44115" xr:uid="{00000000-0005-0000-0000-000079CA0000}"/>
    <cellStyle name="Output 12 4 19 4" xfId="61098" xr:uid="{00000000-0005-0000-0000-00007ACA0000}"/>
    <cellStyle name="Output 12 4 2" xfId="7230" xr:uid="{00000000-0005-0000-0000-00007BCA0000}"/>
    <cellStyle name="Output 12 4 2 2" xfId="19235" xr:uid="{00000000-0005-0000-0000-00007CCA0000}"/>
    <cellStyle name="Output 12 4 2 2 2" xfId="44118" xr:uid="{00000000-0005-0000-0000-00007DCA0000}"/>
    <cellStyle name="Output 12 4 2 3" xfId="44117" xr:uid="{00000000-0005-0000-0000-00007ECA0000}"/>
    <cellStyle name="Output 12 4 2 4" xfId="61099" xr:uid="{00000000-0005-0000-0000-00007FCA0000}"/>
    <cellStyle name="Output 12 4 20" xfId="14507" xr:uid="{00000000-0005-0000-0000-000080CA0000}"/>
    <cellStyle name="Output 12 4 20 2" xfId="44119" xr:uid="{00000000-0005-0000-0000-000081CA0000}"/>
    <cellStyle name="Output 12 4 20 3" xfId="61100" xr:uid="{00000000-0005-0000-0000-000082CA0000}"/>
    <cellStyle name="Output 12 4 20 4" xfId="61101" xr:uid="{00000000-0005-0000-0000-000083CA0000}"/>
    <cellStyle name="Output 12 4 21" xfId="44096" xr:uid="{00000000-0005-0000-0000-000084CA0000}"/>
    <cellStyle name="Output 12 4 22" xfId="61102" xr:uid="{00000000-0005-0000-0000-000085CA0000}"/>
    <cellStyle name="Output 12 4 3" xfId="7697" xr:uid="{00000000-0005-0000-0000-000086CA0000}"/>
    <cellStyle name="Output 12 4 3 2" xfId="19640" xr:uid="{00000000-0005-0000-0000-000087CA0000}"/>
    <cellStyle name="Output 12 4 3 2 2" xfId="44121" xr:uid="{00000000-0005-0000-0000-000088CA0000}"/>
    <cellStyle name="Output 12 4 3 3" xfId="44120" xr:uid="{00000000-0005-0000-0000-000089CA0000}"/>
    <cellStyle name="Output 12 4 3 4" xfId="61103" xr:uid="{00000000-0005-0000-0000-00008ACA0000}"/>
    <cellStyle name="Output 12 4 4" xfId="8147" xr:uid="{00000000-0005-0000-0000-00008BCA0000}"/>
    <cellStyle name="Output 12 4 4 2" xfId="20030" xr:uid="{00000000-0005-0000-0000-00008CCA0000}"/>
    <cellStyle name="Output 12 4 4 2 2" xfId="44123" xr:uid="{00000000-0005-0000-0000-00008DCA0000}"/>
    <cellStyle name="Output 12 4 4 3" xfId="44122" xr:uid="{00000000-0005-0000-0000-00008ECA0000}"/>
    <cellStyle name="Output 12 4 4 4" xfId="61104" xr:uid="{00000000-0005-0000-0000-00008FCA0000}"/>
    <cellStyle name="Output 12 4 5" xfId="8614" xr:uid="{00000000-0005-0000-0000-000090CA0000}"/>
    <cellStyle name="Output 12 4 5 2" xfId="20419" xr:uid="{00000000-0005-0000-0000-000091CA0000}"/>
    <cellStyle name="Output 12 4 5 2 2" xfId="44125" xr:uid="{00000000-0005-0000-0000-000092CA0000}"/>
    <cellStyle name="Output 12 4 5 3" xfId="44124" xr:uid="{00000000-0005-0000-0000-000093CA0000}"/>
    <cellStyle name="Output 12 4 5 4" xfId="61105" xr:uid="{00000000-0005-0000-0000-000094CA0000}"/>
    <cellStyle name="Output 12 4 6" xfId="9069" xr:uid="{00000000-0005-0000-0000-000095CA0000}"/>
    <cellStyle name="Output 12 4 6 2" xfId="20830" xr:uid="{00000000-0005-0000-0000-000096CA0000}"/>
    <cellStyle name="Output 12 4 6 2 2" xfId="44127" xr:uid="{00000000-0005-0000-0000-000097CA0000}"/>
    <cellStyle name="Output 12 4 6 3" xfId="44126" xr:uid="{00000000-0005-0000-0000-000098CA0000}"/>
    <cellStyle name="Output 12 4 6 4" xfId="61106" xr:uid="{00000000-0005-0000-0000-000099CA0000}"/>
    <cellStyle name="Output 12 4 7" xfId="9514" xr:uid="{00000000-0005-0000-0000-00009ACA0000}"/>
    <cellStyle name="Output 12 4 7 2" xfId="21230" xr:uid="{00000000-0005-0000-0000-00009BCA0000}"/>
    <cellStyle name="Output 12 4 7 2 2" xfId="44129" xr:uid="{00000000-0005-0000-0000-00009CCA0000}"/>
    <cellStyle name="Output 12 4 7 3" xfId="44128" xr:uid="{00000000-0005-0000-0000-00009DCA0000}"/>
    <cellStyle name="Output 12 4 7 4" xfId="61107" xr:uid="{00000000-0005-0000-0000-00009ECA0000}"/>
    <cellStyle name="Output 12 4 8" xfId="9958" xr:uid="{00000000-0005-0000-0000-00009FCA0000}"/>
    <cellStyle name="Output 12 4 8 2" xfId="21614" xr:uid="{00000000-0005-0000-0000-0000A0CA0000}"/>
    <cellStyle name="Output 12 4 8 2 2" xfId="44131" xr:uid="{00000000-0005-0000-0000-0000A1CA0000}"/>
    <cellStyle name="Output 12 4 8 3" xfId="44130" xr:uid="{00000000-0005-0000-0000-0000A2CA0000}"/>
    <cellStyle name="Output 12 4 8 4" xfId="61108" xr:uid="{00000000-0005-0000-0000-0000A3CA0000}"/>
    <cellStyle name="Output 12 4 9" xfId="10391" xr:uid="{00000000-0005-0000-0000-0000A4CA0000}"/>
    <cellStyle name="Output 12 4 9 2" xfId="21992" xr:uid="{00000000-0005-0000-0000-0000A5CA0000}"/>
    <cellStyle name="Output 12 4 9 2 2" xfId="44133" xr:uid="{00000000-0005-0000-0000-0000A6CA0000}"/>
    <cellStyle name="Output 12 4 9 3" xfId="44132" xr:uid="{00000000-0005-0000-0000-0000A7CA0000}"/>
    <cellStyle name="Output 12 4 9 4" xfId="61109" xr:uid="{00000000-0005-0000-0000-0000A8CA0000}"/>
    <cellStyle name="Output 12 40" xfId="11206" xr:uid="{00000000-0005-0000-0000-0000A9CA0000}"/>
    <cellStyle name="Output 12 40 2" xfId="22691" xr:uid="{00000000-0005-0000-0000-0000AACA0000}"/>
    <cellStyle name="Output 12 40 2 2" xfId="44135" xr:uid="{00000000-0005-0000-0000-0000ABCA0000}"/>
    <cellStyle name="Output 12 40 3" xfId="44134" xr:uid="{00000000-0005-0000-0000-0000ACCA0000}"/>
    <cellStyle name="Output 12 40 4" xfId="61110" xr:uid="{00000000-0005-0000-0000-0000ADCA0000}"/>
    <cellStyle name="Output 12 41" xfId="11615" xr:uid="{00000000-0005-0000-0000-0000AECA0000}"/>
    <cellStyle name="Output 12 41 2" xfId="23054" xr:uid="{00000000-0005-0000-0000-0000AFCA0000}"/>
    <cellStyle name="Output 12 41 2 2" xfId="44137" xr:uid="{00000000-0005-0000-0000-0000B0CA0000}"/>
    <cellStyle name="Output 12 41 3" xfId="44136" xr:uid="{00000000-0005-0000-0000-0000B1CA0000}"/>
    <cellStyle name="Output 12 41 4" xfId="61111" xr:uid="{00000000-0005-0000-0000-0000B2CA0000}"/>
    <cellStyle name="Output 12 42" xfId="12047" xr:uid="{00000000-0005-0000-0000-0000B3CA0000}"/>
    <cellStyle name="Output 12 42 2" xfId="23461" xr:uid="{00000000-0005-0000-0000-0000B4CA0000}"/>
    <cellStyle name="Output 12 42 2 2" xfId="44139" xr:uid="{00000000-0005-0000-0000-0000B5CA0000}"/>
    <cellStyle name="Output 12 42 3" xfId="44138" xr:uid="{00000000-0005-0000-0000-0000B6CA0000}"/>
    <cellStyle name="Output 12 42 4" xfId="61112" xr:uid="{00000000-0005-0000-0000-0000B7CA0000}"/>
    <cellStyle name="Output 12 43" xfId="12421" xr:uid="{00000000-0005-0000-0000-0000B8CA0000}"/>
    <cellStyle name="Output 12 43 2" xfId="23799" xr:uid="{00000000-0005-0000-0000-0000B9CA0000}"/>
    <cellStyle name="Output 12 43 2 2" xfId="44141" xr:uid="{00000000-0005-0000-0000-0000BACA0000}"/>
    <cellStyle name="Output 12 43 3" xfId="44140" xr:uid="{00000000-0005-0000-0000-0000BBCA0000}"/>
    <cellStyle name="Output 12 43 4" xfId="61113" xr:uid="{00000000-0005-0000-0000-0000BCCA0000}"/>
    <cellStyle name="Output 12 44" xfId="12778" xr:uid="{00000000-0005-0000-0000-0000BDCA0000}"/>
    <cellStyle name="Output 12 44 2" xfId="24115" xr:uid="{00000000-0005-0000-0000-0000BECA0000}"/>
    <cellStyle name="Output 12 44 2 2" xfId="44143" xr:uid="{00000000-0005-0000-0000-0000BFCA0000}"/>
    <cellStyle name="Output 12 44 3" xfId="44142" xr:uid="{00000000-0005-0000-0000-0000C0CA0000}"/>
    <cellStyle name="Output 12 44 4" xfId="61114" xr:uid="{00000000-0005-0000-0000-0000C1CA0000}"/>
    <cellStyle name="Output 12 45" xfId="13193" xr:uid="{00000000-0005-0000-0000-0000C2CA0000}"/>
    <cellStyle name="Output 12 45 2" xfId="24504" xr:uid="{00000000-0005-0000-0000-0000C3CA0000}"/>
    <cellStyle name="Output 12 45 2 2" xfId="44145" xr:uid="{00000000-0005-0000-0000-0000C4CA0000}"/>
    <cellStyle name="Output 12 45 3" xfId="44144" xr:uid="{00000000-0005-0000-0000-0000C5CA0000}"/>
    <cellStyle name="Output 12 45 4" xfId="61115" xr:uid="{00000000-0005-0000-0000-0000C6CA0000}"/>
    <cellStyle name="Output 12 46" xfId="13530" xr:uid="{00000000-0005-0000-0000-0000C7CA0000}"/>
    <cellStyle name="Output 12 46 2" xfId="24809" xr:uid="{00000000-0005-0000-0000-0000C8CA0000}"/>
    <cellStyle name="Output 12 46 2 2" xfId="44147" xr:uid="{00000000-0005-0000-0000-0000C9CA0000}"/>
    <cellStyle name="Output 12 46 3" xfId="44146" xr:uid="{00000000-0005-0000-0000-0000CACA0000}"/>
    <cellStyle name="Output 12 46 4" xfId="61116" xr:uid="{00000000-0005-0000-0000-0000CBCA0000}"/>
    <cellStyle name="Output 12 47" xfId="13866" xr:uid="{00000000-0005-0000-0000-0000CCCA0000}"/>
    <cellStyle name="Output 12 47 2" xfId="25111" xr:uid="{00000000-0005-0000-0000-0000CDCA0000}"/>
    <cellStyle name="Output 12 47 2 2" xfId="44149" xr:uid="{00000000-0005-0000-0000-0000CECA0000}"/>
    <cellStyle name="Output 12 47 3" xfId="44148" xr:uid="{00000000-0005-0000-0000-0000CFCA0000}"/>
    <cellStyle name="Output 12 47 4" xfId="61117" xr:uid="{00000000-0005-0000-0000-0000D0CA0000}"/>
    <cellStyle name="Output 12 48" xfId="14189" xr:uid="{00000000-0005-0000-0000-0000D1CA0000}"/>
    <cellStyle name="Output 12 48 2" xfId="25411" xr:uid="{00000000-0005-0000-0000-0000D2CA0000}"/>
    <cellStyle name="Output 12 48 2 2" xfId="44151" xr:uid="{00000000-0005-0000-0000-0000D3CA0000}"/>
    <cellStyle name="Output 12 48 3" xfId="44150" xr:uid="{00000000-0005-0000-0000-0000D4CA0000}"/>
    <cellStyle name="Output 12 48 4" xfId="61118" xr:uid="{00000000-0005-0000-0000-0000D5CA0000}"/>
    <cellStyle name="Output 12 49" xfId="14483" xr:uid="{00000000-0005-0000-0000-0000D6CA0000}"/>
    <cellStyle name="Output 12 49 2" xfId="44152" xr:uid="{00000000-0005-0000-0000-0000D7CA0000}"/>
    <cellStyle name="Output 12 49 3" xfId="61119" xr:uid="{00000000-0005-0000-0000-0000D8CA0000}"/>
    <cellStyle name="Output 12 49 4" xfId="61120" xr:uid="{00000000-0005-0000-0000-0000D9CA0000}"/>
    <cellStyle name="Output 12 5" xfId="4451" xr:uid="{00000000-0005-0000-0000-0000DACA0000}"/>
    <cellStyle name="Output 12 5 10" xfId="10812" xr:uid="{00000000-0005-0000-0000-0000DBCA0000}"/>
    <cellStyle name="Output 12 5 10 2" xfId="22348" xr:uid="{00000000-0005-0000-0000-0000DCCA0000}"/>
    <cellStyle name="Output 12 5 10 2 2" xfId="44155" xr:uid="{00000000-0005-0000-0000-0000DDCA0000}"/>
    <cellStyle name="Output 12 5 10 3" xfId="44154" xr:uid="{00000000-0005-0000-0000-0000DECA0000}"/>
    <cellStyle name="Output 12 5 10 4" xfId="61121" xr:uid="{00000000-0005-0000-0000-0000DFCA0000}"/>
    <cellStyle name="Output 12 5 11" xfId="11231" xr:uid="{00000000-0005-0000-0000-0000E0CA0000}"/>
    <cellStyle name="Output 12 5 11 2" xfId="22716" xr:uid="{00000000-0005-0000-0000-0000E1CA0000}"/>
    <cellStyle name="Output 12 5 11 2 2" xfId="44157" xr:uid="{00000000-0005-0000-0000-0000E2CA0000}"/>
    <cellStyle name="Output 12 5 11 3" xfId="44156" xr:uid="{00000000-0005-0000-0000-0000E3CA0000}"/>
    <cellStyle name="Output 12 5 11 4" xfId="61122" xr:uid="{00000000-0005-0000-0000-0000E4CA0000}"/>
    <cellStyle name="Output 12 5 12" xfId="11640" xr:uid="{00000000-0005-0000-0000-0000E5CA0000}"/>
    <cellStyle name="Output 12 5 12 2" xfId="23079" xr:uid="{00000000-0005-0000-0000-0000E6CA0000}"/>
    <cellStyle name="Output 12 5 12 2 2" xfId="44159" xr:uid="{00000000-0005-0000-0000-0000E7CA0000}"/>
    <cellStyle name="Output 12 5 12 3" xfId="44158" xr:uid="{00000000-0005-0000-0000-0000E8CA0000}"/>
    <cellStyle name="Output 12 5 12 4" xfId="61123" xr:uid="{00000000-0005-0000-0000-0000E9CA0000}"/>
    <cellStyle name="Output 12 5 13" xfId="12072" xr:uid="{00000000-0005-0000-0000-0000EACA0000}"/>
    <cellStyle name="Output 12 5 13 2" xfId="23486" xr:uid="{00000000-0005-0000-0000-0000EBCA0000}"/>
    <cellStyle name="Output 12 5 13 2 2" xfId="44161" xr:uid="{00000000-0005-0000-0000-0000ECCA0000}"/>
    <cellStyle name="Output 12 5 13 3" xfId="44160" xr:uid="{00000000-0005-0000-0000-0000EDCA0000}"/>
    <cellStyle name="Output 12 5 13 4" xfId="61124" xr:uid="{00000000-0005-0000-0000-0000EECA0000}"/>
    <cellStyle name="Output 12 5 14" xfId="12446" xr:uid="{00000000-0005-0000-0000-0000EFCA0000}"/>
    <cellStyle name="Output 12 5 14 2" xfId="23824" xr:uid="{00000000-0005-0000-0000-0000F0CA0000}"/>
    <cellStyle name="Output 12 5 14 2 2" xfId="44163" xr:uid="{00000000-0005-0000-0000-0000F1CA0000}"/>
    <cellStyle name="Output 12 5 14 3" xfId="44162" xr:uid="{00000000-0005-0000-0000-0000F2CA0000}"/>
    <cellStyle name="Output 12 5 14 4" xfId="61125" xr:uid="{00000000-0005-0000-0000-0000F3CA0000}"/>
    <cellStyle name="Output 12 5 15" xfId="12803" xr:uid="{00000000-0005-0000-0000-0000F4CA0000}"/>
    <cellStyle name="Output 12 5 15 2" xfId="24140" xr:uid="{00000000-0005-0000-0000-0000F5CA0000}"/>
    <cellStyle name="Output 12 5 15 2 2" xfId="44165" xr:uid="{00000000-0005-0000-0000-0000F6CA0000}"/>
    <cellStyle name="Output 12 5 15 3" xfId="44164" xr:uid="{00000000-0005-0000-0000-0000F7CA0000}"/>
    <cellStyle name="Output 12 5 15 4" xfId="61126" xr:uid="{00000000-0005-0000-0000-0000F8CA0000}"/>
    <cellStyle name="Output 12 5 16" xfId="13218" xr:uid="{00000000-0005-0000-0000-0000F9CA0000}"/>
    <cellStyle name="Output 12 5 16 2" xfId="24529" xr:uid="{00000000-0005-0000-0000-0000FACA0000}"/>
    <cellStyle name="Output 12 5 16 2 2" xfId="44167" xr:uid="{00000000-0005-0000-0000-0000FBCA0000}"/>
    <cellStyle name="Output 12 5 16 3" xfId="44166" xr:uid="{00000000-0005-0000-0000-0000FCCA0000}"/>
    <cellStyle name="Output 12 5 16 4" xfId="61127" xr:uid="{00000000-0005-0000-0000-0000FDCA0000}"/>
    <cellStyle name="Output 12 5 17" xfId="13555" xr:uid="{00000000-0005-0000-0000-0000FECA0000}"/>
    <cellStyle name="Output 12 5 17 2" xfId="24834" xr:uid="{00000000-0005-0000-0000-0000FFCA0000}"/>
    <cellStyle name="Output 12 5 17 2 2" xfId="44169" xr:uid="{00000000-0005-0000-0000-000000CB0000}"/>
    <cellStyle name="Output 12 5 17 3" xfId="44168" xr:uid="{00000000-0005-0000-0000-000001CB0000}"/>
    <cellStyle name="Output 12 5 17 4" xfId="61128" xr:uid="{00000000-0005-0000-0000-000002CB0000}"/>
    <cellStyle name="Output 12 5 18" xfId="13891" xr:uid="{00000000-0005-0000-0000-000003CB0000}"/>
    <cellStyle name="Output 12 5 18 2" xfId="25136" xr:uid="{00000000-0005-0000-0000-000004CB0000}"/>
    <cellStyle name="Output 12 5 18 2 2" xfId="44171" xr:uid="{00000000-0005-0000-0000-000005CB0000}"/>
    <cellStyle name="Output 12 5 18 3" xfId="44170" xr:uid="{00000000-0005-0000-0000-000006CB0000}"/>
    <cellStyle name="Output 12 5 18 4" xfId="61129" xr:uid="{00000000-0005-0000-0000-000007CB0000}"/>
    <cellStyle name="Output 12 5 19" xfId="14214" xr:uid="{00000000-0005-0000-0000-000008CB0000}"/>
    <cellStyle name="Output 12 5 19 2" xfId="25436" xr:uid="{00000000-0005-0000-0000-000009CB0000}"/>
    <cellStyle name="Output 12 5 19 2 2" xfId="44173" xr:uid="{00000000-0005-0000-0000-00000ACB0000}"/>
    <cellStyle name="Output 12 5 19 3" xfId="44172" xr:uid="{00000000-0005-0000-0000-00000BCB0000}"/>
    <cellStyle name="Output 12 5 19 4" xfId="61130" xr:uid="{00000000-0005-0000-0000-00000CCB0000}"/>
    <cellStyle name="Output 12 5 2" xfId="7231" xr:uid="{00000000-0005-0000-0000-00000DCB0000}"/>
    <cellStyle name="Output 12 5 2 2" xfId="19236" xr:uid="{00000000-0005-0000-0000-00000ECB0000}"/>
    <cellStyle name="Output 12 5 2 2 2" xfId="44175" xr:uid="{00000000-0005-0000-0000-00000FCB0000}"/>
    <cellStyle name="Output 12 5 2 3" xfId="44174" xr:uid="{00000000-0005-0000-0000-000010CB0000}"/>
    <cellStyle name="Output 12 5 2 4" xfId="61131" xr:uid="{00000000-0005-0000-0000-000011CB0000}"/>
    <cellStyle name="Output 12 5 20" xfId="14508" xr:uid="{00000000-0005-0000-0000-000012CB0000}"/>
    <cellStyle name="Output 12 5 20 2" xfId="44176" xr:uid="{00000000-0005-0000-0000-000013CB0000}"/>
    <cellStyle name="Output 12 5 20 3" xfId="61132" xr:uid="{00000000-0005-0000-0000-000014CB0000}"/>
    <cellStyle name="Output 12 5 20 4" xfId="61133" xr:uid="{00000000-0005-0000-0000-000015CB0000}"/>
    <cellStyle name="Output 12 5 21" xfId="44153" xr:uid="{00000000-0005-0000-0000-000016CB0000}"/>
    <cellStyle name="Output 12 5 22" xfId="61134" xr:uid="{00000000-0005-0000-0000-000017CB0000}"/>
    <cellStyle name="Output 12 5 3" xfId="7698" xr:uid="{00000000-0005-0000-0000-000018CB0000}"/>
    <cellStyle name="Output 12 5 3 2" xfId="19641" xr:uid="{00000000-0005-0000-0000-000019CB0000}"/>
    <cellStyle name="Output 12 5 3 2 2" xfId="44178" xr:uid="{00000000-0005-0000-0000-00001ACB0000}"/>
    <cellStyle name="Output 12 5 3 3" xfId="44177" xr:uid="{00000000-0005-0000-0000-00001BCB0000}"/>
    <cellStyle name="Output 12 5 3 4" xfId="61135" xr:uid="{00000000-0005-0000-0000-00001CCB0000}"/>
    <cellStyle name="Output 12 5 4" xfId="8148" xr:uid="{00000000-0005-0000-0000-00001DCB0000}"/>
    <cellStyle name="Output 12 5 4 2" xfId="20031" xr:uid="{00000000-0005-0000-0000-00001ECB0000}"/>
    <cellStyle name="Output 12 5 4 2 2" xfId="44180" xr:uid="{00000000-0005-0000-0000-00001FCB0000}"/>
    <cellStyle name="Output 12 5 4 3" xfId="44179" xr:uid="{00000000-0005-0000-0000-000020CB0000}"/>
    <cellStyle name="Output 12 5 4 4" xfId="61136" xr:uid="{00000000-0005-0000-0000-000021CB0000}"/>
    <cellStyle name="Output 12 5 5" xfId="8615" xr:uid="{00000000-0005-0000-0000-000022CB0000}"/>
    <cellStyle name="Output 12 5 5 2" xfId="20420" xr:uid="{00000000-0005-0000-0000-000023CB0000}"/>
    <cellStyle name="Output 12 5 5 2 2" xfId="44182" xr:uid="{00000000-0005-0000-0000-000024CB0000}"/>
    <cellStyle name="Output 12 5 5 3" xfId="44181" xr:uid="{00000000-0005-0000-0000-000025CB0000}"/>
    <cellStyle name="Output 12 5 5 4" xfId="61137" xr:uid="{00000000-0005-0000-0000-000026CB0000}"/>
    <cellStyle name="Output 12 5 6" xfId="9070" xr:uid="{00000000-0005-0000-0000-000027CB0000}"/>
    <cellStyle name="Output 12 5 6 2" xfId="20831" xr:uid="{00000000-0005-0000-0000-000028CB0000}"/>
    <cellStyle name="Output 12 5 6 2 2" xfId="44184" xr:uid="{00000000-0005-0000-0000-000029CB0000}"/>
    <cellStyle name="Output 12 5 6 3" xfId="44183" xr:uid="{00000000-0005-0000-0000-00002ACB0000}"/>
    <cellStyle name="Output 12 5 6 4" xfId="61138" xr:uid="{00000000-0005-0000-0000-00002BCB0000}"/>
    <cellStyle name="Output 12 5 7" xfId="9515" xr:uid="{00000000-0005-0000-0000-00002CCB0000}"/>
    <cellStyle name="Output 12 5 7 2" xfId="21231" xr:uid="{00000000-0005-0000-0000-00002DCB0000}"/>
    <cellStyle name="Output 12 5 7 2 2" xfId="44186" xr:uid="{00000000-0005-0000-0000-00002ECB0000}"/>
    <cellStyle name="Output 12 5 7 3" xfId="44185" xr:uid="{00000000-0005-0000-0000-00002FCB0000}"/>
    <cellStyle name="Output 12 5 7 4" xfId="61139" xr:uid="{00000000-0005-0000-0000-000030CB0000}"/>
    <cellStyle name="Output 12 5 8" xfId="9959" xr:uid="{00000000-0005-0000-0000-000031CB0000}"/>
    <cellStyle name="Output 12 5 8 2" xfId="21615" xr:uid="{00000000-0005-0000-0000-000032CB0000}"/>
    <cellStyle name="Output 12 5 8 2 2" xfId="44188" xr:uid="{00000000-0005-0000-0000-000033CB0000}"/>
    <cellStyle name="Output 12 5 8 3" xfId="44187" xr:uid="{00000000-0005-0000-0000-000034CB0000}"/>
    <cellStyle name="Output 12 5 8 4" xfId="61140" xr:uid="{00000000-0005-0000-0000-000035CB0000}"/>
    <cellStyle name="Output 12 5 9" xfId="10392" xr:uid="{00000000-0005-0000-0000-000036CB0000}"/>
    <cellStyle name="Output 12 5 9 2" xfId="21993" xr:uid="{00000000-0005-0000-0000-000037CB0000}"/>
    <cellStyle name="Output 12 5 9 2 2" xfId="44190" xr:uid="{00000000-0005-0000-0000-000038CB0000}"/>
    <cellStyle name="Output 12 5 9 3" xfId="44189" xr:uid="{00000000-0005-0000-0000-000039CB0000}"/>
    <cellStyle name="Output 12 5 9 4" xfId="61141" xr:uid="{00000000-0005-0000-0000-00003ACB0000}"/>
    <cellStyle name="Output 12 50" xfId="43203" xr:uid="{00000000-0005-0000-0000-00003BCB0000}"/>
    <cellStyle name="Output 12 51" xfId="61142" xr:uid="{00000000-0005-0000-0000-00003CCB0000}"/>
    <cellStyle name="Output 12 6" xfId="4452" xr:uid="{00000000-0005-0000-0000-00003DCB0000}"/>
    <cellStyle name="Output 12 6 10" xfId="10813" xr:uid="{00000000-0005-0000-0000-00003ECB0000}"/>
    <cellStyle name="Output 12 6 10 2" xfId="22349" xr:uid="{00000000-0005-0000-0000-00003FCB0000}"/>
    <cellStyle name="Output 12 6 10 2 2" xfId="44193" xr:uid="{00000000-0005-0000-0000-000040CB0000}"/>
    <cellStyle name="Output 12 6 10 3" xfId="44192" xr:uid="{00000000-0005-0000-0000-000041CB0000}"/>
    <cellStyle name="Output 12 6 10 4" xfId="61143" xr:uid="{00000000-0005-0000-0000-000042CB0000}"/>
    <cellStyle name="Output 12 6 11" xfId="11232" xr:uid="{00000000-0005-0000-0000-000043CB0000}"/>
    <cellStyle name="Output 12 6 11 2" xfId="22717" xr:uid="{00000000-0005-0000-0000-000044CB0000}"/>
    <cellStyle name="Output 12 6 11 2 2" xfId="44195" xr:uid="{00000000-0005-0000-0000-000045CB0000}"/>
    <cellStyle name="Output 12 6 11 3" xfId="44194" xr:uid="{00000000-0005-0000-0000-000046CB0000}"/>
    <cellStyle name="Output 12 6 11 4" xfId="61144" xr:uid="{00000000-0005-0000-0000-000047CB0000}"/>
    <cellStyle name="Output 12 6 12" xfId="11641" xr:uid="{00000000-0005-0000-0000-000048CB0000}"/>
    <cellStyle name="Output 12 6 12 2" xfId="23080" xr:uid="{00000000-0005-0000-0000-000049CB0000}"/>
    <cellStyle name="Output 12 6 12 2 2" xfId="44197" xr:uid="{00000000-0005-0000-0000-00004ACB0000}"/>
    <cellStyle name="Output 12 6 12 3" xfId="44196" xr:uid="{00000000-0005-0000-0000-00004BCB0000}"/>
    <cellStyle name="Output 12 6 12 4" xfId="61145" xr:uid="{00000000-0005-0000-0000-00004CCB0000}"/>
    <cellStyle name="Output 12 6 13" xfId="12073" xr:uid="{00000000-0005-0000-0000-00004DCB0000}"/>
    <cellStyle name="Output 12 6 13 2" xfId="23487" xr:uid="{00000000-0005-0000-0000-00004ECB0000}"/>
    <cellStyle name="Output 12 6 13 2 2" xfId="44199" xr:uid="{00000000-0005-0000-0000-00004FCB0000}"/>
    <cellStyle name="Output 12 6 13 3" xfId="44198" xr:uid="{00000000-0005-0000-0000-000050CB0000}"/>
    <cellStyle name="Output 12 6 13 4" xfId="61146" xr:uid="{00000000-0005-0000-0000-000051CB0000}"/>
    <cellStyle name="Output 12 6 14" xfId="12447" xr:uid="{00000000-0005-0000-0000-000052CB0000}"/>
    <cellStyle name="Output 12 6 14 2" xfId="23825" xr:uid="{00000000-0005-0000-0000-000053CB0000}"/>
    <cellStyle name="Output 12 6 14 2 2" xfId="44201" xr:uid="{00000000-0005-0000-0000-000054CB0000}"/>
    <cellStyle name="Output 12 6 14 3" xfId="44200" xr:uid="{00000000-0005-0000-0000-000055CB0000}"/>
    <cellStyle name="Output 12 6 14 4" xfId="61147" xr:uid="{00000000-0005-0000-0000-000056CB0000}"/>
    <cellStyle name="Output 12 6 15" xfId="12804" xr:uid="{00000000-0005-0000-0000-000057CB0000}"/>
    <cellStyle name="Output 12 6 15 2" xfId="24141" xr:uid="{00000000-0005-0000-0000-000058CB0000}"/>
    <cellStyle name="Output 12 6 15 2 2" xfId="44203" xr:uid="{00000000-0005-0000-0000-000059CB0000}"/>
    <cellStyle name="Output 12 6 15 3" xfId="44202" xr:uid="{00000000-0005-0000-0000-00005ACB0000}"/>
    <cellStyle name="Output 12 6 15 4" xfId="61148" xr:uid="{00000000-0005-0000-0000-00005BCB0000}"/>
    <cellStyle name="Output 12 6 16" xfId="13219" xr:uid="{00000000-0005-0000-0000-00005CCB0000}"/>
    <cellStyle name="Output 12 6 16 2" xfId="24530" xr:uid="{00000000-0005-0000-0000-00005DCB0000}"/>
    <cellStyle name="Output 12 6 16 2 2" xfId="44205" xr:uid="{00000000-0005-0000-0000-00005ECB0000}"/>
    <cellStyle name="Output 12 6 16 3" xfId="44204" xr:uid="{00000000-0005-0000-0000-00005FCB0000}"/>
    <cellStyle name="Output 12 6 16 4" xfId="61149" xr:uid="{00000000-0005-0000-0000-000060CB0000}"/>
    <cellStyle name="Output 12 6 17" xfId="13556" xr:uid="{00000000-0005-0000-0000-000061CB0000}"/>
    <cellStyle name="Output 12 6 17 2" xfId="24835" xr:uid="{00000000-0005-0000-0000-000062CB0000}"/>
    <cellStyle name="Output 12 6 17 2 2" xfId="44207" xr:uid="{00000000-0005-0000-0000-000063CB0000}"/>
    <cellStyle name="Output 12 6 17 3" xfId="44206" xr:uid="{00000000-0005-0000-0000-000064CB0000}"/>
    <cellStyle name="Output 12 6 17 4" xfId="61150" xr:uid="{00000000-0005-0000-0000-000065CB0000}"/>
    <cellStyle name="Output 12 6 18" xfId="13892" xr:uid="{00000000-0005-0000-0000-000066CB0000}"/>
    <cellStyle name="Output 12 6 18 2" xfId="25137" xr:uid="{00000000-0005-0000-0000-000067CB0000}"/>
    <cellStyle name="Output 12 6 18 2 2" xfId="44209" xr:uid="{00000000-0005-0000-0000-000068CB0000}"/>
    <cellStyle name="Output 12 6 18 3" xfId="44208" xr:uid="{00000000-0005-0000-0000-000069CB0000}"/>
    <cellStyle name="Output 12 6 18 4" xfId="61151" xr:uid="{00000000-0005-0000-0000-00006ACB0000}"/>
    <cellStyle name="Output 12 6 19" xfId="14215" xr:uid="{00000000-0005-0000-0000-00006BCB0000}"/>
    <cellStyle name="Output 12 6 19 2" xfId="25437" xr:uid="{00000000-0005-0000-0000-00006CCB0000}"/>
    <cellStyle name="Output 12 6 19 2 2" xfId="44211" xr:uid="{00000000-0005-0000-0000-00006DCB0000}"/>
    <cellStyle name="Output 12 6 19 3" xfId="44210" xr:uid="{00000000-0005-0000-0000-00006ECB0000}"/>
    <cellStyle name="Output 12 6 19 4" xfId="61152" xr:uid="{00000000-0005-0000-0000-00006FCB0000}"/>
    <cellStyle name="Output 12 6 2" xfId="7232" xr:uid="{00000000-0005-0000-0000-000070CB0000}"/>
    <cellStyle name="Output 12 6 2 2" xfId="19237" xr:uid="{00000000-0005-0000-0000-000071CB0000}"/>
    <cellStyle name="Output 12 6 2 2 2" xfId="44213" xr:uid="{00000000-0005-0000-0000-000072CB0000}"/>
    <cellStyle name="Output 12 6 2 3" xfId="44212" xr:uid="{00000000-0005-0000-0000-000073CB0000}"/>
    <cellStyle name="Output 12 6 2 4" xfId="61153" xr:uid="{00000000-0005-0000-0000-000074CB0000}"/>
    <cellStyle name="Output 12 6 20" xfId="14509" xr:uid="{00000000-0005-0000-0000-000075CB0000}"/>
    <cellStyle name="Output 12 6 20 2" xfId="44214" xr:uid="{00000000-0005-0000-0000-000076CB0000}"/>
    <cellStyle name="Output 12 6 20 3" xfId="61154" xr:uid="{00000000-0005-0000-0000-000077CB0000}"/>
    <cellStyle name="Output 12 6 20 4" xfId="61155" xr:uid="{00000000-0005-0000-0000-000078CB0000}"/>
    <cellStyle name="Output 12 6 21" xfId="44191" xr:uid="{00000000-0005-0000-0000-000079CB0000}"/>
    <cellStyle name="Output 12 6 22" xfId="61156" xr:uid="{00000000-0005-0000-0000-00007ACB0000}"/>
    <cellStyle name="Output 12 6 3" xfId="7699" xr:uid="{00000000-0005-0000-0000-00007BCB0000}"/>
    <cellStyle name="Output 12 6 3 2" xfId="19642" xr:uid="{00000000-0005-0000-0000-00007CCB0000}"/>
    <cellStyle name="Output 12 6 3 2 2" xfId="44216" xr:uid="{00000000-0005-0000-0000-00007DCB0000}"/>
    <cellStyle name="Output 12 6 3 3" xfId="44215" xr:uid="{00000000-0005-0000-0000-00007ECB0000}"/>
    <cellStyle name="Output 12 6 3 4" xfId="61157" xr:uid="{00000000-0005-0000-0000-00007FCB0000}"/>
    <cellStyle name="Output 12 6 4" xfId="8149" xr:uid="{00000000-0005-0000-0000-000080CB0000}"/>
    <cellStyle name="Output 12 6 4 2" xfId="20032" xr:uid="{00000000-0005-0000-0000-000081CB0000}"/>
    <cellStyle name="Output 12 6 4 2 2" xfId="44218" xr:uid="{00000000-0005-0000-0000-000082CB0000}"/>
    <cellStyle name="Output 12 6 4 3" xfId="44217" xr:uid="{00000000-0005-0000-0000-000083CB0000}"/>
    <cellStyle name="Output 12 6 4 4" xfId="61158" xr:uid="{00000000-0005-0000-0000-000084CB0000}"/>
    <cellStyle name="Output 12 6 5" xfId="8616" xr:uid="{00000000-0005-0000-0000-000085CB0000}"/>
    <cellStyle name="Output 12 6 5 2" xfId="20421" xr:uid="{00000000-0005-0000-0000-000086CB0000}"/>
    <cellStyle name="Output 12 6 5 2 2" xfId="44220" xr:uid="{00000000-0005-0000-0000-000087CB0000}"/>
    <cellStyle name="Output 12 6 5 3" xfId="44219" xr:uid="{00000000-0005-0000-0000-000088CB0000}"/>
    <cellStyle name="Output 12 6 5 4" xfId="61159" xr:uid="{00000000-0005-0000-0000-000089CB0000}"/>
    <cellStyle name="Output 12 6 6" xfId="9071" xr:uid="{00000000-0005-0000-0000-00008ACB0000}"/>
    <cellStyle name="Output 12 6 6 2" xfId="20832" xr:uid="{00000000-0005-0000-0000-00008BCB0000}"/>
    <cellStyle name="Output 12 6 6 2 2" xfId="44222" xr:uid="{00000000-0005-0000-0000-00008CCB0000}"/>
    <cellStyle name="Output 12 6 6 3" xfId="44221" xr:uid="{00000000-0005-0000-0000-00008DCB0000}"/>
    <cellStyle name="Output 12 6 6 4" xfId="61160" xr:uid="{00000000-0005-0000-0000-00008ECB0000}"/>
    <cellStyle name="Output 12 6 7" xfId="9516" xr:uid="{00000000-0005-0000-0000-00008FCB0000}"/>
    <cellStyle name="Output 12 6 7 2" xfId="21232" xr:uid="{00000000-0005-0000-0000-000090CB0000}"/>
    <cellStyle name="Output 12 6 7 2 2" xfId="44224" xr:uid="{00000000-0005-0000-0000-000091CB0000}"/>
    <cellStyle name="Output 12 6 7 3" xfId="44223" xr:uid="{00000000-0005-0000-0000-000092CB0000}"/>
    <cellStyle name="Output 12 6 7 4" xfId="61161" xr:uid="{00000000-0005-0000-0000-000093CB0000}"/>
    <cellStyle name="Output 12 6 8" xfId="9960" xr:uid="{00000000-0005-0000-0000-000094CB0000}"/>
    <cellStyle name="Output 12 6 8 2" xfId="21616" xr:uid="{00000000-0005-0000-0000-000095CB0000}"/>
    <cellStyle name="Output 12 6 8 2 2" xfId="44226" xr:uid="{00000000-0005-0000-0000-000096CB0000}"/>
    <cellStyle name="Output 12 6 8 3" xfId="44225" xr:uid="{00000000-0005-0000-0000-000097CB0000}"/>
    <cellStyle name="Output 12 6 8 4" xfId="61162" xr:uid="{00000000-0005-0000-0000-000098CB0000}"/>
    <cellStyle name="Output 12 6 9" xfId="10393" xr:uid="{00000000-0005-0000-0000-000099CB0000}"/>
    <cellStyle name="Output 12 6 9 2" xfId="21994" xr:uid="{00000000-0005-0000-0000-00009ACB0000}"/>
    <cellStyle name="Output 12 6 9 2 2" xfId="44228" xr:uid="{00000000-0005-0000-0000-00009BCB0000}"/>
    <cellStyle name="Output 12 6 9 3" xfId="44227" xr:uid="{00000000-0005-0000-0000-00009CCB0000}"/>
    <cellStyle name="Output 12 6 9 4" xfId="61163" xr:uid="{00000000-0005-0000-0000-00009DCB0000}"/>
    <cellStyle name="Output 12 7" xfId="4453" xr:uid="{00000000-0005-0000-0000-00009ECB0000}"/>
    <cellStyle name="Output 12 7 10" xfId="10814" xr:uid="{00000000-0005-0000-0000-00009FCB0000}"/>
    <cellStyle name="Output 12 7 10 2" xfId="22350" xr:uid="{00000000-0005-0000-0000-0000A0CB0000}"/>
    <cellStyle name="Output 12 7 10 2 2" xfId="44231" xr:uid="{00000000-0005-0000-0000-0000A1CB0000}"/>
    <cellStyle name="Output 12 7 10 3" xfId="44230" xr:uid="{00000000-0005-0000-0000-0000A2CB0000}"/>
    <cellStyle name="Output 12 7 10 4" xfId="61164" xr:uid="{00000000-0005-0000-0000-0000A3CB0000}"/>
    <cellStyle name="Output 12 7 11" xfId="11233" xr:uid="{00000000-0005-0000-0000-0000A4CB0000}"/>
    <cellStyle name="Output 12 7 11 2" xfId="22718" xr:uid="{00000000-0005-0000-0000-0000A5CB0000}"/>
    <cellStyle name="Output 12 7 11 2 2" xfId="44233" xr:uid="{00000000-0005-0000-0000-0000A6CB0000}"/>
    <cellStyle name="Output 12 7 11 3" xfId="44232" xr:uid="{00000000-0005-0000-0000-0000A7CB0000}"/>
    <cellStyle name="Output 12 7 11 4" xfId="61165" xr:uid="{00000000-0005-0000-0000-0000A8CB0000}"/>
    <cellStyle name="Output 12 7 12" xfId="11642" xr:uid="{00000000-0005-0000-0000-0000A9CB0000}"/>
    <cellStyle name="Output 12 7 12 2" xfId="23081" xr:uid="{00000000-0005-0000-0000-0000AACB0000}"/>
    <cellStyle name="Output 12 7 12 2 2" xfId="44235" xr:uid="{00000000-0005-0000-0000-0000ABCB0000}"/>
    <cellStyle name="Output 12 7 12 3" xfId="44234" xr:uid="{00000000-0005-0000-0000-0000ACCB0000}"/>
    <cellStyle name="Output 12 7 12 4" xfId="61166" xr:uid="{00000000-0005-0000-0000-0000ADCB0000}"/>
    <cellStyle name="Output 12 7 13" xfId="12074" xr:uid="{00000000-0005-0000-0000-0000AECB0000}"/>
    <cellStyle name="Output 12 7 13 2" xfId="23488" xr:uid="{00000000-0005-0000-0000-0000AFCB0000}"/>
    <cellStyle name="Output 12 7 13 2 2" xfId="44237" xr:uid="{00000000-0005-0000-0000-0000B0CB0000}"/>
    <cellStyle name="Output 12 7 13 3" xfId="44236" xr:uid="{00000000-0005-0000-0000-0000B1CB0000}"/>
    <cellStyle name="Output 12 7 13 4" xfId="61167" xr:uid="{00000000-0005-0000-0000-0000B2CB0000}"/>
    <cellStyle name="Output 12 7 14" xfId="12448" xr:uid="{00000000-0005-0000-0000-0000B3CB0000}"/>
    <cellStyle name="Output 12 7 14 2" xfId="23826" xr:uid="{00000000-0005-0000-0000-0000B4CB0000}"/>
    <cellStyle name="Output 12 7 14 2 2" xfId="44239" xr:uid="{00000000-0005-0000-0000-0000B5CB0000}"/>
    <cellStyle name="Output 12 7 14 3" xfId="44238" xr:uid="{00000000-0005-0000-0000-0000B6CB0000}"/>
    <cellStyle name="Output 12 7 14 4" xfId="61168" xr:uid="{00000000-0005-0000-0000-0000B7CB0000}"/>
    <cellStyle name="Output 12 7 15" xfId="12805" xr:uid="{00000000-0005-0000-0000-0000B8CB0000}"/>
    <cellStyle name="Output 12 7 15 2" xfId="24142" xr:uid="{00000000-0005-0000-0000-0000B9CB0000}"/>
    <cellStyle name="Output 12 7 15 2 2" xfId="44241" xr:uid="{00000000-0005-0000-0000-0000BACB0000}"/>
    <cellStyle name="Output 12 7 15 3" xfId="44240" xr:uid="{00000000-0005-0000-0000-0000BBCB0000}"/>
    <cellStyle name="Output 12 7 15 4" xfId="61169" xr:uid="{00000000-0005-0000-0000-0000BCCB0000}"/>
    <cellStyle name="Output 12 7 16" xfId="13220" xr:uid="{00000000-0005-0000-0000-0000BDCB0000}"/>
    <cellStyle name="Output 12 7 16 2" xfId="24531" xr:uid="{00000000-0005-0000-0000-0000BECB0000}"/>
    <cellStyle name="Output 12 7 16 2 2" xfId="44243" xr:uid="{00000000-0005-0000-0000-0000BFCB0000}"/>
    <cellStyle name="Output 12 7 16 3" xfId="44242" xr:uid="{00000000-0005-0000-0000-0000C0CB0000}"/>
    <cellStyle name="Output 12 7 16 4" xfId="61170" xr:uid="{00000000-0005-0000-0000-0000C1CB0000}"/>
    <cellStyle name="Output 12 7 17" xfId="13557" xr:uid="{00000000-0005-0000-0000-0000C2CB0000}"/>
    <cellStyle name="Output 12 7 17 2" xfId="24836" xr:uid="{00000000-0005-0000-0000-0000C3CB0000}"/>
    <cellStyle name="Output 12 7 17 2 2" xfId="44245" xr:uid="{00000000-0005-0000-0000-0000C4CB0000}"/>
    <cellStyle name="Output 12 7 17 3" xfId="44244" xr:uid="{00000000-0005-0000-0000-0000C5CB0000}"/>
    <cellStyle name="Output 12 7 17 4" xfId="61171" xr:uid="{00000000-0005-0000-0000-0000C6CB0000}"/>
    <cellStyle name="Output 12 7 18" xfId="13893" xr:uid="{00000000-0005-0000-0000-0000C7CB0000}"/>
    <cellStyle name="Output 12 7 18 2" xfId="25138" xr:uid="{00000000-0005-0000-0000-0000C8CB0000}"/>
    <cellStyle name="Output 12 7 18 2 2" xfId="44247" xr:uid="{00000000-0005-0000-0000-0000C9CB0000}"/>
    <cellStyle name="Output 12 7 18 3" xfId="44246" xr:uid="{00000000-0005-0000-0000-0000CACB0000}"/>
    <cellStyle name="Output 12 7 18 4" xfId="61172" xr:uid="{00000000-0005-0000-0000-0000CBCB0000}"/>
    <cellStyle name="Output 12 7 19" xfId="14216" xr:uid="{00000000-0005-0000-0000-0000CCCB0000}"/>
    <cellStyle name="Output 12 7 19 2" xfId="25438" xr:uid="{00000000-0005-0000-0000-0000CDCB0000}"/>
    <cellStyle name="Output 12 7 19 2 2" xfId="44249" xr:uid="{00000000-0005-0000-0000-0000CECB0000}"/>
    <cellStyle name="Output 12 7 19 3" xfId="44248" xr:uid="{00000000-0005-0000-0000-0000CFCB0000}"/>
    <cellStyle name="Output 12 7 19 4" xfId="61173" xr:uid="{00000000-0005-0000-0000-0000D0CB0000}"/>
    <cellStyle name="Output 12 7 2" xfId="7233" xr:uid="{00000000-0005-0000-0000-0000D1CB0000}"/>
    <cellStyle name="Output 12 7 2 2" xfId="19238" xr:uid="{00000000-0005-0000-0000-0000D2CB0000}"/>
    <cellStyle name="Output 12 7 2 2 2" xfId="44251" xr:uid="{00000000-0005-0000-0000-0000D3CB0000}"/>
    <cellStyle name="Output 12 7 2 3" xfId="44250" xr:uid="{00000000-0005-0000-0000-0000D4CB0000}"/>
    <cellStyle name="Output 12 7 2 4" xfId="61174" xr:uid="{00000000-0005-0000-0000-0000D5CB0000}"/>
    <cellStyle name="Output 12 7 20" xfId="14510" xr:uid="{00000000-0005-0000-0000-0000D6CB0000}"/>
    <cellStyle name="Output 12 7 20 2" xfId="44252" xr:uid="{00000000-0005-0000-0000-0000D7CB0000}"/>
    <cellStyle name="Output 12 7 20 3" xfId="61175" xr:uid="{00000000-0005-0000-0000-0000D8CB0000}"/>
    <cellStyle name="Output 12 7 20 4" xfId="61176" xr:uid="{00000000-0005-0000-0000-0000D9CB0000}"/>
    <cellStyle name="Output 12 7 21" xfId="44229" xr:uid="{00000000-0005-0000-0000-0000DACB0000}"/>
    <cellStyle name="Output 12 7 22" xfId="61177" xr:uid="{00000000-0005-0000-0000-0000DBCB0000}"/>
    <cellStyle name="Output 12 7 3" xfId="7700" xr:uid="{00000000-0005-0000-0000-0000DCCB0000}"/>
    <cellStyle name="Output 12 7 3 2" xfId="19643" xr:uid="{00000000-0005-0000-0000-0000DDCB0000}"/>
    <cellStyle name="Output 12 7 3 2 2" xfId="44254" xr:uid="{00000000-0005-0000-0000-0000DECB0000}"/>
    <cellStyle name="Output 12 7 3 3" xfId="44253" xr:uid="{00000000-0005-0000-0000-0000DFCB0000}"/>
    <cellStyle name="Output 12 7 3 4" xfId="61178" xr:uid="{00000000-0005-0000-0000-0000E0CB0000}"/>
    <cellStyle name="Output 12 7 4" xfId="8150" xr:uid="{00000000-0005-0000-0000-0000E1CB0000}"/>
    <cellStyle name="Output 12 7 4 2" xfId="20033" xr:uid="{00000000-0005-0000-0000-0000E2CB0000}"/>
    <cellStyle name="Output 12 7 4 2 2" xfId="44256" xr:uid="{00000000-0005-0000-0000-0000E3CB0000}"/>
    <cellStyle name="Output 12 7 4 3" xfId="44255" xr:uid="{00000000-0005-0000-0000-0000E4CB0000}"/>
    <cellStyle name="Output 12 7 4 4" xfId="61179" xr:uid="{00000000-0005-0000-0000-0000E5CB0000}"/>
    <cellStyle name="Output 12 7 5" xfId="8617" xr:uid="{00000000-0005-0000-0000-0000E6CB0000}"/>
    <cellStyle name="Output 12 7 5 2" xfId="20422" xr:uid="{00000000-0005-0000-0000-0000E7CB0000}"/>
    <cellStyle name="Output 12 7 5 2 2" xfId="44258" xr:uid="{00000000-0005-0000-0000-0000E8CB0000}"/>
    <cellStyle name="Output 12 7 5 3" xfId="44257" xr:uid="{00000000-0005-0000-0000-0000E9CB0000}"/>
    <cellStyle name="Output 12 7 5 4" xfId="61180" xr:uid="{00000000-0005-0000-0000-0000EACB0000}"/>
    <cellStyle name="Output 12 7 6" xfId="9072" xr:uid="{00000000-0005-0000-0000-0000EBCB0000}"/>
    <cellStyle name="Output 12 7 6 2" xfId="20833" xr:uid="{00000000-0005-0000-0000-0000ECCB0000}"/>
    <cellStyle name="Output 12 7 6 2 2" xfId="44260" xr:uid="{00000000-0005-0000-0000-0000EDCB0000}"/>
    <cellStyle name="Output 12 7 6 3" xfId="44259" xr:uid="{00000000-0005-0000-0000-0000EECB0000}"/>
    <cellStyle name="Output 12 7 6 4" xfId="61181" xr:uid="{00000000-0005-0000-0000-0000EFCB0000}"/>
    <cellStyle name="Output 12 7 7" xfId="9517" xr:uid="{00000000-0005-0000-0000-0000F0CB0000}"/>
    <cellStyle name="Output 12 7 7 2" xfId="21233" xr:uid="{00000000-0005-0000-0000-0000F1CB0000}"/>
    <cellStyle name="Output 12 7 7 2 2" xfId="44262" xr:uid="{00000000-0005-0000-0000-0000F2CB0000}"/>
    <cellStyle name="Output 12 7 7 3" xfId="44261" xr:uid="{00000000-0005-0000-0000-0000F3CB0000}"/>
    <cellStyle name="Output 12 7 7 4" xfId="61182" xr:uid="{00000000-0005-0000-0000-0000F4CB0000}"/>
    <cellStyle name="Output 12 7 8" xfId="9961" xr:uid="{00000000-0005-0000-0000-0000F5CB0000}"/>
    <cellStyle name="Output 12 7 8 2" xfId="21617" xr:uid="{00000000-0005-0000-0000-0000F6CB0000}"/>
    <cellStyle name="Output 12 7 8 2 2" xfId="44264" xr:uid="{00000000-0005-0000-0000-0000F7CB0000}"/>
    <cellStyle name="Output 12 7 8 3" xfId="44263" xr:uid="{00000000-0005-0000-0000-0000F8CB0000}"/>
    <cellStyle name="Output 12 7 8 4" xfId="61183" xr:uid="{00000000-0005-0000-0000-0000F9CB0000}"/>
    <cellStyle name="Output 12 7 9" xfId="10394" xr:uid="{00000000-0005-0000-0000-0000FACB0000}"/>
    <cellStyle name="Output 12 7 9 2" xfId="21995" xr:uid="{00000000-0005-0000-0000-0000FBCB0000}"/>
    <cellStyle name="Output 12 7 9 2 2" xfId="44266" xr:uid="{00000000-0005-0000-0000-0000FCCB0000}"/>
    <cellStyle name="Output 12 7 9 3" xfId="44265" xr:uid="{00000000-0005-0000-0000-0000FDCB0000}"/>
    <cellStyle name="Output 12 7 9 4" xfId="61184" xr:uid="{00000000-0005-0000-0000-0000FECB0000}"/>
    <cellStyle name="Output 12 8" xfId="4454" xr:uid="{00000000-0005-0000-0000-0000FFCB0000}"/>
    <cellStyle name="Output 12 8 10" xfId="10815" xr:uid="{00000000-0005-0000-0000-000000CC0000}"/>
    <cellStyle name="Output 12 8 10 2" xfId="22351" xr:uid="{00000000-0005-0000-0000-000001CC0000}"/>
    <cellStyle name="Output 12 8 10 2 2" xfId="44269" xr:uid="{00000000-0005-0000-0000-000002CC0000}"/>
    <cellStyle name="Output 12 8 10 3" xfId="44268" xr:uid="{00000000-0005-0000-0000-000003CC0000}"/>
    <cellStyle name="Output 12 8 10 4" xfId="61185" xr:uid="{00000000-0005-0000-0000-000004CC0000}"/>
    <cellStyle name="Output 12 8 11" xfId="11234" xr:uid="{00000000-0005-0000-0000-000005CC0000}"/>
    <cellStyle name="Output 12 8 11 2" xfId="22719" xr:uid="{00000000-0005-0000-0000-000006CC0000}"/>
    <cellStyle name="Output 12 8 11 2 2" xfId="44271" xr:uid="{00000000-0005-0000-0000-000007CC0000}"/>
    <cellStyle name="Output 12 8 11 3" xfId="44270" xr:uid="{00000000-0005-0000-0000-000008CC0000}"/>
    <cellStyle name="Output 12 8 11 4" xfId="61186" xr:uid="{00000000-0005-0000-0000-000009CC0000}"/>
    <cellStyle name="Output 12 8 12" xfId="11643" xr:uid="{00000000-0005-0000-0000-00000ACC0000}"/>
    <cellStyle name="Output 12 8 12 2" xfId="23082" xr:uid="{00000000-0005-0000-0000-00000BCC0000}"/>
    <cellStyle name="Output 12 8 12 2 2" xfId="44273" xr:uid="{00000000-0005-0000-0000-00000CCC0000}"/>
    <cellStyle name="Output 12 8 12 3" xfId="44272" xr:uid="{00000000-0005-0000-0000-00000DCC0000}"/>
    <cellStyle name="Output 12 8 12 4" xfId="61187" xr:uid="{00000000-0005-0000-0000-00000ECC0000}"/>
    <cellStyle name="Output 12 8 13" xfId="12075" xr:uid="{00000000-0005-0000-0000-00000FCC0000}"/>
    <cellStyle name="Output 12 8 13 2" xfId="23489" xr:uid="{00000000-0005-0000-0000-000010CC0000}"/>
    <cellStyle name="Output 12 8 13 2 2" xfId="44275" xr:uid="{00000000-0005-0000-0000-000011CC0000}"/>
    <cellStyle name="Output 12 8 13 3" xfId="44274" xr:uid="{00000000-0005-0000-0000-000012CC0000}"/>
    <cellStyle name="Output 12 8 13 4" xfId="61188" xr:uid="{00000000-0005-0000-0000-000013CC0000}"/>
    <cellStyle name="Output 12 8 14" xfId="12449" xr:uid="{00000000-0005-0000-0000-000014CC0000}"/>
    <cellStyle name="Output 12 8 14 2" xfId="23827" xr:uid="{00000000-0005-0000-0000-000015CC0000}"/>
    <cellStyle name="Output 12 8 14 2 2" xfId="44277" xr:uid="{00000000-0005-0000-0000-000016CC0000}"/>
    <cellStyle name="Output 12 8 14 3" xfId="44276" xr:uid="{00000000-0005-0000-0000-000017CC0000}"/>
    <cellStyle name="Output 12 8 14 4" xfId="61189" xr:uid="{00000000-0005-0000-0000-000018CC0000}"/>
    <cellStyle name="Output 12 8 15" xfId="12806" xr:uid="{00000000-0005-0000-0000-000019CC0000}"/>
    <cellStyle name="Output 12 8 15 2" xfId="24143" xr:uid="{00000000-0005-0000-0000-00001ACC0000}"/>
    <cellStyle name="Output 12 8 15 2 2" xfId="44279" xr:uid="{00000000-0005-0000-0000-00001BCC0000}"/>
    <cellStyle name="Output 12 8 15 3" xfId="44278" xr:uid="{00000000-0005-0000-0000-00001CCC0000}"/>
    <cellStyle name="Output 12 8 15 4" xfId="61190" xr:uid="{00000000-0005-0000-0000-00001DCC0000}"/>
    <cellStyle name="Output 12 8 16" xfId="13221" xr:uid="{00000000-0005-0000-0000-00001ECC0000}"/>
    <cellStyle name="Output 12 8 16 2" xfId="24532" xr:uid="{00000000-0005-0000-0000-00001FCC0000}"/>
    <cellStyle name="Output 12 8 16 2 2" xfId="44281" xr:uid="{00000000-0005-0000-0000-000020CC0000}"/>
    <cellStyle name="Output 12 8 16 3" xfId="44280" xr:uid="{00000000-0005-0000-0000-000021CC0000}"/>
    <cellStyle name="Output 12 8 16 4" xfId="61191" xr:uid="{00000000-0005-0000-0000-000022CC0000}"/>
    <cellStyle name="Output 12 8 17" xfId="13558" xr:uid="{00000000-0005-0000-0000-000023CC0000}"/>
    <cellStyle name="Output 12 8 17 2" xfId="24837" xr:uid="{00000000-0005-0000-0000-000024CC0000}"/>
    <cellStyle name="Output 12 8 17 2 2" xfId="44283" xr:uid="{00000000-0005-0000-0000-000025CC0000}"/>
    <cellStyle name="Output 12 8 17 3" xfId="44282" xr:uid="{00000000-0005-0000-0000-000026CC0000}"/>
    <cellStyle name="Output 12 8 17 4" xfId="61192" xr:uid="{00000000-0005-0000-0000-000027CC0000}"/>
    <cellStyle name="Output 12 8 18" xfId="13894" xr:uid="{00000000-0005-0000-0000-000028CC0000}"/>
    <cellStyle name="Output 12 8 18 2" xfId="25139" xr:uid="{00000000-0005-0000-0000-000029CC0000}"/>
    <cellStyle name="Output 12 8 18 2 2" xfId="44285" xr:uid="{00000000-0005-0000-0000-00002ACC0000}"/>
    <cellStyle name="Output 12 8 18 3" xfId="44284" xr:uid="{00000000-0005-0000-0000-00002BCC0000}"/>
    <cellStyle name="Output 12 8 18 4" xfId="61193" xr:uid="{00000000-0005-0000-0000-00002CCC0000}"/>
    <cellStyle name="Output 12 8 19" xfId="14217" xr:uid="{00000000-0005-0000-0000-00002DCC0000}"/>
    <cellStyle name="Output 12 8 19 2" xfId="25439" xr:uid="{00000000-0005-0000-0000-00002ECC0000}"/>
    <cellStyle name="Output 12 8 19 2 2" xfId="44287" xr:uid="{00000000-0005-0000-0000-00002FCC0000}"/>
    <cellStyle name="Output 12 8 19 3" xfId="44286" xr:uid="{00000000-0005-0000-0000-000030CC0000}"/>
    <cellStyle name="Output 12 8 19 4" xfId="61194" xr:uid="{00000000-0005-0000-0000-000031CC0000}"/>
    <cellStyle name="Output 12 8 2" xfId="7234" xr:uid="{00000000-0005-0000-0000-000032CC0000}"/>
    <cellStyle name="Output 12 8 2 2" xfId="19239" xr:uid="{00000000-0005-0000-0000-000033CC0000}"/>
    <cellStyle name="Output 12 8 2 2 2" xfId="44289" xr:uid="{00000000-0005-0000-0000-000034CC0000}"/>
    <cellStyle name="Output 12 8 2 3" xfId="44288" xr:uid="{00000000-0005-0000-0000-000035CC0000}"/>
    <cellStyle name="Output 12 8 2 4" xfId="61195" xr:uid="{00000000-0005-0000-0000-000036CC0000}"/>
    <cellStyle name="Output 12 8 20" xfId="14511" xr:uid="{00000000-0005-0000-0000-000037CC0000}"/>
    <cellStyle name="Output 12 8 20 2" xfId="44290" xr:uid="{00000000-0005-0000-0000-000038CC0000}"/>
    <cellStyle name="Output 12 8 20 3" xfId="61196" xr:uid="{00000000-0005-0000-0000-000039CC0000}"/>
    <cellStyle name="Output 12 8 20 4" xfId="61197" xr:uid="{00000000-0005-0000-0000-00003ACC0000}"/>
    <cellStyle name="Output 12 8 21" xfId="44267" xr:uid="{00000000-0005-0000-0000-00003BCC0000}"/>
    <cellStyle name="Output 12 8 22" xfId="61198" xr:uid="{00000000-0005-0000-0000-00003CCC0000}"/>
    <cellStyle name="Output 12 8 3" xfId="7701" xr:uid="{00000000-0005-0000-0000-00003DCC0000}"/>
    <cellStyle name="Output 12 8 3 2" xfId="19644" xr:uid="{00000000-0005-0000-0000-00003ECC0000}"/>
    <cellStyle name="Output 12 8 3 2 2" xfId="44292" xr:uid="{00000000-0005-0000-0000-00003FCC0000}"/>
    <cellStyle name="Output 12 8 3 3" xfId="44291" xr:uid="{00000000-0005-0000-0000-000040CC0000}"/>
    <cellStyle name="Output 12 8 3 4" xfId="61199" xr:uid="{00000000-0005-0000-0000-000041CC0000}"/>
    <cellStyle name="Output 12 8 4" xfId="8151" xr:uid="{00000000-0005-0000-0000-000042CC0000}"/>
    <cellStyle name="Output 12 8 4 2" xfId="20034" xr:uid="{00000000-0005-0000-0000-000043CC0000}"/>
    <cellStyle name="Output 12 8 4 2 2" xfId="44294" xr:uid="{00000000-0005-0000-0000-000044CC0000}"/>
    <cellStyle name="Output 12 8 4 3" xfId="44293" xr:uid="{00000000-0005-0000-0000-000045CC0000}"/>
    <cellStyle name="Output 12 8 4 4" xfId="61200" xr:uid="{00000000-0005-0000-0000-000046CC0000}"/>
    <cellStyle name="Output 12 8 5" xfId="8618" xr:uid="{00000000-0005-0000-0000-000047CC0000}"/>
    <cellStyle name="Output 12 8 5 2" xfId="20423" xr:uid="{00000000-0005-0000-0000-000048CC0000}"/>
    <cellStyle name="Output 12 8 5 2 2" xfId="44296" xr:uid="{00000000-0005-0000-0000-000049CC0000}"/>
    <cellStyle name="Output 12 8 5 3" xfId="44295" xr:uid="{00000000-0005-0000-0000-00004ACC0000}"/>
    <cellStyle name="Output 12 8 5 4" xfId="61201" xr:uid="{00000000-0005-0000-0000-00004BCC0000}"/>
    <cellStyle name="Output 12 8 6" xfId="9073" xr:uid="{00000000-0005-0000-0000-00004CCC0000}"/>
    <cellStyle name="Output 12 8 6 2" xfId="20834" xr:uid="{00000000-0005-0000-0000-00004DCC0000}"/>
    <cellStyle name="Output 12 8 6 2 2" xfId="44298" xr:uid="{00000000-0005-0000-0000-00004ECC0000}"/>
    <cellStyle name="Output 12 8 6 3" xfId="44297" xr:uid="{00000000-0005-0000-0000-00004FCC0000}"/>
    <cellStyle name="Output 12 8 6 4" xfId="61202" xr:uid="{00000000-0005-0000-0000-000050CC0000}"/>
    <cellStyle name="Output 12 8 7" xfId="9518" xr:uid="{00000000-0005-0000-0000-000051CC0000}"/>
    <cellStyle name="Output 12 8 7 2" xfId="21234" xr:uid="{00000000-0005-0000-0000-000052CC0000}"/>
    <cellStyle name="Output 12 8 7 2 2" xfId="44300" xr:uid="{00000000-0005-0000-0000-000053CC0000}"/>
    <cellStyle name="Output 12 8 7 3" xfId="44299" xr:uid="{00000000-0005-0000-0000-000054CC0000}"/>
    <cellStyle name="Output 12 8 7 4" xfId="61203" xr:uid="{00000000-0005-0000-0000-000055CC0000}"/>
    <cellStyle name="Output 12 8 8" xfId="9962" xr:uid="{00000000-0005-0000-0000-000056CC0000}"/>
    <cellStyle name="Output 12 8 8 2" xfId="21618" xr:uid="{00000000-0005-0000-0000-000057CC0000}"/>
    <cellStyle name="Output 12 8 8 2 2" xfId="44302" xr:uid="{00000000-0005-0000-0000-000058CC0000}"/>
    <cellStyle name="Output 12 8 8 3" xfId="44301" xr:uid="{00000000-0005-0000-0000-000059CC0000}"/>
    <cellStyle name="Output 12 8 8 4" xfId="61204" xr:uid="{00000000-0005-0000-0000-00005ACC0000}"/>
    <cellStyle name="Output 12 8 9" xfId="10395" xr:uid="{00000000-0005-0000-0000-00005BCC0000}"/>
    <cellStyle name="Output 12 8 9 2" xfId="21996" xr:uid="{00000000-0005-0000-0000-00005CCC0000}"/>
    <cellStyle name="Output 12 8 9 2 2" xfId="44304" xr:uid="{00000000-0005-0000-0000-00005DCC0000}"/>
    <cellStyle name="Output 12 8 9 3" xfId="44303" xr:uid="{00000000-0005-0000-0000-00005ECC0000}"/>
    <cellStyle name="Output 12 8 9 4" xfId="61205" xr:uid="{00000000-0005-0000-0000-00005FCC0000}"/>
    <cellStyle name="Output 12 9" xfId="4455" xr:uid="{00000000-0005-0000-0000-000060CC0000}"/>
    <cellStyle name="Output 12 9 10" xfId="10816" xr:uid="{00000000-0005-0000-0000-000061CC0000}"/>
    <cellStyle name="Output 12 9 10 2" xfId="22352" xr:uid="{00000000-0005-0000-0000-000062CC0000}"/>
    <cellStyle name="Output 12 9 10 2 2" xfId="44307" xr:uid="{00000000-0005-0000-0000-000063CC0000}"/>
    <cellStyle name="Output 12 9 10 3" xfId="44306" xr:uid="{00000000-0005-0000-0000-000064CC0000}"/>
    <cellStyle name="Output 12 9 10 4" xfId="61206" xr:uid="{00000000-0005-0000-0000-000065CC0000}"/>
    <cellStyle name="Output 12 9 11" xfId="11235" xr:uid="{00000000-0005-0000-0000-000066CC0000}"/>
    <cellStyle name="Output 12 9 11 2" xfId="22720" xr:uid="{00000000-0005-0000-0000-000067CC0000}"/>
    <cellStyle name="Output 12 9 11 2 2" xfId="44309" xr:uid="{00000000-0005-0000-0000-000068CC0000}"/>
    <cellStyle name="Output 12 9 11 3" xfId="44308" xr:uid="{00000000-0005-0000-0000-000069CC0000}"/>
    <cellStyle name="Output 12 9 11 4" xfId="61207" xr:uid="{00000000-0005-0000-0000-00006ACC0000}"/>
    <cellStyle name="Output 12 9 12" xfId="11644" xr:uid="{00000000-0005-0000-0000-00006BCC0000}"/>
    <cellStyle name="Output 12 9 12 2" xfId="23083" xr:uid="{00000000-0005-0000-0000-00006CCC0000}"/>
    <cellStyle name="Output 12 9 12 2 2" xfId="44311" xr:uid="{00000000-0005-0000-0000-00006DCC0000}"/>
    <cellStyle name="Output 12 9 12 3" xfId="44310" xr:uid="{00000000-0005-0000-0000-00006ECC0000}"/>
    <cellStyle name="Output 12 9 12 4" xfId="61208" xr:uid="{00000000-0005-0000-0000-00006FCC0000}"/>
    <cellStyle name="Output 12 9 13" xfId="12076" xr:uid="{00000000-0005-0000-0000-000070CC0000}"/>
    <cellStyle name="Output 12 9 13 2" xfId="23490" xr:uid="{00000000-0005-0000-0000-000071CC0000}"/>
    <cellStyle name="Output 12 9 13 2 2" xfId="44313" xr:uid="{00000000-0005-0000-0000-000072CC0000}"/>
    <cellStyle name="Output 12 9 13 3" xfId="44312" xr:uid="{00000000-0005-0000-0000-000073CC0000}"/>
    <cellStyle name="Output 12 9 13 4" xfId="61209" xr:uid="{00000000-0005-0000-0000-000074CC0000}"/>
    <cellStyle name="Output 12 9 14" xfId="12450" xr:uid="{00000000-0005-0000-0000-000075CC0000}"/>
    <cellStyle name="Output 12 9 14 2" xfId="23828" xr:uid="{00000000-0005-0000-0000-000076CC0000}"/>
    <cellStyle name="Output 12 9 14 2 2" xfId="44315" xr:uid="{00000000-0005-0000-0000-000077CC0000}"/>
    <cellStyle name="Output 12 9 14 3" xfId="44314" xr:uid="{00000000-0005-0000-0000-000078CC0000}"/>
    <cellStyle name="Output 12 9 14 4" xfId="61210" xr:uid="{00000000-0005-0000-0000-000079CC0000}"/>
    <cellStyle name="Output 12 9 15" xfId="12807" xr:uid="{00000000-0005-0000-0000-00007ACC0000}"/>
    <cellStyle name="Output 12 9 15 2" xfId="24144" xr:uid="{00000000-0005-0000-0000-00007BCC0000}"/>
    <cellStyle name="Output 12 9 15 2 2" xfId="44317" xr:uid="{00000000-0005-0000-0000-00007CCC0000}"/>
    <cellStyle name="Output 12 9 15 3" xfId="44316" xr:uid="{00000000-0005-0000-0000-00007DCC0000}"/>
    <cellStyle name="Output 12 9 15 4" xfId="61211" xr:uid="{00000000-0005-0000-0000-00007ECC0000}"/>
    <cellStyle name="Output 12 9 16" xfId="13222" xr:uid="{00000000-0005-0000-0000-00007FCC0000}"/>
    <cellStyle name="Output 12 9 16 2" xfId="24533" xr:uid="{00000000-0005-0000-0000-000080CC0000}"/>
    <cellStyle name="Output 12 9 16 2 2" xfId="44319" xr:uid="{00000000-0005-0000-0000-000081CC0000}"/>
    <cellStyle name="Output 12 9 16 3" xfId="44318" xr:uid="{00000000-0005-0000-0000-000082CC0000}"/>
    <cellStyle name="Output 12 9 16 4" xfId="61212" xr:uid="{00000000-0005-0000-0000-000083CC0000}"/>
    <cellStyle name="Output 12 9 17" xfId="13559" xr:uid="{00000000-0005-0000-0000-000084CC0000}"/>
    <cellStyle name="Output 12 9 17 2" xfId="24838" xr:uid="{00000000-0005-0000-0000-000085CC0000}"/>
    <cellStyle name="Output 12 9 17 2 2" xfId="44321" xr:uid="{00000000-0005-0000-0000-000086CC0000}"/>
    <cellStyle name="Output 12 9 17 3" xfId="44320" xr:uid="{00000000-0005-0000-0000-000087CC0000}"/>
    <cellStyle name="Output 12 9 17 4" xfId="61213" xr:uid="{00000000-0005-0000-0000-000088CC0000}"/>
    <cellStyle name="Output 12 9 18" xfId="13895" xr:uid="{00000000-0005-0000-0000-000089CC0000}"/>
    <cellStyle name="Output 12 9 18 2" xfId="25140" xr:uid="{00000000-0005-0000-0000-00008ACC0000}"/>
    <cellStyle name="Output 12 9 18 2 2" xfId="44323" xr:uid="{00000000-0005-0000-0000-00008BCC0000}"/>
    <cellStyle name="Output 12 9 18 3" xfId="44322" xr:uid="{00000000-0005-0000-0000-00008CCC0000}"/>
    <cellStyle name="Output 12 9 18 4" xfId="61214" xr:uid="{00000000-0005-0000-0000-00008DCC0000}"/>
    <cellStyle name="Output 12 9 19" xfId="14218" xr:uid="{00000000-0005-0000-0000-00008ECC0000}"/>
    <cellStyle name="Output 12 9 19 2" xfId="25440" xr:uid="{00000000-0005-0000-0000-00008FCC0000}"/>
    <cellStyle name="Output 12 9 19 2 2" xfId="44325" xr:uid="{00000000-0005-0000-0000-000090CC0000}"/>
    <cellStyle name="Output 12 9 19 3" xfId="44324" xr:uid="{00000000-0005-0000-0000-000091CC0000}"/>
    <cellStyle name="Output 12 9 19 4" xfId="61215" xr:uid="{00000000-0005-0000-0000-000092CC0000}"/>
    <cellStyle name="Output 12 9 2" xfId="7235" xr:uid="{00000000-0005-0000-0000-000093CC0000}"/>
    <cellStyle name="Output 12 9 2 2" xfId="19240" xr:uid="{00000000-0005-0000-0000-000094CC0000}"/>
    <cellStyle name="Output 12 9 2 2 2" xfId="44327" xr:uid="{00000000-0005-0000-0000-000095CC0000}"/>
    <cellStyle name="Output 12 9 2 3" xfId="44326" xr:uid="{00000000-0005-0000-0000-000096CC0000}"/>
    <cellStyle name="Output 12 9 2 4" xfId="61216" xr:uid="{00000000-0005-0000-0000-000097CC0000}"/>
    <cellStyle name="Output 12 9 20" xfId="14512" xr:uid="{00000000-0005-0000-0000-000098CC0000}"/>
    <cellStyle name="Output 12 9 20 2" xfId="44328" xr:uid="{00000000-0005-0000-0000-000099CC0000}"/>
    <cellStyle name="Output 12 9 20 3" xfId="61217" xr:uid="{00000000-0005-0000-0000-00009ACC0000}"/>
    <cellStyle name="Output 12 9 20 4" xfId="61218" xr:uid="{00000000-0005-0000-0000-00009BCC0000}"/>
    <cellStyle name="Output 12 9 21" xfId="44305" xr:uid="{00000000-0005-0000-0000-00009CCC0000}"/>
    <cellStyle name="Output 12 9 22" xfId="61219" xr:uid="{00000000-0005-0000-0000-00009DCC0000}"/>
    <cellStyle name="Output 12 9 3" xfId="7702" xr:uid="{00000000-0005-0000-0000-00009ECC0000}"/>
    <cellStyle name="Output 12 9 3 2" xfId="19645" xr:uid="{00000000-0005-0000-0000-00009FCC0000}"/>
    <cellStyle name="Output 12 9 3 2 2" xfId="44330" xr:uid="{00000000-0005-0000-0000-0000A0CC0000}"/>
    <cellStyle name="Output 12 9 3 3" xfId="44329" xr:uid="{00000000-0005-0000-0000-0000A1CC0000}"/>
    <cellStyle name="Output 12 9 3 4" xfId="61220" xr:uid="{00000000-0005-0000-0000-0000A2CC0000}"/>
    <cellStyle name="Output 12 9 4" xfId="8152" xr:uid="{00000000-0005-0000-0000-0000A3CC0000}"/>
    <cellStyle name="Output 12 9 4 2" xfId="20035" xr:uid="{00000000-0005-0000-0000-0000A4CC0000}"/>
    <cellStyle name="Output 12 9 4 2 2" xfId="44332" xr:uid="{00000000-0005-0000-0000-0000A5CC0000}"/>
    <cellStyle name="Output 12 9 4 3" xfId="44331" xr:uid="{00000000-0005-0000-0000-0000A6CC0000}"/>
    <cellStyle name="Output 12 9 4 4" xfId="61221" xr:uid="{00000000-0005-0000-0000-0000A7CC0000}"/>
    <cellStyle name="Output 12 9 5" xfId="8619" xr:uid="{00000000-0005-0000-0000-0000A8CC0000}"/>
    <cellStyle name="Output 12 9 5 2" xfId="20424" xr:uid="{00000000-0005-0000-0000-0000A9CC0000}"/>
    <cellStyle name="Output 12 9 5 2 2" xfId="44334" xr:uid="{00000000-0005-0000-0000-0000AACC0000}"/>
    <cellStyle name="Output 12 9 5 3" xfId="44333" xr:uid="{00000000-0005-0000-0000-0000ABCC0000}"/>
    <cellStyle name="Output 12 9 5 4" xfId="61222" xr:uid="{00000000-0005-0000-0000-0000ACCC0000}"/>
    <cellStyle name="Output 12 9 6" xfId="9074" xr:uid="{00000000-0005-0000-0000-0000ADCC0000}"/>
    <cellStyle name="Output 12 9 6 2" xfId="20835" xr:uid="{00000000-0005-0000-0000-0000AECC0000}"/>
    <cellStyle name="Output 12 9 6 2 2" xfId="44336" xr:uid="{00000000-0005-0000-0000-0000AFCC0000}"/>
    <cellStyle name="Output 12 9 6 3" xfId="44335" xr:uid="{00000000-0005-0000-0000-0000B0CC0000}"/>
    <cellStyle name="Output 12 9 6 4" xfId="61223" xr:uid="{00000000-0005-0000-0000-0000B1CC0000}"/>
    <cellStyle name="Output 12 9 7" xfId="9519" xr:uid="{00000000-0005-0000-0000-0000B2CC0000}"/>
    <cellStyle name="Output 12 9 7 2" xfId="21235" xr:uid="{00000000-0005-0000-0000-0000B3CC0000}"/>
    <cellStyle name="Output 12 9 7 2 2" xfId="44338" xr:uid="{00000000-0005-0000-0000-0000B4CC0000}"/>
    <cellStyle name="Output 12 9 7 3" xfId="44337" xr:uid="{00000000-0005-0000-0000-0000B5CC0000}"/>
    <cellStyle name="Output 12 9 7 4" xfId="61224" xr:uid="{00000000-0005-0000-0000-0000B6CC0000}"/>
    <cellStyle name="Output 12 9 8" xfId="9963" xr:uid="{00000000-0005-0000-0000-0000B7CC0000}"/>
    <cellStyle name="Output 12 9 8 2" xfId="21619" xr:uid="{00000000-0005-0000-0000-0000B8CC0000}"/>
    <cellStyle name="Output 12 9 8 2 2" xfId="44340" xr:uid="{00000000-0005-0000-0000-0000B9CC0000}"/>
    <cellStyle name="Output 12 9 8 3" xfId="44339" xr:uid="{00000000-0005-0000-0000-0000BACC0000}"/>
    <cellStyle name="Output 12 9 8 4" xfId="61225" xr:uid="{00000000-0005-0000-0000-0000BBCC0000}"/>
    <cellStyle name="Output 12 9 9" xfId="10396" xr:uid="{00000000-0005-0000-0000-0000BCCC0000}"/>
    <cellStyle name="Output 12 9 9 2" xfId="21997" xr:uid="{00000000-0005-0000-0000-0000BDCC0000}"/>
    <cellStyle name="Output 12 9 9 2 2" xfId="44342" xr:uid="{00000000-0005-0000-0000-0000BECC0000}"/>
    <cellStyle name="Output 12 9 9 3" xfId="44341" xr:uid="{00000000-0005-0000-0000-0000BFCC0000}"/>
    <cellStyle name="Output 12 9 9 4" xfId="61226" xr:uid="{00000000-0005-0000-0000-0000C0CC0000}"/>
    <cellStyle name="Output 13" xfId="4456" xr:uid="{00000000-0005-0000-0000-0000C1CC0000}"/>
    <cellStyle name="Output 13 10" xfId="10817" xr:uid="{00000000-0005-0000-0000-0000C2CC0000}"/>
    <cellStyle name="Output 13 10 2" xfId="22353" xr:uid="{00000000-0005-0000-0000-0000C3CC0000}"/>
    <cellStyle name="Output 13 10 2 2" xfId="44345" xr:uid="{00000000-0005-0000-0000-0000C4CC0000}"/>
    <cellStyle name="Output 13 10 3" xfId="44344" xr:uid="{00000000-0005-0000-0000-0000C5CC0000}"/>
    <cellStyle name="Output 13 10 4" xfId="61227" xr:uid="{00000000-0005-0000-0000-0000C6CC0000}"/>
    <cellStyle name="Output 13 11" xfId="11236" xr:uid="{00000000-0005-0000-0000-0000C7CC0000}"/>
    <cellStyle name="Output 13 11 2" xfId="22721" xr:uid="{00000000-0005-0000-0000-0000C8CC0000}"/>
    <cellStyle name="Output 13 11 2 2" xfId="44347" xr:uid="{00000000-0005-0000-0000-0000C9CC0000}"/>
    <cellStyle name="Output 13 11 3" xfId="44346" xr:uid="{00000000-0005-0000-0000-0000CACC0000}"/>
    <cellStyle name="Output 13 11 4" xfId="61228" xr:uid="{00000000-0005-0000-0000-0000CBCC0000}"/>
    <cellStyle name="Output 13 12" xfId="11645" xr:uid="{00000000-0005-0000-0000-0000CCCC0000}"/>
    <cellStyle name="Output 13 12 2" xfId="23084" xr:uid="{00000000-0005-0000-0000-0000CDCC0000}"/>
    <cellStyle name="Output 13 12 2 2" xfId="44349" xr:uid="{00000000-0005-0000-0000-0000CECC0000}"/>
    <cellStyle name="Output 13 12 3" xfId="44348" xr:uid="{00000000-0005-0000-0000-0000CFCC0000}"/>
    <cellStyle name="Output 13 12 4" xfId="61229" xr:uid="{00000000-0005-0000-0000-0000D0CC0000}"/>
    <cellStyle name="Output 13 13" xfId="12077" xr:uid="{00000000-0005-0000-0000-0000D1CC0000}"/>
    <cellStyle name="Output 13 13 2" xfId="23491" xr:uid="{00000000-0005-0000-0000-0000D2CC0000}"/>
    <cellStyle name="Output 13 13 2 2" xfId="44351" xr:uid="{00000000-0005-0000-0000-0000D3CC0000}"/>
    <cellStyle name="Output 13 13 3" xfId="44350" xr:uid="{00000000-0005-0000-0000-0000D4CC0000}"/>
    <cellStyle name="Output 13 13 4" xfId="61230" xr:uid="{00000000-0005-0000-0000-0000D5CC0000}"/>
    <cellStyle name="Output 13 14" xfId="12451" xr:uid="{00000000-0005-0000-0000-0000D6CC0000}"/>
    <cellStyle name="Output 13 14 2" xfId="23829" xr:uid="{00000000-0005-0000-0000-0000D7CC0000}"/>
    <cellStyle name="Output 13 14 2 2" xfId="44353" xr:uid="{00000000-0005-0000-0000-0000D8CC0000}"/>
    <cellStyle name="Output 13 14 3" xfId="44352" xr:uid="{00000000-0005-0000-0000-0000D9CC0000}"/>
    <cellStyle name="Output 13 14 4" xfId="61231" xr:uid="{00000000-0005-0000-0000-0000DACC0000}"/>
    <cellStyle name="Output 13 15" xfId="12808" xr:uid="{00000000-0005-0000-0000-0000DBCC0000}"/>
    <cellStyle name="Output 13 15 2" xfId="24145" xr:uid="{00000000-0005-0000-0000-0000DCCC0000}"/>
    <cellStyle name="Output 13 15 2 2" xfId="44355" xr:uid="{00000000-0005-0000-0000-0000DDCC0000}"/>
    <cellStyle name="Output 13 15 3" xfId="44354" xr:uid="{00000000-0005-0000-0000-0000DECC0000}"/>
    <cellStyle name="Output 13 15 4" xfId="61232" xr:uid="{00000000-0005-0000-0000-0000DFCC0000}"/>
    <cellStyle name="Output 13 16" xfId="13223" xr:uid="{00000000-0005-0000-0000-0000E0CC0000}"/>
    <cellStyle name="Output 13 16 2" xfId="24534" xr:uid="{00000000-0005-0000-0000-0000E1CC0000}"/>
    <cellStyle name="Output 13 16 2 2" xfId="44357" xr:uid="{00000000-0005-0000-0000-0000E2CC0000}"/>
    <cellStyle name="Output 13 16 3" xfId="44356" xr:uid="{00000000-0005-0000-0000-0000E3CC0000}"/>
    <cellStyle name="Output 13 16 4" xfId="61233" xr:uid="{00000000-0005-0000-0000-0000E4CC0000}"/>
    <cellStyle name="Output 13 17" xfId="13560" xr:uid="{00000000-0005-0000-0000-0000E5CC0000}"/>
    <cellStyle name="Output 13 17 2" xfId="24839" xr:uid="{00000000-0005-0000-0000-0000E6CC0000}"/>
    <cellStyle name="Output 13 17 2 2" xfId="44359" xr:uid="{00000000-0005-0000-0000-0000E7CC0000}"/>
    <cellStyle name="Output 13 17 3" xfId="44358" xr:uid="{00000000-0005-0000-0000-0000E8CC0000}"/>
    <cellStyle name="Output 13 17 4" xfId="61234" xr:uid="{00000000-0005-0000-0000-0000E9CC0000}"/>
    <cellStyle name="Output 13 18" xfId="13896" xr:uid="{00000000-0005-0000-0000-0000EACC0000}"/>
    <cellStyle name="Output 13 18 2" xfId="25141" xr:uid="{00000000-0005-0000-0000-0000EBCC0000}"/>
    <cellStyle name="Output 13 18 2 2" xfId="44361" xr:uid="{00000000-0005-0000-0000-0000ECCC0000}"/>
    <cellStyle name="Output 13 18 3" xfId="44360" xr:uid="{00000000-0005-0000-0000-0000EDCC0000}"/>
    <cellStyle name="Output 13 18 4" xfId="61235" xr:uid="{00000000-0005-0000-0000-0000EECC0000}"/>
    <cellStyle name="Output 13 19" xfId="14219" xr:uid="{00000000-0005-0000-0000-0000EFCC0000}"/>
    <cellStyle name="Output 13 19 2" xfId="25441" xr:uid="{00000000-0005-0000-0000-0000F0CC0000}"/>
    <cellStyle name="Output 13 19 2 2" xfId="44363" xr:uid="{00000000-0005-0000-0000-0000F1CC0000}"/>
    <cellStyle name="Output 13 19 3" xfId="44362" xr:uid="{00000000-0005-0000-0000-0000F2CC0000}"/>
    <cellStyle name="Output 13 19 4" xfId="61236" xr:uid="{00000000-0005-0000-0000-0000F3CC0000}"/>
    <cellStyle name="Output 13 2" xfId="7236" xr:uid="{00000000-0005-0000-0000-0000F4CC0000}"/>
    <cellStyle name="Output 13 2 2" xfId="19241" xr:uid="{00000000-0005-0000-0000-0000F5CC0000}"/>
    <cellStyle name="Output 13 2 2 2" xfId="44365" xr:uid="{00000000-0005-0000-0000-0000F6CC0000}"/>
    <cellStyle name="Output 13 2 3" xfId="44364" xr:uid="{00000000-0005-0000-0000-0000F7CC0000}"/>
    <cellStyle name="Output 13 2 4" xfId="61237" xr:uid="{00000000-0005-0000-0000-0000F8CC0000}"/>
    <cellStyle name="Output 13 20" xfId="14513" xr:uid="{00000000-0005-0000-0000-0000F9CC0000}"/>
    <cellStyle name="Output 13 20 2" xfId="44366" xr:uid="{00000000-0005-0000-0000-0000FACC0000}"/>
    <cellStyle name="Output 13 20 3" xfId="61238" xr:uid="{00000000-0005-0000-0000-0000FBCC0000}"/>
    <cellStyle name="Output 13 20 4" xfId="61239" xr:uid="{00000000-0005-0000-0000-0000FCCC0000}"/>
    <cellStyle name="Output 13 21" xfId="44343" xr:uid="{00000000-0005-0000-0000-0000FDCC0000}"/>
    <cellStyle name="Output 13 22" xfId="61240" xr:uid="{00000000-0005-0000-0000-0000FECC0000}"/>
    <cellStyle name="Output 13 3" xfId="7703" xr:uid="{00000000-0005-0000-0000-0000FFCC0000}"/>
    <cellStyle name="Output 13 3 2" xfId="19646" xr:uid="{00000000-0005-0000-0000-000000CD0000}"/>
    <cellStyle name="Output 13 3 2 2" xfId="44368" xr:uid="{00000000-0005-0000-0000-000001CD0000}"/>
    <cellStyle name="Output 13 3 3" xfId="44367" xr:uid="{00000000-0005-0000-0000-000002CD0000}"/>
    <cellStyle name="Output 13 3 4" xfId="61241" xr:uid="{00000000-0005-0000-0000-000003CD0000}"/>
    <cellStyle name="Output 13 4" xfId="8153" xr:uid="{00000000-0005-0000-0000-000004CD0000}"/>
    <cellStyle name="Output 13 4 2" xfId="20036" xr:uid="{00000000-0005-0000-0000-000005CD0000}"/>
    <cellStyle name="Output 13 4 2 2" xfId="44370" xr:uid="{00000000-0005-0000-0000-000006CD0000}"/>
    <cellStyle name="Output 13 4 3" xfId="44369" xr:uid="{00000000-0005-0000-0000-000007CD0000}"/>
    <cellStyle name="Output 13 4 4" xfId="61242" xr:uid="{00000000-0005-0000-0000-000008CD0000}"/>
    <cellStyle name="Output 13 5" xfId="8620" xr:uid="{00000000-0005-0000-0000-000009CD0000}"/>
    <cellStyle name="Output 13 5 2" xfId="20425" xr:uid="{00000000-0005-0000-0000-00000ACD0000}"/>
    <cellStyle name="Output 13 5 2 2" xfId="44372" xr:uid="{00000000-0005-0000-0000-00000BCD0000}"/>
    <cellStyle name="Output 13 5 3" xfId="44371" xr:uid="{00000000-0005-0000-0000-00000CCD0000}"/>
    <cellStyle name="Output 13 5 4" xfId="61243" xr:uid="{00000000-0005-0000-0000-00000DCD0000}"/>
    <cellStyle name="Output 13 6" xfId="9075" xr:uid="{00000000-0005-0000-0000-00000ECD0000}"/>
    <cellStyle name="Output 13 6 2" xfId="20836" xr:uid="{00000000-0005-0000-0000-00000FCD0000}"/>
    <cellStyle name="Output 13 6 2 2" xfId="44374" xr:uid="{00000000-0005-0000-0000-000010CD0000}"/>
    <cellStyle name="Output 13 6 3" xfId="44373" xr:uid="{00000000-0005-0000-0000-000011CD0000}"/>
    <cellStyle name="Output 13 6 4" xfId="61244" xr:uid="{00000000-0005-0000-0000-000012CD0000}"/>
    <cellStyle name="Output 13 7" xfId="9520" xr:uid="{00000000-0005-0000-0000-000013CD0000}"/>
    <cellStyle name="Output 13 7 2" xfId="21236" xr:uid="{00000000-0005-0000-0000-000014CD0000}"/>
    <cellStyle name="Output 13 7 2 2" xfId="44376" xr:uid="{00000000-0005-0000-0000-000015CD0000}"/>
    <cellStyle name="Output 13 7 3" xfId="44375" xr:uid="{00000000-0005-0000-0000-000016CD0000}"/>
    <cellStyle name="Output 13 7 4" xfId="61245" xr:uid="{00000000-0005-0000-0000-000017CD0000}"/>
    <cellStyle name="Output 13 8" xfId="9964" xr:uid="{00000000-0005-0000-0000-000018CD0000}"/>
    <cellStyle name="Output 13 8 2" xfId="21620" xr:uid="{00000000-0005-0000-0000-000019CD0000}"/>
    <cellStyle name="Output 13 8 2 2" xfId="44378" xr:uid="{00000000-0005-0000-0000-00001ACD0000}"/>
    <cellStyle name="Output 13 8 3" xfId="44377" xr:uid="{00000000-0005-0000-0000-00001BCD0000}"/>
    <cellStyle name="Output 13 8 4" xfId="61246" xr:uid="{00000000-0005-0000-0000-00001CCD0000}"/>
    <cellStyle name="Output 13 9" xfId="10397" xr:uid="{00000000-0005-0000-0000-00001DCD0000}"/>
    <cellStyle name="Output 13 9 2" xfId="21998" xr:uid="{00000000-0005-0000-0000-00001ECD0000}"/>
    <cellStyle name="Output 13 9 2 2" xfId="44380" xr:uid="{00000000-0005-0000-0000-00001FCD0000}"/>
    <cellStyle name="Output 13 9 3" xfId="44379" xr:uid="{00000000-0005-0000-0000-000020CD0000}"/>
    <cellStyle name="Output 13 9 4" xfId="61247" xr:uid="{00000000-0005-0000-0000-000021CD0000}"/>
    <cellStyle name="Output 14" xfId="4457" xr:uid="{00000000-0005-0000-0000-000022CD0000}"/>
    <cellStyle name="Output 14 10" xfId="10818" xr:uid="{00000000-0005-0000-0000-000023CD0000}"/>
    <cellStyle name="Output 14 10 2" xfId="22354" xr:uid="{00000000-0005-0000-0000-000024CD0000}"/>
    <cellStyle name="Output 14 10 2 2" xfId="44383" xr:uid="{00000000-0005-0000-0000-000025CD0000}"/>
    <cellStyle name="Output 14 10 3" xfId="44382" xr:uid="{00000000-0005-0000-0000-000026CD0000}"/>
    <cellStyle name="Output 14 10 4" xfId="61248" xr:uid="{00000000-0005-0000-0000-000027CD0000}"/>
    <cellStyle name="Output 14 11" xfId="11237" xr:uid="{00000000-0005-0000-0000-000028CD0000}"/>
    <cellStyle name="Output 14 11 2" xfId="22722" xr:uid="{00000000-0005-0000-0000-000029CD0000}"/>
    <cellStyle name="Output 14 11 2 2" xfId="44385" xr:uid="{00000000-0005-0000-0000-00002ACD0000}"/>
    <cellStyle name="Output 14 11 3" xfId="44384" xr:uid="{00000000-0005-0000-0000-00002BCD0000}"/>
    <cellStyle name="Output 14 11 4" xfId="61249" xr:uid="{00000000-0005-0000-0000-00002CCD0000}"/>
    <cellStyle name="Output 14 12" xfId="11646" xr:uid="{00000000-0005-0000-0000-00002DCD0000}"/>
    <cellStyle name="Output 14 12 2" xfId="23085" xr:uid="{00000000-0005-0000-0000-00002ECD0000}"/>
    <cellStyle name="Output 14 12 2 2" xfId="44387" xr:uid="{00000000-0005-0000-0000-00002FCD0000}"/>
    <cellStyle name="Output 14 12 3" xfId="44386" xr:uid="{00000000-0005-0000-0000-000030CD0000}"/>
    <cellStyle name="Output 14 12 4" xfId="61250" xr:uid="{00000000-0005-0000-0000-000031CD0000}"/>
    <cellStyle name="Output 14 13" xfId="12078" xr:uid="{00000000-0005-0000-0000-000032CD0000}"/>
    <cellStyle name="Output 14 13 2" xfId="23492" xr:uid="{00000000-0005-0000-0000-000033CD0000}"/>
    <cellStyle name="Output 14 13 2 2" xfId="44389" xr:uid="{00000000-0005-0000-0000-000034CD0000}"/>
    <cellStyle name="Output 14 13 3" xfId="44388" xr:uid="{00000000-0005-0000-0000-000035CD0000}"/>
    <cellStyle name="Output 14 13 4" xfId="61251" xr:uid="{00000000-0005-0000-0000-000036CD0000}"/>
    <cellStyle name="Output 14 14" xfId="12452" xr:uid="{00000000-0005-0000-0000-000037CD0000}"/>
    <cellStyle name="Output 14 14 2" xfId="23830" xr:uid="{00000000-0005-0000-0000-000038CD0000}"/>
    <cellStyle name="Output 14 14 2 2" xfId="44391" xr:uid="{00000000-0005-0000-0000-000039CD0000}"/>
    <cellStyle name="Output 14 14 3" xfId="44390" xr:uid="{00000000-0005-0000-0000-00003ACD0000}"/>
    <cellStyle name="Output 14 14 4" xfId="61252" xr:uid="{00000000-0005-0000-0000-00003BCD0000}"/>
    <cellStyle name="Output 14 15" xfId="12809" xr:uid="{00000000-0005-0000-0000-00003CCD0000}"/>
    <cellStyle name="Output 14 15 2" xfId="24146" xr:uid="{00000000-0005-0000-0000-00003DCD0000}"/>
    <cellStyle name="Output 14 15 2 2" xfId="44393" xr:uid="{00000000-0005-0000-0000-00003ECD0000}"/>
    <cellStyle name="Output 14 15 3" xfId="44392" xr:uid="{00000000-0005-0000-0000-00003FCD0000}"/>
    <cellStyle name="Output 14 15 4" xfId="61253" xr:uid="{00000000-0005-0000-0000-000040CD0000}"/>
    <cellStyle name="Output 14 16" xfId="13224" xr:uid="{00000000-0005-0000-0000-000041CD0000}"/>
    <cellStyle name="Output 14 16 2" xfId="24535" xr:uid="{00000000-0005-0000-0000-000042CD0000}"/>
    <cellStyle name="Output 14 16 2 2" xfId="44395" xr:uid="{00000000-0005-0000-0000-000043CD0000}"/>
    <cellStyle name="Output 14 16 3" xfId="44394" xr:uid="{00000000-0005-0000-0000-000044CD0000}"/>
    <cellStyle name="Output 14 16 4" xfId="61254" xr:uid="{00000000-0005-0000-0000-000045CD0000}"/>
    <cellStyle name="Output 14 17" xfId="13561" xr:uid="{00000000-0005-0000-0000-000046CD0000}"/>
    <cellStyle name="Output 14 17 2" xfId="24840" xr:uid="{00000000-0005-0000-0000-000047CD0000}"/>
    <cellStyle name="Output 14 17 2 2" xfId="44397" xr:uid="{00000000-0005-0000-0000-000048CD0000}"/>
    <cellStyle name="Output 14 17 3" xfId="44396" xr:uid="{00000000-0005-0000-0000-000049CD0000}"/>
    <cellStyle name="Output 14 17 4" xfId="61255" xr:uid="{00000000-0005-0000-0000-00004ACD0000}"/>
    <cellStyle name="Output 14 18" xfId="13897" xr:uid="{00000000-0005-0000-0000-00004BCD0000}"/>
    <cellStyle name="Output 14 18 2" xfId="25142" xr:uid="{00000000-0005-0000-0000-00004CCD0000}"/>
    <cellStyle name="Output 14 18 2 2" xfId="44399" xr:uid="{00000000-0005-0000-0000-00004DCD0000}"/>
    <cellStyle name="Output 14 18 3" xfId="44398" xr:uid="{00000000-0005-0000-0000-00004ECD0000}"/>
    <cellStyle name="Output 14 18 4" xfId="61256" xr:uid="{00000000-0005-0000-0000-00004FCD0000}"/>
    <cellStyle name="Output 14 19" xfId="14220" xr:uid="{00000000-0005-0000-0000-000050CD0000}"/>
    <cellStyle name="Output 14 19 2" xfId="25442" xr:uid="{00000000-0005-0000-0000-000051CD0000}"/>
    <cellStyle name="Output 14 19 2 2" xfId="44401" xr:uid="{00000000-0005-0000-0000-000052CD0000}"/>
    <cellStyle name="Output 14 19 3" xfId="44400" xr:uid="{00000000-0005-0000-0000-000053CD0000}"/>
    <cellStyle name="Output 14 19 4" xfId="61257" xr:uid="{00000000-0005-0000-0000-000054CD0000}"/>
    <cellStyle name="Output 14 2" xfId="7237" xr:uid="{00000000-0005-0000-0000-000055CD0000}"/>
    <cellStyle name="Output 14 2 2" xfId="19242" xr:uid="{00000000-0005-0000-0000-000056CD0000}"/>
    <cellStyle name="Output 14 2 2 2" xfId="44403" xr:uid="{00000000-0005-0000-0000-000057CD0000}"/>
    <cellStyle name="Output 14 2 3" xfId="44402" xr:uid="{00000000-0005-0000-0000-000058CD0000}"/>
    <cellStyle name="Output 14 2 4" xfId="61258" xr:uid="{00000000-0005-0000-0000-000059CD0000}"/>
    <cellStyle name="Output 14 20" xfId="14514" xr:uid="{00000000-0005-0000-0000-00005ACD0000}"/>
    <cellStyle name="Output 14 20 2" xfId="44404" xr:uid="{00000000-0005-0000-0000-00005BCD0000}"/>
    <cellStyle name="Output 14 20 3" xfId="61259" xr:uid="{00000000-0005-0000-0000-00005CCD0000}"/>
    <cellStyle name="Output 14 20 4" xfId="61260" xr:uid="{00000000-0005-0000-0000-00005DCD0000}"/>
    <cellStyle name="Output 14 21" xfId="44381" xr:uid="{00000000-0005-0000-0000-00005ECD0000}"/>
    <cellStyle name="Output 14 22" xfId="61261" xr:uid="{00000000-0005-0000-0000-00005FCD0000}"/>
    <cellStyle name="Output 14 3" xfId="7704" xr:uid="{00000000-0005-0000-0000-000060CD0000}"/>
    <cellStyle name="Output 14 3 2" xfId="19647" xr:uid="{00000000-0005-0000-0000-000061CD0000}"/>
    <cellStyle name="Output 14 3 2 2" xfId="44406" xr:uid="{00000000-0005-0000-0000-000062CD0000}"/>
    <cellStyle name="Output 14 3 3" xfId="44405" xr:uid="{00000000-0005-0000-0000-000063CD0000}"/>
    <cellStyle name="Output 14 3 4" xfId="61262" xr:uid="{00000000-0005-0000-0000-000064CD0000}"/>
    <cellStyle name="Output 14 4" xfId="8154" xr:uid="{00000000-0005-0000-0000-000065CD0000}"/>
    <cellStyle name="Output 14 4 2" xfId="20037" xr:uid="{00000000-0005-0000-0000-000066CD0000}"/>
    <cellStyle name="Output 14 4 2 2" xfId="44408" xr:uid="{00000000-0005-0000-0000-000067CD0000}"/>
    <cellStyle name="Output 14 4 3" xfId="44407" xr:uid="{00000000-0005-0000-0000-000068CD0000}"/>
    <cellStyle name="Output 14 4 4" xfId="61263" xr:uid="{00000000-0005-0000-0000-000069CD0000}"/>
    <cellStyle name="Output 14 5" xfId="8621" xr:uid="{00000000-0005-0000-0000-00006ACD0000}"/>
    <cellStyle name="Output 14 5 2" xfId="20426" xr:uid="{00000000-0005-0000-0000-00006BCD0000}"/>
    <cellStyle name="Output 14 5 2 2" xfId="44410" xr:uid="{00000000-0005-0000-0000-00006CCD0000}"/>
    <cellStyle name="Output 14 5 3" xfId="44409" xr:uid="{00000000-0005-0000-0000-00006DCD0000}"/>
    <cellStyle name="Output 14 5 4" xfId="61264" xr:uid="{00000000-0005-0000-0000-00006ECD0000}"/>
    <cellStyle name="Output 14 6" xfId="9076" xr:uid="{00000000-0005-0000-0000-00006FCD0000}"/>
    <cellStyle name="Output 14 6 2" xfId="20837" xr:uid="{00000000-0005-0000-0000-000070CD0000}"/>
    <cellStyle name="Output 14 6 2 2" xfId="44412" xr:uid="{00000000-0005-0000-0000-000071CD0000}"/>
    <cellStyle name="Output 14 6 3" xfId="44411" xr:uid="{00000000-0005-0000-0000-000072CD0000}"/>
    <cellStyle name="Output 14 6 4" xfId="61265" xr:uid="{00000000-0005-0000-0000-000073CD0000}"/>
    <cellStyle name="Output 14 7" xfId="9521" xr:uid="{00000000-0005-0000-0000-000074CD0000}"/>
    <cellStyle name="Output 14 7 2" xfId="21237" xr:uid="{00000000-0005-0000-0000-000075CD0000}"/>
    <cellStyle name="Output 14 7 2 2" xfId="44414" xr:uid="{00000000-0005-0000-0000-000076CD0000}"/>
    <cellStyle name="Output 14 7 3" xfId="44413" xr:uid="{00000000-0005-0000-0000-000077CD0000}"/>
    <cellStyle name="Output 14 7 4" xfId="61266" xr:uid="{00000000-0005-0000-0000-000078CD0000}"/>
    <cellStyle name="Output 14 8" xfId="9965" xr:uid="{00000000-0005-0000-0000-000079CD0000}"/>
    <cellStyle name="Output 14 8 2" xfId="21621" xr:uid="{00000000-0005-0000-0000-00007ACD0000}"/>
    <cellStyle name="Output 14 8 2 2" xfId="44416" xr:uid="{00000000-0005-0000-0000-00007BCD0000}"/>
    <cellStyle name="Output 14 8 3" xfId="44415" xr:uid="{00000000-0005-0000-0000-00007CCD0000}"/>
    <cellStyle name="Output 14 8 4" xfId="61267" xr:uid="{00000000-0005-0000-0000-00007DCD0000}"/>
    <cellStyle name="Output 14 9" xfId="10398" xr:uid="{00000000-0005-0000-0000-00007ECD0000}"/>
    <cellStyle name="Output 14 9 2" xfId="21999" xr:uid="{00000000-0005-0000-0000-00007FCD0000}"/>
    <cellStyle name="Output 14 9 2 2" xfId="44418" xr:uid="{00000000-0005-0000-0000-000080CD0000}"/>
    <cellStyle name="Output 14 9 3" xfId="44417" xr:uid="{00000000-0005-0000-0000-000081CD0000}"/>
    <cellStyle name="Output 14 9 4" xfId="61268" xr:uid="{00000000-0005-0000-0000-000082CD0000}"/>
    <cellStyle name="Output 15" xfId="4662" xr:uid="{00000000-0005-0000-0000-000083CD0000}"/>
    <cellStyle name="Output 15 10" xfId="10991" xr:uid="{00000000-0005-0000-0000-000084CD0000}"/>
    <cellStyle name="Output 15 10 2" xfId="22494" xr:uid="{00000000-0005-0000-0000-000085CD0000}"/>
    <cellStyle name="Output 15 10 2 2" xfId="44421" xr:uid="{00000000-0005-0000-0000-000086CD0000}"/>
    <cellStyle name="Output 15 10 3" xfId="44420" xr:uid="{00000000-0005-0000-0000-000087CD0000}"/>
    <cellStyle name="Output 15 10 4" xfId="61269" xr:uid="{00000000-0005-0000-0000-000088CD0000}"/>
    <cellStyle name="Output 15 11" xfId="11402" xr:uid="{00000000-0005-0000-0000-000089CD0000}"/>
    <cellStyle name="Output 15 11 2" xfId="22855" xr:uid="{00000000-0005-0000-0000-00008ACD0000}"/>
    <cellStyle name="Output 15 11 2 2" xfId="44423" xr:uid="{00000000-0005-0000-0000-00008BCD0000}"/>
    <cellStyle name="Output 15 11 3" xfId="44422" xr:uid="{00000000-0005-0000-0000-00008CCD0000}"/>
    <cellStyle name="Output 15 11 4" xfId="61270" xr:uid="{00000000-0005-0000-0000-00008DCD0000}"/>
    <cellStyle name="Output 15 12" xfId="11789" xr:uid="{00000000-0005-0000-0000-00008ECD0000}"/>
    <cellStyle name="Output 15 12 2" xfId="23209" xr:uid="{00000000-0005-0000-0000-00008FCD0000}"/>
    <cellStyle name="Output 15 12 2 2" xfId="44425" xr:uid="{00000000-0005-0000-0000-000090CD0000}"/>
    <cellStyle name="Output 15 12 3" xfId="44424" xr:uid="{00000000-0005-0000-0000-000091CD0000}"/>
    <cellStyle name="Output 15 12 4" xfId="61271" xr:uid="{00000000-0005-0000-0000-000092CD0000}"/>
    <cellStyle name="Output 15 13" xfId="12223" xr:uid="{00000000-0005-0000-0000-000093CD0000}"/>
    <cellStyle name="Output 15 13 2" xfId="23607" xr:uid="{00000000-0005-0000-0000-000094CD0000}"/>
    <cellStyle name="Output 15 13 2 2" xfId="44427" xr:uid="{00000000-0005-0000-0000-000095CD0000}"/>
    <cellStyle name="Output 15 13 3" xfId="44426" xr:uid="{00000000-0005-0000-0000-000096CD0000}"/>
    <cellStyle name="Output 15 13 4" xfId="61272" xr:uid="{00000000-0005-0000-0000-000097CD0000}"/>
    <cellStyle name="Output 15 14" xfId="12600" xr:uid="{00000000-0005-0000-0000-000098CD0000}"/>
    <cellStyle name="Output 15 14 2" xfId="23941" xr:uid="{00000000-0005-0000-0000-000099CD0000}"/>
    <cellStyle name="Output 15 14 2 2" xfId="44429" xr:uid="{00000000-0005-0000-0000-00009ACD0000}"/>
    <cellStyle name="Output 15 14 3" xfId="44428" xr:uid="{00000000-0005-0000-0000-00009BCD0000}"/>
    <cellStyle name="Output 15 14 4" xfId="61273" xr:uid="{00000000-0005-0000-0000-00009CCD0000}"/>
    <cellStyle name="Output 15 15" xfId="12932" xr:uid="{00000000-0005-0000-0000-00009DCD0000}"/>
    <cellStyle name="Output 15 15 2" xfId="24251" xr:uid="{00000000-0005-0000-0000-00009ECD0000}"/>
    <cellStyle name="Output 15 15 2 2" xfId="44431" xr:uid="{00000000-0005-0000-0000-00009FCD0000}"/>
    <cellStyle name="Output 15 15 3" xfId="44430" xr:uid="{00000000-0005-0000-0000-0000A0CD0000}"/>
    <cellStyle name="Output 15 15 4" xfId="61274" xr:uid="{00000000-0005-0000-0000-0000A1CD0000}"/>
    <cellStyle name="Output 15 16" xfId="13344" xr:uid="{00000000-0005-0000-0000-0000A2CD0000}"/>
    <cellStyle name="Output 15 16 2" xfId="24629" xr:uid="{00000000-0005-0000-0000-0000A3CD0000}"/>
    <cellStyle name="Output 15 16 2 2" xfId="44433" xr:uid="{00000000-0005-0000-0000-0000A4CD0000}"/>
    <cellStyle name="Output 15 16 3" xfId="44432" xr:uid="{00000000-0005-0000-0000-0000A5CD0000}"/>
    <cellStyle name="Output 15 16 4" xfId="61275" xr:uid="{00000000-0005-0000-0000-0000A6CD0000}"/>
    <cellStyle name="Output 15 17" xfId="13680" xr:uid="{00000000-0005-0000-0000-0000A7CD0000}"/>
    <cellStyle name="Output 15 17 2" xfId="24931" xr:uid="{00000000-0005-0000-0000-0000A8CD0000}"/>
    <cellStyle name="Output 15 17 2 2" xfId="44435" xr:uid="{00000000-0005-0000-0000-0000A9CD0000}"/>
    <cellStyle name="Output 15 17 3" xfId="44434" xr:uid="{00000000-0005-0000-0000-0000AACD0000}"/>
    <cellStyle name="Output 15 17 4" xfId="61276" xr:uid="{00000000-0005-0000-0000-0000ABCD0000}"/>
    <cellStyle name="Output 15 18" xfId="14000" xr:uid="{00000000-0005-0000-0000-0000ACCD0000}"/>
    <cellStyle name="Output 15 18 2" xfId="25224" xr:uid="{00000000-0005-0000-0000-0000ADCD0000}"/>
    <cellStyle name="Output 15 18 2 2" xfId="44437" xr:uid="{00000000-0005-0000-0000-0000AECD0000}"/>
    <cellStyle name="Output 15 18 3" xfId="44436" xr:uid="{00000000-0005-0000-0000-0000AFCD0000}"/>
    <cellStyle name="Output 15 18 4" xfId="61277" xr:uid="{00000000-0005-0000-0000-0000B0CD0000}"/>
    <cellStyle name="Output 15 19" xfId="14308" xr:uid="{00000000-0005-0000-0000-0000B1CD0000}"/>
    <cellStyle name="Output 15 19 2" xfId="25520" xr:uid="{00000000-0005-0000-0000-0000B2CD0000}"/>
    <cellStyle name="Output 15 19 2 2" xfId="44439" xr:uid="{00000000-0005-0000-0000-0000B3CD0000}"/>
    <cellStyle name="Output 15 19 3" xfId="44438" xr:uid="{00000000-0005-0000-0000-0000B4CD0000}"/>
    <cellStyle name="Output 15 19 4" xfId="61278" xr:uid="{00000000-0005-0000-0000-0000B5CD0000}"/>
    <cellStyle name="Output 15 2" xfId="7452" xr:uid="{00000000-0005-0000-0000-0000B6CD0000}"/>
    <cellStyle name="Output 15 2 2" xfId="19403" xr:uid="{00000000-0005-0000-0000-0000B7CD0000}"/>
    <cellStyle name="Output 15 2 2 2" xfId="44441" xr:uid="{00000000-0005-0000-0000-0000B8CD0000}"/>
    <cellStyle name="Output 15 2 3" xfId="44440" xr:uid="{00000000-0005-0000-0000-0000B9CD0000}"/>
    <cellStyle name="Output 15 2 4" xfId="61279" xr:uid="{00000000-0005-0000-0000-0000BACD0000}"/>
    <cellStyle name="Output 15 20" xfId="14594" xr:uid="{00000000-0005-0000-0000-0000BBCD0000}"/>
    <cellStyle name="Output 15 20 2" xfId="44442" xr:uid="{00000000-0005-0000-0000-0000BCCD0000}"/>
    <cellStyle name="Output 15 20 3" xfId="61280" xr:uid="{00000000-0005-0000-0000-0000BDCD0000}"/>
    <cellStyle name="Output 15 20 4" xfId="61281" xr:uid="{00000000-0005-0000-0000-0000BECD0000}"/>
    <cellStyle name="Output 15 21" xfId="44419" xr:uid="{00000000-0005-0000-0000-0000BFCD0000}"/>
    <cellStyle name="Output 15 22" xfId="61282" xr:uid="{00000000-0005-0000-0000-0000C0CD0000}"/>
    <cellStyle name="Output 15 3" xfId="7912" xr:uid="{00000000-0005-0000-0000-0000C1CD0000}"/>
    <cellStyle name="Output 15 3 2" xfId="19801" xr:uid="{00000000-0005-0000-0000-0000C2CD0000}"/>
    <cellStyle name="Output 15 3 2 2" xfId="44444" xr:uid="{00000000-0005-0000-0000-0000C3CD0000}"/>
    <cellStyle name="Output 15 3 3" xfId="44443" xr:uid="{00000000-0005-0000-0000-0000C4CD0000}"/>
    <cellStyle name="Output 15 3 4" xfId="61283" xr:uid="{00000000-0005-0000-0000-0000C5CD0000}"/>
    <cellStyle name="Output 15 4" xfId="8369" xr:uid="{00000000-0005-0000-0000-0000C6CD0000}"/>
    <cellStyle name="Output 15 4 2" xfId="20192" xr:uid="{00000000-0005-0000-0000-0000C7CD0000}"/>
    <cellStyle name="Output 15 4 2 2" xfId="44446" xr:uid="{00000000-0005-0000-0000-0000C8CD0000}"/>
    <cellStyle name="Output 15 4 3" xfId="44445" xr:uid="{00000000-0005-0000-0000-0000C9CD0000}"/>
    <cellStyle name="Output 15 4 4" xfId="61284" xr:uid="{00000000-0005-0000-0000-0000CACD0000}"/>
    <cellStyle name="Output 15 5" xfId="8810" xr:uid="{00000000-0005-0000-0000-0000CBCD0000}"/>
    <cellStyle name="Output 15 5 2" xfId="20579" xr:uid="{00000000-0005-0000-0000-0000CCCD0000}"/>
    <cellStyle name="Output 15 5 2 2" xfId="44448" xr:uid="{00000000-0005-0000-0000-0000CDCD0000}"/>
    <cellStyle name="Output 15 5 3" xfId="44447" xr:uid="{00000000-0005-0000-0000-0000CECD0000}"/>
    <cellStyle name="Output 15 5 4" xfId="61285" xr:uid="{00000000-0005-0000-0000-0000CFCD0000}"/>
    <cellStyle name="Output 15 6" xfId="9273" xr:uid="{00000000-0005-0000-0000-0000D0CD0000}"/>
    <cellStyle name="Output 15 6 2" xfId="20993" xr:uid="{00000000-0005-0000-0000-0000D1CD0000}"/>
    <cellStyle name="Output 15 6 2 2" xfId="44450" xr:uid="{00000000-0005-0000-0000-0000D2CD0000}"/>
    <cellStyle name="Output 15 6 3" xfId="44449" xr:uid="{00000000-0005-0000-0000-0000D3CD0000}"/>
    <cellStyle name="Output 15 6 4" xfId="61286" xr:uid="{00000000-0005-0000-0000-0000D4CD0000}"/>
    <cellStyle name="Output 15 7" xfId="9715" xr:uid="{00000000-0005-0000-0000-0000D5CD0000}"/>
    <cellStyle name="Output 15 7 2" xfId="21380" xr:uid="{00000000-0005-0000-0000-0000D6CD0000}"/>
    <cellStyle name="Output 15 7 2 2" xfId="44452" xr:uid="{00000000-0005-0000-0000-0000D7CD0000}"/>
    <cellStyle name="Output 15 7 3" xfId="44451" xr:uid="{00000000-0005-0000-0000-0000D8CD0000}"/>
    <cellStyle name="Output 15 7 4" xfId="61287" xr:uid="{00000000-0005-0000-0000-0000D9CD0000}"/>
    <cellStyle name="Output 15 8" xfId="10158" xr:uid="{00000000-0005-0000-0000-0000DACD0000}"/>
    <cellStyle name="Output 15 8 2" xfId="21768" xr:uid="{00000000-0005-0000-0000-0000DBCD0000}"/>
    <cellStyle name="Output 15 8 2 2" xfId="44454" xr:uid="{00000000-0005-0000-0000-0000DCCD0000}"/>
    <cellStyle name="Output 15 8 3" xfId="44453" xr:uid="{00000000-0005-0000-0000-0000DDCD0000}"/>
    <cellStyle name="Output 15 8 4" xfId="61288" xr:uid="{00000000-0005-0000-0000-0000DECD0000}"/>
    <cellStyle name="Output 15 9" xfId="10577" xr:uid="{00000000-0005-0000-0000-0000DFCD0000}"/>
    <cellStyle name="Output 15 9 2" xfId="22130" xr:uid="{00000000-0005-0000-0000-0000E0CD0000}"/>
    <cellStyle name="Output 15 9 2 2" xfId="44456" xr:uid="{00000000-0005-0000-0000-0000E1CD0000}"/>
    <cellStyle name="Output 15 9 3" xfId="44455" xr:uid="{00000000-0005-0000-0000-0000E2CD0000}"/>
    <cellStyle name="Output 15 9 4" xfId="61289" xr:uid="{00000000-0005-0000-0000-0000E3CD0000}"/>
    <cellStyle name="Output 16" xfId="4815" xr:uid="{00000000-0005-0000-0000-0000E4CD0000}"/>
    <cellStyle name="Output 16 2" xfId="17456" xr:uid="{00000000-0005-0000-0000-0000E5CD0000}"/>
    <cellStyle name="Output 16 2 2" xfId="44458" xr:uid="{00000000-0005-0000-0000-0000E6CD0000}"/>
    <cellStyle name="Output 16 3" xfId="44457" xr:uid="{00000000-0005-0000-0000-0000E7CD0000}"/>
    <cellStyle name="Output 17" xfId="6924" xr:uid="{00000000-0005-0000-0000-0000E8CD0000}"/>
    <cellStyle name="Output 17 2" xfId="18935" xr:uid="{00000000-0005-0000-0000-0000E9CD0000}"/>
    <cellStyle name="Output 17 2 2" xfId="44460" xr:uid="{00000000-0005-0000-0000-0000EACD0000}"/>
    <cellStyle name="Output 17 3" xfId="44459" xr:uid="{00000000-0005-0000-0000-0000EBCD0000}"/>
    <cellStyle name="Output 17 4" xfId="61290" xr:uid="{00000000-0005-0000-0000-0000ECCD0000}"/>
    <cellStyle name="Output 18" xfId="4995" xr:uid="{00000000-0005-0000-0000-0000EDCD0000}"/>
    <cellStyle name="Output 18 2" xfId="17605" xr:uid="{00000000-0005-0000-0000-0000EECD0000}"/>
    <cellStyle name="Output 18 2 2" xfId="44462" xr:uid="{00000000-0005-0000-0000-0000EFCD0000}"/>
    <cellStyle name="Output 18 3" xfId="44461" xr:uid="{00000000-0005-0000-0000-0000F0CD0000}"/>
    <cellStyle name="Output 18 4" xfId="61291" xr:uid="{00000000-0005-0000-0000-0000F1CD0000}"/>
    <cellStyle name="Output 19" xfId="6745" xr:uid="{00000000-0005-0000-0000-0000F2CD0000}"/>
    <cellStyle name="Output 19 2" xfId="18792" xr:uid="{00000000-0005-0000-0000-0000F3CD0000}"/>
    <cellStyle name="Output 19 2 2" xfId="44464" xr:uid="{00000000-0005-0000-0000-0000F4CD0000}"/>
    <cellStyle name="Output 19 3" xfId="44463" xr:uid="{00000000-0005-0000-0000-0000F5CD0000}"/>
    <cellStyle name="Output 19 4" xfId="61292" xr:uid="{00000000-0005-0000-0000-0000F6CD0000}"/>
    <cellStyle name="Output 2" xfId="40" xr:uid="{00000000-0005-0000-0000-0000F7CD0000}"/>
    <cellStyle name="Output 2 10" xfId="1044" xr:uid="{00000000-0005-0000-0000-0000F8CD0000}"/>
    <cellStyle name="Output 2 10 2" xfId="18934" xr:uid="{00000000-0005-0000-0000-0000F9CD0000}"/>
    <cellStyle name="Output 2 10 2 2" xfId="44467" xr:uid="{00000000-0005-0000-0000-0000FACD0000}"/>
    <cellStyle name="Output 2 10 3" xfId="44466" xr:uid="{00000000-0005-0000-0000-0000FBCD0000}"/>
    <cellStyle name="Output 2 10 4" xfId="6923" xr:uid="{00000000-0005-0000-0000-0000FCCD0000}"/>
    <cellStyle name="Output 2 11" xfId="1128" xr:uid="{00000000-0005-0000-0000-0000FDCD0000}"/>
    <cellStyle name="Output 2 11 2" xfId="17534" xr:uid="{00000000-0005-0000-0000-0000FECD0000}"/>
    <cellStyle name="Output 2 11 2 2" xfId="44469" xr:uid="{00000000-0005-0000-0000-0000FFCD0000}"/>
    <cellStyle name="Output 2 11 3" xfId="44468" xr:uid="{00000000-0005-0000-0000-000000CE0000}"/>
    <cellStyle name="Output 2 11 4" xfId="4915" xr:uid="{00000000-0005-0000-0000-000001CE0000}"/>
    <cellStyle name="Output 2 12" xfId="1396" xr:uid="{00000000-0005-0000-0000-000002CE0000}"/>
    <cellStyle name="Output 2 12 2" xfId="18791" xr:uid="{00000000-0005-0000-0000-000003CE0000}"/>
    <cellStyle name="Output 2 12 2 2" xfId="44471" xr:uid="{00000000-0005-0000-0000-000004CE0000}"/>
    <cellStyle name="Output 2 12 3" xfId="44470" xr:uid="{00000000-0005-0000-0000-000005CE0000}"/>
    <cellStyle name="Output 2 12 4" xfId="61293" xr:uid="{00000000-0005-0000-0000-000006CE0000}"/>
    <cellStyle name="Output 2 13" xfId="5161" xr:uid="{00000000-0005-0000-0000-000007CE0000}"/>
    <cellStyle name="Output 2 13 2" xfId="17736" xr:uid="{00000000-0005-0000-0000-000008CE0000}"/>
    <cellStyle name="Output 2 13 2 2" xfId="44473" xr:uid="{00000000-0005-0000-0000-000009CE0000}"/>
    <cellStyle name="Output 2 13 3" xfId="44472" xr:uid="{00000000-0005-0000-0000-00000ACE0000}"/>
    <cellStyle name="Output 2 13 4" xfId="61294" xr:uid="{00000000-0005-0000-0000-00000BCE0000}"/>
    <cellStyle name="Output 2 14" xfId="6728" xr:uid="{00000000-0005-0000-0000-00000CCE0000}"/>
    <cellStyle name="Output 2 14 2" xfId="18777" xr:uid="{00000000-0005-0000-0000-00000DCE0000}"/>
    <cellStyle name="Output 2 14 2 2" xfId="44475" xr:uid="{00000000-0005-0000-0000-00000ECE0000}"/>
    <cellStyle name="Output 2 14 3" xfId="44474" xr:uid="{00000000-0005-0000-0000-00000FCE0000}"/>
    <cellStyle name="Output 2 14 4" xfId="61295" xr:uid="{00000000-0005-0000-0000-000010CE0000}"/>
    <cellStyle name="Output 2 15" xfId="5280" xr:uid="{00000000-0005-0000-0000-000011CE0000}"/>
    <cellStyle name="Output 2 15 2" xfId="17838" xr:uid="{00000000-0005-0000-0000-000012CE0000}"/>
    <cellStyle name="Output 2 15 2 2" xfId="44477" xr:uid="{00000000-0005-0000-0000-000013CE0000}"/>
    <cellStyle name="Output 2 15 3" xfId="44476" xr:uid="{00000000-0005-0000-0000-000014CE0000}"/>
    <cellStyle name="Output 2 15 4" xfId="61296" xr:uid="{00000000-0005-0000-0000-000015CE0000}"/>
    <cellStyle name="Output 2 16" xfId="5005" xr:uid="{00000000-0005-0000-0000-000016CE0000}"/>
    <cellStyle name="Output 2 16 2" xfId="17614" xr:uid="{00000000-0005-0000-0000-000017CE0000}"/>
    <cellStyle name="Output 2 16 2 2" xfId="44479" xr:uid="{00000000-0005-0000-0000-000018CE0000}"/>
    <cellStyle name="Output 2 16 3" xfId="44478" xr:uid="{00000000-0005-0000-0000-000019CE0000}"/>
    <cellStyle name="Output 2 16 4" xfId="61297" xr:uid="{00000000-0005-0000-0000-00001ACE0000}"/>
    <cellStyle name="Output 2 17" xfId="5415" xr:uid="{00000000-0005-0000-0000-00001BCE0000}"/>
    <cellStyle name="Output 2 17 2" xfId="17958" xr:uid="{00000000-0005-0000-0000-00001CCE0000}"/>
    <cellStyle name="Output 2 17 2 2" xfId="44481" xr:uid="{00000000-0005-0000-0000-00001DCE0000}"/>
    <cellStyle name="Output 2 17 3" xfId="44480" xr:uid="{00000000-0005-0000-0000-00001ECE0000}"/>
    <cellStyle name="Output 2 17 4" xfId="61298" xr:uid="{00000000-0005-0000-0000-00001FCE0000}"/>
    <cellStyle name="Output 2 18" xfId="6351" xr:uid="{00000000-0005-0000-0000-000020CE0000}"/>
    <cellStyle name="Output 2 18 2" xfId="18446" xr:uid="{00000000-0005-0000-0000-000021CE0000}"/>
    <cellStyle name="Output 2 18 2 2" xfId="44483" xr:uid="{00000000-0005-0000-0000-000022CE0000}"/>
    <cellStyle name="Output 2 18 3" xfId="44482" xr:uid="{00000000-0005-0000-0000-000023CE0000}"/>
    <cellStyle name="Output 2 18 4" xfId="61299" xr:uid="{00000000-0005-0000-0000-000024CE0000}"/>
    <cellStyle name="Output 2 19" xfId="5511" xr:uid="{00000000-0005-0000-0000-000025CE0000}"/>
    <cellStyle name="Output 2 19 2" xfId="18042" xr:uid="{00000000-0005-0000-0000-000026CE0000}"/>
    <cellStyle name="Output 2 19 2 2" xfId="44485" xr:uid="{00000000-0005-0000-0000-000027CE0000}"/>
    <cellStyle name="Output 2 19 3" xfId="44484" xr:uid="{00000000-0005-0000-0000-000028CE0000}"/>
    <cellStyle name="Output 2 19 4" xfId="61300" xr:uid="{00000000-0005-0000-0000-000029CE0000}"/>
    <cellStyle name="Output 2 2" xfId="115" xr:uid="{00000000-0005-0000-0000-00002ACE0000}"/>
    <cellStyle name="Output 2 2 10" xfId="9648" xr:uid="{00000000-0005-0000-0000-00002BCE0000}"/>
    <cellStyle name="Output 2 2 10 2" xfId="21334" xr:uid="{00000000-0005-0000-0000-00002CCE0000}"/>
    <cellStyle name="Output 2 2 10 2 2" xfId="44488" xr:uid="{00000000-0005-0000-0000-00002DCE0000}"/>
    <cellStyle name="Output 2 2 10 3" xfId="44487" xr:uid="{00000000-0005-0000-0000-00002ECE0000}"/>
    <cellStyle name="Output 2 2 10 4" xfId="61301" xr:uid="{00000000-0005-0000-0000-00002FCE0000}"/>
    <cellStyle name="Output 2 2 11" xfId="7568" xr:uid="{00000000-0005-0000-0000-000030CE0000}"/>
    <cellStyle name="Output 2 2 11 2" xfId="19515" xr:uid="{00000000-0005-0000-0000-000031CE0000}"/>
    <cellStyle name="Output 2 2 11 2 2" xfId="44490" xr:uid="{00000000-0005-0000-0000-000032CE0000}"/>
    <cellStyle name="Output 2 2 11 3" xfId="44489" xr:uid="{00000000-0005-0000-0000-000033CE0000}"/>
    <cellStyle name="Output 2 2 11 4" xfId="61302" xr:uid="{00000000-0005-0000-0000-000034CE0000}"/>
    <cellStyle name="Output 2 2 12" xfId="7415" xr:uid="{00000000-0005-0000-0000-000035CE0000}"/>
    <cellStyle name="Output 2 2 12 2" xfId="19383" xr:uid="{00000000-0005-0000-0000-000036CE0000}"/>
    <cellStyle name="Output 2 2 12 2 2" xfId="44492" xr:uid="{00000000-0005-0000-0000-000037CE0000}"/>
    <cellStyle name="Output 2 2 12 3" xfId="44491" xr:uid="{00000000-0005-0000-0000-000038CE0000}"/>
    <cellStyle name="Output 2 2 12 4" xfId="61303" xr:uid="{00000000-0005-0000-0000-000039CE0000}"/>
    <cellStyle name="Output 2 2 13" xfId="7645" xr:uid="{00000000-0005-0000-0000-00003ACE0000}"/>
    <cellStyle name="Output 2 2 13 2" xfId="19591" xr:uid="{00000000-0005-0000-0000-00003BCE0000}"/>
    <cellStyle name="Output 2 2 13 2 2" xfId="44494" xr:uid="{00000000-0005-0000-0000-00003CCE0000}"/>
    <cellStyle name="Output 2 2 13 3" xfId="44493" xr:uid="{00000000-0005-0000-0000-00003DCE0000}"/>
    <cellStyle name="Output 2 2 13 4" xfId="61304" xr:uid="{00000000-0005-0000-0000-00003ECE0000}"/>
    <cellStyle name="Output 2 2 14" xfId="6722" xr:uid="{00000000-0005-0000-0000-00003FCE0000}"/>
    <cellStyle name="Output 2 2 14 2" xfId="18772" xr:uid="{00000000-0005-0000-0000-000040CE0000}"/>
    <cellStyle name="Output 2 2 14 2 2" xfId="44496" xr:uid="{00000000-0005-0000-0000-000041CE0000}"/>
    <cellStyle name="Output 2 2 14 3" xfId="44495" xr:uid="{00000000-0005-0000-0000-000042CE0000}"/>
    <cellStyle name="Output 2 2 14 4" xfId="61305" xr:uid="{00000000-0005-0000-0000-000043CE0000}"/>
    <cellStyle name="Output 2 2 15" xfId="11685" xr:uid="{00000000-0005-0000-0000-000044CE0000}"/>
    <cellStyle name="Output 2 2 15 2" xfId="23120" xr:uid="{00000000-0005-0000-0000-000045CE0000}"/>
    <cellStyle name="Output 2 2 15 2 2" xfId="44498" xr:uid="{00000000-0005-0000-0000-000046CE0000}"/>
    <cellStyle name="Output 2 2 15 3" xfId="44497" xr:uid="{00000000-0005-0000-0000-000047CE0000}"/>
    <cellStyle name="Output 2 2 15 4" xfId="61306" xr:uid="{00000000-0005-0000-0000-000048CE0000}"/>
    <cellStyle name="Output 2 2 16" xfId="11336" xr:uid="{00000000-0005-0000-0000-000049CE0000}"/>
    <cellStyle name="Output 2 2 16 2" xfId="22814" xr:uid="{00000000-0005-0000-0000-00004ACE0000}"/>
    <cellStyle name="Output 2 2 16 2 2" xfId="44500" xr:uid="{00000000-0005-0000-0000-00004BCE0000}"/>
    <cellStyle name="Output 2 2 16 3" xfId="44499" xr:uid="{00000000-0005-0000-0000-00004CCE0000}"/>
    <cellStyle name="Output 2 2 16 4" xfId="61307" xr:uid="{00000000-0005-0000-0000-00004DCE0000}"/>
    <cellStyle name="Output 2 2 17" xfId="11678" xr:uid="{00000000-0005-0000-0000-00004ECE0000}"/>
    <cellStyle name="Output 2 2 17 2" xfId="23115" xr:uid="{00000000-0005-0000-0000-00004FCE0000}"/>
    <cellStyle name="Output 2 2 17 2 2" xfId="44502" xr:uid="{00000000-0005-0000-0000-000050CE0000}"/>
    <cellStyle name="Output 2 2 17 3" xfId="44501" xr:uid="{00000000-0005-0000-0000-000051CE0000}"/>
    <cellStyle name="Output 2 2 17 4" xfId="61308" xr:uid="{00000000-0005-0000-0000-000052CE0000}"/>
    <cellStyle name="Output 2 2 18" xfId="5671" xr:uid="{00000000-0005-0000-0000-000053CE0000}"/>
    <cellStyle name="Output 2 2 18 2" xfId="18188" xr:uid="{00000000-0005-0000-0000-000054CE0000}"/>
    <cellStyle name="Output 2 2 18 2 2" xfId="44504" xr:uid="{00000000-0005-0000-0000-000055CE0000}"/>
    <cellStyle name="Output 2 2 18 3" xfId="44503" xr:uid="{00000000-0005-0000-0000-000056CE0000}"/>
    <cellStyle name="Output 2 2 18 4" xfId="61309" xr:uid="{00000000-0005-0000-0000-000057CE0000}"/>
    <cellStyle name="Output 2 2 19" xfId="9475" xr:uid="{00000000-0005-0000-0000-000058CE0000}"/>
    <cellStyle name="Output 2 2 19 2" xfId="21191" xr:uid="{00000000-0005-0000-0000-000059CE0000}"/>
    <cellStyle name="Output 2 2 19 2 2" xfId="44506" xr:uid="{00000000-0005-0000-0000-00005ACE0000}"/>
    <cellStyle name="Output 2 2 19 3" xfId="44505" xr:uid="{00000000-0005-0000-0000-00005BCE0000}"/>
    <cellStyle name="Output 2 2 19 4" xfId="61310" xr:uid="{00000000-0005-0000-0000-00005CCE0000}"/>
    <cellStyle name="Output 2 2 2" xfId="4858" xr:uid="{00000000-0005-0000-0000-00005DCE0000}"/>
    <cellStyle name="Output 2 2 2 2" xfId="17491" xr:uid="{00000000-0005-0000-0000-00005ECE0000}"/>
    <cellStyle name="Output 2 2 2 2 2" xfId="44508" xr:uid="{00000000-0005-0000-0000-00005FCE0000}"/>
    <cellStyle name="Output 2 2 2 3" xfId="44507" xr:uid="{00000000-0005-0000-0000-000060CE0000}"/>
    <cellStyle name="Output 2 2 2 4" xfId="61311" xr:uid="{00000000-0005-0000-0000-000061CE0000}"/>
    <cellStyle name="Output 2 2 20" xfId="9621" xr:uid="{00000000-0005-0000-0000-000062CE0000}"/>
    <cellStyle name="Output 2 2 20 2" xfId="44509" xr:uid="{00000000-0005-0000-0000-000063CE0000}"/>
    <cellStyle name="Output 2 2 20 3" xfId="61312" xr:uid="{00000000-0005-0000-0000-000064CE0000}"/>
    <cellStyle name="Output 2 2 20 4" xfId="61313" xr:uid="{00000000-0005-0000-0000-000065CE0000}"/>
    <cellStyle name="Output 2 2 21" xfId="44486" xr:uid="{00000000-0005-0000-0000-000066CE0000}"/>
    <cellStyle name="Output 2 2 22" xfId="1534" xr:uid="{00000000-0005-0000-0000-000067CE0000}"/>
    <cellStyle name="Output 2 2 3" xfId="6878" xr:uid="{00000000-0005-0000-0000-000068CE0000}"/>
    <cellStyle name="Output 2 2 3 2" xfId="18900" xr:uid="{00000000-0005-0000-0000-000069CE0000}"/>
    <cellStyle name="Output 2 2 3 2 2" xfId="44511" xr:uid="{00000000-0005-0000-0000-00006ACE0000}"/>
    <cellStyle name="Output 2 2 3 3" xfId="44510" xr:uid="{00000000-0005-0000-0000-00006BCE0000}"/>
    <cellStyle name="Output 2 2 3 4" xfId="61314" xr:uid="{00000000-0005-0000-0000-00006CCE0000}"/>
    <cellStyle name="Output 2 2 4" xfId="4674" xr:uid="{00000000-0005-0000-0000-00006DCE0000}"/>
    <cellStyle name="Output 2 2 4 2" xfId="17371" xr:uid="{00000000-0005-0000-0000-00006ECE0000}"/>
    <cellStyle name="Output 2 2 4 2 2" xfId="44513" xr:uid="{00000000-0005-0000-0000-00006FCE0000}"/>
    <cellStyle name="Output 2 2 4 3" xfId="44512" xr:uid="{00000000-0005-0000-0000-000070CE0000}"/>
    <cellStyle name="Output 2 2 4 4" xfId="61315" xr:uid="{00000000-0005-0000-0000-000071CE0000}"/>
    <cellStyle name="Output 2 2 5" xfId="7381" xr:uid="{00000000-0005-0000-0000-000072CE0000}"/>
    <cellStyle name="Output 2 2 5 2" xfId="19354" xr:uid="{00000000-0005-0000-0000-000073CE0000}"/>
    <cellStyle name="Output 2 2 5 2 2" xfId="44515" xr:uid="{00000000-0005-0000-0000-000074CE0000}"/>
    <cellStyle name="Output 2 2 5 3" xfId="44514" xr:uid="{00000000-0005-0000-0000-000075CE0000}"/>
    <cellStyle name="Output 2 2 5 4" xfId="61316" xr:uid="{00000000-0005-0000-0000-000076CE0000}"/>
    <cellStyle name="Output 2 2 6" xfId="5194" xr:uid="{00000000-0005-0000-0000-000077CE0000}"/>
    <cellStyle name="Output 2 2 6 2" xfId="17765" xr:uid="{00000000-0005-0000-0000-000078CE0000}"/>
    <cellStyle name="Output 2 2 6 2 2" xfId="44517" xr:uid="{00000000-0005-0000-0000-000079CE0000}"/>
    <cellStyle name="Output 2 2 6 3" xfId="44516" xr:uid="{00000000-0005-0000-0000-00007ACE0000}"/>
    <cellStyle name="Output 2 2 6 4" xfId="61317" xr:uid="{00000000-0005-0000-0000-00007BCE0000}"/>
    <cellStyle name="Output 2 2 7" xfId="4855" xr:uid="{00000000-0005-0000-0000-00007CCE0000}"/>
    <cellStyle name="Output 2 2 7 2" xfId="17488" xr:uid="{00000000-0005-0000-0000-00007DCE0000}"/>
    <cellStyle name="Output 2 2 7 2 2" xfId="44519" xr:uid="{00000000-0005-0000-0000-00007ECE0000}"/>
    <cellStyle name="Output 2 2 7 3" xfId="44518" xr:uid="{00000000-0005-0000-0000-00007FCE0000}"/>
    <cellStyle name="Output 2 2 7 4" xfId="61318" xr:uid="{00000000-0005-0000-0000-000080CE0000}"/>
    <cellStyle name="Output 2 2 8" xfId="6753" xr:uid="{00000000-0005-0000-0000-000081CE0000}"/>
    <cellStyle name="Output 2 2 8 2" xfId="18798" xr:uid="{00000000-0005-0000-0000-000082CE0000}"/>
    <cellStyle name="Output 2 2 8 2 2" xfId="44521" xr:uid="{00000000-0005-0000-0000-000083CE0000}"/>
    <cellStyle name="Output 2 2 8 3" xfId="44520" xr:uid="{00000000-0005-0000-0000-000084CE0000}"/>
    <cellStyle name="Output 2 2 8 4" xfId="61319" xr:uid="{00000000-0005-0000-0000-000085CE0000}"/>
    <cellStyle name="Output 2 2 9" xfId="9206" xr:uid="{00000000-0005-0000-0000-000086CE0000}"/>
    <cellStyle name="Output 2 2 9 2" xfId="20942" xr:uid="{00000000-0005-0000-0000-000087CE0000}"/>
    <cellStyle name="Output 2 2 9 2 2" xfId="44523" xr:uid="{00000000-0005-0000-0000-000088CE0000}"/>
    <cellStyle name="Output 2 2 9 3" xfId="44522" xr:uid="{00000000-0005-0000-0000-000089CE0000}"/>
    <cellStyle name="Output 2 2 9 4" xfId="61320" xr:uid="{00000000-0005-0000-0000-00008ACE0000}"/>
    <cellStyle name="Output 2 20" xfId="5190" xr:uid="{00000000-0005-0000-0000-00008BCE0000}"/>
    <cellStyle name="Output 2 20 2" xfId="17761" xr:uid="{00000000-0005-0000-0000-00008CCE0000}"/>
    <cellStyle name="Output 2 20 2 2" xfId="44525" xr:uid="{00000000-0005-0000-0000-00008DCE0000}"/>
    <cellStyle name="Output 2 20 3" xfId="44524" xr:uid="{00000000-0005-0000-0000-00008ECE0000}"/>
    <cellStyle name="Output 2 20 4" xfId="61321" xr:uid="{00000000-0005-0000-0000-00008FCE0000}"/>
    <cellStyle name="Output 2 21" xfId="9749" xr:uid="{00000000-0005-0000-0000-000090CE0000}"/>
    <cellStyle name="Output 2 21 2" xfId="21413" xr:uid="{00000000-0005-0000-0000-000091CE0000}"/>
    <cellStyle name="Output 2 21 2 2" xfId="44527" xr:uid="{00000000-0005-0000-0000-000092CE0000}"/>
    <cellStyle name="Output 2 21 3" xfId="44526" xr:uid="{00000000-0005-0000-0000-000093CE0000}"/>
    <cellStyle name="Output 2 21 4" xfId="61322" xr:uid="{00000000-0005-0000-0000-000094CE0000}"/>
    <cellStyle name="Output 2 22" xfId="6344" xr:uid="{00000000-0005-0000-0000-000095CE0000}"/>
    <cellStyle name="Output 2 22 2" xfId="18440" xr:uid="{00000000-0005-0000-0000-000096CE0000}"/>
    <cellStyle name="Output 2 22 2 2" xfId="44529" xr:uid="{00000000-0005-0000-0000-000097CE0000}"/>
    <cellStyle name="Output 2 22 3" xfId="44528" xr:uid="{00000000-0005-0000-0000-000098CE0000}"/>
    <cellStyle name="Output 2 22 4" xfId="61323" xr:uid="{00000000-0005-0000-0000-000099CE0000}"/>
    <cellStyle name="Output 2 23" xfId="12221" xr:uid="{00000000-0005-0000-0000-00009ACE0000}"/>
    <cellStyle name="Output 2 23 2" xfId="23605" xr:uid="{00000000-0005-0000-0000-00009BCE0000}"/>
    <cellStyle name="Output 2 23 2 2" xfId="44531" xr:uid="{00000000-0005-0000-0000-00009CCE0000}"/>
    <cellStyle name="Output 2 23 3" xfId="44530" xr:uid="{00000000-0005-0000-0000-00009DCE0000}"/>
    <cellStyle name="Output 2 23 4" xfId="61324" xr:uid="{00000000-0005-0000-0000-00009ECE0000}"/>
    <cellStyle name="Output 2 24" xfId="12941" xr:uid="{00000000-0005-0000-0000-00009FCE0000}"/>
    <cellStyle name="Output 2 24 2" xfId="24258" xr:uid="{00000000-0005-0000-0000-0000A0CE0000}"/>
    <cellStyle name="Output 2 24 2 2" xfId="44533" xr:uid="{00000000-0005-0000-0000-0000A1CE0000}"/>
    <cellStyle name="Output 2 24 3" xfId="44532" xr:uid="{00000000-0005-0000-0000-0000A2CE0000}"/>
    <cellStyle name="Output 2 24 4" xfId="61325" xr:uid="{00000000-0005-0000-0000-0000A3CE0000}"/>
    <cellStyle name="Output 2 25" xfId="10566" xr:uid="{00000000-0005-0000-0000-0000A4CE0000}"/>
    <cellStyle name="Output 2 25 2" xfId="22121" xr:uid="{00000000-0005-0000-0000-0000A5CE0000}"/>
    <cellStyle name="Output 2 25 2 2" xfId="44535" xr:uid="{00000000-0005-0000-0000-0000A6CE0000}"/>
    <cellStyle name="Output 2 25 3" xfId="44534" xr:uid="{00000000-0005-0000-0000-0000A7CE0000}"/>
    <cellStyle name="Output 2 25 4" xfId="61326" xr:uid="{00000000-0005-0000-0000-0000A8CE0000}"/>
    <cellStyle name="Output 2 26" xfId="9654" xr:uid="{00000000-0005-0000-0000-0000A9CE0000}"/>
    <cellStyle name="Output 2 26 2" xfId="21339" xr:uid="{00000000-0005-0000-0000-0000AACE0000}"/>
    <cellStyle name="Output 2 26 2 2" xfId="44537" xr:uid="{00000000-0005-0000-0000-0000ABCE0000}"/>
    <cellStyle name="Output 2 26 3" xfId="44536" xr:uid="{00000000-0005-0000-0000-0000ACCE0000}"/>
    <cellStyle name="Output 2 26 4" xfId="61327" xr:uid="{00000000-0005-0000-0000-0000ADCE0000}"/>
    <cellStyle name="Output 2 27" xfId="13984" xr:uid="{00000000-0005-0000-0000-0000AECE0000}"/>
    <cellStyle name="Output 2 27 2" xfId="25216" xr:uid="{00000000-0005-0000-0000-0000AFCE0000}"/>
    <cellStyle name="Output 2 27 2 2" xfId="44539" xr:uid="{00000000-0005-0000-0000-0000B0CE0000}"/>
    <cellStyle name="Output 2 27 3" xfId="44538" xr:uid="{00000000-0005-0000-0000-0000B1CE0000}"/>
    <cellStyle name="Output 2 27 4" xfId="61328" xr:uid="{00000000-0005-0000-0000-0000B2CE0000}"/>
    <cellStyle name="Output 2 28" xfId="25544" xr:uid="{00000000-0005-0000-0000-0000B3CE0000}"/>
    <cellStyle name="Output 2 28 2" xfId="44540" xr:uid="{00000000-0005-0000-0000-0000B4CE0000}"/>
    <cellStyle name="Output 2 29" xfId="25558" xr:uid="{00000000-0005-0000-0000-0000B5CE0000}"/>
    <cellStyle name="Output 2 29 2" xfId="44541" xr:uid="{00000000-0005-0000-0000-0000B6CE0000}"/>
    <cellStyle name="Output 2 3" xfId="275" xr:uid="{00000000-0005-0000-0000-0000B7CE0000}"/>
    <cellStyle name="Output 2 3 10" xfId="9719" xr:uid="{00000000-0005-0000-0000-0000B8CE0000}"/>
    <cellStyle name="Output 2 3 10 2" xfId="21384" xr:uid="{00000000-0005-0000-0000-0000B9CE0000}"/>
    <cellStyle name="Output 2 3 10 2 2" xfId="44544" xr:uid="{00000000-0005-0000-0000-0000BACE0000}"/>
    <cellStyle name="Output 2 3 10 3" xfId="44543" xr:uid="{00000000-0005-0000-0000-0000BBCE0000}"/>
    <cellStyle name="Output 2 3 10 4" xfId="61329" xr:uid="{00000000-0005-0000-0000-0000BCCE0000}"/>
    <cellStyle name="Output 2 3 11" xfId="8358" xr:uid="{00000000-0005-0000-0000-0000BDCE0000}"/>
    <cellStyle name="Output 2 3 11 2" xfId="20183" xr:uid="{00000000-0005-0000-0000-0000BECE0000}"/>
    <cellStyle name="Output 2 3 11 2 2" xfId="44546" xr:uid="{00000000-0005-0000-0000-0000BFCE0000}"/>
    <cellStyle name="Output 2 3 11 3" xfId="44545" xr:uid="{00000000-0005-0000-0000-0000C0CE0000}"/>
    <cellStyle name="Output 2 3 11 4" xfId="61330" xr:uid="{00000000-0005-0000-0000-0000C1CE0000}"/>
    <cellStyle name="Output 2 3 12" xfId="6356" xr:uid="{00000000-0005-0000-0000-0000C2CE0000}"/>
    <cellStyle name="Output 2 3 12 2" xfId="18451" xr:uid="{00000000-0005-0000-0000-0000C3CE0000}"/>
    <cellStyle name="Output 2 3 12 2 2" xfId="44548" xr:uid="{00000000-0005-0000-0000-0000C4CE0000}"/>
    <cellStyle name="Output 2 3 12 3" xfId="44547" xr:uid="{00000000-0005-0000-0000-0000C5CE0000}"/>
    <cellStyle name="Output 2 3 12 4" xfId="61331" xr:uid="{00000000-0005-0000-0000-0000C6CE0000}"/>
    <cellStyle name="Output 2 3 13" xfId="9185" xr:uid="{00000000-0005-0000-0000-0000C7CE0000}"/>
    <cellStyle name="Output 2 3 13 2" xfId="20924" xr:uid="{00000000-0005-0000-0000-0000C8CE0000}"/>
    <cellStyle name="Output 2 3 13 2 2" xfId="44550" xr:uid="{00000000-0005-0000-0000-0000C9CE0000}"/>
    <cellStyle name="Output 2 3 13 3" xfId="44549" xr:uid="{00000000-0005-0000-0000-0000CACE0000}"/>
    <cellStyle name="Output 2 3 13 4" xfId="61332" xr:uid="{00000000-0005-0000-0000-0000CBCE0000}"/>
    <cellStyle name="Output 2 3 14" xfId="5421" xr:uid="{00000000-0005-0000-0000-0000CCCE0000}"/>
    <cellStyle name="Output 2 3 14 2" xfId="17963" xr:uid="{00000000-0005-0000-0000-0000CDCE0000}"/>
    <cellStyle name="Output 2 3 14 2 2" xfId="44552" xr:uid="{00000000-0005-0000-0000-0000CECE0000}"/>
    <cellStyle name="Output 2 3 14 3" xfId="44551" xr:uid="{00000000-0005-0000-0000-0000CFCE0000}"/>
    <cellStyle name="Output 2 3 14 4" xfId="61333" xr:uid="{00000000-0005-0000-0000-0000D0CE0000}"/>
    <cellStyle name="Output 2 3 15" xfId="11354" xr:uid="{00000000-0005-0000-0000-0000D1CE0000}"/>
    <cellStyle name="Output 2 3 15 2" xfId="22828" xr:uid="{00000000-0005-0000-0000-0000D2CE0000}"/>
    <cellStyle name="Output 2 3 15 2 2" xfId="44554" xr:uid="{00000000-0005-0000-0000-0000D3CE0000}"/>
    <cellStyle name="Output 2 3 15 3" xfId="44553" xr:uid="{00000000-0005-0000-0000-0000D4CE0000}"/>
    <cellStyle name="Output 2 3 15 4" xfId="61334" xr:uid="{00000000-0005-0000-0000-0000D5CE0000}"/>
    <cellStyle name="Output 2 3 16" xfId="7643" xr:uid="{00000000-0005-0000-0000-0000D6CE0000}"/>
    <cellStyle name="Output 2 3 16 2" xfId="19589" xr:uid="{00000000-0005-0000-0000-0000D7CE0000}"/>
    <cellStyle name="Output 2 3 16 2 2" xfId="44556" xr:uid="{00000000-0005-0000-0000-0000D8CE0000}"/>
    <cellStyle name="Output 2 3 16 3" xfId="44555" xr:uid="{00000000-0005-0000-0000-0000D9CE0000}"/>
    <cellStyle name="Output 2 3 16 4" xfId="61335" xr:uid="{00000000-0005-0000-0000-0000DACE0000}"/>
    <cellStyle name="Output 2 3 17" xfId="4672" xr:uid="{00000000-0005-0000-0000-0000DBCE0000}"/>
    <cellStyle name="Output 2 3 17 2" xfId="17369" xr:uid="{00000000-0005-0000-0000-0000DCCE0000}"/>
    <cellStyle name="Output 2 3 17 2 2" xfId="44558" xr:uid="{00000000-0005-0000-0000-0000DDCE0000}"/>
    <cellStyle name="Output 2 3 17 3" xfId="44557" xr:uid="{00000000-0005-0000-0000-0000DECE0000}"/>
    <cellStyle name="Output 2 3 17 4" xfId="61336" xr:uid="{00000000-0005-0000-0000-0000DFCE0000}"/>
    <cellStyle name="Output 2 3 18" xfId="9906" xr:uid="{00000000-0005-0000-0000-0000E0CE0000}"/>
    <cellStyle name="Output 2 3 18 2" xfId="21567" xr:uid="{00000000-0005-0000-0000-0000E1CE0000}"/>
    <cellStyle name="Output 2 3 18 2 2" xfId="44560" xr:uid="{00000000-0005-0000-0000-0000E2CE0000}"/>
    <cellStyle name="Output 2 3 18 3" xfId="44559" xr:uid="{00000000-0005-0000-0000-0000E3CE0000}"/>
    <cellStyle name="Output 2 3 18 4" xfId="61337" xr:uid="{00000000-0005-0000-0000-0000E4CE0000}"/>
    <cellStyle name="Output 2 3 19" xfId="12557" xr:uid="{00000000-0005-0000-0000-0000E5CE0000}"/>
    <cellStyle name="Output 2 3 19 2" xfId="23910" xr:uid="{00000000-0005-0000-0000-0000E6CE0000}"/>
    <cellStyle name="Output 2 3 19 2 2" xfId="44562" xr:uid="{00000000-0005-0000-0000-0000E7CE0000}"/>
    <cellStyle name="Output 2 3 19 3" xfId="44561" xr:uid="{00000000-0005-0000-0000-0000E8CE0000}"/>
    <cellStyle name="Output 2 3 19 4" xfId="61338" xr:uid="{00000000-0005-0000-0000-0000E9CE0000}"/>
    <cellStyle name="Output 2 3 2" xfId="4893" xr:uid="{00000000-0005-0000-0000-0000EACE0000}"/>
    <cellStyle name="Output 2 3 2 2" xfId="17517" xr:uid="{00000000-0005-0000-0000-0000EBCE0000}"/>
    <cellStyle name="Output 2 3 2 2 2" xfId="44564" xr:uid="{00000000-0005-0000-0000-0000ECCE0000}"/>
    <cellStyle name="Output 2 3 2 3" xfId="44563" xr:uid="{00000000-0005-0000-0000-0000EDCE0000}"/>
    <cellStyle name="Output 2 3 2 4" xfId="61339" xr:uid="{00000000-0005-0000-0000-0000EECE0000}"/>
    <cellStyle name="Output 2 3 20" xfId="5707" xr:uid="{00000000-0005-0000-0000-0000EFCE0000}"/>
    <cellStyle name="Output 2 3 20 2" xfId="44565" xr:uid="{00000000-0005-0000-0000-0000F0CE0000}"/>
    <cellStyle name="Output 2 3 20 3" xfId="61340" xr:uid="{00000000-0005-0000-0000-0000F1CE0000}"/>
    <cellStyle name="Output 2 3 20 4" xfId="61341" xr:uid="{00000000-0005-0000-0000-0000F2CE0000}"/>
    <cellStyle name="Output 2 3 21" xfId="44542" xr:uid="{00000000-0005-0000-0000-0000F3CE0000}"/>
    <cellStyle name="Output 2 3 22" xfId="1566" xr:uid="{00000000-0005-0000-0000-0000F4CE0000}"/>
    <cellStyle name="Output 2 3 3" xfId="6843" xr:uid="{00000000-0005-0000-0000-0000F5CE0000}"/>
    <cellStyle name="Output 2 3 3 2" xfId="18874" xr:uid="{00000000-0005-0000-0000-0000F6CE0000}"/>
    <cellStyle name="Output 2 3 3 2 2" xfId="44567" xr:uid="{00000000-0005-0000-0000-0000F7CE0000}"/>
    <cellStyle name="Output 2 3 3 3" xfId="44566" xr:uid="{00000000-0005-0000-0000-0000F8CE0000}"/>
    <cellStyle name="Output 2 3 3 4" xfId="61342" xr:uid="{00000000-0005-0000-0000-0000F9CE0000}"/>
    <cellStyle name="Output 2 3 4" xfId="5065" xr:uid="{00000000-0005-0000-0000-0000FACE0000}"/>
    <cellStyle name="Output 2 3 4 2" xfId="17656" xr:uid="{00000000-0005-0000-0000-0000FBCE0000}"/>
    <cellStyle name="Output 2 3 4 2 2" xfId="44569" xr:uid="{00000000-0005-0000-0000-0000FCCE0000}"/>
    <cellStyle name="Output 2 3 4 3" xfId="44568" xr:uid="{00000000-0005-0000-0000-0000FDCE0000}"/>
    <cellStyle name="Output 2 3 4 4" xfId="61343" xr:uid="{00000000-0005-0000-0000-0000FECE0000}"/>
    <cellStyle name="Output 2 3 5" xfId="6681" xr:uid="{00000000-0005-0000-0000-0000FFCE0000}"/>
    <cellStyle name="Output 2 3 5 2" xfId="18739" xr:uid="{00000000-0005-0000-0000-000000CF0000}"/>
    <cellStyle name="Output 2 3 5 2 2" xfId="44571" xr:uid="{00000000-0005-0000-0000-000001CF0000}"/>
    <cellStyle name="Output 2 3 5 3" xfId="44570" xr:uid="{00000000-0005-0000-0000-000002CF0000}"/>
    <cellStyle name="Output 2 3 5 4" xfId="61344" xr:uid="{00000000-0005-0000-0000-000003CF0000}"/>
    <cellStyle name="Output 2 3 6" xfId="5220" xr:uid="{00000000-0005-0000-0000-000004CF0000}"/>
    <cellStyle name="Output 2 3 6 2" xfId="17785" xr:uid="{00000000-0005-0000-0000-000005CF0000}"/>
    <cellStyle name="Output 2 3 6 2 2" xfId="44573" xr:uid="{00000000-0005-0000-0000-000006CF0000}"/>
    <cellStyle name="Output 2 3 6 3" xfId="44572" xr:uid="{00000000-0005-0000-0000-000007CF0000}"/>
    <cellStyle name="Output 2 3 6 4" xfId="61345" xr:uid="{00000000-0005-0000-0000-000008CF0000}"/>
    <cellStyle name="Output 2 3 7" xfId="4986" xr:uid="{00000000-0005-0000-0000-000009CF0000}"/>
    <cellStyle name="Output 2 3 7 2" xfId="17599" xr:uid="{00000000-0005-0000-0000-00000ACF0000}"/>
    <cellStyle name="Output 2 3 7 2 2" xfId="44575" xr:uid="{00000000-0005-0000-0000-00000BCF0000}"/>
    <cellStyle name="Output 2 3 7 3" xfId="44574" xr:uid="{00000000-0005-0000-0000-00000CCF0000}"/>
    <cellStyle name="Output 2 3 7 4" xfId="61346" xr:uid="{00000000-0005-0000-0000-00000DCF0000}"/>
    <cellStyle name="Output 2 3 8" xfId="5368" xr:uid="{00000000-0005-0000-0000-00000ECF0000}"/>
    <cellStyle name="Output 2 3 8 2" xfId="17913" xr:uid="{00000000-0005-0000-0000-00000FCF0000}"/>
    <cellStyle name="Output 2 3 8 2 2" xfId="44577" xr:uid="{00000000-0005-0000-0000-000010CF0000}"/>
    <cellStyle name="Output 2 3 8 3" xfId="44576" xr:uid="{00000000-0005-0000-0000-000011CF0000}"/>
    <cellStyle name="Output 2 3 8 4" xfId="61347" xr:uid="{00000000-0005-0000-0000-000012CF0000}"/>
    <cellStyle name="Output 2 3 9" xfId="6437" xr:uid="{00000000-0005-0000-0000-000013CF0000}"/>
    <cellStyle name="Output 2 3 9 2" xfId="18522" xr:uid="{00000000-0005-0000-0000-000014CF0000}"/>
    <cellStyle name="Output 2 3 9 2 2" xfId="44579" xr:uid="{00000000-0005-0000-0000-000015CF0000}"/>
    <cellStyle name="Output 2 3 9 3" xfId="44578" xr:uid="{00000000-0005-0000-0000-000016CF0000}"/>
    <cellStyle name="Output 2 3 9 4" xfId="61348" xr:uid="{00000000-0005-0000-0000-000017CF0000}"/>
    <cellStyle name="Output 2 30" xfId="44465" xr:uid="{00000000-0005-0000-0000-000018CF0000}"/>
    <cellStyle name="Output 2 31" xfId="1517" xr:uid="{00000000-0005-0000-0000-000019CF0000}"/>
    <cellStyle name="Output 2 4" xfId="363" xr:uid="{00000000-0005-0000-0000-00001ACF0000}"/>
    <cellStyle name="Output 2 4 10" xfId="10819" xr:uid="{00000000-0005-0000-0000-00001BCF0000}"/>
    <cellStyle name="Output 2 4 10 2" xfId="22355" xr:uid="{00000000-0005-0000-0000-00001CCF0000}"/>
    <cellStyle name="Output 2 4 10 2 2" xfId="44582" xr:uid="{00000000-0005-0000-0000-00001DCF0000}"/>
    <cellStyle name="Output 2 4 10 3" xfId="44581" xr:uid="{00000000-0005-0000-0000-00001ECF0000}"/>
    <cellStyle name="Output 2 4 10 4" xfId="61349" xr:uid="{00000000-0005-0000-0000-00001FCF0000}"/>
    <cellStyle name="Output 2 4 11" xfId="11238" xr:uid="{00000000-0005-0000-0000-000020CF0000}"/>
    <cellStyle name="Output 2 4 11 2" xfId="22723" xr:uid="{00000000-0005-0000-0000-000021CF0000}"/>
    <cellStyle name="Output 2 4 11 2 2" xfId="44584" xr:uid="{00000000-0005-0000-0000-000022CF0000}"/>
    <cellStyle name="Output 2 4 11 3" xfId="44583" xr:uid="{00000000-0005-0000-0000-000023CF0000}"/>
    <cellStyle name="Output 2 4 11 4" xfId="61350" xr:uid="{00000000-0005-0000-0000-000024CF0000}"/>
    <cellStyle name="Output 2 4 12" xfId="11647" xr:uid="{00000000-0005-0000-0000-000025CF0000}"/>
    <cellStyle name="Output 2 4 12 2" xfId="23086" xr:uid="{00000000-0005-0000-0000-000026CF0000}"/>
    <cellStyle name="Output 2 4 12 2 2" xfId="44586" xr:uid="{00000000-0005-0000-0000-000027CF0000}"/>
    <cellStyle name="Output 2 4 12 3" xfId="44585" xr:uid="{00000000-0005-0000-0000-000028CF0000}"/>
    <cellStyle name="Output 2 4 12 4" xfId="61351" xr:uid="{00000000-0005-0000-0000-000029CF0000}"/>
    <cellStyle name="Output 2 4 13" xfId="12079" xr:uid="{00000000-0005-0000-0000-00002ACF0000}"/>
    <cellStyle name="Output 2 4 13 2" xfId="23493" xr:uid="{00000000-0005-0000-0000-00002BCF0000}"/>
    <cellStyle name="Output 2 4 13 2 2" xfId="44588" xr:uid="{00000000-0005-0000-0000-00002CCF0000}"/>
    <cellStyle name="Output 2 4 13 3" xfId="44587" xr:uid="{00000000-0005-0000-0000-00002DCF0000}"/>
    <cellStyle name="Output 2 4 13 4" xfId="61352" xr:uid="{00000000-0005-0000-0000-00002ECF0000}"/>
    <cellStyle name="Output 2 4 14" xfId="12453" xr:uid="{00000000-0005-0000-0000-00002FCF0000}"/>
    <cellStyle name="Output 2 4 14 2" xfId="23831" xr:uid="{00000000-0005-0000-0000-000030CF0000}"/>
    <cellStyle name="Output 2 4 14 2 2" xfId="44590" xr:uid="{00000000-0005-0000-0000-000031CF0000}"/>
    <cellStyle name="Output 2 4 14 3" xfId="44589" xr:uid="{00000000-0005-0000-0000-000032CF0000}"/>
    <cellStyle name="Output 2 4 14 4" xfId="61353" xr:uid="{00000000-0005-0000-0000-000033CF0000}"/>
    <cellStyle name="Output 2 4 15" xfId="12810" xr:uid="{00000000-0005-0000-0000-000034CF0000}"/>
    <cellStyle name="Output 2 4 15 2" xfId="24147" xr:uid="{00000000-0005-0000-0000-000035CF0000}"/>
    <cellStyle name="Output 2 4 15 2 2" xfId="44592" xr:uid="{00000000-0005-0000-0000-000036CF0000}"/>
    <cellStyle name="Output 2 4 15 3" xfId="44591" xr:uid="{00000000-0005-0000-0000-000037CF0000}"/>
    <cellStyle name="Output 2 4 15 4" xfId="61354" xr:uid="{00000000-0005-0000-0000-000038CF0000}"/>
    <cellStyle name="Output 2 4 16" xfId="13225" xr:uid="{00000000-0005-0000-0000-000039CF0000}"/>
    <cellStyle name="Output 2 4 16 2" xfId="24536" xr:uid="{00000000-0005-0000-0000-00003ACF0000}"/>
    <cellStyle name="Output 2 4 16 2 2" xfId="44594" xr:uid="{00000000-0005-0000-0000-00003BCF0000}"/>
    <cellStyle name="Output 2 4 16 3" xfId="44593" xr:uid="{00000000-0005-0000-0000-00003CCF0000}"/>
    <cellStyle name="Output 2 4 16 4" xfId="61355" xr:uid="{00000000-0005-0000-0000-00003DCF0000}"/>
    <cellStyle name="Output 2 4 17" xfId="13562" xr:uid="{00000000-0005-0000-0000-00003ECF0000}"/>
    <cellStyle name="Output 2 4 17 2" xfId="24841" xr:uid="{00000000-0005-0000-0000-00003FCF0000}"/>
    <cellStyle name="Output 2 4 17 2 2" xfId="44596" xr:uid="{00000000-0005-0000-0000-000040CF0000}"/>
    <cellStyle name="Output 2 4 17 3" xfId="44595" xr:uid="{00000000-0005-0000-0000-000041CF0000}"/>
    <cellStyle name="Output 2 4 17 4" xfId="61356" xr:uid="{00000000-0005-0000-0000-000042CF0000}"/>
    <cellStyle name="Output 2 4 18" xfId="13898" xr:uid="{00000000-0005-0000-0000-000043CF0000}"/>
    <cellStyle name="Output 2 4 18 2" xfId="25143" xr:uid="{00000000-0005-0000-0000-000044CF0000}"/>
    <cellStyle name="Output 2 4 18 2 2" xfId="44598" xr:uid="{00000000-0005-0000-0000-000045CF0000}"/>
    <cellStyle name="Output 2 4 18 3" xfId="44597" xr:uid="{00000000-0005-0000-0000-000046CF0000}"/>
    <cellStyle name="Output 2 4 18 4" xfId="61357" xr:uid="{00000000-0005-0000-0000-000047CF0000}"/>
    <cellStyle name="Output 2 4 19" xfId="14221" xr:uid="{00000000-0005-0000-0000-000048CF0000}"/>
    <cellStyle name="Output 2 4 19 2" xfId="25443" xr:uid="{00000000-0005-0000-0000-000049CF0000}"/>
    <cellStyle name="Output 2 4 19 2 2" xfId="44600" xr:uid="{00000000-0005-0000-0000-00004ACF0000}"/>
    <cellStyle name="Output 2 4 19 3" xfId="44599" xr:uid="{00000000-0005-0000-0000-00004BCF0000}"/>
    <cellStyle name="Output 2 4 19 4" xfId="61358" xr:uid="{00000000-0005-0000-0000-00004CCF0000}"/>
    <cellStyle name="Output 2 4 2" xfId="7238" xr:uid="{00000000-0005-0000-0000-00004DCF0000}"/>
    <cellStyle name="Output 2 4 2 2" xfId="19243" xr:uid="{00000000-0005-0000-0000-00004ECF0000}"/>
    <cellStyle name="Output 2 4 2 2 2" xfId="44602" xr:uid="{00000000-0005-0000-0000-00004FCF0000}"/>
    <cellStyle name="Output 2 4 2 3" xfId="44601" xr:uid="{00000000-0005-0000-0000-000050CF0000}"/>
    <cellStyle name="Output 2 4 2 4" xfId="61359" xr:uid="{00000000-0005-0000-0000-000051CF0000}"/>
    <cellStyle name="Output 2 4 20" xfId="14515" xr:uid="{00000000-0005-0000-0000-000052CF0000}"/>
    <cellStyle name="Output 2 4 20 2" xfId="44603" xr:uid="{00000000-0005-0000-0000-000053CF0000}"/>
    <cellStyle name="Output 2 4 20 3" xfId="61360" xr:uid="{00000000-0005-0000-0000-000054CF0000}"/>
    <cellStyle name="Output 2 4 20 4" xfId="61361" xr:uid="{00000000-0005-0000-0000-000055CF0000}"/>
    <cellStyle name="Output 2 4 21" xfId="44580" xr:uid="{00000000-0005-0000-0000-000056CF0000}"/>
    <cellStyle name="Output 2 4 22" xfId="4458" xr:uid="{00000000-0005-0000-0000-000057CF0000}"/>
    <cellStyle name="Output 2 4 3" xfId="7705" xr:uid="{00000000-0005-0000-0000-000058CF0000}"/>
    <cellStyle name="Output 2 4 3 2" xfId="19648" xr:uid="{00000000-0005-0000-0000-000059CF0000}"/>
    <cellStyle name="Output 2 4 3 2 2" xfId="44605" xr:uid="{00000000-0005-0000-0000-00005ACF0000}"/>
    <cellStyle name="Output 2 4 3 3" xfId="44604" xr:uid="{00000000-0005-0000-0000-00005BCF0000}"/>
    <cellStyle name="Output 2 4 3 4" xfId="61362" xr:uid="{00000000-0005-0000-0000-00005CCF0000}"/>
    <cellStyle name="Output 2 4 4" xfId="8155" xr:uid="{00000000-0005-0000-0000-00005DCF0000}"/>
    <cellStyle name="Output 2 4 4 2" xfId="20038" xr:uid="{00000000-0005-0000-0000-00005ECF0000}"/>
    <cellStyle name="Output 2 4 4 2 2" xfId="44607" xr:uid="{00000000-0005-0000-0000-00005FCF0000}"/>
    <cellStyle name="Output 2 4 4 3" xfId="44606" xr:uid="{00000000-0005-0000-0000-000060CF0000}"/>
    <cellStyle name="Output 2 4 4 4" xfId="61363" xr:uid="{00000000-0005-0000-0000-000061CF0000}"/>
    <cellStyle name="Output 2 4 5" xfId="8622" xr:uid="{00000000-0005-0000-0000-000062CF0000}"/>
    <cellStyle name="Output 2 4 5 2" xfId="20427" xr:uid="{00000000-0005-0000-0000-000063CF0000}"/>
    <cellStyle name="Output 2 4 5 2 2" xfId="44609" xr:uid="{00000000-0005-0000-0000-000064CF0000}"/>
    <cellStyle name="Output 2 4 5 3" xfId="44608" xr:uid="{00000000-0005-0000-0000-000065CF0000}"/>
    <cellStyle name="Output 2 4 5 4" xfId="61364" xr:uid="{00000000-0005-0000-0000-000066CF0000}"/>
    <cellStyle name="Output 2 4 6" xfId="9077" xr:uid="{00000000-0005-0000-0000-000067CF0000}"/>
    <cellStyle name="Output 2 4 6 2" xfId="20838" xr:uid="{00000000-0005-0000-0000-000068CF0000}"/>
    <cellStyle name="Output 2 4 6 2 2" xfId="44611" xr:uid="{00000000-0005-0000-0000-000069CF0000}"/>
    <cellStyle name="Output 2 4 6 3" xfId="44610" xr:uid="{00000000-0005-0000-0000-00006ACF0000}"/>
    <cellStyle name="Output 2 4 6 4" xfId="61365" xr:uid="{00000000-0005-0000-0000-00006BCF0000}"/>
    <cellStyle name="Output 2 4 7" xfId="9522" xr:uid="{00000000-0005-0000-0000-00006CCF0000}"/>
    <cellStyle name="Output 2 4 7 2" xfId="21238" xr:uid="{00000000-0005-0000-0000-00006DCF0000}"/>
    <cellStyle name="Output 2 4 7 2 2" xfId="44613" xr:uid="{00000000-0005-0000-0000-00006ECF0000}"/>
    <cellStyle name="Output 2 4 7 3" xfId="44612" xr:uid="{00000000-0005-0000-0000-00006FCF0000}"/>
    <cellStyle name="Output 2 4 7 4" xfId="61366" xr:uid="{00000000-0005-0000-0000-000070CF0000}"/>
    <cellStyle name="Output 2 4 8" xfId="9966" xr:uid="{00000000-0005-0000-0000-000071CF0000}"/>
    <cellStyle name="Output 2 4 8 2" xfId="21622" xr:uid="{00000000-0005-0000-0000-000072CF0000}"/>
    <cellStyle name="Output 2 4 8 2 2" xfId="44615" xr:uid="{00000000-0005-0000-0000-000073CF0000}"/>
    <cellStyle name="Output 2 4 8 3" xfId="44614" xr:uid="{00000000-0005-0000-0000-000074CF0000}"/>
    <cellStyle name="Output 2 4 8 4" xfId="61367" xr:uid="{00000000-0005-0000-0000-000075CF0000}"/>
    <cellStyle name="Output 2 4 9" xfId="10399" xr:uid="{00000000-0005-0000-0000-000076CF0000}"/>
    <cellStyle name="Output 2 4 9 2" xfId="22000" xr:uid="{00000000-0005-0000-0000-000077CF0000}"/>
    <cellStyle name="Output 2 4 9 2 2" xfId="44617" xr:uid="{00000000-0005-0000-0000-000078CF0000}"/>
    <cellStyle name="Output 2 4 9 3" xfId="44616" xr:uid="{00000000-0005-0000-0000-000079CF0000}"/>
    <cellStyle name="Output 2 4 9 4" xfId="61368" xr:uid="{00000000-0005-0000-0000-00007ACF0000}"/>
    <cellStyle name="Output 2 5" xfId="453" xr:uid="{00000000-0005-0000-0000-00007BCF0000}"/>
    <cellStyle name="Output 2 5 10" xfId="10820" xr:uid="{00000000-0005-0000-0000-00007CCF0000}"/>
    <cellStyle name="Output 2 5 10 2" xfId="22356" xr:uid="{00000000-0005-0000-0000-00007DCF0000}"/>
    <cellStyle name="Output 2 5 10 2 2" xfId="44620" xr:uid="{00000000-0005-0000-0000-00007ECF0000}"/>
    <cellStyle name="Output 2 5 10 3" xfId="44619" xr:uid="{00000000-0005-0000-0000-00007FCF0000}"/>
    <cellStyle name="Output 2 5 10 4" xfId="61369" xr:uid="{00000000-0005-0000-0000-000080CF0000}"/>
    <cellStyle name="Output 2 5 11" xfId="11239" xr:uid="{00000000-0005-0000-0000-000081CF0000}"/>
    <cellStyle name="Output 2 5 11 2" xfId="22724" xr:uid="{00000000-0005-0000-0000-000082CF0000}"/>
    <cellStyle name="Output 2 5 11 2 2" xfId="44622" xr:uid="{00000000-0005-0000-0000-000083CF0000}"/>
    <cellStyle name="Output 2 5 11 3" xfId="44621" xr:uid="{00000000-0005-0000-0000-000084CF0000}"/>
    <cellStyle name="Output 2 5 11 4" xfId="61370" xr:uid="{00000000-0005-0000-0000-000085CF0000}"/>
    <cellStyle name="Output 2 5 12" xfId="11648" xr:uid="{00000000-0005-0000-0000-000086CF0000}"/>
    <cellStyle name="Output 2 5 12 2" xfId="23087" xr:uid="{00000000-0005-0000-0000-000087CF0000}"/>
    <cellStyle name="Output 2 5 12 2 2" xfId="44624" xr:uid="{00000000-0005-0000-0000-000088CF0000}"/>
    <cellStyle name="Output 2 5 12 3" xfId="44623" xr:uid="{00000000-0005-0000-0000-000089CF0000}"/>
    <cellStyle name="Output 2 5 12 4" xfId="61371" xr:uid="{00000000-0005-0000-0000-00008ACF0000}"/>
    <cellStyle name="Output 2 5 13" xfId="12080" xr:uid="{00000000-0005-0000-0000-00008BCF0000}"/>
    <cellStyle name="Output 2 5 13 2" xfId="23494" xr:uid="{00000000-0005-0000-0000-00008CCF0000}"/>
    <cellStyle name="Output 2 5 13 2 2" xfId="44626" xr:uid="{00000000-0005-0000-0000-00008DCF0000}"/>
    <cellStyle name="Output 2 5 13 3" xfId="44625" xr:uid="{00000000-0005-0000-0000-00008ECF0000}"/>
    <cellStyle name="Output 2 5 13 4" xfId="61372" xr:uid="{00000000-0005-0000-0000-00008FCF0000}"/>
    <cellStyle name="Output 2 5 14" xfId="12454" xr:uid="{00000000-0005-0000-0000-000090CF0000}"/>
    <cellStyle name="Output 2 5 14 2" xfId="23832" xr:uid="{00000000-0005-0000-0000-000091CF0000}"/>
    <cellStyle name="Output 2 5 14 2 2" xfId="44628" xr:uid="{00000000-0005-0000-0000-000092CF0000}"/>
    <cellStyle name="Output 2 5 14 3" xfId="44627" xr:uid="{00000000-0005-0000-0000-000093CF0000}"/>
    <cellStyle name="Output 2 5 14 4" xfId="61373" xr:uid="{00000000-0005-0000-0000-000094CF0000}"/>
    <cellStyle name="Output 2 5 15" xfId="12811" xr:uid="{00000000-0005-0000-0000-000095CF0000}"/>
    <cellStyle name="Output 2 5 15 2" xfId="24148" xr:uid="{00000000-0005-0000-0000-000096CF0000}"/>
    <cellStyle name="Output 2 5 15 2 2" xfId="44630" xr:uid="{00000000-0005-0000-0000-000097CF0000}"/>
    <cellStyle name="Output 2 5 15 3" xfId="44629" xr:uid="{00000000-0005-0000-0000-000098CF0000}"/>
    <cellStyle name="Output 2 5 15 4" xfId="61374" xr:uid="{00000000-0005-0000-0000-000099CF0000}"/>
    <cellStyle name="Output 2 5 16" xfId="13226" xr:uid="{00000000-0005-0000-0000-00009ACF0000}"/>
    <cellStyle name="Output 2 5 16 2" xfId="24537" xr:uid="{00000000-0005-0000-0000-00009BCF0000}"/>
    <cellStyle name="Output 2 5 16 2 2" xfId="44632" xr:uid="{00000000-0005-0000-0000-00009CCF0000}"/>
    <cellStyle name="Output 2 5 16 3" xfId="44631" xr:uid="{00000000-0005-0000-0000-00009DCF0000}"/>
    <cellStyle name="Output 2 5 16 4" xfId="61375" xr:uid="{00000000-0005-0000-0000-00009ECF0000}"/>
    <cellStyle name="Output 2 5 17" xfId="13563" xr:uid="{00000000-0005-0000-0000-00009FCF0000}"/>
    <cellStyle name="Output 2 5 17 2" xfId="24842" xr:uid="{00000000-0005-0000-0000-0000A0CF0000}"/>
    <cellStyle name="Output 2 5 17 2 2" xfId="44634" xr:uid="{00000000-0005-0000-0000-0000A1CF0000}"/>
    <cellStyle name="Output 2 5 17 3" xfId="44633" xr:uid="{00000000-0005-0000-0000-0000A2CF0000}"/>
    <cellStyle name="Output 2 5 17 4" xfId="61376" xr:uid="{00000000-0005-0000-0000-0000A3CF0000}"/>
    <cellStyle name="Output 2 5 18" xfId="13899" xr:uid="{00000000-0005-0000-0000-0000A4CF0000}"/>
    <cellStyle name="Output 2 5 18 2" xfId="25144" xr:uid="{00000000-0005-0000-0000-0000A5CF0000}"/>
    <cellStyle name="Output 2 5 18 2 2" xfId="44636" xr:uid="{00000000-0005-0000-0000-0000A6CF0000}"/>
    <cellStyle name="Output 2 5 18 3" xfId="44635" xr:uid="{00000000-0005-0000-0000-0000A7CF0000}"/>
    <cellStyle name="Output 2 5 18 4" xfId="61377" xr:uid="{00000000-0005-0000-0000-0000A8CF0000}"/>
    <cellStyle name="Output 2 5 19" xfId="14222" xr:uid="{00000000-0005-0000-0000-0000A9CF0000}"/>
    <cellStyle name="Output 2 5 19 2" xfId="25444" xr:uid="{00000000-0005-0000-0000-0000AACF0000}"/>
    <cellStyle name="Output 2 5 19 2 2" xfId="44638" xr:uid="{00000000-0005-0000-0000-0000ABCF0000}"/>
    <cellStyle name="Output 2 5 19 3" xfId="44637" xr:uid="{00000000-0005-0000-0000-0000ACCF0000}"/>
    <cellStyle name="Output 2 5 19 4" xfId="61378" xr:uid="{00000000-0005-0000-0000-0000ADCF0000}"/>
    <cellStyle name="Output 2 5 2" xfId="7239" xr:uid="{00000000-0005-0000-0000-0000AECF0000}"/>
    <cellStyle name="Output 2 5 2 2" xfId="19244" xr:uid="{00000000-0005-0000-0000-0000AFCF0000}"/>
    <cellStyle name="Output 2 5 2 2 2" xfId="44640" xr:uid="{00000000-0005-0000-0000-0000B0CF0000}"/>
    <cellStyle name="Output 2 5 2 3" xfId="44639" xr:uid="{00000000-0005-0000-0000-0000B1CF0000}"/>
    <cellStyle name="Output 2 5 2 4" xfId="61379" xr:uid="{00000000-0005-0000-0000-0000B2CF0000}"/>
    <cellStyle name="Output 2 5 20" xfId="14516" xr:uid="{00000000-0005-0000-0000-0000B3CF0000}"/>
    <cellStyle name="Output 2 5 20 2" xfId="44641" xr:uid="{00000000-0005-0000-0000-0000B4CF0000}"/>
    <cellStyle name="Output 2 5 20 3" xfId="61380" xr:uid="{00000000-0005-0000-0000-0000B5CF0000}"/>
    <cellStyle name="Output 2 5 20 4" xfId="61381" xr:uid="{00000000-0005-0000-0000-0000B6CF0000}"/>
    <cellStyle name="Output 2 5 21" xfId="44618" xr:uid="{00000000-0005-0000-0000-0000B7CF0000}"/>
    <cellStyle name="Output 2 5 22" xfId="4459" xr:uid="{00000000-0005-0000-0000-0000B8CF0000}"/>
    <cellStyle name="Output 2 5 3" xfId="7706" xr:uid="{00000000-0005-0000-0000-0000B9CF0000}"/>
    <cellStyle name="Output 2 5 3 2" xfId="19649" xr:uid="{00000000-0005-0000-0000-0000BACF0000}"/>
    <cellStyle name="Output 2 5 3 2 2" xfId="44643" xr:uid="{00000000-0005-0000-0000-0000BBCF0000}"/>
    <cellStyle name="Output 2 5 3 3" xfId="44642" xr:uid="{00000000-0005-0000-0000-0000BCCF0000}"/>
    <cellStyle name="Output 2 5 3 4" xfId="61382" xr:uid="{00000000-0005-0000-0000-0000BDCF0000}"/>
    <cellStyle name="Output 2 5 4" xfId="8156" xr:uid="{00000000-0005-0000-0000-0000BECF0000}"/>
    <cellStyle name="Output 2 5 4 2" xfId="20039" xr:uid="{00000000-0005-0000-0000-0000BFCF0000}"/>
    <cellStyle name="Output 2 5 4 2 2" xfId="44645" xr:uid="{00000000-0005-0000-0000-0000C0CF0000}"/>
    <cellStyle name="Output 2 5 4 3" xfId="44644" xr:uid="{00000000-0005-0000-0000-0000C1CF0000}"/>
    <cellStyle name="Output 2 5 4 4" xfId="61383" xr:uid="{00000000-0005-0000-0000-0000C2CF0000}"/>
    <cellStyle name="Output 2 5 5" xfId="8623" xr:uid="{00000000-0005-0000-0000-0000C3CF0000}"/>
    <cellStyle name="Output 2 5 5 2" xfId="20428" xr:uid="{00000000-0005-0000-0000-0000C4CF0000}"/>
    <cellStyle name="Output 2 5 5 2 2" xfId="44647" xr:uid="{00000000-0005-0000-0000-0000C5CF0000}"/>
    <cellStyle name="Output 2 5 5 3" xfId="44646" xr:uid="{00000000-0005-0000-0000-0000C6CF0000}"/>
    <cellStyle name="Output 2 5 5 4" xfId="61384" xr:uid="{00000000-0005-0000-0000-0000C7CF0000}"/>
    <cellStyle name="Output 2 5 6" xfId="9078" xr:uid="{00000000-0005-0000-0000-0000C8CF0000}"/>
    <cellStyle name="Output 2 5 6 2" xfId="20839" xr:uid="{00000000-0005-0000-0000-0000C9CF0000}"/>
    <cellStyle name="Output 2 5 6 2 2" xfId="44649" xr:uid="{00000000-0005-0000-0000-0000CACF0000}"/>
    <cellStyle name="Output 2 5 6 3" xfId="44648" xr:uid="{00000000-0005-0000-0000-0000CBCF0000}"/>
    <cellStyle name="Output 2 5 6 4" xfId="61385" xr:uid="{00000000-0005-0000-0000-0000CCCF0000}"/>
    <cellStyle name="Output 2 5 7" xfId="9523" xr:uid="{00000000-0005-0000-0000-0000CDCF0000}"/>
    <cellStyle name="Output 2 5 7 2" xfId="21239" xr:uid="{00000000-0005-0000-0000-0000CECF0000}"/>
    <cellStyle name="Output 2 5 7 2 2" xfId="44651" xr:uid="{00000000-0005-0000-0000-0000CFCF0000}"/>
    <cellStyle name="Output 2 5 7 3" xfId="44650" xr:uid="{00000000-0005-0000-0000-0000D0CF0000}"/>
    <cellStyle name="Output 2 5 7 4" xfId="61386" xr:uid="{00000000-0005-0000-0000-0000D1CF0000}"/>
    <cellStyle name="Output 2 5 8" xfId="9967" xr:uid="{00000000-0005-0000-0000-0000D2CF0000}"/>
    <cellStyle name="Output 2 5 8 2" xfId="21623" xr:uid="{00000000-0005-0000-0000-0000D3CF0000}"/>
    <cellStyle name="Output 2 5 8 2 2" xfId="44653" xr:uid="{00000000-0005-0000-0000-0000D4CF0000}"/>
    <cellStyle name="Output 2 5 8 3" xfId="44652" xr:uid="{00000000-0005-0000-0000-0000D5CF0000}"/>
    <cellStyle name="Output 2 5 8 4" xfId="61387" xr:uid="{00000000-0005-0000-0000-0000D6CF0000}"/>
    <cellStyle name="Output 2 5 9" xfId="10400" xr:uid="{00000000-0005-0000-0000-0000D7CF0000}"/>
    <cellStyle name="Output 2 5 9 2" xfId="22001" xr:uid="{00000000-0005-0000-0000-0000D8CF0000}"/>
    <cellStyle name="Output 2 5 9 2 2" xfId="44655" xr:uid="{00000000-0005-0000-0000-0000D9CF0000}"/>
    <cellStyle name="Output 2 5 9 3" xfId="44654" xr:uid="{00000000-0005-0000-0000-0000DACF0000}"/>
    <cellStyle name="Output 2 5 9 4" xfId="61388" xr:uid="{00000000-0005-0000-0000-0000DBCF0000}"/>
    <cellStyle name="Output 2 6" xfId="572" xr:uid="{00000000-0005-0000-0000-0000DCCF0000}"/>
    <cellStyle name="Output 2 6 10" xfId="10821" xr:uid="{00000000-0005-0000-0000-0000DDCF0000}"/>
    <cellStyle name="Output 2 6 10 2" xfId="22357" xr:uid="{00000000-0005-0000-0000-0000DECF0000}"/>
    <cellStyle name="Output 2 6 10 2 2" xfId="44658" xr:uid="{00000000-0005-0000-0000-0000DFCF0000}"/>
    <cellStyle name="Output 2 6 10 3" xfId="44657" xr:uid="{00000000-0005-0000-0000-0000E0CF0000}"/>
    <cellStyle name="Output 2 6 10 4" xfId="61389" xr:uid="{00000000-0005-0000-0000-0000E1CF0000}"/>
    <cellStyle name="Output 2 6 11" xfId="11240" xr:uid="{00000000-0005-0000-0000-0000E2CF0000}"/>
    <cellStyle name="Output 2 6 11 2" xfId="22725" xr:uid="{00000000-0005-0000-0000-0000E3CF0000}"/>
    <cellStyle name="Output 2 6 11 2 2" xfId="44660" xr:uid="{00000000-0005-0000-0000-0000E4CF0000}"/>
    <cellStyle name="Output 2 6 11 3" xfId="44659" xr:uid="{00000000-0005-0000-0000-0000E5CF0000}"/>
    <cellStyle name="Output 2 6 11 4" xfId="61390" xr:uid="{00000000-0005-0000-0000-0000E6CF0000}"/>
    <cellStyle name="Output 2 6 12" xfId="11649" xr:uid="{00000000-0005-0000-0000-0000E7CF0000}"/>
    <cellStyle name="Output 2 6 12 2" xfId="23088" xr:uid="{00000000-0005-0000-0000-0000E8CF0000}"/>
    <cellStyle name="Output 2 6 12 2 2" xfId="44662" xr:uid="{00000000-0005-0000-0000-0000E9CF0000}"/>
    <cellStyle name="Output 2 6 12 3" xfId="44661" xr:uid="{00000000-0005-0000-0000-0000EACF0000}"/>
    <cellStyle name="Output 2 6 12 4" xfId="61391" xr:uid="{00000000-0005-0000-0000-0000EBCF0000}"/>
    <cellStyle name="Output 2 6 13" xfId="12081" xr:uid="{00000000-0005-0000-0000-0000ECCF0000}"/>
    <cellStyle name="Output 2 6 13 2" xfId="23495" xr:uid="{00000000-0005-0000-0000-0000EDCF0000}"/>
    <cellStyle name="Output 2 6 13 2 2" xfId="44664" xr:uid="{00000000-0005-0000-0000-0000EECF0000}"/>
    <cellStyle name="Output 2 6 13 3" xfId="44663" xr:uid="{00000000-0005-0000-0000-0000EFCF0000}"/>
    <cellStyle name="Output 2 6 13 4" xfId="61392" xr:uid="{00000000-0005-0000-0000-0000F0CF0000}"/>
    <cellStyle name="Output 2 6 14" xfId="12455" xr:uid="{00000000-0005-0000-0000-0000F1CF0000}"/>
    <cellStyle name="Output 2 6 14 2" xfId="23833" xr:uid="{00000000-0005-0000-0000-0000F2CF0000}"/>
    <cellStyle name="Output 2 6 14 2 2" xfId="44666" xr:uid="{00000000-0005-0000-0000-0000F3CF0000}"/>
    <cellStyle name="Output 2 6 14 3" xfId="44665" xr:uid="{00000000-0005-0000-0000-0000F4CF0000}"/>
    <cellStyle name="Output 2 6 14 4" xfId="61393" xr:uid="{00000000-0005-0000-0000-0000F5CF0000}"/>
    <cellStyle name="Output 2 6 15" xfId="12812" xr:uid="{00000000-0005-0000-0000-0000F6CF0000}"/>
    <cellStyle name="Output 2 6 15 2" xfId="24149" xr:uid="{00000000-0005-0000-0000-0000F7CF0000}"/>
    <cellStyle name="Output 2 6 15 2 2" xfId="44668" xr:uid="{00000000-0005-0000-0000-0000F8CF0000}"/>
    <cellStyle name="Output 2 6 15 3" xfId="44667" xr:uid="{00000000-0005-0000-0000-0000F9CF0000}"/>
    <cellStyle name="Output 2 6 15 4" xfId="61394" xr:uid="{00000000-0005-0000-0000-0000FACF0000}"/>
    <cellStyle name="Output 2 6 16" xfId="13227" xr:uid="{00000000-0005-0000-0000-0000FBCF0000}"/>
    <cellStyle name="Output 2 6 16 2" xfId="24538" xr:uid="{00000000-0005-0000-0000-0000FCCF0000}"/>
    <cellStyle name="Output 2 6 16 2 2" xfId="44670" xr:uid="{00000000-0005-0000-0000-0000FDCF0000}"/>
    <cellStyle name="Output 2 6 16 3" xfId="44669" xr:uid="{00000000-0005-0000-0000-0000FECF0000}"/>
    <cellStyle name="Output 2 6 16 4" xfId="61395" xr:uid="{00000000-0005-0000-0000-0000FFCF0000}"/>
    <cellStyle name="Output 2 6 17" xfId="13564" xr:uid="{00000000-0005-0000-0000-000000D00000}"/>
    <cellStyle name="Output 2 6 17 2" xfId="24843" xr:uid="{00000000-0005-0000-0000-000001D00000}"/>
    <cellStyle name="Output 2 6 17 2 2" xfId="44672" xr:uid="{00000000-0005-0000-0000-000002D00000}"/>
    <cellStyle name="Output 2 6 17 3" xfId="44671" xr:uid="{00000000-0005-0000-0000-000003D00000}"/>
    <cellStyle name="Output 2 6 17 4" xfId="61396" xr:uid="{00000000-0005-0000-0000-000004D00000}"/>
    <cellStyle name="Output 2 6 18" xfId="13900" xr:uid="{00000000-0005-0000-0000-000005D00000}"/>
    <cellStyle name="Output 2 6 18 2" xfId="25145" xr:uid="{00000000-0005-0000-0000-000006D00000}"/>
    <cellStyle name="Output 2 6 18 2 2" xfId="44674" xr:uid="{00000000-0005-0000-0000-000007D00000}"/>
    <cellStyle name="Output 2 6 18 3" xfId="44673" xr:uid="{00000000-0005-0000-0000-000008D00000}"/>
    <cellStyle name="Output 2 6 18 4" xfId="61397" xr:uid="{00000000-0005-0000-0000-000009D00000}"/>
    <cellStyle name="Output 2 6 19" xfId="14223" xr:uid="{00000000-0005-0000-0000-00000AD00000}"/>
    <cellStyle name="Output 2 6 19 2" xfId="25445" xr:uid="{00000000-0005-0000-0000-00000BD00000}"/>
    <cellStyle name="Output 2 6 19 2 2" xfId="44676" xr:uid="{00000000-0005-0000-0000-00000CD00000}"/>
    <cellStyle name="Output 2 6 19 3" xfId="44675" xr:uid="{00000000-0005-0000-0000-00000DD00000}"/>
    <cellStyle name="Output 2 6 19 4" xfId="61398" xr:uid="{00000000-0005-0000-0000-00000ED00000}"/>
    <cellStyle name="Output 2 6 2" xfId="7240" xr:uid="{00000000-0005-0000-0000-00000FD00000}"/>
    <cellStyle name="Output 2 6 2 2" xfId="19245" xr:uid="{00000000-0005-0000-0000-000010D00000}"/>
    <cellStyle name="Output 2 6 2 2 2" xfId="44678" xr:uid="{00000000-0005-0000-0000-000011D00000}"/>
    <cellStyle name="Output 2 6 2 3" xfId="44677" xr:uid="{00000000-0005-0000-0000-000012D00000}"/>
    <cellStyle name="Output 2 6 2 4" xfId="61399" xr:uid="{00000000-0005-0000-0000-000013D00000}"/>
    <cellStyle name="Output 2 6 20" xfId="14517" xr:uid="{00000000-0005-0000-0000-000014D00000}"/>
    <cellStyle name="Output 2 6 20 2" xfId="44679" xr:uid="{00000000-0005-0000-0000-000015D00000}"/>
    <cellStyle name="Output 2 6 20 3" xfId="61400" xr:uid="{00000000-0005-0000-0000-000016D00000}"/>
    <cellStyle name="Output 2 6 20 4" xfId="61401" xr:uid="{00000000-0005-0000-0000-000017D00000}"/>
    <cellStyle name="Output 2 6 21" xfId="44656" xr:uid="{00000000-0005-0000-0000-000018D00000}"/>
    <cellStyle name="Output 2 6 22" xfId="4460" xr:uid="{00000000-0005-0000-0000-000019D00000}"/>
    <cellStyle name="Output 2 6 3" xfId="7707" xr:uid="{00000000-0005-0000-0000-00001AD00000}"/>
    <cellStyle name="Output 2 6 3 2" xfId="19650" xr:uid="{00000000-0005-0000-0000-00001BD00000}"/>
    <cellStyle name="Output 2 6 3 2 2" xfId="44681" xr:uid="{00000000-0005-0000-0000-00001CD00000}"/>
    <cellStyle name="Output 2 6 3 3" xfId="44680" xr:uid="{00000000-0005-0000-0000-00001DD00000}"/>
    <cellStyle name="Output 2 6 3 4" xfId="61402" xr:uid="{00000000-0005-0000-0000-00001ED00000}"/>
    <cellStyle name="Output 2 6 4" xfId="8157" xr:uid="{00000000-0005-0000-0000-00001FD00000}"/>
    <cellStyle name="Output 2 6 4 2" xfId="20040" xr:uid="{00000000-0005-0000-0000-000020D00000}"/>
    <cellStyle name="Output 2 6 4 2 2" xfId="44683" xr:uid="{00000000-0005-0000-0000-000021D00000}"/>
    <cellStyle name="Output 2 6 4 3" xfId="44682" xr:uid="{00000000-0005-0000-0000-000022D00000}"/>
    <cellStyle name="Output 2 6 4 4" xfId="61403" xr:uid="{00000000-0005-0000-0000-000023D00000}"/>
    <cellStyle name="Output 2 6 5" xfId="8624" xr:uid="{00000000-0005-0000-0000-000024D00000}"/>
    <cellStyle name="Output 2 6 5 2" xfId="20429" xr:uid="{00000000-0005-0000-0000-000025D00000}"/>
    <cellStyle name="Output 2 6 5 2 2" xfId="44685" xr:uid="{00000000-0005-0000-0000-000026D00000}"/>
    <cellStyle name="Output 2 6 5 3" xfId="44684" xr:uid="{00000000-0005-0000-0000-000027D00000}"/>
    <cellStyle name="Output 2 6 5 4" xfId="61404" xr:uid="{00000000-0005-0000-0000-000028D00000}"/>
    <cellStyle name="Output 2 6 6" xfId="9079" xr:uid="{00000000-0005-0000-0000-000029D00000}"/>
    <cellStyle name="Output 2 6 6 2" xfId="20840" xr:uid="{00000000-0005-0000-0000-00002AD00000}"/>
    <cellStyle name="Output 2 6 6 2 2" xfId="44687" xr:uid="{00000000-0005-0000-0000-00002BD00000}"/>
    <cellStyle name="Output 2 6 6 3" xfId="44686" xr:uid="{00000000-0005-0000-0000-00002CD00000}"/>
    <cellStyle name="Output 2 6 6 4" xfId="61405" xr:uid="{00000000-0005-0000-0000-00002DD00000}"/>
    <cellStyle name="Output 2 6 7" xfId="9524" xr:uid="{00000000-0005-0000-0000-00002ED00000}"/>
    <cellStyle name="Output 2 6 7 2" xfId="21240" xr:uid="{00000000-0005-0000-0000-00002FD00000}"/>
    <cellStyle name="Output 2 6 7 2 2" xfId="44689" xr:uid="{00000000-0005-0000-0000-000030D00000}"/>
    <cellStyle name="Output 2 6 7 3" xfId="44688" xr:uid="{00000000-0005-0000-0000-000031D00000}"/>
    <cellStyle name="Output 2 6 7 4" xfId="61406" xr:uid="{00000000-0005-0000-0000-000032D00000}"/>
    <cellStyle name="Output 2 6 8" xfId="9968" xr:uid="{00000000-0005-0000-0000-000033D00000}"/>
    <cellStyle name="Output 2 6 8 2" xfId="21624" xr:uid="{00000000-0005-0000-0000-000034D00000}"/>
    <cellStyle name="Output 2 6 8 2 2" xfId="44691" xr:uid="{00000000-0005-0000-0000-000035D00000}"/>
    <cellStyle name="Output 2 6 8 3" xfId="44690" xr:uid="{00000000-0005-0000-0000-000036D00000}"/>
    <cellStyle name="Output 2 6 8 4" xfId="61407" xr:uid="{00000000-0005-0000-0000-000037D00000}"/>
    <cellStyle name="Output 2 6 9" xfId="10401" xr:uid="{00000000-0005-0000-0000-000038D00000}"/>
    <cellStyle name="Output 2 6 9 2" xfId="22002" xr:uid="{00000000-0005-0000-0000-000039D00000}"/>
    <cellStyle name="Output 2 6 9 2 2" xfId="44693" xr:uid="{00000000-0005-0000-0000-00003AD00000}"/>
    <cellStyle name="Output 2 6 9 3" xfId="44692" xr:uid="{00000000-0005-0000-0000-00003BD00000}"/>
    <cellStyle name="Output 2 6 9 4" xfId="61408" xr:uid="{00000000-0005-0000-0000-00003CD00000}"/>
    <cellStyle name="Output 2 7" xfId="691" xr:uid="{00000000-0005-0000-0000-00003DD00000}"/>
    <cellStyle name="Output 2 7 10" xfId="10822" xr:uid="{00000000-0005-0000-0000-00003ED00000}"/>
    <cellStyle name="Output 2 7 10 2" xfId="22358" xr:uid="{00000000-0005-0000-0000-00003FD00000}"/>
    <cellStyle name="Output 2 7 10 2 2" xfId="44696" xr:uid="{00000000-0005-0000-0000-000040D00000}"/>
    <cellStyle name="Output 2 7 10 3" xfId="44695" xr:uid="{00000000-0005-0000-0000-000041D00000}"/>
    <cellStyle name="Output 2 7 10 4" xfId="61409" xr:uid="{00000000-0005-0000-0000-000042D00000}"/>
    <cellStyle name="Output 2 7 11" xfId="11241" xr:uid="{00000000-0005-0000-0000-000043D00000}"/>
    <cellStyle name="Output 2 7 11 2" xfId="22726" xr:uid="{00000000-0005-0000-0000-000044D00000}"/>
    <cellStyle name="Output 2 7 11 2 2" xfId="44698" xr:uid="{00000000-0005-0000-0000-000045D00000}"/>
    <cellStyle name="Output 2 7 11 3" xfId="44697" xr:uid="{00000000-0005-0000-0000-000046D00000}"/>
    <cellStyle name="Output 2 7 11 4" xfId="61410" xr:uid="{00000000-0005-0000-0000-000047D00000}"/>
    <cellStyle name="Output 2 7 12" xfId="11650" xr:uid="{00000000-0005-0000-0000-000048D00000}"/>
    <cellStyle name="Output 2 7 12 2" xfId="23089" xr:uid="{00000000-0005-0000-0000-000049D00000}"/>
    <cellStyle name="Output 2 7 12 2 2" xfId="44700" xr:uid="{00000000-0005-0000-0000-00004AD00000}"/>
    <cellStyle name="Output 2 7 12 3" xfId="44699" xr:uid="{00000000-0005-0000-0000-00004BD00000}"/>
    <cellStyle name="Output 2 7 12 4" xfId="61411" xr:uid="{00000000-0005-0000-0000-00004CD00000}"/>
    <cellStyle name="Output 2 7 13" xfId="12082" xr:uid="{00000000-0005-0000-0000-00004DD00000}"/>
    <cellStyle name="Output 2 7 13 2" xfId="23496" xr:uid="{00000000-0005-0000-0000-00004ED00000}"/>
    <cellStyle name="Output 2 7 13 2 2" xfId="44702" xr:uid="{00000000-0005-0000-0000-00004FD00000}"/>
    <cellStyle name="Output 2 7 13 3" xfId="44701" xr:uid="{00000000-0005-0000-0000-000050D00000}"/>
    <cellStyle name="Output 2 7 13 4" xfId="61412" xr:uid="{00000000-0005-0000-0000-000051D00000}"/>
    <cellStyle name="Output 2 7 14" xfId="12456" xr:uid="{00000000-0005-0000-0000-000052D00000}"/>
    <cellStyle name="Output 2 7 14 2" xfId="23834" xr:uid="{00000000-0005-0000-0000-000053D00000}"/>
    <cellStyle name="Output 2 7 14 2 2" xfId="44704" xr:uid="{00000000-0005-0000-0000-000054D00000}"/>
    <cellStyle name="Output 2 7 14 3" xfId="44703" xr:uid="{00000000-0005-0000-0000-000055D00000}"/>
    <cellStyle name="Output 2 7 14 4" xfId="61413" xr:uid="{00000000-0005-0000-0000-000056D00000}"/>
    <cellStyle name="Output 2 7 15" xfId="12813" xr:uid="{00000000-0005-0000-0000-000057D00000}"/>
    <cellStyle name="Output 2 7 15 2" xfId="24150" xr:uid="{00000000-0005-0000-0000-000058D00000}"/>
    <cellStyle name="Output 2 7 15 2 2" xfId="44706" xr:uid="{00000000-0005-0000-0000-000059D00000}"/>
    <cellStyle name="Output 2 7 15 3" xfId="44705" xr:uid="{00000000-0005-0000-0000-00005AD00000}"/>
    <cellStyle name="Output 2 7 15 4" xfId="61414" xr:uid="{00000000-0005-0000-0000-00005BD00000}"/>
    <cellStyle name="Output 2 7 16" xfId="13228" xr:uid="{00000000-0005-0000-0000-00005CD00000}"/>
    <cellStyle name="Output 2 7 16 2" xfId="24539" xr:uid="{00000000-0005-0000-0000-00005DD00000}"/>
    <cellStyle name="Output 2 7 16 2 2" xfId="44708" xr:uid="{00000000-0005-0000-0000-00005ED00000}"/>
    <cellStyle name="Output 2 7 16 3" xfId="44707" xr:uid="{00000000-0005-0000-0000-00005FD00000}"/>
    <cellStyle name="Output 2 7 16 4" xfId="61415" xr:uid="{00000000-0005-0000-0000-000060D00000}"/>
    <cellStyle name="Output 2 7 17" xfId="13565" xr:uid="{00000000-0005-0000-0000-000061D00000}"/>
    <cellStyle name="Output 2 7 17 2" xfId="24844" xr:uid="{00000000-0005-0000-0000-000062D00000}"/>
    <cellStyle name="Output 2 7 17 2 2" xfId="44710" xr:uid="{00000000-0005-0000-0000-000063D00000}"/>
    <cellStyle name="Output 2 7 17 3" xfId="44709" xr:uid="{00000000-0005-0000-0000-000064D00000}"/>
    <cellStyle name="Output 2 7 17 4" xfId="61416" xr:uid="{00000000-0005-0000-0000-000065D00000}"/>
    <cellStyle name="Output 2 7 18" xfId="13901" xr:uid="{00000000-0005-0000-0000-000066D00000}"/>
    <cellStyle name="Output 2 7 18 2" xfId="25146" xr:uid="{00000000-0005-0000-0000-000067D00000}"/>
    <cellStyle name="Output 2 7 18 2 2" xfId="44712" xr:uid="{00000000-0005-0000-0000-000068D00000}"/>
    <cellStyle name="Output 2 7 18 3" xfId="44711" xr:uid="{00000000-0005-0000-0000-000069D00000}"/>
    <cellStyle name="Output 2 7 18 4" xfId="61417" xr:uid="{00000000-0005-0000-0000-00006AD00000}"/>
    <cellStyle name="Output 2 7 19" xfId="14224" xr:uid="{00000000-0005-0000-0000-00006BD00000}"/>
    <cellStyle name="Output 2 7 19 2" xfId="25446" xr:uid="{00000000-0005-0000-0000-00006CD00000}"/>
    <cellStyle name="Output 2 7 19 2 2" xfId="44714" xr:uid="{00000000-0005-0000-0000-00006DD00000}"/>
    <cellStyle name="Output 2 7 19 3" xfId="44713" xr:uid="{00000000-0005-0000-0000-00006ED00000}"/>
    <cellStyle name="Output 2 7 19 4" xfId="61418" xr:uid="{00000000-0005-0000-0000-00006FD00000}"/>
    <cellStyle name="Output 2 7 2" xfId="7241" xr:uid="{00000000-0005-0000-0000-000070D00000}"/>
    <cellStyle name="Output 2 7 2 2" xfId="19246" xr:uid="{00000000-0005-0000-0000-000071D00000}"/>
    <cellStyle name="Output 2 7 2 2 2" xfId="44716" xr:uid="{00000000-0005-0000-0000-000072D00000}"/>
    <cellStyle name="Output 2 7 2 3" xfId="44715" xr:uid="{00000000-0005-0000-0000-000073D00000}"/>
    <cellStyle name="Output 2 7 2 4" xfId="61419" xr:uid="{00000000-0005-0000-0000-000074D00000}"/>
    <cellStyle name="Output 2 7 20" xfId="14518" xr:uid="{00000000-0005-0000-0000-000075D00000}"/>
    <cellStyle name="Output 2 7 20 2" xfId="44717" xr:uid="{00000000-0005-0000-0000-000076D00000}"/>
    <cellStyle name="Output 2 7 20 3" xfId="61420" xr:uid="{00000000-0005-0000-0000-000077D00000}"/>
    <cellStyle name="Output 2 7 20 4" xfId="61421" xr:uid="{00000000-0005-0000-0000-000078D00000}"/>
    <cellStyle name="Output 2 7 21" xfId="44694" xr:uid="{00000000-0005-0000-0000-000079D00000}"/>
    <cellStyle name="Output 2 7 22" xfId="4461" xr:uid="{00000000-0005-0000-0000-00007AD00000}"/>
    <cellStyle name="Output 2 7 3" xfId="7708" xr:uid="{00000000-0005-0000-0000-00007BD00000}"/>
    <cellStyle name="Output 2 7 3 2" xfId="19651" xr:uid="{00000000-0005-0000-0000-00007CD00000}"/>
    <cellStyle name="Output 2 7 3 2 2" xfId="44719" xr:uid="{00000000-0005-0000-0000-00007DD00000}"/>
    <cellStyle name="Output 2 7 3 3" xfId="44718" xr:uid="{00000000-0005-0000-0000-00007ED00000}"/>
    <cellStyle name="Output 2 7 3 4" xfId="61422" xr:uid="{00000000-0005-0000-0000-00007FD00000}"/>
    <cellStyle name="Output 2 7 4" xfId="8158" xr:uid="{00000000-0005-0000-0000-000080D00000}"/>
    <cellStyle name="Output 2 7 4 2" xfId="20041" xr:uid="{00000000-0005-0000-0000-000081D00000}"/>
    <cellStyle name="Output 2 7 4 2 2" xfId="44721" xr:uid="{00000000-0005-0000-0000-000082D00000}"/>
    <cellStyle name="Output 2 7 4 3" xfId="44720" xr:uid="{00000000-0005-0000-0000-000083D00000}"/>
    <cellStyle name="Output 2 7 4 4" xfId="61423" xr:uid="{00000000-0005-0000-0000-000084D00000}"/>
    <cellStyle name="Output 2 7 5" xfId="8625" xr:uid="{00000000-0005-0000-0000-000085D00000}"/>
    <cellStyle name="Output 2 7 5 2" xfId="20430" xr:uid="{00000000-0005-0000-0000-000086D00000}"/>
    <cellStyle name="Output 2 7 5 2 2" xfId="44723" xr:uid="{00000000-0005-0000-0000-000087D00000}"/>
    <cellStyle name="Output 2 7 5 3" xfId="44722" xr:uid="{00000000-0005-0000-0000-000088D00000}"/>
    <cellStyle name="Output 2 7 5 4" xfId="61424" xr:uid="{00000000-0005-0000-0000-000089D00000}"/>
    <cellStyle name="Output 2 7 6" xfId="9080" xr:uid="{00000000-0005-0000-0000-00008AD00000}"/>
    <cellStyle name="Output 2 7 6 2" xfId="20841" xr:uid="{00000000-0005-0000-0000-00008BD00000}"/>
    <cellStyle name="Output 2 7 6 2 2" xfId="44725" xr:uid="{00000000-0005-0000-0000-00008CD00000}"/>
    <cellStyle name="Output 2 7 6 3" xfId="44724" xr:uid="{00000000-0005-0000-0000-00008DD00000}"/>
    <cellStyle name="Output 2 7 6 4" xfId="61425" xr:uid="{00000000-0005-0000-0000-00008ED00000}"/>
    <cellStyle name="Output 2 7 7" xfId="9525" xr:uid="{00000000-0005-0000-0000-00008FD00000}"/>
    <cellStyle name="Output 2 7 7 2" xfId="21241" xr:uid="{00000000-0005-0000-0000-000090D00000}"/>
    <cellStyle name="Output 2 7 7 2 2" xfId="44727" xr:uid="{00000000-0005-0000-0000-000091D00000}"/>
    <cellStyle name="Output 2 7 7 3" xfId="44726" xr:uid="{00000000-0005-0000-0000-000092D00000}"/>
    <cellStyle name="Output 2 7 7 4" xfId="61426" xr:uid="{00000000-0005-0000-0000-000093D00000}"/>
    <cellStyle name="Output 2 7 8" xfId="9969" xr:uid="{00000000-0005-0000-0000-000094D00000}"/>
    <cellStyle name="Output 2 7 8 2" xfId="21625" xr:uid="{00000000-0005-0000-0000-000095D00000}"/>
    <cellStyle name="Output 2 7 8 2 2" xfId="44729" xr:uid="{00000000-0005-0000-0000-000096D00000}"/>
    <cellStyle name="Output 2 7 8 3" xfId="44728" xr:uid="{00000000-0005-0000-0000-000097D00000}"/>
    <cellStyle name="Output 2 7 8 4" xfId="61427" xr:uid="{00000000-0005-0000-0000-000098D00000}"/>
    <cellStyle name="Output 2 7 9" xfId="10402" xr:uid="{00000000-0005-0000-0000-000099D00000}"/>
    <cellStyle name="Output 2 7 9 2" xfId="22003" xr:uid="{00000000-0005-0000-0000-00009AD00000}"/>
    <cellStyle name="Output 2 7 9 2 2" xfId="44731" xr:uid="{00000000-0005-0000-0000-00009BD00000}"/>
    <cellStyle name="Output 2 7 9 3" xfId="44730" xr:uid="{00000000-0005-0000-0000-00009CD00000}"/>
    <cellStyle name="Output 2 7 9 4" xfId="61428" xr:uid="{00000000-0005-0000-0000-00009DD00000}"/>
    <cellStyle name="Output 2 8" xfId="809" xr:uid="{00000000-0005-0000-0000-00009ED00000}"/>
    <cellStyle name="Output 2 8 10" xfId="4704" xr:uid="{00000000-0005-0000-0000-00009FD00000}"/>
    <cellStyle name="Output 2 8 10 2" xfId="17394" xr:uid="{00000000-0005-0000-0000-0000A0D00000}"/>
    <cellStyle name="Output 2 8 10 2 2" xfId="44734" xr:uid="{00000000-0005-0000-0000-0000A1D00000}"/>
    <cellStyle name="Output 2 8 10 3" xfId="44733" xr:uid="{00000000-0005-0000-0000-0000A2D00000}"/>
    <cellStyle name="Output 2 8 10 4" xfId="61429" xr:uid="{00000000-0005-0000-0000-0000A3D00000}"/>
    <cellStyle name="Output 2 8 11" xfId="10097" xr:uid="{00000000-0005-0000-0000-0000A4D00000}"/>
    <cellStyle name="Output 2 8 11 2" xfId="21724" xr:uid="{00000000-0005-0000-0000-0000A5D00000}"/>
    <cellStyle name="Output 2 8 11 2 2" xfId="44736" xr:uid="{00000000-0005-0000-0000-0000A6D00000}"/>
    <cellStyle name="Output 2 8 11 3" xfId="44735" xr:uid="{00000000-0005-0000-0000-0000A7D00000}"/>
    <cellStyle name="Output 2 8 11 4" xfId="61430" xr:uid="{00000000-0005-0000-0000-0000A8D00000}"/>
    <cellStyle name="Output 2 8 12" xfId="6602" xr:uid="{00000000-0005-0000-0000-0000A9D00000}"/>
    <cellStyle name="Output 2 8 12 2" xfId="18668" xr:uid="{00000000-0005-0000-0000-0000AAD00000}"/>
    <cellStyle name="Output 2 8 12 2 2" xfId="44738" xr:uid="{00000000-0005-0000-0000-0000ABD00000}"/>
    <cellStyle name="Output 2 8 12 3" xfId="44737" xr:uid="{00000000-0005-0000-0000-0000ACD00000}"/>
    <cellStyle name="Output 2 8 12 4" xfId="61431" xr:uid="{00000000-0005-0000-0000-0000ADD00000}"/>
    <cellStyle name="Output 2 8 13" xfId="6248" xr:uid="{00000000-0005-0000-0000-0000AED00000}"/>
    <cellStyle name="Output 2 8 13 2" xfId="18355" xr:uid="{00000000-0005-0000-0000-0000AFD00000}"/>
    <cellStyle name="Output 2 8 13 2 2" xfId="44740" xr:uid="{00000000-0005-0000-0000-0000B0D00000}"/>
    <cellStyle name="Output 2 8 13 3" xfId="44739" xr:uid="{00000000-0005-0000-0000-0000B1D00000}"/>
    <cellStyle name="Output 2 8 13 4" xfId="61432" xr:uid="{00000000-0005-0000-0000-0000B2D00000}"/>
    <cellStyle name="Output 2 8 14" xfId="9756" xr:uid="{00000000-0005-0000-0000-0000B3D00000}"/>
    <cellStyle name="Output 2 8 14 2" xfId="21420" xr:uid="{00000000-0005-0000-0000-0000B4D00000}"/>
    <cellStyle name="Output 2 8 14 2 2" xfId="44742" xr:uid="{00000000-0005-0000-0000-0000B5D00000}"/>
    <cellStyle name="Output 2 8 14 3" xfId="44741" xr:uid="{00000000-0005-0000-0000-0000B6D00000}"/>
    <cellStyle name="Output 2 8 14 4" xfId="61433" xr:uid="{00000000-0005-0000-0000-0000B7D00000}"/>
    <cellStyle name="Output 2 8 15" xfId="9682" xr:uid="{00000000-0005-0000-0000-0000B8D00000}"/>
    <cellStyle name="Output 2 8 15 2" xfId="21362" xr:uid="{00000000-0005-0000-0000-0000B9D00000}"/>
    <cellStyle name="Output 2 8 15 2 2" xfId="44744" xr:uid="{00000000-0005-0000-0000-0000BAD00000}"/>
    <cellStyle name="Output 2 8 15 3" xfId="44743" xr:uid="{00000000-0005-0000-0000-0000BBD00000}"/>
    <cellStyle name="Output 2 8 15 4" xfId="61434" xr:uid="{00000000-0005-0000-0000-0000BCD00000}"/>
    <cellStyle name="Output 2 8 16" xfId="5618" xr:uid="{00000000-0005-0000-0000-0000BDD00000}"/>
    <cellStyle name="Output 2 8 16 2" xfId="18137" xr:uid="{00000000-0005-0000-0000-0000BED00000}"/>
    <cellStyle name="Output 2 8 16 2 2" xfId="44746" xr:uid="{00000000-0005-0000-0000-0000BFD00000}"/>
    <cellStyle name="Output 2 8 16 3" xfId="44745" xr:uid="{00000000-0005-0000-0000-0000C0D00000}"/>
    <cellStyle name="Output 2 8 16 4" xfId="61435" xr:uid="{00000000-0005-0000-0000-0000C1D00000}"/>
    <cellStyle name="Output 2 8 17" xfId="6717" xr:uid="{00000000-0005-0000-0000-0000C2D00000}"/>
    <cellStyle name="Output 2 8 17 2" xfId="18767" xr:uid="{00000000-0005-0000-0000-0000C3D00000}"/>
    <cellStyle name="Output 2 8 17 2 2" xfId="44748" xr:uid="{00000000-0005-0000-0000-0000C4D00000}"/>
    <cellStyle name="Output 2 8 17 3" xfId="44747" xr:uid="{00000000-0005-0000-0000-0000C5D00000}"/>
    <cellStyle name="Output 2 8 17 4" xfId="61436" xr:uid="{00000000-0005-0000-0000-0000C6D00000}"/>
    <cellStyle name="Output 2 8 18" xfId="5673" xr:uid="{00000000-0005-0000-0000-0000C7D00000}"/>
    <cellStyle name="Output 2 8 18 2" xfId="18190" xr:uid="{00000000-0005-0000-0000-0000C8D00000}"/>
    <cellStyle name="Output 2 8 18 2 2" xfId="44750" xr:uid="{00000000-0005-0000-0000-0000C9D00000}"/>
    <cellStyle name="Output 2 8 18 3" xfId="44749" xr:uid="{00000000-0005-0000-0000-0000CAD00000}"/>
    <cellStyle name="Output 2 8 18 4" xfId="61437" xr:uid="{00000000-0005-0000-0000-0000CBD00000}"/>
    <cellStyle name="Output 2 8 19" xfId="7850" xr:uid="{00000000-0005-0000-0000-0000CCD00000}"/>
    <cellStyle name="Output 2 8 19 2" xfId="19757" xr:uid="{00000000-0005-0000-0000-0000CDD00000}"/>
    <cellStyle name="Output 2 8 19 2 2" xfId="44752" xr:uid="{00000000-0005-0000-0000-0000CED00000}"/>
    <cellStyle name="Output 2 8 19 3" xfId="44751" xr:uid="{00000000-0005-0000-0000-0000CFD00000}"/>
    <cellStyle name="Output 2 8 19 4" xfId="61438" xr:uid="{00000000-0005-0000-0000-0000D0D00000}"/>
    <cellStyle name="Output 2 8 2" xfId="4865" xr:uid="{00000000-0005-0000-0000-0000D1D00000}"/>
    <cellStyle name="Output 2 8 2 2" xfId="17498" xr:uid="{00000000-0005-0000-0000-0000D2D00000}"/>
    <cellStyle name="Output 2 8 2 2 2" xfId="44754" xr:uid="{00000000-0005-0000-0000-0000D3D00000}"/>
    <cellStyle name="Output 2 8 2 3" xfId="44753" xr:uid="{00000000-0005-0000-0000-0000D4D00000}"/>
    <cellStyle name="Output 2 8 2 4" xfId="61439" xr:uid="{00000000-0005-0000-0000-0000D5D00000}"/>
    <cellStyle name="Output 2 8 20" xfId="12834" xr:uid="{00000000-0005-0000-0000-0000D6D00000}"/>
    <cellStyle name="Output 2 8 20 2" xfId="44755" xr:uid="{00000000-0005-0000-0000-0000D7D00000}"/>
    <cellStyle name="Output 2 8 20 3" xfId="61440" xr:uid="{00000000-0005-0000-0000-0000D8D00000}"/>
    <cellStyle name="Output 2 8 20 4" xfId="61441" xr:uid="{00000000-0005-0000-0000-0000D9D00000}"/>
    <cellStyle name="Output 2 8 21" xfId="44732" xr:uid="{00000000-0005-0000-0000-0000DAD00000}"/>
    <cellStyle name="Output 2 8 22" xfId="1540" xr:uid="{00000000-0005-0000-0000-0000DBD00000}"/>
    <cellStyle name="Output 2 8 3" xfId="6871" xr:uid="{00000000-0005-0000-0000-0000DCD00000}"/>
    <cellStyle name="Output 2 8 3 2" xfId="18893" xr:uid="{00000000-0005-0000-0000-0000DDD00000}"/>
    <cellStyle name="Output 2 8 3 2 2" xfId="44757" xr:uid="{00000000-0005-0000-0000-0000DED00000}"/>
    <cellStyle name="Output 2 8 3 3" xfId="44756" xr:uid="{00000000-0005-0000-0000-0000DFD00000}"/>
    <cellStyle name="Output 2 8 3 4" xfId="61442" xr:uid="{00000000-0005-0000-0000-0000E0D00000}"/>
    <cellStyle name="Output 2 8 4" xfId="5038" xr:uid="{00000000-0005-0000-0000-0000E1D00000}"/>
    <cellStyle name="Output 2 8 4 2" xfId="17638" xr:uid="{00000000-0005-0000-0000-0000E2D00000}"/>
    <cellStyle name="Output 2 8 4 2 2" xfId="44759" xr:uid="{00000000-0005-0000-0000-0000E3D00000}"/>
    <cellStyle name="Output 2 8 4 3" xfId="44758" xr:uid="{00000000-0005-0000-0000-0000E4D00000}"/>
    <cellStyle name="Output 2 8 4 4" xfId="61443" xr:uid="{00000000-0005-0000-0000-0000E5D00000}"/>
    <cellStyle name="Output 2 8 5" xfId="6701" xr:uid="{00000000-0005-0000-0000-0000E6D00000}"/>
    <cellStyle name="Output 2 8 5 2" xfId="18756" xr:uid="{00000000-0005-0000-0000-0000E7D00000}"/>
    <cellStyle name="Output 2 8 5 2 2" xfId="44761" xr:uid="{00000000-0005-0000-0000-0000E8D00000}"/>
    <cellStyle name="Output 2 8 5 3" xfId="44760" xr:uid="{00000000-0005-0000-0000-0000E9D00000}"/>
    <cellStyle name="Output 2 8 5 4" xfId="61444" xr:uid="{00000000-0005-0000-0000-0000EAD00000}"/>
    <cellStyle name="Output 2 8 6" xfId="5196" xr:uid="{00000000-0005-0000-0000-0000EBD00000}"/>
    <cellStyle name="Output 2 8 6 2" xfId="17767" xr:uid="{00000000-0005-0000-0000-0000ECD00000}"/>
    <cellStyle name="Output 2 8 6 2 2" xfId="44763" xr:uid="{00000000-0005-0000-0000-0000EDD00000}"/>
    <cellStyle name="Output 2 8 6 3" xfId="44762" xr:uid="{00000000-0005-0000-0000-0000EED00000}"/>
    <cellStyle name="Output 2 8 6 4" xfId="61445" xr:uid="{00000000-0005-0000-0000-0000EFD00000}"/>
    <cellStyle name="Output 2 8 7" xfId="6583" xr:uid="{00000000-0005-0000-0000-0000F0D00000}"/>
    <cellStyle name="Output 2 8 7 2" xfId="18654" xr:uid="{00000000-0005-0000-0000-0000F1D00000}"/>
    <cellStyle name="Output 2 8 7 2 2" xfId="44765" xr:uid="{00000000-0005-0000-0000-0000F2D00000}"/>
    <cellStyle name="Output 2 8 7 3" xfId="44764" xr:uid="{00000000-0005-0000-0000-0000F3D00000}"/>
    <cellStyle name="Output 2 8 7 4" xfId="61446" xr:uid="{00000000-0005-0000-0000-0000F4D00000}"/>
    <cellStyle name="Output 2 8 8" xfId="6876" xr:uid="{00000000-0005-0000-0000-0000F5D00000}"/>
    <cellStyle name="Output 2 8 8 2" xfId="18898" xr:uid="{00000000-0005-0000-0000-0000F6D00000}"/>
    <cellStyle name="Output 2 8 8 2 2" xfId="44767" xr:uid="{00000000-0005-0000-0000-0000F7D00000}"/>
    <cellStyle name="Output 2 8 8 3" xfId="44766" xr:uid="{00000000-0005-0000-0000-0000F8D00000}"/>
    <cellStyle name="Output 2 8 8 4" xfId="61447" xr:uid="{00000000-0005-0000-0000-0000F9D00000}"/>
    <cellStyle name="Output 2 8 9" xfId="4852" xr:uid="{00000000-0005-0000-0000-0000FAD00000}"/>
    <cellStyle name="Output 2 8 9 2" xfId="17485" xr:uid="{00000000-0005-0000-0000-0000FBD00000}"/>
    <cellStyle name="Output 2 8 9 2 2" xfId="44769" xr:uid="{00000000-0005-0000-0000-0000FCD00000}"/>
    <cellStyle name="Output 2 8 9 3" xfId="44768" xr:uid="{00000000-0005-0000-0000-0000FDD00000}"/>
    <cellStyle name="Output 2 8 9 4" xfId="61448" xr:uid="{00000000-0005-0000-0000-0000FED00000}"/>
    <cellStyle name="Output 2 9" xfId="927" xr:uid="{00000000-0005-0000-0000-0000FFD00000}"/>
    <cellStyle name="Output 2 9 2" xfId="17457" xr:uid="{00000000-0005-0000-0000-000000D10000}"/>
    <cellStyle name="Output 2 9 2 2" xfId="44771" xr:uid="{00000000-0005-0000-0000-000001D10000}"/>
    <cellStyle name="Output 2 9 3" xfId="44770" xr:uid="{00000000-0005-0000-0000-000002D10000}"/>
    <cellStyle name="Output 2 9 4" xfId="4816" xr:uid="{00000000-0005-0000-0000-000003D10000}"/>
    <cellStyle name="Output 20" xfId="5160" xr:uid="{00000000-0005-0000-0000-000004D10000}"/>
    <cellStyle name="Output 20 2" xfId="17735" xr:uid="{00000000-0005-0000-0000-000005D10000}"/>
    <cellStyle name="Output 20 2 2" xfId="44773" xr:uid="{00000000-0005-0000-0000-000006D10000}"/>
    <cellStyle name="Output 20 3" xfId="44772" xr:uid="{00000000-0005-0000-0000-000007D10000}"/>
    <cellStyle name="Output 20 4" xfId="61449" xr:uid="{00000000-0005-0000-0000-000008D10000}"/>
    <cellStyle name="Output 21" xfId="8305" xr:uid="{00000000-0005-0000-0000-000009D10000}"/>
    <cellStyle name="Output 21 2" xfId="20150" xr:uid="{00000000-0005-0000-0000-00000AD10000}"/>
    <cellStyle name="Output 21 2 2" xfId="44775" xr:uid="{00000000-0005-0000-0000-00000BD10000}"/>
    <cellStyle name="Output 21 3" xfId="44774" xr:uid="{00000000-0005-0000-0000-00000CD10000}"/>
    <cellStyle name="Output 21 4" xfId="61450" xr:uid="{00000000-0005-0000-0000-00000DD10000}"/>
    <cellStyle name="Output 22" xfId="4688" xr:uid="{00000000-0005-0000-0000-00000ED10000}"/>
    <cellStyle name="Output 22 2" xfId="17382" xr:uid="{00000000-0005-0000-0000-00000FD10000}"/>
    <cellStyle name="Output 22 2 2" xfId="44777" xr:uid="{00000000-0005-0000-0000-000010D10000}"/>
    <cellStyle name="Output 22 3" xfId="44776" xr:uid="{00000000-0005-0000-0000-000011D10000}"/>
    <cellStyle name="Output 22 4" xfId="61451" xr:uid="{00000000-0005-0000-0000-000012D10000}"/>
    <cellStyle name="Output 23" xfId="6467" xr:uid="{00000000-0005-0000-0000-000013D10000}"/>
    <cellStyle name="Output 23 2" xfId="18548" xr:uid="{00000000-0005-0000-0000-000014D10000}"/>
    <cellStyle name="Output 23 2 2" xfId="44779" xr:uid="{00000000-0005-0000-0000-000015D10000}"/>
    <cellStyle name="Output 23 3" xfId="44778" xr:uid="{00000000-0005-0000-0000-000016D10000}"/>
    <cellStyle name="Output 23 4" xfId="61452" xr:uid="{00000000-0005-0000-0000-000017D10000}"/>
    <cellStyle name="Output 24" xfId="5414" xr:uid="{00000000-0005-0000-0000-000018D10000}"/>
    <cellStyle name="Output 24 2" xfId="17957" xr:uid="{00000000-0005-0000-0000-000019D10000}"/>
    <cellStyle name="Output 24 2 2" xfId="44781" xr:uid="{00000000-0005-0000-0000-00001AD10000}"/>
    <cellStyle name="Output 24 3" xfId="44780" xr:uid="{00000000-0005-0000-0000-00001BD10000}"/>
    <cellStyle name="Output 24 4" xfId="61453" xr:uid="{00000000-0005-0000-0000-00001CD10000}"/>
    <cellStyle name="Output 25" xfId="4907" xr:uid="{00000000-0005-0000-0000-00001DD10000}"/>
    <cellStyle name="Output 25 2" xfId="17530" xr:uid="{00000000-0005-0000-0000-00001ED10000}"/>
    <cellStyle name="Output 25 2 2" xfId="44783" xr:uid="{00000000-0005-0000-0000-00001FD10000}"/>
    <cellStyle name="Output 25 3" xfId="44782" xr:uid="{00000000-0005-0000-0000-000020D10000}"/>
    <cellStyle name="Output 25 4" xfId="61454" xr:uid="{00000000-0005-0000-0000-000021D10000}"/>
    <cellStyle name="Output 26" xfId="4834" xr:uid="{00000000-0005-0000-0000-000022D10000}"/>
    <cellStyle name="Output 26 2" xfId="17474" xr:uid="{00000000-0005-0000-0000-000023D10000}"/>
    <cellStyle name="Output 26 2 2" xfId="44785" xr:uid="{00000000-0005-0000-0000-000024D10000}"/>
    <cellStyle name="Output 26 3" xfId="44784" xr:uid="{00000000-0005-0000-0000-000025D10000}"/>
    <cellStyle name="Output 26 4" xfId="61455" xr:uid="{00000000-0005-0000-0000-000026D10000}"/>
    <cellStyle name="Output 27" xfId="10090" xr:uid="{00000000-0005-0000-0000-000027D10000}"/>
    <cellStyle name="Output 27 2" xfId="21719" xr:uid="{00000000-0005-0000-0000-000028D10000}"/>
    <cellStyle name="Output 27 2 2" xfId="44787" xr:uid="{00000000-0005-0000-0000-000029D10000}"/>
    <cellStyle name="Output 27 3" xfId="44786" xr:uid="{00000000-0005-0000-0000-00002AD10000}"/>
    <cellStyle name="Output 27 4" xfId="61456" xr:uid="{00000000-0005-0000-0000-00002BD10000}"/>
    <cellStyle name="Output 28" xfId="8721" xr:uid="{00000000-0005-0000-0000-00002CD10000}"/>
    <cellStyle name="Output 28 2" xfId="20511" xr:uid="{00000000-0005-0000-0000-00002DD10000}"/>
    <cellStyle name="Output 28 2 2" xfId="44789" xr:uid="{00000000-0005-0000-0000-00002ED10000}"/>
    <cellStyle name="Output 28 3" xfId="44788" xr:uid="{00000000-0005-0000-0000-00002FD10000}"/>
    <cellStyle name="Output 28 4" xfId="61457" xr:uid="{00000000-0005-0000-0000-000030D10000}"/>
    <cellStyle name="Output 29" xfId="10932" xr:uid="{00000000-0005-0000-0000-000031D10000}"/>
    <cellStyle name="Output 29 2" xfId="22452" xr:uid="{00000000-0005-0000-0000-000032D10000}"/>
    <cellStyle name="Output 29 2 2" xfId="44791" xr:uid="{00000000-0005-0000-0000-000033D10000}"/>
    <cellStyle name="Output 29 3" xfId="44790" xr:uid="{00000000-0005-0000-0000-000034D10000}"/>
    <cellStyle name="Output 29 4" xfId="61458" xr:uid="{00000000-0005-0000-0000-000035D10000}"/>
    <cellStyle name="Output 3" xfId="201" xr:uid="{00000000-0005-0000-0000-000036D10000}"/>
    <cellStyle name="Output 3 10" xfId="5281" xr:uid="{00000000-0005-0000-0000-000037D10000}"/>
    <cellStyle name="Output 3 10 2" xfId="17839" xr:uid="{00000000-0005-0000-0000-000038D10000}"/>
    <cellStyle name="Output 3 10 2 2" xfId="44794" xr:uid="{00000000-0005-0000-0000-000039D10000}"/>
    <cellStyle name="Output 3 10 3" xfId="44793" xr:uid="{00000000-0005-0000-0000-00003AD10000}"/>
    <cellStyle name="Output 3 10 4" xfId="61459" xr:uid="{00000000-0005-0000-0000-00003BD10000}"/>
    <cellStyle name="Output 3 11" xfId="6466" xr:uid="{00000000-0005-0000-0000-00003CD10000}"/>
    <cellStyle name="Output 3 11 2" xfId="18547" xr:uid="{00000000-0005-0000-0000-00003DD10000}"/>
    <cellStyle name="Output 3 11 2 2" xfId="44796" xr:uid="{00000000-0005-0000-0000-00003ED10000}"/>
    <cellStyle name="Output 3 11 3" xfId="44795" xr:uid="{00000000-0005-0000-0000-00003FD10000}"/>
    <cellStyle name="Output 3 11 4" xfId="61460" xr:uid="{00000000-0005-0000-0000-000040D10000}"/>
    <cellStyle name="Output 3 12" xfId="8312" xr:uid="{00000000-0005-0000-0000-000041D10000}"/>
    <cellStyle name="Output 3 12 2" xfId="20156" xr:uid="{00000000-0005-0000-0000-000042D10000}"/>
    <cellStyle name="Output 3 12 2 2" xfId="44798" xr:uid="{00000000-0005-0000-0000-000043D10000}"/>
    <cellStyle name="Output 3 12 3" xfId="44797" xr:uid="{00000000-0005-0000-0000-000044D10000}"/>
    <cellStyle name="Output 3 12 4" xfId="61461" xr:uid="{00000000-0005-0000-0000-000045D10000}"/>
    <cellStyle name="Output 3 13" xfId="4772" xr:uid="{00000000-0005-0000-0000-000046D10000}"/>
    <cellStyle name="Output 3 13 2" xfId="17427" xr:uid="{00000000-0005-0000-0000-000047D10000}"/>
    <cellStyle name="Output 3 13 2 2" xfId="44800" xr:uid="{00000000-0005-0000-0000-000048D10000}"/>
    <cellStyle name="Output 3 13 3" xfId="44799" xr:uid="{00000000-0005-0000-0000-000049D10000}"/>
    <cellStyle name="Output 3 13 4" xfId="61462" xr:uid="{00000000-0005-0000-0000-00004AD10000}"/>
    <cellStyle name="Output 3 14" xfId="10515" xr:uid="{00000000-0005-0000-0000-00004BD10000}"/>
    <cellStyle name="Output 3 14 2" xfId="22092" xr:uid="{00000000-0005-0000-0000-00004CD10000}"/>
    <cellStyle name="Output 3 14 2 2" xfId="44802" xr:uid="{00000000-0005-0000-0000-00004DD10000}"/>
    <cellStyle name="Output 3 14 3" xfId="44801" xr:uid="{00000000-0005-0000-0000-00004ED10000}"/>
    <cellStyle name="Output 3 14 4" xfId="61463" xr:uid="{00000000-0005-0000-0000-00004FD10000}"/>
    <cellStyle name="Output 3 15" xfId="10089" xr:uid="{00000000-0005-0000-0000-000050D10000}"/>
    <cellStyle name="Output 3 15 2" xfId="21718" xr:uid="{00000000-0005-0000-0000-000051D10000}"/>
    <cellStyle name="Output 3 15 2 2" xfId="44804" xr:uid="{00000000-0005-0000-0000-000052D10000}"/>
    <cellStyle name="Output 3 15 3" xfId="44803" xr:uid="{00000000-0005-0000-0000-000053D10000}"/>
    <cellStyle name="Output 3 15 4" xfId="61464" xr:uid="{00000000-0005-0000-0000-000054D10000}"/>
    <cellStyle name="Output 3 16" xfId="10574" xr:uid="{00000000-0005-0000-0000-000055D10000}"/>
    <cellStyle name="Output 3 16 2" xfId="22127" xr:uid="{00000000-0005-0000-0000-000056D10000}"/>
    <cellStyle name="Output 3 16 2 2" xfId="44806" xr:uid="{00000000-0005-0000-0000-000057D10000}"/>
    <cellStyle name="Output 3 16 3" xfId="44805" xr:uid="{00000000-0005-0000-0000-000058D10000}"/>
    <cellStyle name="Output 3 16 4" xfId="61465" xr:uid="{00000000-0005-0000-0000-000059D10000}"/>
    <cellStyle name="Output 3 17" xfId="6224" xr:uid="{00000000-0005-0000-0000-00005AD10000}"/>
    <cellStyle name="Output 3 17 2" xfId="18333" xr:uid="{00000000-0005-0000-0000-00005BD10000}"/>
    <cellStyle name="Output 3 17 2 2" xfId="44808" xr:uid="{00000000-0005-0000-0000-00005CD10000}"/>
    <cellStyle name="Output 3 17 3" xfId="44807" xr:uid="{00000000-0005-0000-0000-00005DD10000}"/>
    <cellStyle name="Output 3 17 4" xfId="61466" xr:uid="{00000000-0005-0000-0000-00005ED10000}"/>
    <cellStyle name="Output 3 18" xfId="10948" xr:uid="{00000000-0005-0000-0000-00005FD10000}"/>
    <cellStyle name="Output 3 18 2" xfId="22465" xr:uid="{00000000-0005-0000-0000-000060D10000}"/>
    <cellStyle name="Output 3 18 2 2" xfId="44810" xr:uid="{00000000-0005-0000-0000-000061D10000}"/>
    <cellStyle name="Output 3 18 3" xfId="44809" xr:uid="{00000000-0005-0000-0000-000062D10000}"/>
    <cellStyle name="Output 3 18 4" xfId="61467" xr:uid="{00000000-0005-0000-0000-000063D10000}"/>
    <cellStyle name="Output 3 19" xfId="12940" xr:uid="{00000000-0005-0000-0000-000064D10000}"/>
    <cellStyle name="Output 3 19 2" xfId="24257" xr:uid="{00000000-0005-0000-0000-000065D10000}"/>
    <cellStyle name="Output 3 19 2 2" xfId="44812" xr:uid="{00000000-0005-0000-0000-000066D10000}"/>
    <cellStyle name="Output 3 19 3" xfId="44811" xr:uid="{00000000-0005-0000-0000-000067D10000}"/>
    <cellStyle name="Output 3 19 4" xfId="61468" xr:uid="{00000000-0005-0000-0000-000068D10000}"/>
    <cellStyle name="Output 3 2" xfId="1567" xr:uid="{00000000-0005-0000-0000-000069D10000}"/>
    <cellStyle name="Output 3 2 10" xfId="5476" xr:uid="{00000000-0005-0000-0000-00006AD10000}"/>
    <cellStyle name="Output 3 2 10 2" xfId="18014" xr:uid="{00000000-0005-0000-0000-00006BD10000}"/>
    <cellStyle name="Output 3 2 10 2 2" xfId="44815" xr:uid="{00000000-0005-0000-0000-00006CD10000}"/>
    <cellStyle name="Output 3 2 10 3" xfId="44814" xr:uid="{00000000-0005-0000-0000-00006DD10000}"/>
    <cellStyle name="Output 3 2 10 4" xfId="61469" xr:uid="{00000000-0005-0000-0000-00006ED10000}"/>
    <cellStyle name="Output 3 2 11" xfId="4768" xr:uid="{00000000-0005-0000-0000-00006FD10000}"/>
    <cellStyle name="Output 3 2 11 2" xfId="17423" xr:uid="{00000000-0005-0000-0000-000070D10000}"/>
    <cellStyle name="Output 3 2 11 2 2" xfId="44817" xr:uid="{00000000-0005-0000-0000-000071D10000}"/>
    <cellStyle name="Output 3 2 11 3" xfId="44816" xr:uid="{00000000-0005-0000-0000-000072D10000}"/>
    <cellStyle name="Output 3 2 11 4" xfId="61470" xr:uid="{00000000-0005-0000-0000-000073D10000}"/>
    <cellStyle name="Output 3 2 12" xfId="5550" xr:uid="{00000000-0005-0000-0000-000074D10000}"/>
    <cellStyle name="Output 3 2 12 2" xfId="18079" xr:uid="{00000000-0005-0000-0000-000075D10000}"/>
    <cellStyle name="Output 3 2 12 2 2" xfId="44819" xr:uid="{00000000-0005-0000-0000-000076D10000}"/>
    <cellStyle name="Output 3 2 12 3" xfId="44818" xr:uid="{00000000-0005-0000-0000-000077D10000}"/>
    <cellStyle name="Output 3 2 12 4" xfId="61471" xr:uid="{00000000-0005-0000-0000-000078D10000}"/>
    <cellStyle name="Output 3 2 13" xfId="6596" xr:uid="{00000000-0005-0000-0000-000079D10000}"/>
    <cellStyle name="Output 3 2 13 2" xfId="18663" xr:uid="{00000000-0005-0000-0000-00007AD10000}"/>
    <cellStyle name="Output 3 2 13 2 2" xfId="44821" xr:uid="{00000000-0005-0000-0000-00007BD10000}"/>
    <cellStyle name="Output 3 2 13 3" xfId="44820" xr:uid="{00000000-0005-0000-0000-00007CD10000}"/>
    <cellStyle name="Output 3 2 13 4" xfId="61472" xr:uid="{00000000-0005-0000-0000-00007DD10000}"/>
    <cellStyle name="Output 3 2 14" xfId="7814" xr:uid="{00000000-0005-0000-0000-00007ED10000}"/>
    <cellStyle name="Output 3 2 14 2" xfId="19729" xr:uid="{00000000-0005-0000-0000-00007FD10000}"/>
    <cellStyle name="Output 3 2 14 2 2" xfId="44823" xr:uid="{00000000-0005-0000-0000-000080D10000}"/>
    <cellStyle name="Output 3 2 14 3" xfId="44822" xr:uid="{00000000-0005-0000-0000-000081D10000}"/>
    <cellStyle name="Output 3 2 14 4" xfId="61473" xr:uid="{00000000-0005-0000-0000-000082D10000}"/>
    <cellStyle name="Output 3 2 15" xfId="10929" xr:uid="{00000000-0005-0000-0000-000083D10000}"/>
    <cellStyle name="Output 3 2 15 2" xfId="22449" xr:uid="{00000000-0005-0000-0000-000084D10000}"/>
    <cellStyle name="Output 3 2 15 2 2" xfId="44825" xr:uid="{00000000-0005-0000-0000-000085D10000}"/>
    <cellStyle name="Output 3 2 15 3" xfId="44824" xr:uid="{00000000-0005-0000-0000-000086D10000}"/>
    <cellStyle name="Output 3 2 15 4" xfId="61474" xr:uid="{00000000-0005-0000-0000-000087D10000}"/>
    <cellStyle name="Output 3 2 16" xfId="9317" xr:uid="{00000000-0005-0000-0000-000088D10000}"/>
    <cellStyle name="Output 3 2 16 2" xfId="21035" xr:uid="{00000000-0005-0000-0000-000089D10000}"/>
    <cellStyle name="Output 3 2 16 2 2" xfId="44827" xr:uid="{00000000-0005-0000-0000-00008AD10000}"/>
    <cellStyle name="Output 3 2 16 3" xfId="44826" xr:uid="{00000000-0005-0000-0000-00008BD10000}"/>
    <cellStyle name="Output 3 2 16 4" xfId="61475" xr:uid="{00000000-0005-0000-0000-00008CD10000}"/>
    <cellStyle name="Output 3 2 17" xfId="5505" xr:uid="{00000000-0005-0000-0000-00008DD10000}"/>
    <cellStyle name="Output 3 2 17 2" xfId="18039" xr:uid="{00000000-0005-0000-0000-00008ED10000}"/>
    <cellStyle name="Output 3 2 17 2 2" xfId="44829" xr:uid="{00000000-0005-0000-0000-00008FD10000}"/>
    <cellStyle name="Output 3 2 17 3" xfId="44828" xr:uid="{00000000-0005-0000-0000-000090D10000}"/>
    <cellStyle name="Output 3 2 17 4" xfId="61476" xr:uid="{00000000-0005-0000-0000-000091D10000}"/>
    <cellStyle name="Output 3 2 18" xfId="10564" xr:uid="{00000000-0005-0000-0000-000092D10000}"/>
    <cellStyle name="Output 3 2 18 2" xfId="22119" xr:uid="{00000000-0005-0000-0000-000093D10000}"/>
    <cellStyle name="Output 3 2 18 2 2" xfId="44831" xr:uid="{00000000-0005-0000-0000-000094D10000}"/>
    <cellStyle name="Output 3 2 18 3" xfId="44830" xr:uid="{00000000-0005-0000-0000-000095D10000}"/>
    <cellStyle name="Output 3 2 18 4" xfId="61477" xr:uid="{00000000-0005-0000-0000-000096D10000}"/>
    <cellStyle name="Output 3 2 19" xfId="10912" xr:uid="{00000000-0005-0000-0000-000097D10000}"/>
    <cellStyle name="Output 3 2 19 2" xfId="22434" xr:uid="{00000000-0005-0000-0000-000098D10000}"/>
    <cellStyle name="Output 3 2 19 2 2" xfId="44833" xr:uid="{00000000-0005-0000-0000-000099D10000}"/>
    <cellStyle name="Output 3 2 19 3" xfId="44832" xr:uid="{00000000-0005-0000-0000-00009AD10000}"/>
    <cellStyle name="Output 3 2 19 4" xfId="61478" xr:uid="{00000000-0005-0000-0000-00009BD10000}"/>
    <cellStyle name="Output 3 2 2" xfId="4894" xr:uid="{00000000-0005-0000-0000-00009CD10000}"/>
    <cellStyle name="Output 3 2 2 2" xfId="17518" xr:uid="{00000000-0005-0000-0000-00009DD10000}"/>
    <cellStyle name="Output 3 2 2 2 2" xfId="44835" xr:uid="{00000000-0005-0000-0000-00009ED10000}"/>
    <cellStyle name="Output 3 2 2 3" xfId="44834" xr:uid="{00000000-0005-0000-0000-00009FD10000}"/>
    <cellStyle name="Output 3 2 2 4" xfId="61479" xr:uid="{00000000-0005-0000-0000-0000A0D10000}"/>
    <cellStyle name="Output 3 2 20" xfId="6284" xr:uid="{00000000-0005-0000-0000-0000A1D10000}"/>
    <cellStyle name="Output 3 2 20 2" xfId="44836" xr:uid="{00000000-0005-0000-0000-0000A2D10000}"/>
    <cellStyle name="Output 3 2 20 3" xfId="61480" xr:uid="{00000000-0005-0000-0000-0000A3D10000}"/>
    <cellStyle name="Output 3 2 20 4" xfId="61481" xr:uid="{00000000-0005-0000-0000-0000A4D10000}"/>
    <cellStyle name="Output 3 2 21" xfId="44813" xr:uid="{00000000-0005-0000-0000-0000A5D10000}"/>
    <cellStyle name="Output 3 2 22" xfId="61482" xr:uid="{00000000-0005-0000-0000-0000A6D10000}"/>
    <cellStyle name="Output 3 2 3" xfId="6842" xr:uid="{00000000-0005-0000-0000-0000A7D10000}"/>
    <cellStyle name="Output 3 2 3 2" xfId="18873" xr:uid="{00000000-0005-0000-0000-0000A8D10000}"/>
    <cellStyle name="Output 3 2 3 2 2" xfId="44838" xr:uid="{00000000-0005-0000-0000-0000A9D10000}"/>
    <cellStyle name="Output 3 2 3 3" xfId="44837" xr:uid="{00000000-0005-0000-0000-0000AAD10000}"/>
    <cellStyle name="Output 3 2 3 4" xfId="61483" xr:uid="{00000000-0005-0000-0000-0000ABD10000}"/>
    <cellStyle name="Output 3 2 4" xfId="5066" xr:uid="{00000000-0005-0000-0000-0000ACD10000}"/>
    <cellStyle name="Output 3 2 4 2" xfId="17657" xr:uid="{00000000-0005-0000-0000-0000ADD10000}"/>
    <cellStyle name="Output 3 2 4 2 2" xfId="44840" xr:uid="{00000000-0005-0000-0000-0000AED10000}"/>
    <cellStyle name="Output 3 2 4 3" xfId="44839" xr:uid="{00000000-0005-0000-0000-0000AFD10000}"/>
    <cellStyle name="Output 3 2 4 4" xfId="61484" xr:uid="{00000000-0005-0000-0000-0000B0D10000}"/>
    <cellStyle name="Output 3 2 5" xfId="6680" xr:uid="{00000000-0005-0000-0000-0000B1D10000}"/>
    <cellStyle name="Output 3 2 5 2" xfId="18738" xr:uid="{00000000-0005-0000-0000-0000B2D10000}"/>
    <cellStyle name="Output 3 2 5 2 2" xfId="44842" xr:uid="{00000000-0005-0000-0000-0000B3D10000}"/>
    <cellStyle name="Output 3 2 5 3" xfId="44841" xr:uid="{00000000-0005-0000-0000-0000B4D10000}"/>
    <cellStyle name="Output 3 2 5 4" xfId="61485" xr:uid="{00000000-0005-0000-0000-0000B5D10000}"/>
    <cellStyle name="Output 3 2 6" xfId="5221" xr:uid="{00000000-0005-0000-0000-0000B6D10000}"/>
    <cellStyle name="Output 3 2 6 2" xfId="17786" xr:uid="{00000000-0005-0000-0000-0000B7D10000}"/>
    <cellStyle name="Output 3 2 6 2 2" xfId="44844" xr:uid="{00000000-0005-0000-0000-0000B8D10000}"/>
    <cellStyle name="Output 3 2 6 3" xfId="44843" xr:uid="{00000000-0005-0000-0000-0000B9D10000}"/>
    <cellStyle name="Output 3 2 6 4" xfId="61486" xr:uid="{00000000-0005-0000-0000-0000BAD10000}"/>
    <cellStyle name="Output 3 2 7" xfId="8367" xr:uid="{00000000-0005-0000-0000-0000BBD10000}"/>
    <cellStyle name="Output 3 2 7 2" xfId="20190" xr:uid="{00000000-0005-0000-0000-0000BCD10000}"/>
    <cellStyle name="Output 3 2 7 2 2" xfId="44846" xr:uid="{00000000-0005-0000-0000-0000BDD10000}"/>
    <cellStyle name="Output 3 2 7 3" xfId="44845" xr:uid="{00000000-0005-0000-0000-0000BED10000}"/>
    <cellStyle name="Output 3 2 7 4" xfId="61487" xr:uid="{00000000-0005-0000-0000-0000BFD10000}"/>
    <cellStyle name="Output 3 2 8" xfId="5369" xr:uid="{00000000-0005-0000-0000-0000C0D10000}"/>
    <cellStyle name="Output 3 2 8 2" xfId="17914" xr:uid="{00000000-0005-0000-0000-0000C1D10000}"/>
    <cellStyle name="Output 3 2 8 2 2" xfId="44848" xr:uid="{00000000-0005-0000-0000-0000C2D10000}"/>
    <cellStyle name="Output 3 2 8 3" xfId="44847" xr:uid="{00000000-0005-0000-0000-0000C3D10000}"/>
    <cellStyle name="Output 3 2 8 4" xfId="61488" xr:uid="{00000000-0005-0000-0000-0000C4D10000}"/>
    <cellStyle name="Output 3 2 9" xfId="6436" xr:uid="{00000000-0005-0000-0000-0000C5D10000}"/>
    <cellStyle name="Output 3 2 9 2" xfId="18521" xr:uid="{00000000-0005-0000-0000-0000C6D10000}"/>
    <cellStyle name="Output 3 2 9 2 2" xfId="44850" xr:uid="{00000000-0005-0000-0000-0000C7D10000}"/>
    <cellStyle name="Output 3 2 9 3" xfId="44849" xr:uid="{00000000-0005-0000-0000-0000C8D10000}"/>
    <cellStyle name="Output 3 2 9 4" xfId="61489" xr:uid="{00000000-0005-0000-0000-0000C9D10000}"/>
    <cellStyle name="Output 3 20" xfId="12192" xr:uid="{00000000-0005-0000-0000-0000CAD10000}"/>
    <cellStyle name="Output 3 20 2" xfId="23588" xr:uid="{00000000-0005-0000-0000-0000CBD10000}"/>
    <cellStyle name="Output 3 20 2 2" xfId="44852" xr:uid="{00000000-0005-0000-0000-0000CCD10000}"/>
    <cellStyle name="Output 3 20 3" xfId="44851" xr:uid="{00000000-0005-0000-0000-0000CDD10000}"/>
    <cellStyle name="Output 3 20 4" xfId="61490" xr:uid="{00000000-0005-0000-0000-0000CED10000}"/>
    <cellStyle name="Output 3 21" xfId="10954" xr:uid="{00000000-0005-0000-0000-0000CFD10000}"/>
    <cellStyle name="Output 3 21 2" xfId="22471" xr:uid="{00000000-0005-0000-0000-0000D0D10000}"/>
    <cellStyle name="Output 3 21 2 2" xfId="44854" xr:uid="{00000000-0005-0000-0000-0000D1D10000}"/>
    <cellStyle name="Output 3 21 3" xfId="44853" xr:uid="{00000000-0005-0000-0000-0000D2D10000}"/>
    <cellStyle name="Output 3 21 4" xfId="61491" xr:uid="{00000000-0005-0000-0000-0000D3D10000}"/>
    <cellStyle name="Output 3 22" xfId="13654" xr:uid="{00000000-0005-0000-0000-0000D4D10000}"/>
    <cellStyle name="Output 3 22 2" xfId="24917" xr:uid="{00000000-0005-0000-0000-0000D5D10000}"/>
    <cellStyle name="Output 3 22 2 2" xfId="44856" xr:uid="{00000000-0005-0000-0000-0000D6D10000}"/>
    <cellStyle name="Output 3 22 3" xfId="44855" xr:uid="{00000000-0005-0000-0000-0000D7D10000}"/>
    <cellStyle name="Output 3 22 4" xfId="61492" xr:uid="{00000000-0005-0000-0000-0000D8D10000}"/>
    <cellStyle name="Output 3 23" xfId="44792" xr:uid="{00000000-0005-0000-0000-0000D9D10000}"/>
    <cellStyle name="Output 3 24" xfId="1518" xr:uid="{00000000-0005-0000-0000-0000DAD10000}"/>
    <cellStyle name="Output 3 3" xfId="1539" xr:uid="{00000000-0005-0000-0000-0000DBD10000}"/>
    <cellStyle name="Output 3 3 10" xfId="5428" xr:uid="{00000000-0005-0000-0000-0000DCD10000}"/>
    <cellStyle name="Output 3 3 10 2" xfId="17969" xr:uid="{00000000-0005-0000-0000-0000DDD10000}"/>
    <cellStyle name="Output 3 3 10 2 2" xfId="44859" xr:uid="{00000000-0005-0000-0000-0000DED10000}"/>
    <cellStyle name="Output 3 3 10 3" xfId="44858" xr:uid="{00000000-0005-0000-0000-0000DFD10000}"/>
    <cellStyle name="Output 3 3 10 4" xfId="61493" xr:uid="{00000000-0005-0000-0000-0000E0D10000}"/>
    <cellStyle name="Output 3 3 11" xfId="5177" xr:uid="{00000000-0005-0000-0000-0000E1D10000}"/>
    <cellStyle name="Output 3 3 11 2" xfId="17750" xr:uid="{00000000-0005-0000-0000-0000E2D10000}"/>
    <cellStyle name="Output 3 3 11 2 2" xfId="44861" xr:uid="{00000000-0005-0000-0000-0000E3D10000}"/>
    <cellStyle name="Output 3 3 11 3" xfId="44860" xr:uid="{00000000-0005-0000-0000-0000E4D10000}"/>
    <cellStyle name="Output 3 3 11 4" xfId="61494" xr:uid="{00000000-0005-0000-0000-0000E5D10000}"/>
    <cellStyle name="Output 3 3 12" xfId="10512" xr:uid="{00000000-0005-0000-0000-0000E6D10000}"/>
    <cellStyle name="Output 3 3 12 2" xfId="22091" xr:uid="{00000000-0005-0000-0000-0000E7D10000}"/>
    <cellStyle name="Output 3 3 12 2 2" xfId="44863" xr:uid="{00000000-0005-0000-0000-0000E8D10000}"/>
    <cellStyle name="Output 3 3 12 3" xfId="44862" xr:uid="{00000000-0005-0000-0000-0000E9D10000}"/>
    <cellStyle name="Output 3 3 12 4" xfId="61495" xr:uid="{00000000-0005-0000-0000-0000EAD10000}"/>
    <cellStyle name="Output 3 3 13" xfId="6249" xr:uid="{00000000-0005-0000-0000-0000EBD10000}"/>
    <cellStyle name="Output 3 3 13 2" xfId="18356" xr:uid="{00000000-0005-0000-0000-0000ECD10000}"/>
    <cellStyle name="Output 3 3 13 2 2" xfId="44865" xr:uid="{00000000-0005-0000-0000-0000EDD10000}"/>
    <cellStyle name="Output 3 3 13 3" xfId="44864" xr:uid="{00000000-0005-0000-0000-0000EED10000}"/>
    <cellStyle name="Output 3 3 13 4" xfId="61496" xr:uid="{00000000-0005-0000-0000-0000EFD10000}"/>
    <cellStyle name="Output 3 3 14" xfId="5566" xr:uid="{00000000-0005-0000-0000-0000F0D10000}"/>
    <cellStyle name="Output 3 3 14 2" xfId="18092" xr:uid="{00000000-0005-0000-0000-0000F1D10000}"/>
    <cellStyle name="Output 3 3 14 2 2" xfId="44867" xr:uid="{00000000-0005-0000-0000-0000F2D10000}"/>
    <cellStyle name="Output 3 3 14 3" xfId="44866" xr:uid="{00000000-0005-0000-0000-0000F3D10000}"/>
    <cellStyle name="Output 3 3 14 4" xfId="61497" xr:uid="{00000000-0005-0000-0000-0000F4D10000}"/>
    <cellStyle name="Output 3 3 15" xfId="6202" xr:uid="{00000000-0005-0000-0000-0000F5D10000}"/>
    <cellStyle name="Output 3 3 15 2" xfId="18314" xr:uid="{00000000-0005-0000-0000-0000F6D10000}"/>
    <cellStyle name="Output 3 3 15 2 2" xfId="44869" xr:uid="{00000000-0005-0000-0000-0000F7D10000}"/>
    <cellStyle name="Output 3 3 15 3" xfId="44868" xr:uid="{00000000-0005-0000-0000-0000F8D10000}"/>
    <cellStyle name="Output 3 3 15 4" xfId="61498" xr:uid="{00000000-0005-0000-0000-0000F9D10000}"/>
    <cellStyle name="Output 3 3 16" xfId="6586" xr:uid="{00000000-0005-0000-0000-0000FAD10000}"/>
    <cellStyle name="Output 3 3 16 2" xfId="18657" xr:uid="{00000000-0005-0000-0000-0000FBD10000}"/>
    <cellStyle name="Output 3 3 16 2 2" xfId="44871" xr:uid="{00000000-0005-0000-0000-0000FCD10000}"/>
    <cellStyle name="Output 3 3 16 3" xfId="44870" xr:uid="{00000000-0005-0000-0000-0000FDD10000}"/>
    <cellStyle name="Output 3 3 16 4" xfId="61499" xr:uid="{00000000-0005-0000-0000-0000FED10000}"/>
    <cellStyle name="Output 3 3 17" xfId="11793" xr:uid="{00000000-0005-0000-0000-0000FFD10000}"/>
    <cellStyle name="Output 3 3 17 2" xfId="23213" xr:uid="{00000000-0005-0000-0000-000000D20000}"/>
    <cellStyle name="Output 3 3 17 2 2" xfId="44873" xr:uid="{00000000-0005-0000-0000-000001D20000}"/>
    <cellStyle name="Output 3 3 17 3" xfId="44872" xr:uid="{00000000-0005-0000-0000-000002D20000}"/>
    <cellStyle name="Output 3 3 17 4" xfId="61500" xr:uid="{00000000-0005-0000-0000-000003D20000}"/>
    <cellStyle name="Output 3 3 18" xfId="5672" xr:uid="{00000000-0005-0000-0000-000004D20000}"/>
    <cellStyle name="Output 3 3 18 2" xfId="18189" xr:uid="{00000000-0005-0000-0000-000005D20000}"/>
    <cellStyle name="Output 3 3 18 2 2" xfId="44875" xr:uid="{00000000-0005-0000-0000-000006D20000}"/>
    <cellStyle name="Output 3 3 18 3" xfId="44874" xr:uid="{00000000-0005-0000-0000-000007D20000}"/>
    <cellStyle name="Output 3 3 18 4" xfId="61501" xr:uid="{00000000-0005-0000-0000-000008D20000}"/>
    <cellStyle name="Output 3 3 19" xfId="8206" xr:uid="{00000000-0005-0000-0000-000009D20000}"/>
    <cellStyle name="Output 3 3 19 2" xfId="20061" xr:uid="{00000000-0005-0000-0000-00000AD20000}"/>
    <cellStyle name="Output 3 3 19 2 2" xfId="44877" xr:uid="{00000000-0005-0000-0000-00000BD20000}"/>
    <cellStyle name="Output 3 3 19 3" xfId="44876" xr:uid="{00000000-0005-0000-0000-00000CD20000}"/>
    <cellStyle name="Output 3 3 19 4" xfId="61502" xr:uid="{00000000-0005-0000-0000-00000DD20000}"/>
    <cellStyle name="Output 3 3 2" xfId="4864" xr:uid="{00000000-0005-0000-0000-00000ED20000}"/>
    <cellStyle name="Output 3 3 2 2" xfId="17497" xr:uid="{00000000-0005-0000-0000-00000FD20000}"/>
    <cellStyle name="Output 3 3 2 2 2" xfId="44879" xr:uid="{00000000-0005-0000-0000-000010D20000}"/>
    <cellStyle name="Output 3 3 2 3" xfId="44878" xr:uid="{00000000-0005-0000-0000-000011D20000}"/>
    <cellStyle name="Output 3 3 2 4" xfId="61503" xr:uid="{00000000-0005-0000-0000-000012D20000}"/>
    <cellStyle name="Output 3 3 20" xfId="13651" xr:uid="{00000000-0005-0000-0000-000013D20000}"/>
    <cellStyle name="Output 3 3 20 2" xfId="44880" xr:uid="{00000000-0005-0000-0000-000014D20000}"/>
    <cellStyle name="Output 3 3 20 3" xfId="61504" xr:uid="{00000000-0005-0000-0000-000015D20000}"/>
    <cellStyle name="Output 3 3 20 4" xfId="61505" xr:uid="{00000000-0005-0000-0000-000016D20000}"/>
    <cellStyle name="Output 3 3 21" xfId="44857" xr:uid="{00000000-0005-0000-0000-000017D20000}"/>
    <cellStyle name="Output 3 3 22" xfId="61506" xr:uid="{00000000-0005-0000-0000-000018D20000}"/>
    <cellStyle name="Output 3 3 3" xfId="6872" xr:uid="{00000000-0005-0000-0000-000019D20000}"/>
    <cellStyle name="Output 3 3 3 2" xfId="18894" xr:uid="{00000000-0005-0000-0000-00001AD20000}"/>
    <cellStyle name="Output 3 3 3 2 2" xfId="44882" xr:uid="{00000000-0005-0000-0000-00001BD20000}"/>
    <cellStyle name="Output 3 3 3 3" xfId="44881" xr:uid="{00000000-0005-0000-0000-00001CD20000}"/>
    <cellStyle name="Output 3 3 3 4" xfId="61507" xr:uid="{00000000-0005-0000-0000-00001DD20000}"/>
    <cellStyle name="Output 3 3 4" xfId="5037" xr:uid="{00000000-0005-0000-0000-00001ED20000}"/>
    <cellStyle name="Output 3 3 4 2" xfId="17637" xr:uid="{00000000-0005-0000-0000-00001FD20000}"/>
    <cellStyle name="Output 3 3 4 2 2" xfId="44884" xr:uid="{00000000-0005-0000-0000-000020D20000}"/>
    <cellStyle name="Output 3 3 4 3" xfId="44883" xr:uid="{00000000-0005-0000-0000-000021D20000}"/>
    <cellStyle name="Output 3 3 4 4" xfId="61508" xr:uid="{00000000-0005-0000-0000-000022D20000}"/>
    <cellStyle name="Output 3 3 5" xfId="6702" xr:uid="{00000000-0005-0000-0000-000023D20000}"/>
    <cellStyle name="Output 3 3 5 2" xfId="18757" xr:uid="{00000000-0005-0000-0000-000024D20000}"/>
    <cellStyle name="Output 3 3 5 2 2" xfId="44886" xr:uid="{00000000-0005-0000-0000-000025D20000}"/>
    <cellStyle name="Output 3 3 5 3" xfId="44885" xr:uid="{00000000-0005-0000-0000-000026D20000}"/>
    <cellStyle name="Output 3 3 5 4" xfId="61509" xr:uid="{00000000-0005-0000-0000-000027D20000}"/>
    <cellStyle name="Output 3 3 6" xfId="5195" xr:uid="{00000000-0005-0000-0000-000028D20000}"/>
    <cellStyle name="Output 3 3 6 2" xfId="17766" xr:uid="{00000000-0005-0000-0000-000029D20000}"/>
    <cellStyle name="Output 3 3 6 2 2" xfId="44888" xr:uid="{00000000-0005-0000-0000-00002AD20000}"/>
    <cellStyle name="Output 3 3 6 3" xfId="44887" xr:uid="{00000000-0005-0000-0000-00002BD20000}"/>
    <cellStyle name="Output 3 3 6 4" xfId="61510" xr:uid="{00000000-0005-0000-0000-00002CD20000}"/>
    <cellStyle name="Output 3 3 7" xfId="7375" xr:uid="{00000000-0005-0000-0000-00002DD20000}"/>
    <cellStyle name="Output 3 3 7 2" xfId="19350" xr:uid="{00000000-0005-0000-0000-00002ED20000}"/>
    <cellStyle name="Output 3 3 7 2 2" xfId="44890" xr:uid="{00000000-0005-0000-0000-00002FD20000}"/>
    <cellStyle name="Output 3 3 7 3" xfId="44889" xr:uid="{00000000-0005-0000-0000-000030D20000}"/>
    <cellStyle name="Output 3 3 7 4" xfId="61511" xr:uid="{00000000-0005-0000-0000-000031D20000}"/>
    <cellStyle name="Output 3 3 8" xfId="5303" xr:uid="{00000000-0005-0000-0000-000032D20000}"/>
    <cellStyle name="Output 3 3 8 2" xfId="17853" xr:uid="{00000000-0005-0000-0000-000033D20000}"/>
    <cellStyle name="Output 3 3 8 2 2" xfId="44892" xr:uid="{00000000-0005-0000-0000-000034D20000}"/>
    <cellStyle name="Output 3 3 8 3" xfId="44891" xr:uid="{00000000-0005-0000-0000-000035D20000}"/>
    <cellStyle name="Output 3 3 8 4" xfId="61512" xr:uid="{00000000-0005-0000-0000-000036D20000}"/>
    <cellStyle name="Output 3 3 9" xfId="6445" xr:uid="{00000000-0005-0000-0000-000037D20000}"/>
    <cellStyle name="Output 3 3 9 2" xfId="18530" xr:uid="{00000000-0005-0000-0000-000038D20000}"/>
    <cellStyle name="Output 3 3 9 2 2" xfId="44894" xr:uid="{00000000-0005-0000-0000-000039D20000}"/>
    <cellStyle name="Output 3 3 9 3" xfId="44893" xr:uid="{00000000-0005-0000-0000-00003AD20000}"/>
    <cellStyle name="Output 3 3 9 4" xfId="61513" xr:uid="{00000000-0005-0000-0000-00003BD20000}"/>
    <cellStyle name="Output 3 4" xfId="4817" xr:uid="{00000000-0005-0000-0000-00003CD20000}"/>
    <cellStyle name="Output 3 4 2" xfId="17458" xr:uid="{00000000-0005-0000-0000-00003DD20000}"/>
    <cellStyle name="Output 3 4 2 2" xfId="44896" xr:uid="{00000000-0005-0000-0000-00003ED20000}"/>
    <cellStyle name="Output 3 4 3" xfId="44895" xr:uid="{00000000-0005-0000-0000-00003FD20000}"/>
    <cellStyle name="Output 3 5" xfId="6922" xr:uid="{00000000-0005-0000-0000-000040D20000}"/>
    <cellStyle name="Output 3 5 2" xfId="18933" xr:uid="{00000000-0005-0000-0000-000041D20000}"/>
    <cellStyle name="Output 3 5 2 2" xfId="44898" xr:uid="{00000000-0005-0000-0000-000042D20000}"/>
    <cellStyle name="Output 3 5 3" xfId="44897" xr:uid="{00000000-0005-0000-0000-000043D20000}"/>
    <cellStyle name="Output 3 5 4" xfId="61514" xr:uid="{00000000-0005-0000-0000-000044D20000}"/>
    <cellStyle name="Output 3 6" xfId="4996" xr:uid="{00000000-0005-0000-0000-000045D20000}"/>
    <cellStyle name="Output 3 6 2" xfId="17606" xr:uid="{00000000-0005-0000-0000-000046D20000}"/>
    <cellStyle name="Output 3 6 2 2" xfId="44900" xr:uid="{00000000-0005-0000-0000-000047D20000}"/>
    <cellStyle name="Output 3 6 3" xfId="44899" xr:uid="{00000000-0005-0000-0000-000048D20000}"/>
    <cellStyle name="Output 3 6 4" xfId="61515" xr:uid="{00000000-0005-0000-0000-000049D20000}"/>
    <cellStyle name="Output 3 7" xfId="6744" xr:uid="{00000000-0005-0000-0000-00004AD20000}"/>
    <cellStyle name="Output 3 7 2" xfId="18790" xr:uid="{00000000-0005-0000-0000-00004BD20000}"/>
    <cellStyle name="Output 3 7 2 2" xfId="44902" xr:uid="{00000000-0005-0000-0000-00004CD20000}"/>
    <cellStyle name="Output 3 7 3" xfId="44901" xr:uid="{00000000-0005-0000-0000-00004DD20000}"/>
    <cellStyle name="Output 3 7 4" xfId="61516" xr:uid="{00000000-0005-0000-0000-00004ED20000}"/>
    <cellStyle name="Output 3 8" xfId="5162" xr:uid="{00000000-0005-0000-0000-00004FD20000}"/>
    <cellStyle name="Output 3 8 2" xfId="17737" xr:uid="{00000000-0005-0000-0000-000050D20000}"/>
    <cellStyle name="Output 3 8 2 2" xfId="44904" xr:uid="{00000000-0005-0000-0000-000051D20000}"/>
    <cellStyle name="Output 3 8 3" xfId="44903" xr:uid="{00000000-0005-0000-0000-000052D20000}"/>
    <cellStyle name="Output 3 8 4" xfId="61517" xr:uid="{00000000-0005-0000-0000-000053D20000}"/>
    <cellStyle name="Output 3 9" xfId="6614" xr:uid="{00000000-0005-0000-0000-000054D20000}"/>
    <cellStyle name="Output 3 9 2" xfId="18679" xr:uid="{00000000-0005-0000-0000-000055D20000}"/>
    <cellStyle name="Output 3 9 2 2" xfId="44906" xr:uid="{00000000-0005-0000-0000-000056D20000}"/>
    <cellStyle name="Output 3 9 3" xfId="44905" xr:uid="{00000000-0005-0000-0000-000057D20000}"/>
    <cellStyle name="Output 3 9 4" xfId="61518" xr:uid="{00000000-0005-0000-0000-000058D20000}"/>
    <cellStyle name="Output 30" xfId="7606" xr:uid="{00000000-0005-0000-0000-000059D20000}"/>
    <cellStyle name="Output 30 2" xfId="19552" xr:uid="{00000000-0005-0000-0000-00005AD20000}"/>
    <cellStyle name="Output 30 2 2" xfId="44908" xr:uid="{00000000-0005-0000-0000-00005BD20000}"/>
    <cellStyle name="Output 30 3" xfId="44907" xr:uid="{00000000-0005-0000-0000-00005CD20000}"/>
    <cellStyle name="Output 30 4" xfId="61519" xr:uid="{00000000-0005-0000-0000-00005DD20000}"/>
    <cellStyle name="Output 31" xfId="12942" xr:uid="{00000000-0005-0000-0000-00005ED20000}"/>
    <cellStyle name="Output 31 2" xfId="24259" xr:uid="{00000000-0005-0000-0000-00005FD20000}"/>
    <cellStyle name="Output 31 2 2" xfId="44910" xr:uid="{00000000-0005-0000-0000-000060D20000}"/>
    <cellStyle name="Output 31 3" xfId="44909" xr:uid="{00000000-0005-0000-0000-000061D20000}"/>
    <cellStyle name="Output 31 4" xfId="61520" xr:uid="{00000000-0005-0000-0000-000062D20000}"/>
    <cellStyle name="Output 32" xfId="5020" xr:uid="{00000000-0005-0000-0000-000063D20000}"/>
    <cellStyle name="Output 32 2" xfId="17626" xr:uid="{00000000-0005-0000-0000-000064D20000}"/>
    <cellStyle name="Output 32 2 2" xfId="44912" xr:uid="{00000000-0005-0000-0000-000065D20000}"/>
    <cellStyle name="Output 32 3" xfId="44911" xr:uid="{00000000-0005-0000-0000-000066D20000}"/>
    <cellStyle name="Output 32 4" xfId="61521" xr:uid="{00000000-0005-0000-0000-000067D20000}"/>
    <cellStyle name="Output 33" xfId="4711" xr:uid="{00000000-0005-0000-0000-000068D20000}"/>
    <cellStyle name="Output 33 2" xfId="17399" xr:uid="{00000000-0005-0000-0000-000069D20000}"/>
    <cellStyle name="Output 33 2 2" xfId="44914" xr:uid="{00000000-0005-0000-0000-00006AD20000}"/>
    <cellStyle name="Output 33 3" xfId="44913" xr:uid="{00000000-0005-0000-0000-00006BD20000}"/>
    <cellStyle name="Output 33 4" xfId="61522" xr:uid="{00000000-0005-0000-0000-00006CD20000}"/>
    <cellStyle name="Output 34" xfId="4827" xr:uid="{00000000-0005-0000-0000-00006DD20000}"/>
    <cellStyle name="Output 34 2" xfId="17467" xr:uid="{00000000-0005-0000-0000-00006ED20000}"/>
    <cellStyle name="Output 34 2 2" xfId="44916" xr:uid="{00000000-0005-0000-0000-00006FD20000}"/>
    <cellStyle name="Output 34 3" xfId="44915" xr:uid="{00000000-0005-0000-0000-000070D20000}"/>
    <cellStyle name="Output 34 4" xfId="61523" xr:uid="{00000000-0005-0000-0000-000071D20000}"/>
    <cellStyle name="Output 35" xfId="16691" xr:uid="{00000000-0005-0000-0000-000072D20000}"/>
    <cellStyle name="Output 35 2" xfId="44917" xr:uid="{00000000-0005-0000-0000-000073D20000}"/>
    <cellStyle name="Output 36" xfId="17303" xr:uid="{00000000-0005-0000-0000-000074D20000}"/>
    <cellStyle name="Output 36 2" xfId="44918" xr:uid="{00000000-0005-0000-0000-000075D20000}"/>
    <cellStyle name="Output 37" xfId="17357" xr:uid="{00000000-0005-0000-0000-000076D20000}"/>
    <cellStyle name="Output 37 2" xfId="44919" xr:uid="{00000000-0005-0000-0000-000077D20000}"/>
    <cellStyle name="Output 38" xfId="44920" xr:uid="{00000000-0005-0000-0000-000078D20000}"/>
    <cellStyle name="Output 39" xfId="43126" xr:uid="{00000000-0005-0000-0000-000079D20000}"/>
    <cellStyle name="Output 4" xfId="199" xr:uid="{00000000-0005-0000-0000-00007AD20000}"/>
    <cellStyle name="Output 4 10" xfId="5282" xr:uid="{00000000-0005-0000-0000-00007BD20000}"/>
    <cellStyle name="Output 4 10 2" xfId="17840" xr:uid="{00000000-0005-0000-0000-00007CD20000}"/>
    <cellStyle name="Output 4 10 2 2" xfId="44923" xr:uid="{00000000-0005-0000-0000-00007DD20000}"/>
    <cellStyle name="Output 4 10 3" xfId="44922" xr:uid="{00000000-0005-0000-0000-00007ED20000}"/>
    <cellStyle name="Output 4 10 4" xfId="61524" xr:uid="{00000000-0005-0000-0000-00007FD20000}"/>
    <cellStyle name="Output 4 11" xfId="8372" xr:uid="{00000000-0005-0000-0000-000080D20000}"/>
    <cellStyle name="Output 4 11 2" xfId="20195" xr:uid="{00000000-0005-0000-0000-000081D20000}"/>
    <cellStyle name="Output 4 11 2 2" xfId="44925" xr:uid="{00000000-0005-0000-0000-000082D20000}"/>
    <cellStyle name="Output 4 11 3" xfId="44924" xr:uid="{00000000-0005-0000-0000-000083D20000}"/>
    <cellStyle name="Output 4 11 4" xfId="61525" xr:uid="{00000000-0005-0000-0000-000084D20000}"/>
    <cellStyle name="Output 4 12" xfId="7834" xr:uid="{00000000-0005-0000-0000-000085D20000}"/>
    <cellStyle name="Output 4 12 2" xfId="19745" xr:uid="{00000000-0005-0000-0000-000086D20000}"/>
    <cellStyle name="Output 4 12 2 2" xfId="44927" xr:uid="{00000000-0005-0000-0000-000087D20000}"/>
    <cellStyle name="Output 4 12 3" xfId="44926" xr:uid="{00000000-0005-0000-0000-000088D20000}"/>
    <cellStyle name="Output 4 12 4" xfId="61526" xr:uid="{00000000-0005-0000-0000-000089D20000}"/>
    <cellStyle name="Output 4 13" xfId="10101" xr:uid="{00000000-0005-0000-0000-00008AD20000}"/>
    <cellStyle name="Output 4 13 2" xfId="21725" xr:uid="{00000000-0005-0000-0000-00008BD20000}"/>
    <cellStyle name="Output 4 13 2 2" xfId="44929" xr:uid="{00000000-0005-0000-0000-00008CD20000}"/>
    <cellStyle name="Output 4 13 3" xfId="44928" xr:uid="{00000000-0005-0000-0000-00008DD20000}"/>
    <cellStyle name="Output 4 13 4" xfId="61527" xr:uid="{00000000-0005-0000-0000-00008ED20000}"/>
    <cellStyle name="Output 4 14" xfId="5512" xr:uid="{00000000-0005-0000-0000-00008FD20000}"/>
    <cellStyle name="Output 4 14 2" xfId="18043" xr:uid="{00000000-0005-0000-0000-000090D20000}"/>
    <cellStyle name="Output 4 14 2 2" xfId="44931" xr:uid="{00000000-0005-0000-0000-000091D20000}"/>
    <cellStyle name="Output 4 14 3" xfId="44930" xr:uid="{00000000-0005-0000-0000-000092D20000}"/>
    <cellStyle name="Output 4 14 4" xfId="61528" xr:uid="{00000000-0005-0000-0000-000093D20000}"/>
    <cellStyle name="Output 4 15" xfId="8414" xr:uid="{00000000-0005-0000-0000-000094D20000}"/>
    <cellStyle name="Output 4 15 2" xfId="20236" xr:uid="{00000000-0005-0000-0000-000095D20000}"/>
    <cellStyle name="Output 4 15 2 2" xfId="44933" xr:uid="{00000000-0005-0000-0000-000096D20000}"/>
    <cellStyle name="Output 4 15 3" xfId="44932" xr:uid="{00000000-0005-0000-0000-000097D20000}"/>
    <cellStyle name="Output 4 15 4" xfId="61529" xr:uid="{00000000-0005-0000-0000-000098D20000}"/>
    <cellStyle name="Output 4 16" xfId="5563" xr:uid="{00000000-0005-0000-0000-000099D20000}"/>
    <cellStyle name="Output 4 16 2" xfId="18090" xr:uid="{00000000-0005-0000-0000-00009AD20000}"/>
    <cellStyle name="Output 4 16 2 2" xfId="44935" xr:uid="{00000000-0005-0000-0000-00009BD20000}"/>
    <cellStyle name="Output 4 16 3" xfId="44934" xr:uid="{00000000-0005-0000-0000-00009CD20000}"/>
    <cellStyle name="Output 4 16 4" xfId="61530" xr:uid="{00000000-0005-0000-0000-00009DD20000}"/>
    <cellStyle name="Output 4 17" xfId="6223" xr:uid="{00000000-0005-0000-0000-00009ED20000}"/>
    <cellStyle name="Output 4 17 2" xfId="18332" xr:uid="{00000000-0005-0000-0000-00009FD20000}"/>
    <cellStyle name="Output 4 17 2 2" xfId="44937" xr:uid="{00000000-0005-0000-0000-0000A0D20000}"/>
    <cellStyle name="Output 4 17 3" xfId="44936" xr:uid="{00000000-0005-0000-0000-0000A1D20000}"/>
    <cellStyle name="Output 4 17 4" xfId="61531" xr:uid="{00000000-0005-0000-0000-0000A2D20000}"/>
    <cellStyle name="Output 4 18" xfId="11338" xr:uid="{00000000-0005-0000-0000-0000A3D20000}"/>
    <cellStyle name="Output 4 18 2" xfId="22815" xr:uid="{00000000-0005-0000-0000-0000A4D20000}"/>
    <cellStyle name="Output 4 18 2 2" xfId="44939" xr:uid="{00000000-0005-0000-0000-0000A5D20000}"/>
    <cellStyle name="Output 4 18 3" xfId="44938" xr:uid="{00000000-0005-0000-0000-0000A6D20000}"/>
    <cellStyle name="Output 4 18 4" xfId="61532" xr:uid="{00000000-0005-0000-0000-0000A7D20000}"/>
    <cellStyle name="Output 4 19" xfId="12939" xr:uid="{00000000-0005-0000-0000-0000A8D20000}"/>
    <cellStyle name="Output 4 19 2" xfId="24256" xr:uid="{00000000-0005-0000-0000-0000A9D20000}"/>
    <cellStyle name="Output 4 19 2 2" xfId="44941" xr:uid="{00000000-0005-0000-0000-0000AAD20000}"/>
    <cellStyle name="Output 4 19 3" xfId="44940" xr:uid="{00000000-0005-0000-0000-0000ABD20000}"/>
    <cellStyle name="Output 4 19 4" xfId="61533" xr:uid="{00000000-0005-0000-0000-0000ACD20000}"/>
    <cellStyle name="Output 4 2" xfId="1568" xr:uid="{00000000-0005-0000-0000-0000ADD20000}"/>
    <cellStyle name="Output 4 2 10" xfId="5477" xr:uid="{00000000-0005-0000-0000-0000AED20000}"/>
    <cellStyle name="Output 4 2 10 2" xfId="18015" xr:uid="{00000000-0005-0000-0000-0000AFD20000}"/>
    <cellStyle name="Output 4 2 10 2 2" xfId="44944" xr:uid="{00000000-0005-0000-0000-0000B0D20000}"/>
    <cellStyle name="Output 4 2 10 3" xfId="44943" xr:uid="{00000000-0005-0000-0000-0000B1D20000}"/>
    <cellStyle name="Output 4 2 10 4" xfId="61534" xr:uid="{00000000-0005-0000-0000-0000B2D20000}"/>
    <cellStyle name="Output 4 2 11" xfId="7436" xr:uid="{00000000-0005-0000-0000-0000B3D20000}"/>
    <cellStyle name="Output 4 2 11 2" xfId="19390" xr:uid="{00000000-0005-0000-0000-0000B4D20000}"/>
    <cellStyle name="Output 4 2 11 2 2" xfId="44946" xr:uid="{00000000-0005-0000-0000-0000B5D20000}"/>
    <cellStyle name="Output 4 2 11 3" xfId="44945" xr:uid="{00000000-0005-0000-0000-0000B6D20000}"/>
    <cellStyle name="Output 4 2 11 4" xfId="61535" xr:uid="{00000000-0005-0000-0000-0000B7D20000}"/>
    <cellStyle name="Output 4 2 12" xfId="7817" xr:uid="{00000000-0005-0000-0000-0000B8D20000}"/>
    <cellStyle name="Output 4 2 12 2" xfId="19732" xr:uid="{00000000-0005-0000-0000-0000B9D20000}"/>
    <cellStyle name="Output 4 2 12 2 2" xfId="44948" xr:uid="{00000000-0005-0000-0000-0000BAD20000}"/>
    <cellStyle name="Output 4 2 12 3" xfId="44947" xr:uid="{00000000-0005-0000-0000-0000BBD20000}"/>
    <cellStyle name="Output 4 2 12 4" xfId="61536" xr:uid="{00000000-0005-0000-0000-0000BCD20000}"/>
    <cellStyle name="Output 4 2 13" xfId="9184" xr:uid="{00000000-0005-0000-0000-0000BDD20000}"/>
    <cellStyle name="Output 4 2 13 2" xfId="20923" xr:uid="{00000000-0005-0000-0000-0000BED20000}"/>
    <cellStyle name="Output 4 2 13 2 2" xfId="44950" xr:uid="{00000000-0005-0000-0000-0000BFD20000}"/>
    <cellStyle name="Output 4 2 13 3" xfId="44949" xr:uid="{00000000-0005-0000-0000-0000C0D20000}"/>
    <cellStyle name="Output 4 2 13 4" xfId="61537" xr:uid="{00000000-0005-0000-0000-0000C1D20000}"/>
    <cellStyle name="Output 4 2 14" xfId="5019" xr:uid="{00000000-0005-0000-0000-0000C2D20000}"/>
    <cellStyle name="Output 4 2 14 2" xfId="17625" xr:uid="{00000000-0005-0000-0000-0000C3D20000}"/>
    <cellStyle name="Output 4 2 14 2 2" xfId="44952" xr:uid="{00000000-0005-0000-0000-0000C4D20000}"/>
    <cellStyle name="Output 4 2 14 3" xfId="44951" xr:uid="{00000000-0005-0000-0000-0000C5D20000}"/>
    <cellStyle name="Output 4 2 14 4" xfId="61538" xr:uid="{00000000-0005-0000-0000-0000C6D20000}"/>
    <cellStyle name="Output 4 2 15" xfId="6200" xr:uid="{00000000-0005-0000-0000-0000C7D20000}"/>
    <cellStyle name="Output 4 2 15 2" xfId="18312" xr:uid="{00000000-0005-0000-0000-0000C8D20000}"/>
    <cellStyle name="Output 4 2 15 2 2" xfId="44954" xr:uid="{00000000-0005-0000-0000-0000C9D20000}"/>
    <cellStyle name="Output 4 2 15 3" xfId="44953" xr:uid="{00000000-0005-0000-0000-0000CAD20000}"/>
    <cellStyle name="Output 4 2 15 4" xfId="61539" xr:uid="{00000000-0005-0000-0000-0000CBD20000}"/>
    <cellStyle name="Output 4 2 16" xfId="12219" xr:uid="{00000000-0005-0000-0000-0000CCD20000}"/>
    <cellStyle name="Output 4 2 16 2" xfId="23603" xr:uid="{00000000-0005-0000-0000-0000CDD20000}"/>
    <cellStyle name="Output 4 2 16 2 2" xfId="44956" xr:uid="{00000000-0005-0000-0000-0000CED20000}"/>
    <cellStyle name="Output 4 2 16 3" xfId="44955" xr:uid="{00000000-0005-0000-0000-0000CFD20000}"/>
    <cellStyle name="Output 4 2 16 4" xfId="61540" xr:uid="{00000000-0005-0000-0000-0000D0D20000}"/>
    <cellStyle name="Output 4 2 17" xfId="5554" xr:uid="{00000000-0005-0000-0000-0000D1D20000}"/>
    <cellStyle name="Output 4 2 17 2" xfId="18083" xr:uid="{00000000-0005-0000-0000-0000D2D20000}"/>
    <cellStyle name="Output 4 2 17 2 2" xfId="44958" xr:uid="{00000000-0005-0000-0000-0000D3D20000}"/>
    <cellStyle name="Output 4 2 17 3" xfId="44957" xr:uid="{00000000-0005-0000-0000-0000D4D20000}"/>
    <cellStyle name="Output 4 2 17 4" xfId="61541" xr:uid="{00000000-0005-0000-0000-0000D5D20000}"/>
    <cellStyle name="Output 4 2 18" xfId="9620" xr:uid="{00000000-0005-0000-0000-0000D6D20000}"/>
    <cellStyle name="Output 4 2 18 2" xfId="21312" xr:uid="{00000000-0005-0000-0000-0000D7D20000}"/>
    <cellStyle name="Output 4 2 18 2 2" xfId="44960" xr:uid="{00000000-0005-0000-0000-0000D8D20000}"/>
    <cellStyle name="Output 4 2 18 3" xfId="44959" xr:uid="{00000000-0005-0000-0000-0000D9D20000}"/>
    <cellStyle name="Output 4 2 18 4" xfId="61542" xr:uid="{00000000-0005-0000-0000-0000DAD20000}"/>
    <cellStyle name="Output 4 2 19" xfId="10064" xr:uid="{00000000-0005-0000-0000-0000DBD20000}"/>
    <cellStyle name="Output 4 2 19 2" xfId="21696" xr:uid="{00000000-0005-0000-0000-0000DCD20000}"/>
    <cellStyle name="Output 4 2 19 2 2" xfId="44962" xr:uid="{00000000-0005-0000-0000-0000DDD20000}"/>
    <cellStyle name="Output 4 2 19 3" xfId="44961" xr:uid="{00000000-0005-0000-0000-0000DED20000}"/>
    <cellStyle name="Output 4 2 19 4" xfId="61543" xr:uid="{00000000-0005-0000-0000-0000DFD20000}"/>
    <cellStyle name="Output 4 2 2" xfId="4895" xr:uid="{00000000-0005-0000-0000-0000E0D20000}"/>
    <cellStyle name="Output 4 2 2 2" xfId="17519" xr:uid="{00000000-0005-0000-0000-0000E1D20000}"/>
    <cellStyle name="Output 4 2 2 2 2" xfId="44964" xr:uid="{00000000-0005-0000-0000-0000E2D20000}"/>
    <cellStyle name="Output 4 2 2 3" xfId="44963" xr:uid="{00000000-0005-0000-0000-0000E3D20000}"/>
    <cellStyle name="Output 4 2 2 4" xfId="61544" xr:uid="{00000000-0005-0000-0000-0000E4D20000}"/>
    <cellStyle name="Output 4 2 20" xfId="12319" xr:uid="{00000000-0005-0000-0000-0000E5D20000}"/>
    <cellStyle name="Output 4 2 20 2" xfId="44965" xr:uid="{00000000-0005-0000-0000-0000E6D20000}"/>
    <cellStyle name="Output 4 2 20 3" xfId="61545" xr:uid="{00000000-0005-0000-0000-0000E7D20000}"/>
    <cellStyle name="Output 4 2 20 4" xfId="61546" xr:uid="{00000000-0005-0000-0000-0000E8D20000}"/>
    <cellStyle name="Output 4 2 21" xfId="44942" xr:uid="{00000000-0005-0000-0000-0000E9D20000}"/>
    <cellStyle name="Output 4 2 22" xfId="61547" xr:uid="{00000000-0005-0000-0000-0000EAD20000}"/>
    <cellStyle name="Output 4 2 3" xfId="6841" xr:uid="{00000000-0005-0000-0000-0000EBD20000}"/>
    <cellStyle name="Output 4 2 3 2" xfId="18872" xr:uid="{00000000-0005-0000-0000-0000ECD20000}"/>
    <cellStyle name="Output 4 2 3 2 2" xfId="44967" xr:uid="{00000000-0005-0000-0000-0000EDD20000}"/>
    <cellStyle name="Output 4 2 3 3" xfId="44966" xr:uid="{00000000-0005-0000-0000-0000EED20000}"/>
    <cellStyle name="Output 4 2 3 4" xfId="61548" xr:uid="{00000000-0005-0000-0000-0000EFD20000}"/>
    <cellStyle name="Output 4 2 4" xfId="5067" xr:uid="{00000000-0005-0000-0000-0000F0D20000}"/>
    <cellStyle name="Output 4 2 4 2" xfId="17658" xr:uid="{00000000-0005-0000-0000-0000F1D20000}"/>
    <cellStyle name="Output 4 2 4 2 2" xfId="44969" xr:uid="{00000000-0005-0000-0000-0000F2D20000}"/>
    <cellStyle name="Output 4 2 4 3" xfId="44968" xr:uid="{00000000-0005-0000-0000-0000F3D20000}"/>
    <cellStyle name="Output 4 2 4 4" xfId="61549" xr:uid="{00000000-0005-0000-0000-0000F4D20000}"/>
    <cellStyle name="Output 4 2 5" xfId="6679" xr:uid="{00000000-0005-0000-0000-0000F5D20000}"/>
    <cellStyle name="Output 4 2 5 2" xfId="18737" xr:uid="{00000000-0005-0000-0000-0000F6D20000}"/>
    <cellStyle name="Output 4 2 5 2 2" xfId="44971" xr:uid="{00000000-0005-0000-0000-0000F7D20000}"/>
    <cellStyle name="Output 4 2 5 3" xfId="44970" xr:uid="{00000000-0005-0000-0000-0000F8D20000}"/>
    <cellStyle name="Output 4 2 5 4" xfId="61550" xr:uid="{00000000-0005-0000-0000-0000F9D20000}"/>
    <cellStyle name="Output 4 2 6" xfId="8321" xr:uid="{00000000-0005-0000-0000-0000FAD20000}"/>
    <cellStyle name="Output 4 2 6 2" xfId="20165" xr:uid="{00000000-0005-0000-0000-0000FBD20000}"/>
    <cellStyle name="Output 4 2 6 2 2" xfId="44973" xr:uid="{00000000-0005-0000-0000-0000FCD20000}"/>
    <cellStyle name="Output 4 2 6 3" xfId="44972" xr:uid="{00000000-0005-0000-0000-0000FDD20000}"/>
    <cellStyle name="Output 4 2 6 4" xfId="61551" xr:uid="{00000000-0005-0000-0000-0000FED20000}"/>
    <cellStyle name="Output 4 2 7" xfId="6567" xr:uid="{00000000-0005-0000-0000-0000FFD20000}"/>
    <cellStyle name="Output 4 2 7 2" xfId="18643" xr:uid="{00000000-0005-0000-0000-000000D30000}"/>
    <cellStyle name="Output 4 2 7 2 2" xfId="44975" xr:uid="{00000000-0005-0000-0000-000001D30000}"/>
    <cellStyle name="Output 4 2 7 3" xfId="44974" xr:uid="{00000000-0005-0000-0000-000002D30000}"/>
    <cellStyle name="Output 4 2 7 4" xfId="61552" xr:uid="{00000000-0005-0000-0000-000003D30000}"/>
    <cellStyle name="Output 4 2 8" xfId="5370" xr:uid="{00000000-0005-0000-0000-000004D30000}"/>
    <cellStyle name="Output 4 2 8 2" xfId="17915" xr:uid="{00000000-0005-0000-0000-000005D30000}"/>
    <cellStyle name="Output 4 2 8 2 2" xfId="44977" xr:uid="{00000000-0005-0000-0000-000006D30000}"/>
    <cellStyle name="Output 4 2 8 3" xfId="44976" xr:uid="{00000000-0005-0000-0000-000007D30000}"/>
    <cellStyle name="Output 4 2 8 4" xfId="61553" xr:uid="{00000000-0005-0000-0000-000008D30000}"/>
    <cellStyle name="Output 4 2 9" xfId="6435" xr:uid="{00000000-0005-0000-0000-000009D30000}"/>
    <cellStyle name="Output 4 2 9 2" xfId="18520" xr:uid="{00000000-0005-0000-0000-00000AD30000}"/>
    <cellStyle name="Output 4 2 9 2 2" xfId="44979" xr:uid="{00000000-0005-0000-0000-00000BD30000}"/>
    <cellStyle name="Output 4 2 9 3" xfId="44978" xr:uid="{00000000-0005-0000-0000-00000CD30000}"/>
    <cellStyle name="Output 4 2 9 4" xfId="61554" xr:uid="{00000000-0005-0000-0000-00000DD30000}"/>
    <cellStyle name="Output 4 20" xfId="4767" xr:uid="{00000000-0005-0000-0000-00000ED30000}"/>
    <cellStyle name="Output 4 20 2" xfId="17422" xr:uid="{00000000-0005-0000-0000-00000FD30000}"/>
    <cellStyle name="Output 4 20 2 2" xfId="44981" xr:uid="{00000000-0005-0000-0000-000010D30000}"/>
    <cellStyle name="Output 4 20 3" xfId="44980" xr:uid="{00000000-0005-0000-0000-000011D30000}"/>
    <cellStyle name="Output 4 20 4" xfId="61555" xr:uid="{00000000-0005-0000-0000-000012D30000}"/>
    <cellStyle name="Output 4 21" xfId="10914" xr:uid="{00000000-0005-0000-0000-000013D30000}"/>
    <cellStyle name="Output 4 21 2" xfId="22436" xr:uid="{00000000-0005-0000-0000-000014D30000}"/>
    <cellStyle name="Output 4 21 2 2" xfId="44983" xr:uid="{00000000-0005-0000-0000-000015D30000}"/>
    <cellStyle name="Output 4 21 3" xfId="44982" xr:uid="{00000000-0005-0000-0000-000016D30000}"/>
    <cellStyle name="Output 4 21 4" xfId="61556" xr:uid="{00000000-0005-0000-0000-000017D30000}"/>
    <cellStyle name="Output 4 22" xfId="10687" xr:uid="{00000000-0005-0000-0000-000018D30000}"/>
    <cellStyle name="Output 4 22 2" xfId="22237" xr:uid="{00000000-0005-0000-0000-000019D30000}"/>
    <cellStyle name="Output 4 22 2 2" xfId="44985" xr:uid="{00000000-0005-0000-0000-00001AD30000}"/>
    <cellStyle name="Output 4 22 3" xfId="44984" xr:uid="{00000000-0005-0000-0000-00001BD30000}"/>
    <cellStyle name="Output 4 22 4" xfId="61557" xr:uid="{00000000-0005-0000-0000-00001CD30000}"/>
    <cellStyle name="Output 4 23" xfId="44921" xr:uid="{00000000-0005-0000-0000-00001DD30000}"/>
    <cellStyle name="Output 4 24" xfId="1519" xr:uid="{00000000-0005-0000-0000-00001ED30000}"/>
    <cellStyle name="Output 4 3" xfId="1538" xr:uid="{00000000-0005-0000-0000-00001FD30000}"/>
    <cellStyle name="Output 4 3 10" xfId="4703" xr:uid="{00000000-0005-0000-0000-000020D30000}"/>
    <cellStyle name="Output 4 3 10 2" xfId="17393" xr:uid="{00000000-0005-0000-0000-000021D30000}"/>
    <cellStyle name="Output 4 3 10 2 2" xfId="44988" xr:uid="{00000000-0005-0000-0000-000022D30000}"/>
    <cellStyle name="Output 4 3 10 3" xfId="44987" xr:uid="{00000000-0005-0000-0000-000023D30000}"/>
    <cellStyle name="Output 4 3 10 4" xfId="61558" xr:uid="{00000000-0005-0000-0000-000024D30000}"/>
    <cellStyle name="Output 4 3 11" xfId="5276" xr:uid="{00000000-0005-0000-0000-000025D30000}"/>
    <cellStyle name="Output 4 3 11 2" xfId="17835" xr:uid="{00000000-0005-0000-0000-000026D30000}"/>
    <cellStyle name="Output 4 3 11 2 2" xfId="44990" xr:uid="{00000000-0005-0000-0000-000027D30000}"/>
    <cellStyle name="Output 4 3 11 3" xfId="44989" xr:uid="{00000000-0005-0000-0000-000028D30000}"/>
    <cellStyle name="Output 4 3 11 4" xfId="61559" xr:uid="{00000000-0005-0000-0000-000029D30000}"/>
    <cellStyle name="Output 4 3 12" xfId="6725" xr:uid="{00000000-0005-0000-0000-00002AD30000}"/>
    <cellStyle name="Output 4 3 12 2" xfId="18774" xr:uid="{00000000-0005-0000-0000-00002BD30000}"/>
    <cellStyle name="Output 4 3 12 2 2" xfId="44992" xr:uid="{00000000-0005-0000-0000-00002CD30000}"/>
    <cellStyle name="Output 4 3 12 3" xfId="44991" xr:uid="{00000000-0005-0000-0000-00002DD30000}"/>
    <cellStyle name="Output 4 3 12 4" xfId="61560" xr:uid="{00000000-0005-0000-0000-00002ED30000}"/>
    <cellStyle name="Output 4 3 13" xfId="6250" xr:uid="{00000000-0005-0000-0000-00002FD30000}"/>
    <cellStyle name="Output 4 3 13 2" xfId="18357" xr:uid="{00000000-0005-0000-0000-000030D30000}"/>
    <cellStyle name="Output 4 3 13 2 2" xfId="44994" xr:uid="{00000000-0005-0000-0000-000031D30000}"/>
    <cellStyle name="Output 4 3 13 3" xfId="44993" xr:uid="{00000000-0005-0000-0000-000032D30000}"/>
    <cellStyle name="Output 4 3 13 4" xfId="61561" xr:uid="{00000000-0005-0000-0000-000033D30000}"/>
    <cellStyle name="Output 4 3 14" xfId="7190" xr:uid="{00000000-0005-0000-0000-000034D30000}"/>
    <cellStyle name="Output 4 3 14 2" xfId="19195" xr:uid="{00000000-0005-0000-0000-000035D30000}"/>
    <cellStyle name="Output 4 3 14 2 2" xfId="44996" xr:uid="{00000000-0005-0000-0000-000036D30000}"/>
    <cellStyle name="Output 4 3 14 3" xfId="44995" xr:uid="{00000000-0005-0000-0000-000037D30000}"/>
    <cellStyle name="Output 4 3 14 4" xfId="61562" xr:uid="{00000000-0005-0000-0000-000038D30000}"/>
    <cellStyle name="Output 4 3 15" xfId="6203" xr:uid="{00000000-0005-0000-0000-000039D30000}"/>
    <cellStyle name="Output 4 3 15 2" xfId="18315" xr:uid="{00000000-0005-0000-0000-00003AD30000}"/>
    <cellStyle name="Output 4 3 15 2 2" xfId="44998" xr:uid="{00000000-0005-0000-0000-00003BD30000}"/>
    <cellStyle name="Output 4 3 15 3" xfId="44997" xr:uid="{00000000-0005-0000-0000-00003CD30000}"/>
    <cellStyle name="Output 4 3 15 4" xfId="61563" xr:uid="{00000000-0005-0000-0000-00003DD30000}"/>
    <cellStyle name="Output 4 3 16" xfId="6618" xr:uid="{00000000-0005-0000-0000-00003ED30000}"/>
    <cellStyle name="Output 4 3 16 2" xfId="18683" xr:uid="{00000000-0005-0000-0000-00003FD30000}"/>
    <cellStyle name="Output 4 3 16 2 2" xfId="45000" xr:uid="{00000000-0005-0000-0000-000040D30000}"/>
    <cellStyle name="Output 4 3 16 3" xfId="44999" xr:uid="{00000000-0005-0000-0000-000041D30000}"/>
    <cellStyle name="Output 4 3 16 4" xfId="61564" xr:uid="{00000000-0005-0000-0000-000042D30000}"/>
    <cellStyle name="Output 4 3 17" xfId="12568" xr:uid="{00000000-0005-0000-0000-000043D30000}"/>
    <cellStyle name="Output 4 3 17 2" xfId="23919" xr:uid="{00000000-0005-0000-0000-000044D30000}"/>
    <cellStyle name="Output 4 3 17 2 2" xfId="45002" xr:uid="{00000000-0005-0000-0000-000045D30000}"/>
    <cellStyle name="Output 4 3 17 3" xfId="45001" xr:uid="{00000000-0005-0000-0000-000046D30000}"/>
    <cellStyle name="Output 4 3 17 4" xfId="61565" xr:uid="{00000000-0005-0000-0000-000047D30000}"/>
    <cellStyle name="Output 4 3 18" xfId="12214" xr:uid="{00000000-0005-0000-0000-000048D30000}"/>
    <cellStyle name="Output 4 3 18 2" xfId="23599" xr:uid="{00000000-0005-0000-0000-000049D30000}"/>
    <cellStyle name="Output 4 3 18 2 2" xfId="45004" xr:uid="{00000000-0005-0000-0000-00004AD30000}"/>
    <cellStyle name="Output 4 3 18 3" xfId="45003" xr:uid="{00000000-0005-0000-0000-00004BD30000}"/>
    <cellStyle name="Output 4 3 18 4" xfId="61566" xr:uid="{00000000-0005-0000-0000-00004CD30000}"/>
    <cellStyle name="Output 4 3 19" xfId="12558" xr:uid="{00000000-0005-0000-0000-00004DD30000}"/>
    <cellStyle name="Output 4 3 19 2" xfId="23911" xr:uid="{00000000-0005-0000-0000-00004ED30000}"/>
    <cellStyle name="Output 4 3 19 2 2" xfId="45006" xr:uid="{00000000-0005-0000-0000-00004FD30000}"/>
    <cellStyle name="Output 4 3 19 3" xfId="45005" xr:uid="{00000000-0005-0000-0000-000050D30000}"/>
    <cellStyle name="Output 4 3 19 4" xfId="61567" xr:uid="{00000000-0005-0000-0000-000051D30000}"/>
    <cellStyle name="Output 4 3 2" xfId="4863" xr:uid="{00000000-0005-0000-0000-000052D30000}"/>
    <cellStyle name="Output 4 3 2 2" xfId="17496" xr:uid="{00000000-0005-0000-0000-000053D30000}"/>
    <cellStyle name="Output 4 3 2 2 2" xfId="45008" xr:uid="{00000000-0005-0000-0000-000054D30000}"/>
    <cellStyle name="Output 4 3 2 3" xfId="45007" xr:uid="{00000000-0005-0000-0000-000055D30000}"/>
    <cellStyle name="Output 4 3 2 4" xfId="61568" xr:uid="{00000000-0005-0000-0000-000056D30000}"/>
    <cellStyle name="Output 4 3 20" xfId="13983" xr:uid="{00000000-0005-0000-0000-000057D30000}"/>
    <cellStyle name="Output 4 3 20 2" xfId="45009" xr:uid="{00000000-0005-0000-0000-000058D30000}"/>
    <cellStyle name="Output 4 3 20 3" xfId="61569" xr:uid="{00000000-0005-0000-0000-000059D30000}"/>
    <cellStyle name="Output 4 3 20 4" xfId="61570" xr:uid="{00000000-0005-0000-0000-00005AD30000}"/>
    <cellStyle name="Output 4 3 21" xfId="44986" xr:uid="{00000000-0005-0000-0000-00005BD30000}"/>
    <cellStyle name="Output 4 3 22" xfId="61571" xr:uid="{00000000-0005-0000-0000-00005CD30000}"/>
    <cellStyle name="Output 4 3 3" xfId="6873" xr:uid="{00000000-0005-0000-0000-00005DD30000}"/>
    <cellStyle name="Output 4 3 3 2" xfId="18895" xr:uid="{00000000-0005-0000-0000-00005ED30000}"/>
    <cellStyle name="Output 4 3 3 2 2" xfId="45011" xr:uid="{00000000-0005-0000-0000-00005FD30000}"/>
    <cellStyle name="Output 4 3 3 3" xfId="45010" xr:uid="{00000000-0005-0000-0000-000060D30000}"/>
    <cellStyle name="Output 4 3 3 4" xfId="61572" xr:uid="{00000000-0005-0000-0000-000061D30000}"/>
    <cellStyle name="Output 4 3 4" xfId="4918" xr:uid="{00000000-0005-0000-0000-000062D30000}"/>
    <cellStyle name="Output 4 3 4 2" xfId="17537" xr:uid="{00000000-0005-0000-0000-000063D30000}"/>
    <cellStyle name="Output 4 3 4 2 2" xfId="45013" xr:uid="{00000000-0005-0000-0000-000064D30000}"/>
    <cellStyle name="Output 4 3 4 3" xfId="45012" xr:uid="{00000000-0005-0000-0000-000065D30000}"/>
    <cellStyle name="Output 4 3 4 4" xfId="61573" xr:uid="{00000000-0005-0000-0000-000066D30000}"/>
    <cellStyle name="Output 4 3 5" xfId="6703" xr:uid="{00000000-0005-0000-0000-000067D30000}"/>
    <cellStyle name="Output 4 3 5 2" xfId="18758" xr:uid="{00000000-0005-0000-0000-000068D30000}"/>
    <cellStyle name="Output 4 3 5 2 2" xfId="45015" xr:uid="{00000000-0005-0000-0000-000069D30000}"/>
    <cellStyle name="Output 4 3 5 3" xfId="45014" xr:uid="{00000000-0005-0000-0000-00006AD30000}"/>
    <cellStyle name="Output 4 3 5 4" xfId="61574" xr:uid="{00000000-0005-0000-0000-00006BD30000}"/>
    <cellStyle name="Output 4 3 6" xfId="7910" xr:uid="{00000000-0005-0000-0000-00006CD30000}"/>
    <cellStyle name="Output 4 3 6 2" xfId="19799" xr:uid="{00000000-0005-0000-0000-00006DD30000}"/>
    <cellStyle name="Output 4 3 6 2 2" xfId="45017" xr:uid="{00000000-0005-0000-0000-00006ED30000}"/>
    <cellStyle name="Output 4 3 6 3" xfId="45016" xr:uid="{00000000-0005-0000-0000-00006FD30000}"/>
    <cellStyle name="Output 4 3 6 4" xfId="61575" xr:uid="{00000000-0005-0000-0000-000070D30000}"/>
    <cellStyle name="Output 4 3 7" xfId="6727" xr:uid="{00000000-0005-0000-0000-000071D30000}"/>
    <cellStyle name="Output 4 3 7 2" xfId="18776" xr:uid="{00000000-0005-0000-0000-000072D30000}"/>
    <cellStyle name="Output 4 3 7 2 2" xfId="45019" xr:uid="{00000000-0005-0000-0000-000073D30000}"/>
    <cellStyle name="Output 4 3 7 3" xfId="45018" xr:uid="{00000000-0005-0000-0000-000074D30000}"/>
    <cellStyle name="Output 4 3 7 4" xfId="61576" xr:uid="{00000000-0005-0000-0000-000075D30000}"/>
    <cellStyle name="Output 4 3 8" xfId="8808" xr:uid="{00000000-0005-0000-0000-000076D30000}"/>
    <cellStyle name="Output 4 3 8 2" xfId="20577" xr:uid="{00000000-0005-0000-0000-000077D30000}"/>
    <cellStyle name="Output 4 3 8 2 2" xfId="45021" xr:uid="{00000000-0005-0000-0000-000078D30000}"/>
    <cellStyle name="Output 4 3 8 3" xfId="45020" xr:uid="{00000000-0005-0000-0000-000079D30000}"/>
    <cellStyle name="Output 4 3 8 4" xfId="61577" xr:uid="{00000000-0005-0000-0000-00007AD30000}"/>
    <cellStyle name="Output 4 3 9" xfId="6446" xr:uid="{00000000-0005-0000-0000-00007BD30000}"/>
    <cellStyle name="Output 4 3 9 2" xfId="18531" xr:uid="{00000000-0005-0000-0000-00007CD30000}"/>
    <cellStyle name="Output 4 3 9 2 2" xfId="45023" xr:uid="{00000000-0005-0000-0000-00007DD30000}"/>
    <cellStyle name="Output 4 3 9 3" xfId="45022" xr:uid="{00000000-0005-0000-0000-00007ED30000}"/>
    <cellStyle name="Output 4 3 9 4" xfId="61578" xr:uid="{00000000-0005-0000-0000-00007FD30000}"/>
    <cellStyle name="Output 4 4" xfId="4818" xr:uid="{00000000-0005-0000-0000-000080D30000}"/>
    <cellStyle name="Output 4 4 2" xfId="17459" xr:uid="{00000000-0005-0000-0000-000081D30000}"/>
    <cellStyle name="Output 4 4 2 2" xfId="45025" xr:uid="{00000000-0005-0000-0000-000082D30000}"/>
    <cellStyle name="Output 4 4 3" xfId="45024" xr:uid="{00000000-0005-0000-0000-000083D30000}"/>
    <cellStyle name="Output 4 5" xfId="6921" xr:uid="{00000000-0005-0000-0000-000084D30000}"/>
    <cellStyle name="Output 4 5 2" xfId="18932" xr:uid="{00000000-0005-0000-0000-000085D30000}"/>
    <cellStyle name="Output 4 5 2 2" xfId="45027" xr:uid="{00000000-0005-0000-0000-000086D30000}"/>
    <cellStyle name="Output 4 5 3" xfId="45026" xr:uid="{00000000-0005-0000-0000-000087D30000}"/>
    <cellStyle name="Output 4 5 4" xfId="61579" xr:uid="{00000000-0005-0000-0000-000088D30000}"/>
    <cellStyle name="Output 4 6" xfId="4997" xr:uid="{00000000-0005-0000-0000-000089D30000}"/>
    <cellStyle name="Output 4 6 2" xfId="17607" xr:uid="{00000000-0005-0000-0000-00008AD30000}"/>
    <cellStyle name="Output 4 6 2 2" xfId="45029" xr:uid="{00000000-0005-0000-0000-00008BD30000}"/>
    <cellStyle name="Output 4 6 3" xfId="45028" xr:uid="{00000000-0005-0000-0000-00008CD30000}"/>
    <cellStyle name="Output 4 6 4" xfId="61580" xr:uid="{00000000-0005-0000-0000-00008DD30000}"/>
    <cellStyle name="Output 4 7" xfId="6743" xr:uid="{00000000-0005-0000-0000-00008ED30000}"/>
    <cellStyle name="Output 4 7 2" xfId="18789" xr:uid="{00000000-0005-0000-0000-00008FD30000}"/>
    <cellStyle name="Output 4 7 2 2" xfId="45031" xr:uid="{00000000-0005-0000-0000-000090D30000}"/>
    <cellStyle name="Output 4 7 3" xfId="45030" xr:uid="{00000000-0005-0000-0000-000091D30000}"/>
    <cellStyle name="Output 4 7 4" xfId="61581" xr:uid="{00000000-0005-0000-0000-000092D30000}"/>
    <cellStyle name="Output 4 8" xfId="5163" xr:uid="{00000000-0005-0000-0000-000093D30000}"/>
    <cellStyle name="Output 4 8 2" xfId="17738" xr:uid="{00000000-0005-0000-0000-000094D30000}"/>
    <cellStyle name="Output 4 8 2 2" xfId="45033" xr:uid="{00000000-0005-0000-0000-000095D30000}"/>
    <cellStyle name="Output 4 8 3" xfId="45032" xr:uid="{00000000-0005-0000-0000-000096D30000}"/>
    <cellStyle name="Output 4 8 4" xfId="61582" xr:uid="{00000000-0005-0000-0000-000097D30000}"/>
    <cellStyle name="Output 4 9" xfId="6613" xr:uid="{00000000-0005-0000-0000-000098D30000}"/>
    <cellStyle name="Output 4 9 2" xfId="18678" xr:uid="{00000000-0005-0000-0000-000099D30000}"/>
    <cellStyle name="Output 4 9 2 2" xfId="45035" xr:uid="{00000000-0005-0000-0000-00009AD30000}"/>
    <cellStyle name="Output 4 9 3" xfId="45034" xr:uid="{00000000-0005-0000-0000-00009BD30000}"/>
    <cellStyle name="Output 4 9 4" xfId="61583" xr:uid="{00000000-0005-0000-0000-00009CD30000}"/>
    <cellStyle name="Output 40" xfId="1516" xr:uid="{00000000-0005-0000-0000-00009DD30000}"/>
    <cellStyle name="Output 5" xfId="277" xr:uid="{00000000-0005-0000-0000-00009ED30000}"/>
    <cellStyle name="Output 5 10" xfId="5283" xr:uid="{00000000-0005-0000-0000-00009FD30000}"/>
    <cellStyle name="Output 5 10 2" xfId="17841" xr:uid="{00000000-0005-0000-0000-0000A0D30000}"/>
    <cellStyle name="Output 5 10 2 2" xfId="45038" xr:uid="{00000000-0005-0000-0000-0000A1D30000}"/>
    <cellStyle name="Output 5 10 3" xfId="45037" xr:uid="{00000000-0005-0000-0000-0000A2D30000}"/>
    <cellStyle name="Output 5 10 4" xfId="61584" xr:uid="{00000000-0005-0000-0000-0000A3D30000}"/>
    <cellStyle name="Output 5 11" xfId="6465" xr:uid="{00000000-0005-0000-0000-0000A4D30000}"/>
    <cellStyle name="Output 5 11 2" xfId="18546" xr:uid="{00000000-0005-0000-0000-0000A5D30000}"/>
    <cellStyle name="Output 5 11 2 2" xfId="45040" xr:uid="{00000000-0005-0000-0000-0000A6D30000}"/>
    <cellStyle name="Output 5 11 3" xfId="45039" xr:uid="{00000000-0005-0000-0000-0000A7D30000}"/>
    <cellStyle name="Output 5 11 4" xfId="61585" xr:uid="{00000000-0005-0000-0000-0000A8D30000}"/>
    <cellStyle name="Output 5 12" xfId="5416" xr:uid="{00000000-0005-0000-0000-0000A9D30000}"/>
    <cellStyle name="Output 5 12 2" xfId="17959" xr:uid="{00000000-0005-0000-0000-0000AAD30000}"/>
    <cellStyle name="Output 5 12 2 2" xfId="45042" xr:uid="{00000000-0005-0000-0000-0000ABD30000}"/>
    <cellStyle name="Output 5 12 3" xfId="45041" xr:uid="{00000000-0005-0000-0000-0000ACD30000}"/>
    <cellStyle name="Output 5 12 4" xfId="61586" xr:uid="{00000000-0005-0000-0000-0000ADD30000}"/>
    <cellStyle name="Output 5 13" xfId="5144" xr:uid="{00000000-0005-0000-0000-0000AED30000}"/>
    <cellStyle name="Output 5 13 2" xfId="17724" xr:uid="{00000000-0005-0000-0000-0000AFD30000}"/>
    <cellStyle name="Output 5 13 2 2" xfId="45044" xr:uid="{00000000-0005-0000-0000-0000B0D30000}"/>
    <cellStyle name="Output 5 13 3" xfId="45043" xr:uid="{00000000-0005-0000-0000-0000B1D30000}"/>
    <cellStyle name="Output 5 13 4" xfId="61587" xr:uid="{00000000-0005-0000-0000-0000B2D30000}"/>
    <cellStyle name="Output 5 14" xfId="8869" xr:uid="{00000000-0005-0000-0000-0000B3D30000}"/>
    <cellStyle name="Output 5 14 2" xfId="20636" xr:uid="{00000000-0005-0000-0000-0000B4D30000}"/>
    <cellStyle name="Output 5 14 2 2" xfId="45046" xr:uid="{00000000-0005-0000-0000-0000B5D30000}"/>
    <cellStyle name="Output 5 14 3" xfId="45045" xr:uid="{00000000-0005-0000-0000-0000B6D30000}"/>
    <cellStyle name="Output 5 14 4" xfId="61588" xr:uid="{00000000-0005-0000-0000-0000B7D30000}"/>
    <cellStyle name="Output 5 15" xfId="6374" xr:uid="{00000000-0005-0000-0000-0000B8D30000}"/>
    <cellStyle name="Output 5 15 2" xfId="18467" xr:uid="{00000000-0005-0000-0000-0000B9D30000}"/>
    <cellStyle name="Output 5 15 2 2" xfId="45048" xr:uid="{00000000-0005-0000-0000-0000BAD30000}"/>
    <cellStyle name="Output 5 15 3" xfId="45047" xr:uid="{00000000-0005-0000-0000-0000BBD30000}"/>
    <cellStyle name="Output 5 15 4" xfId="61589" xr:uid="{00000000-0005-0000-0000-0000BCD30000}"/>
    <cellStyle name="Output 5 16" xfId="9664" xr:uid="{00000000-0005-0000-0000-0000BDD30000}"/>
    <cellStyle name="Output 5 16 2" xfId="21349" xr:uid="{00000000-0005-0000-0000-0000BED30000}"/>
    <cellStyle name="Output 5 16 2 2" xfId="45050" xr:uid="{00000000-0005-0000-0000-0000BFD30000}"/>
    <cellStyle name="Output 5 16 3" xfId="45049" xr:uid="{00000000-0005-0000-0000-0000C0D30000}"/>
    <cellStyle name="Output 5 16 4" xfId="61590" xr:uid="{00000000-0005-0000-0000-0000C1D30000}"/>
    <cellStyle name="Output 5 17" xfId="6666" xr:uid="{00000000-0005-0000-0000-0000C2D30000}"/>
    <cellStyle name="Output 5 17 2" xfId="18725" xr:uid="{00000000-0005-0000-0000-0000C3D30000}"/>
    <cellStyle name="Output 5 17 2 2" xfId="45052" xr:uid="{00000000-0005-0000-0000-0000C4D30000}"/>
    <cellStyle name="Output 5 17 3" xfId="45051" xr:uid="{00000000-0005-0000-0000-0000C5D30000}"/>
    <cellStyle name="Output 5 17 4" xfId="61591" xr:uid="{00000000-0005-0000-0000-0000C6D30000}"/>
    <cellStyle name="Output 5 18" xfId="4795" xr:uid="{00000000-0005-0000-0000-0000C7D30000}"/>
    <cellStyle name="Output 5 18 2" xfId="17442" xr:uid="{00000000-0005-0000-0000-0000C8D30000}"/>
    <cellStyle name="Output 5 18 2 2" xfId="45054" xr:uid="{00000000-0005-0000-0000-0000C9D30000}"/>
    <cellStyle name="Output 5 18 3" xfId="45053" xr:uid="{00000000-0005-0000-0000-0000CAD30000}"/>
    <cellStyle name="Output 5 18 4" xfId="61592" xr:uid="{00000000-0005-0000-0000-0000CBD30000}"/>
    <cellStyle name="Output 5 19" xfId="12938" xr:uid="{00000000-0005-0000-0000-0000CCD30000}"/>
    <cellStyle name="Output 5 19 2" xfId="24255" xr:uid="{00000000-0005-0000-0000-0000CDD30000}"/>
    <cellStyle name="Output 5 19 2 2" xfId="45056" xr:uid="{00000000-0005-0000-0000-0000CED30000}"/>
    <cellStyle name="Output 5 19 3" xfId="45055" xr:uid="{00000000-0005-0000-0000-0000CFD30000}"/>
    <cellStyle name="Output 5 19 4" xfId="61593" xr:uid="{00000000-0005-0000-0000-0000D0D30000}"/>
    <cellStyle name="Output 5 2" xfId="1569" xr:uid="{00000000-0005-0000-0000-0000D1D30000}"/>
    <cellStyle name="Output 5 2 10" xfId="5478" xr:uid="{00000000-0005-0000-0000-0000D2D30000}"/>
    <cellStyle name="Output 5 2 10 2" xfId="18016" xr:uid="{00000000-0005-0000-0000-0000D3D30000}"/>
    <cellStyle name="Output 5 2 10 2 2" xfId="45059" xr:uid="{00000000-0005-0000-0000-0000D4D30000}"/>
    <cellStyle name="Output 5 2 10 3" xfId="45058" xr:uid="{00000000-0005-0000-0000-0000D5D30000}"/>
    <cellStyle name="Output 5 2 10 4" xfId="61594" xr:uid="{00000000-0005-0000-0000-0000D6D30000}"/>
    <cellStyle name="Output 5 2 11" xfId="6299" xr:uid="{00000000-0005-0000-0000-0000D7D30000}"/>
    <cellStyle name="Output 5 2 11 2" xfId="18399" xr:uid="{00000000-0005-0000-0000-0000D8D30000}"/>
    <cellStyle name="Output 5 2 11 2 2" xfId="45061" xr:uid="{00000000-0005-0000-0000-0000D9D30000}"/>
    <cellStyle name="Output 5 2 11 3" xfId="45060" xr:uid="{00000000-0005-0000-0000-0000DAD30000}"/>
    <cellStyle name="Output 5 2 11 4" xfId="61595" xr:uid="{00000000-0005-0000-0000-0000DBD30000}"/>
    <cellStyle name="Output 5 2 12" xfId="5551" xr:uid="{00000000-0005-0000-0000-0000DCD30000}"/>
    <cellStyle name="Output 5 2 12 2" xfId="18080" xr:uid="{00000000-0005-0000-0000-0000DDD30000}"/>
    <cellStyle name="Output 5 2 12 2 2" xfId="45063" xr:uid="{00000000-0005-0000-0000-0000DED30000}"/>
    <cellStyle name="Output 5 2 12 3" xfId="45062" xr:uid="{00000000-0005-0000-0000-0000DFD30000}"/>
    <cellStyle name="Output 5 2 12 4" xfId="61596" xr:uid="{00000000-0005-0000-0000-0000E0D30000}"/>
    <cellStyle name="Output 5 2 13" xfId="6246" xr:uid="{00000000-0005-0000-0000-0000E1D30000}"/>
    <cellStyle name="Output 5 2 13 2" xfId="18354" xr:uid="{00000000-0005-0000-0000-0000E2D30000}"/>
    <cellStyle name="Output 5 2 13 2 2" xfId="45065" xr:uid="{00000000-0005-0000-0000-0000E3D30000}"/>
    <cellStyle name="Output 5 2 13 3" xfId="45064" xr:uid="{00000000-0005-0000-0000-0000E4D30000}"/>
    <cellStyle name="Output 5 2 13 4" xfId="61597" xr:uid="{00000000-0005-0000-0000-0000E5D30000}"/>
    <cellStyle name="Output 5 2 14" xfId="5572" xr:uid="{00000000-0005-0000-0000-0000E6D30000}"/>
    <cellStyle name="Output 5 2 14 2" xfId="18095" xr:uid="{00000000-0005-0000-0000-0000E7D30000}"/>
    <cellStyle name="Output 5 2 14 2 2" xfId="45067" xr:uid="{00000000-0005-0000-0000-0000E8D30000}"/>
    <cellStyle name="Output 5 2 14 3" xfId="45066" xr:uid="{00000000-0005-0000-0000-0000E9D30000}"/>
    <cellStyle name="Output 5 2 14 4" xfId="61598" xr:uid="{00000000-0005-0000-0000-0000EAD30000}"/>
    <cellStyle name="Output 5 2 15" xfId="10928" xr:uid="{00000000-0005-0000-0000-0000EBD30000}"/>
    <cellStyle name="Output 5 2 15 2" xfId="22448" xr:uid="{00000000-0005-0000-0000-0000ECD30000}"/>
    <cellStyle name="Output 5 2 15 2 2" xfId="45069" xr:uid="{00000000-0005-0000-0000-0000EDD30000}"/>
    <cellStyle name="Output 5 2 15 3" xfId="45068" xr:uid="{00000000-0005-0000-0000-0000EED30000}"/>
    <cellStyle name="Output 5 2 15 4" xfId="61599" xr:uid="{00000000-0005-0000-0000-0000EFD30000}"/>
    <cellStyle name="Output 5 2 16" xfId="9702" xr:uid="{00000000-0005-0000-0000-0000F0D30000}"/>
    <cellStyle name="Output 5 2 16 2" xfId="21370" xr:uid="{00000000-0005-0000-0000-0000F1D30000}"/>
    <cellStyle name="Output 5 2 16 2 2" xfId="45071" xr:uid="{00000000-0005-0000-0000-0000F2D30000}"/>
    <cellStyle name="Output 5 2 16 3" xfId="45070" xr:uid="{00000000-0005-0000-0000-0000F3D30000}"/>
    <cellStyle name="Output 5 2 16 4" xfId="61600" xr:uid="{00000000-0005-0000-0000-0000F4D30000}"/>
    <cellStyle name="Output 5 2 17" xfId="10144" xr:uid="{00000000-0005-0000-0000-0000F5D30000}"/>
    <cellStyle name="Output 5 2 17 2" xfId="21754" xr:uid="{00000000-0005-0000-0000-0000F6D30000}"/>
    <cellStyle name="Output 5 2 17 2 2" xfId="45073" xr:uid="{00000000-0005-0000-0000-0000F7D30000}"/>
    <cellStyle name="Output 5 2 17 3" xfId="45072" xr:uid="{00000000-0005-0000-0000-0000F8D30000}"/>
    <cellStyle name="Output 5 2 17 4" xfId="61601" xr:uid="{00000000-0005-0000-0000-0000F9D30000}"/>
    <cellStyle name="Output 5 2 18" xfId="5680" xr:uid="{00000000-0005-0000-0000-0000FAD30000}"/>
    <cellStyle name="Output 5 2 18 2" xfId="18196" xr:uid="{00000000-0005-0000-0000-0000FBD30000}"/>
    <cellStyle name="Output 5 2 18 2 2" xfId="45075" xr:uid="{00000000-0005-0000-0000-0000FCD30000}"/>
    <cellStyle name="Output 5 2 18 3" xfId="45074" xr:uid="{00000000-0005-0000-0000-0000FDD30000}"/>
    <cellStyle name="Output 5 2 18 4" xfId="61602" xr:uid="{00000000-0005-0000-0000-0000FED30000}"/>
    <cellStyle name="Output 5 2 19" xfId="10911" xr:uid="{00000000-0005-0000-0000-0000FFD30000}"/>
    <cellStyle name="Output 5 2 19 2" xfId="22433" xr:uid="{00000000-0005-0000-0000-000000D40000}"/>
    <cellStyle name="Output 5 2 19 2 2" xfId="45077" xr:uid="{00000000-0005-0000-0000-000001D40000}"/>
    <cellStyle name="Output 5 2 19 3" xfId="45076" xr:uid="{00000000-0005-0000-0000-000002D40000}"/>
    <cellStyle name="Output 5 2 19 4" xfId="61603" xr:uid="{00000000-0005-0000-0000-000003D40000}"/>
    <cellStyle name="Output 5 2 2" xfId="4896" xr:uid="{00000000-0005-0000-0000-000004D40000}"/>
    <cellStyle name="Output 5 2 2 2" xfId="17520" xr:uid="{00000000-0005-0000-0000-000005D40000}"/>
    <cellStyle name="Output 5 2 2 2 2" xfId="45079" xr:uid="{00000000-0005-0000-0000-000006D40000}"/>
    <cellStyle name="Output 5 2 2 3" xfId="45078" xr:uid="{00000000-0005-0000-0000-000007D40000}"/>
    <cellStyle name="Output 5 2 2 4" xfId="61604" xr:uid="{00000000-0005-0000-0000-000008D40000}"/>
    <cellStyle name="Output 5 2 20" xfId="5708" xr:uid="{00000000-0005-0000-0000-000009D40000}"/>
    <cellStyle name="Output 5 2 20 2" xfId="45080" xr:uid="{00000000-0005-0000-0000-00000AD40000}"/>
    <cellStyle name="Output 5 2 20 3" xfId="61605" xr:uid="{00000000-0005-0000-0000-00000BD40000}"/>
    <cellStyle name="Output 5 2 20 4" xfId="61606" xr:uid="{00000000-0005-0000-0000-00000CD40000}"/>
    <cellStyle name="Output 5 2 21" xfId="45057" xr:uid="{00000000-0005-0000-0000-00000DD40000}"/>
    <cellStyle name="Output 5 2 22" xfId="61607" xr:uid="{00000000-0005-0000-0000-00000ED40000}"/>
    <cellStyle name="Output 5 2 3" xfId="6840" xr:uid="{00000000-0005-0000-0000-00000FD40000}"/>
    <cellStyle name="Output 5 2 3 2" xfId="18871" xr:uid="{00000000-0005-0000-0000-000010D40000}"/>
    <cellStyle name="Output 5 2 3 2 2" xfId="45082" xr:uid="{00000000-0005-0000-0000-000011D40000}"/>
    <cellStyle name="Output 5 2 3 3" xfId="45081" xr:uid="{00000000-0005-0000-0000-000012D40000}"/>
    <cellStyle name="Output 5 2 3 4" xfId="61608" xr:uid="{00000000-0005-0000-0000-000013D40000}"/>
    <cellStyle name="Output 5 2 4" xfId="5068" xr:uid="{00000000-0005-0000-0000-000014D40000}"/>
    <cellStyle name="Output 5 2 4 2" xfId="17659" xr:uid="{00000000-0005-0000-0000-000015D40000}"/>
    <cellStyle name="Output 5 2 4 2 2" xfId="45084" xr:uid="{00000000-0005-0000-0000-000016D40000}"/>
    <cellStyle name="Output 5 2 4 3" xfId="45083" xr:uid="{00000000-0005-0000-0000-000017D40000}"/>
    <cellStyle name="Output 5 2 4 4" xfId="61609" xr:uid="{00000000-0005-0000-0000-000018D40000}"/>
    <cellStyle name="Output 5 2 5" xfId="6678" xr:uid="{00000000-0005-0000-0000-000019D40000}"/>
    <cellStyle name="Output 5 2 5 2" xfId="18736" xr:uid="{00000000-0005-0000-0000-00001AD40000}"/>
    <cellStyle name="Output 5 2 5 2 2" xfId="45086" xr:uid="{00000000-0005-0000-0000-00001BD40000}"/>
    <cellStyle name="Output 5 2 5 3" xfId="45085" xr:uid="{00000000-0005-0000-0000-00001CD40000}"/>
    <cellStyle name="Output 5 2 5 4" xfId="61610" xr:uid="{00000000-0005-0000-0000-00001DD40000}"/>
    <cellStyle name="Output 5 2 6" xfId="7844" xr:uid="{00000000-0005-0000-0000-00001ED40000}"/>
    <cellStyle name="Output 5 2 6 2" xfId="19753" xr:uid="{00000000-0005-0000-0000-00001FD40000}"/>
    <cellStyle name="Output 5 2 6 2 2" xfId="45088" xr:uid="{00000000-0005-0000-0000-000020D40000}"/>
    <cellStyle name="Output 5 2 6 3" xfId="45087" xr:uid="{00000000-0005-0000-0000-000021D40000}"/>
    <cellStyle name="Output 5 2 6 4" xfId="61611" xr:uid="{00000000-0005-0000-0000-000022D40000}"/>
    <cellStyle name="Output 5 2 7" xfId="4860" xr:uid="{00000000-0005-0000-0000-000023D40000}"/>
    <cellStyle name="Output 5 2 7 2" xfId="17493" xr:uid="{00000000-0005-0000-0000-000024D40000}"/>
    <cellStyle name="Output 5 2 7 2 2" xfId="45090" xr:uid="{00000000-0005-0000-0000-000025D40000}"/>
    <cellStyle name="Output 5 2 7 3" xfId="45089" xr:uid="{00000000-0005-0000-0000-000026D40000}"/>
    <cellStyle name="Output 5 2 7 4" xfId="61612" xr:uid="{00000000-0005-0000-0000-000027D40000}"/>
    <cellStyle name="Output 5 2 8" xfId="5371" xr:uid="{00000000-0005-0000-0000-000028D40000}"/>
    <cellStyle name="Output 5 2 8 2" xfId="17916" xr:uid="{00000000-0005-0000-0000-000029D40000}"/>
    <cellStyle name="Output 5 2 8 2 2" xfId="45092" xr:uid="{00000000-0005-0000-0000-00002AD40000}"/>
    <cellStyle name="Output 5 2 8 3" xfId="45091" xr:uid="{00000000-0005-0000-0000-00002BD40000}"/>
    <cellStyle name="Output 5 2 8 4" xfId="61613" xr:uid="{00000000-0005-0000-0000-00002CD40000}"/>
    <cellStyle name="Output 5 2 9" xfId="6434" xr:uid="{00000000-0005-0000-0000-00002DD40000}"/>
    <cellStyle name="Output 5 2 9 2" xfId="18519" xr:uid="{00000000-0005-0000-0000-00002ED40000}"/>
    <cellStyle name="Output 5 2 9 2 2" xfId="45094" xr:uid="{00000000-0005-0000-0000-00002FD40000}"/>
    <cellStyle name="Output 5 2 9 3" xfId="45093" xr:uid="{00000000-0005-0000-0000-000030D40000}"/>
    <cellStyle name="Output 5 2 9 4" xfId="61614" xr:uid="{00000000-0005-0000-0000-000031D40000}"/>
    <cellStyle name="Output 5 20" xfId="5656" xr:uid="{00000000-0005-0000-0000-000032D40000}"/>
    <cellStyle name="Output 5 20 2" xfId="18173" xr:uid="{00000000-0005-0000-0000-000033D40000}"/>
    <cellStyle name="Output 5 20 2 2" xfId="45096" xr:uid="{00000000-0005-0000-0000-000034D40000}"/>
    <cellStyle name="Output 5 20 3" xfId="45095" xr:uid="{00000000-0005-0000-0000-000035D40000}"/>
    <cellStyle name="Output 5 20 4" xfId="61615" xr:uid="{00000000-0005-0000-0000-000036D40000}"/>
    <cellStyle name="Output 5 21" xfId="10114" xr:uid="{00000000-0005-0000-0000-000037D40000}"/>
    <cellStyle name="Output 5 21 2" xfId="21738" xr:uid="{00000000-0005-0000-0000-000038D40000}"/>
    <cellStyle name="Output 5 21 2 2" xfId="45098" xr:uid="{00000000-0005-0000-0000-000039D40000}"/>
    <cellStyle name="Output 5 21 3" xfId="45097" xr:uid="{00000000-0005-0000-0000-00003AD40000}"/>
    <cellStyle name="Output 5 21 4" xfId="61616" xr:uid="{00000000-0005-0000-0000-00003BD40000}"/>
    <cellStyle name="Output 5 22" xfId="13653" xr:uid="{00000000-0005-0000-0000-00003CD40000}"/>
    <cellStyle name="Output 5 22 2" xfId="24916" xr:uid="{00000000-0005-0000-0000-00003DD40000}"/>
    <cellStyle name="Output 5 22 2 2" xfId="45100" xr:uid="{00000000-0005-0000-0000-00003ED40000}"/>
    <cellStyle name="Output 5 22 3" xfId="45099" xr:uid="{00000000-0005-0000-0000-00003FD40000}"/>
    <cellStyle name="Output 5 22 4" xfId="61617" xr:uid="{00000000-0005-0000-0000-000040D40000}"/>
    <cellStyle name="Output 5 23" xfId="45036" xr:uid="{00000000-0005-0000-0000-000041D40000}"/>
    <cellStyle name="Output 5 24" xfId="1520" xr:uid="{00000000-0005-0000-0000-000042D40000}"/>
    <cellStyle name="Output 5 3" xfId="1724" xr:uid="{00000000-0005-0000-0000-000043D40000}"/>
    <cellStyle name="Output 5 3 10" xfId="10112" xr:uid="{00000000-0005-0000-0000-000044D40000}"/>
    <cellStyle name="Output 5 3 10 2" xfId="21736" xr:uid="{00000000-0005-0000-0000-000045D40000}"/>
    <cellStyle name="Output 5 3 10 2 2" xfId="45103" xr:uid="{00000000-0005-0000-0000-000046D40000}"/>
    <cellStyle name="Output 5 3 10 3" xfId="45102" xr:uid="{00000000-0005-0000-0000-000047D40000}"/>
    <cellStyle name="Output 5 3 10 4" xfId="61618" xr:uid="{00000000-0005-0000-0000-000048D40000}"/>
    <cellStyle name="Output 5 3 11" xfId="6279" xr:uid="{00000000-0005-0000-0000-000049D40000}"/>
    <cellStyle name="Output 5 3 11 2" xfId="18383" xr:uid="{00000000-0005-0000-0000-00004AD40000}"/>
    <cellStyle name="Output 5 3 11 2 2" xfId="45105" xr:uid="{00000000-0005-0000-0000-00004BD40000}"/>
    <cellStyle name="Output 5 3 11 3" xfId="45104" xr:uid="{00000000-0005-0000-0000-00004CD40000}"/>
    <cellStyle name="Output 5 3 11 4" xfId="61619" xr:uid="{00000000-0005-0000-0000-00004DD40000}"/>
    <cellStyle name="Output 5 3 12" xfId="7500" xr:uid="{00000000-0005-0000-0000-00004ED40000}"/>
    <cellStyle name="Output 5 3 12 2" xfId="19448" xr:uid="{00000000-0005-0000-0000-00004FD40000}"/>
    <cellStyle name="Output 5 3 12 2 2" xfId="45107" xr:uid="{00000000-0005-0000-0000-000050D40000}"/>
    <cellStyle name="Output 5 3 12 3" xfId="45106" xr:uid="{00000000-0005-0000-0000-000051D40000}"/>
    <cellStyle name="Output 5 3 12 4" xfId="61620" xr:uid="{00000000-0005-0000-0000-000052D40000}"/>
    <cellStyle name="Output 5 3 13" xfId="6207" xr:uid="{00000000-0005-0000-0000-000053D40000}"/>
    <cellStyle name="Output 5 3 13 2" xfId="18318" xr:uid="{00000000-0005-0000-0000-000054D40000}"/>
    <cellStyle name="Output 5 3 13 2 2" xfId="45109" xr:uid="{00000000-0005-0000-0000-000055D40000}"/>
    <cellStyle name="Output 5 3 13 3" xfId="45108" xr:uid="{00000000-0005-0000-0000-000056D40000}"/>
    <cellStyle name="Output 5 3 13 4" xfId="61621" xr:uid="{00000000-0005-0000-0000-000057D40000}"/>
    <cellStyle name="Output 5 3 14" xfId="11753" xr:uid="{00000000-0005-0000-0000-000058D40000}"/>
    <cellStyle name="Output 5 3 14 2" xfId="23187" xr:uid="{00000000-0005-0000-0000-000059D40000}"/>
    <cellStyle name="Output 5 3 14 2 2" xfId="45111" xr:uid="{00000000-0005-0000-0000-00005AD40000}"/>
    <cellStyle name="Output 5 3 14 3" xfId="45110" xr:uid="{00000000-0005-0000-0000-00005BD40000}"/>
    <cellStyle name="Output 5 3 14 4" xfId="61622" xr:uid="{00000000-0005-0000-0000-00005CD40000}"/>
    <cellStyle name="Output 5 3 15" xfId="12190" xr:uid="{00000000-0005-0000-0000-00005DD40000}"/>
    <cellStyle name="Output 5 3 15 2" xfId="23586" xr:uid="{00000000-0005-0000-0000-00005ED40000}"/>
    <cellStyle name="Output 5 3 15 2 2" xfId="45113" xr:uid="{00000000-0005-0000-0000-00005FD40000}"/>
    <cellStyle name="Output 5 3 15 3" xfId="45112" xr:uid="{00000000-0005-0000-0000-000060D40000}"/>
    <cellStyle name="Output 5 3 15 4" xfId="61623" xr:uid="{00000000-0005-0000-0000-000061D40000}"/>
    <cellStyle name="Output 5 3 16" xfId="12570" xr:uid="{00000000-0005-0000-0000-000062D40000}"/>
    <cellStyle name="Output 5 3 16 2" xfId="23921" xr:uid="{00000000-0005-0000-0000-000063D40000}"/>
    <cellStyle name="Output 5 3 16 2 2" xfId="45115" xr:uid="{00000000-0005-0000-0000-000064D40000}"/>
    <cellStyle name="Output 5 3 16 3" xfId="45114" xr:uid="{00000000-0005-0000-0000-000065D40000}"/>
    <cellStyle name="Output 5 3 16 4" xfId="61624" xr:uid="{00000000-0005-0000-0000-000066D40000}"/>
    <cellStyle name="Output 5 3 17" xfId="7285" xr:uid="{00000000-0005-0000-0000-000067D40000}"/>
    <cellStyle name="Output 5 3 17 2" xfId="19262" xr:uid="{00000000-0005-0000-0000-000068D40000}"/>
    <cellStyle name="Output 5 3 17 2 2" xfId="45117" xr:uid="{00000000-0005-0000-0000-000069D40000}"/>
    <cellStyle name="Output 5 3 17 3" xfId="45116" xr:uid="{00000000-0005-0000-0000-00006AD40000}"/>
    <cellStyle name="Output 5 3 17 4" xfId="61625" xr:uid="{00000000-0005-0000-0000-00006BD40000}"/>
    <cellStyle name="Output 5 3 18" xfId="9662" xr:uid="{00000000-0005-0000-0000-00006CD40000}"/>
    <cellStyle name="Output 5 3 18 2" xfId="21347" xr:uid="{00000000-0005-0000-0000-00006DD40000}"/>
    <cellStyle name="Output 5 3 18 2 2" xfId="45119" xr:uid="{00000000-0005-0000-0000-00006ED40000}"/>
    <cellStyle name="Output 5 3 18 3" xfId="45118" xr:uid="{00000000-0005-0000-0000-00006FD40000}"/>
    <cellStyle name="Output 5 3 18 4" xfId="61626" xr:uid="{00000000-0005-0000-0000-000070D40000}"/>
    <cellStyle name="Output 5 3 19" xfId="8267" xr:uid="{00000000-0005-0000-0000-000071D40000}"/>
    <cellStyle name="Output 5 3 19 2" xfId="20122" xr:uid="{00000000-0005-0000-0000-000072D40000}"/>
    <cellStyle name="Output 5 3 19 2 2" xfId="45121" xr:uid="{00000000-0005-0000-0000-000073D40000}"/>
    <cellStyle name="Output 5 3 19 3" xfId="45120" xr:uid="{00000000-0005-0000-0000-000074D40000}"/>
    <cellStyle name="Output 5 3 19 4" xfId="61627" xr:uid="{00000000-0005-0000-0000-000075D40000}"/>
    <cellStyle name="Output 5 3 2" xfId="5029" xr:uid="{00000000-0005-0000-0000-000076D40000}"/>
    <cellStyle name="Output 5 3 2 2" xfId="17629" xr:uid="{00000000-0005-0000-0000-000077D40000}"/>
    <cellStyle name="Output 5 3 2 2 2" xfId="45123" xr:uid="{00000000-0005-0000-0000-000078D40000}"/>
    <cellStyle name="Output 5 3 2 3" xfId="45122" xr:uid="{00000000-0005-0000-0000-000079D40000}"/>
    <cellStyle name="Output 5 3 2 4" xfId="61628" xr:uid="{00000000-0005-0000-0000-00007AD40000}"/>
    <cellStyle name="Output 5 3 20" xfId="11386" xr:uid="{00000000-0005-0000-0000-00007BD40000}"/>
    <cellStyle name="Output 5 3 20 2" xfId="45124" xr:uid="{00000000-0005-0000-0000-00007CD40000}"/>
    <cellStyle name="Output 5 3 20 3" xfId="61629" xr:uid="{00000000-0005-0000-0000-00007DD40000}"/>
    <cellStyle name="Output 5 3 20 4" xfId="61630" xr:uid="{00000000-0005-0000-0000-00007ED40000}"/>
    <cellStyle name="Output 5 3 21" xfId="45101" xr:uid="{00000000-0005-0000-0000-00007FD40000}"/>
    <cellStyle name="Output 5 3 22" xfId="61631" xr:uid="{00000000-0005-0000-0000-000080D40000}"/>
    <cellStyle name="Output 5 3 3" xfId="6710" xr:uid="{00000000-0005-0000-0000-000081D40000}"/>
    <cellStyle name="Output 5 3 3 2" xfId="18765" xr:uid="{00000000-0005-0000-0000-000082D40000}"/>
    <cellStyle name="Output 5 3 3 2 2" xfId="45126" xr:uid="{00000000-0005-0000-0000-000083D40000}"/>
    <cellStyle name="Output 5 3 3 3" xfId="45125" xr:uid="{00000000-0005-0000-0000-000084D40000}"/>
    <cellStyle name="Output 5 3 3 4" xfId="61632" xr:uid="{00000000-0005-0000-0000-000085D40000}"/>
    <cellStyle name="Output 5 3 4" xfId="5182" xr:uid="{00000000-0005-0000-0000-000086D40000}"/>
    <cellStyle name="Output 5 3 4 2" xfId="17755" xr:uid="{00000000-0005-0000-0000-000087D40000}"/>
    <cellStyle name="Output 5 3 4 2 2" xfId="45128" xr:uid="{00000000-0005-0000-0000-000088D40000}"/>
    <cellStyle name="Output 5 3 4 3" xfId="45127" xr:uid="{00000000-0005-0000-0000-000089D40000}"/>
    <cellStyle name="Output 5 3 4 4" xfId="61633" xr:uid="{00000000-0005-0000-0000-00008AD40000}"/>
    <cellStyle name="Output 5 3 5" xfId="7863" xr:uid="{00000000-0005-0000-0000-00008BD40000}"/>
    <cellStyle name="Output 5 3 5 2" xfId="19769" xr:uid="{00000000-0005-0000-0000-00008CD40000}"/>
    <cellStyle name="Output 5 3 5 2 2" xfId="45130" xr:uid="{00000000-0005-0000-0000-00008DD40000}"/>
    <cellStyle name="Output 5 3 5 3" xfId="45129" xr:uid="{00000000-0005-0000-0000-00008ED40000}"/>
    <cellStyle name="Output 5 3 5 4" xfId="61634" xr:uid="{00000000-0005-0000-0000-00008FD40000}"/>
    <cellStyle name="Output 5 3 6" xfId="5298" xr:uid="{00000000-0005-0000-0000-000090D40000}"/>
    <cellStyle name="Output 5 3 6 2" xfId="17849" xr:uid="{00000000-0005-0000-0000-000091D40000}"/>
    <cellStyle name="Output 5 3 6 2 2" xfId="45132" xr:uid="{00000000-0005-0000-0000-000092D40000}"/>
    <cellStyle name="Output 5 3 6 3" xfId="45131" xr:uid="{00000000-0005-0000-0000-000093D40000}"/>
    <cellStyle name="Output 5 3 6 4" xfId="61635" xr:uid="{00000000-0005-0000-0000-000094D40000}"/>
    <cellStyle name="Output 5 3 7" xfId="7442" xr:uid="{00000000-0005-0000-0000-000095D40000}"/>
    <cellStyle name="Output 5 3 7 2" xfId="19395" xr:uid="{00000000-0005-0000-0000-000096D40000}"/>
    <cellStyle name="Output 5 3 7 2 2" xfId="45134" xr:uid="{00000000-0005-0000-0000-000097D40000}"/>
    <cellStyle name="Output 5 3 7 3" xfId="45133" xr:uid="{00000000-0005-0000-0000-000098D40000}"/>
    <cellStyle name="Output 5 3 7 4" xfId="61636" xr:uid="{00000000-0005-0000-0000-000099D40000}"/>
    <cellStyle name="Output 5 3 8" xfId="5425" xr:uid="{00000000-0005-0000-0000-00009AD40000}"/>
    <cellStyle name="Output 5 3 8 2" xfId="17966" xr:uid="{00000000-0005-0000-0000-00009BD40000}"/>
    <cellStyle name="Output 5 3 8 2 2" xfId="45136" xr:uid="{00000000-0005-0000-0000-00009CD40000}"/>
    <cellStyle name="Output 5 3 8 3" xfId="45135" xr:uid="{00000000-0005-0000-0000-00009DD40000}"/>
    <cellStyle name="Output 5 3 8 4" xfId="61637" xr:uid="{00000000-0005-0000-0000-00009ED40000}"/>
    <cellStyle name="Output 5 3 9" xfId="9665" xr:uid="{00000000-0005-0000-0000-00009FD40000}"/>
    <cellStyle name="Output 5 3 9 2" xfId="21350" xr:uid="{00000000-0005-0000-0000-0000A0D40000}"/>
    <cellStyle name="Output 5 3 9 2 2" xfId="45138" xr:uid="{00000000-0005-0000-0000-0000A1D40000}"/>
    <cellStyle name="Output 5 3 9 3" xfId="45137" xr:uid="{00000000-0005-0000-0000-0000A2D40000}"/>
    <cellStyle name="Output 5 3 9 4" xfId="61638" xr:uid="{00000000-0005-0000-0000-0000A3D40000}"/>
    <cellStyle name="Output 5 4" xfId="4819" xr:uid="{00000000-0005-0000-0000-0000A4D40000}"/>
    <cellStyle name="Output 5 4 2" xfId="17460" xr:uid="{00000000-0005-0000-0000-0000A5D40000}"/>
    <cellStyle name="Output 5 4 2 2" xfId="45140" xr:uid="{00000000-0005-0000-0000-0000A6D40000}"/>
    <cellStyle name="Output 5 4 3" xfId="45139" xr:uid="{00000000-0005-0000-0000-0000A7D40000}"/>
    <cellStyle name="Output 5 5" xfId="6920" xr:uid="{00000000-0005-0000-0000-0000A8D40000}"/>
    <cellStyle name="Output 5 5 2" xfId="18931" xr:uid="{00000000-0005-0000-0000-0000A9D40000}"/>
    <cellStyle name="Output 5 5 2 2" xfId="45142" xr:uid="{00000000-0005-0000-0000-0000AAD40000}"/>
    <cellStyle name="Output 5 5 3" xfId="45141" xr:uid="{00000000-0005-0000-0000-0000ABD40000}"/>
    <cellStyle name="Output 5 5 4" xfId="61639" xr:uid="{00000000-0005-0000-0000-0000ACD40000}"/>
    <cellStyle name="Output 5 6" xfId="4998" xr:uid="{00000000-0005-0000-0000-0000ADD40000}"/>
    <cellStyle name="Output 5 6 2" xfId="17608" xr:uid="{00000000-0005-0000-0000-0000AED40000}"/>
    <cellStyle name="Output 5 6 2 2" xfId="45144" xr:uid="{00000000-0005-0000-0000-0000AFD40000}"/>
    <cellStyle name="Output 5 6 3" xfId="45143" xr:uid="{00000000-0005-0000-0000-0000B0D40000}"/>
    <cellStyle name="Output 5 6 4" xfId="61640" xr:uid="{00000000-0005-0000-0000-0000B1D40000}"/>
    <cellStyle name="Output 5 7" xfId="6742" xr:uid="{00000000-0005-0000-0000-0000B2D40000}"/>
    <cellStyle name="Output 5 7 2" xfId="18788" xr:uid="{00000000-0005-0000-0000-0000B3D40000}"/>
    <cellStyle name="Output 5 7 2 2" xfId="45146" xr:uid="{00000000-0005-0000-0000-0000B4D40000}"/>
    <cellStyle name="Output 5 7 3" xfId="45145" xr:uid="{00000000-0005-0000-0000-0000B5D40000}"/>
    <cellStyle name="Output 5 7 4" xfId="61641" xr:uid="{00000000-0005-0000-0000-0000B6D40000}"/>
    <cellStyle name="Output 5 8" xfId="5164" xr:uid="{00000000-0005-0000-0000-0000B7D40000}"/>
    <cellStyle name="Output 5 8 2" xfId="17739" xr:uid="{00000000-0005-0000-0000-0000B8D40000}"/>
    <cellStyle name="Output 5 8 2 2" xfId="45148" xr:uid="{00000000-0005-0000-0000-0000B9D40000}"/>
    <cellStyle name="Output 5 8 3" xfId="45147" xr:uid="{00000000-0005-0000-0000-0000BAD40000}"/>
    <cellStyle name="Output 5 8 4" xfId="61642" xr:uid="{00000000-0005-0000-0000-0000BBD40000}"/>
    <cellStyle name="Output 5 9" xfId="6612" xr:uid="{00000000-0005-0000-0000-0000BCD40000}"/>
    <cellStyle name="Output 5 9 2" xfId="18677" xr:uid="{00000000-0005-0000-0000-0000BDD40000}"/>
    <cellStyle name="Output 5 9 2 2" xfId="45150" xr:uid="{00000000-0005-0000-0000-0000BED40000}"/>
    <cellStyle name="Output 5 9 3" xfId="45149" xr:uid="{00000000-0005-0000-0000-0000BFD40000}"/>
    <cellStyle name="Output 5 9 4" xfId="61643" xr:uid="{00000000-0005-0000-0000-0000C0D40000}"/>
    <cellStyle name="Output 6" xfId="496" xr:uid="{00000000-0005-0000-0000-0000C1D40000}"/>
    <cellStyle name="Output 6 10" xfId="5367" xr:uid="{00000000-0005-0000-0000-0000C2D40000}"/>
    <cellStyle name="Output 6 10 2" xfId="17912" xr:uid="{00000000-0005-0000-0000-0000C3D40000}"/>
    <cellStyle name="Output 6 10 2 2" xfId="45153" xr:uid="{00000000-0005-0000-0000-0000C4D40000}"/>
    <cellStyle name="Output 6 10 3" xfId="45152" xr:uid="{00000000-0005-0000-0000-0000C5D40000}"/>
    <cellStyle name="Output 6 10 4" xfId="61644" xr:uid="{00000000-0005-0000-0000-0000C6D40000}"/>
    <cellStyle name="Output 6 11" xfId="9277" xr:uid="{00000000-0005-0000-0000-0000C7D40000}"/>
    <cellStyle name="Output 6 11 2" xfId="20996" xr:uid="{00000000-0005-0000-0000-0000C8D40000}"/>
    <cellStyle name="Output 6 11 2 2" xfId="45155" xr:uid="{00000000-0005-0000-0000-0000C9D40000}"/>
    <cellStyle name="Output 6 11 3" xfId="45154" xr:uid="{00000000-0005-0000-0000-0000CAD40000}"/>
    <cellStyle name="Output 6 11 4" xfId="61645" xr:uid="{00000000-0005-0000-0000-0000CBD40000}"/>
    <cellStyle name="Output 6 12" xfId="5475" xr:uid="{00000000-0005-0000-0000-0000CCD40000}"/>
    <cellStyle name="Output 6 12 2" xfId="18013" xr:uid="{00000000-0005-0000-0000-0000CDD40000}"/>
    <cellStyle name="Output 6 12 2 2" xfId="45157" xr:uid="{00000000-0005-0000-0000-0000CED40000}"/>
    <cellStyle name="Output 6 12 3" xfId="45156" xr:uid="{00000000-0005-0000-0000-0000CFD40000}"/>
    <cellStyle name="Output 6 12 4" xfId="61646" xr:uid="{00000000-0005-0000-0000-0000D0D40000}"/>
    <cellStyle name="Output 6 13" xfId="5227" xr:uid="{00000000-0005-0000-0000-0000D1D40000}"/>
    <cellStyle name="Output 6 13 2" xfId="17792" xr:uid="{00000000-0005-0000-0000-0000D2D40000}"/>
    <cellStyle name="Output 6 13 2 2" xfId="45159" xr:uid="{00000000-0005-0000-0000-0000D3D40000}"/>
    <cellStyle name="Output 6 13 3" xfId="45158" xr:uid="{00000000-0005-0000-0000-0000D4D40000}"/>
    <cellStyle name="Output 6 13 4" xfId="61647" xr:uid="{00000000-0005-0000-0000-0000D5D40000}"/>
    <cellStyle name="Output 6 14" xfId="4985" xr:uid="{00000000-0005-0000-0000-0000D6D40000}"/>
    <cellStyle name="Output 6 14 2" xfId="17598" xr:uid="{00000000-0005-0000-0000-0000D7D40000}"/>
    <cellStyle name="Output 6 14 2 2" xfId="45161" xr:uid="{00000000-0005-0000-0000-0000D8D40000}"/>
    <cellStyle name="Output 6 14 3" xfId="45160" xr:uid="{00000000-0005-0000-0000-0000D9D40000}"/>
    <cellStyle name="Output 6 14 4" xfId="61648" xr:uid="{00000000-0005-0000-0000-0000DAD40000}"/>
    <cellStyle name="Output 6 15" xfId="6373" xr:uid="{00000000-0005-0000-0000-0000DBD40000}"/>
    <cellStyle name="Output 6 15 2" xfId="18466" xr:uid="{00000000-0005-0000-0000-0000DCD40000}"/>
    <cellStyle name="Output 6 15 2 2" xfId="45163" xr:uid="{00000000-0005-0000-0000-0000DDD40000}"/>
    <cellStyle name="Output 6 15 3" xfId="45162" xr:uid="{00000000-0005-0000-0000-0000DED40000}"/>
    <cellStyle name="Output 6 15 4" xfId="61649" xr:uid="{00000000-0005-0000-0000-0000DFD40000}"/>
    <cellStyle name="Output 6 16" xfId="10509" xr:uid="{00000000-0005-0000-0000-0000E0D40000}"/>
    <cellStyle name="Output 6 16 2" xfId="22088" xr:uid="{00000000-0005-0000-0000-0000E1D40000}"/>
    <cellStyle name="Output 6 16 2 2" xfId="45165" xr:uid="{00000000-0005-0000-0000-0000E2D40000}"/>
    <cellStyle name="Output 6 16 3" xfId="45164" xr:uid="{00000000-0005-0000-0000-0000E3D40000}"/>
    <cellStyle name="Output 6 16 4" xfId="61650" xr:uid="{00000000-0005-0000-0000-0000E4D40000}"/>
    <cellStyle name="Output 6 17" xfId="11786" xr:uid="{00000000-0005-0000-0000-0000E5D40000}"/>
    <cellStyle name="Output 6 17 2" xfId="23206" xr:uid="{00000000-0005-0000-0000-0000E6D40000}"/>
    <cellStyle name="Output 6 17 2 2" xfId="45167" xr:uid="{00000000-0005-0000-0000-0000E7D40000}"/>
    <cellStyle name="Output 6 17 3" xfId="45166" xr:uid="{00000000-0005-0000-0000-0000E8D40000}"/>
    <cellStyle name="Output 6 17 4" xfId="61651" xr:uid="{00000000-0005-0000-0000-0000E9D40000}"/>
    <cellStyle name="Output 6 18" xfId="12936" xr:uid="{00000000-0005-0000-0000-0000EAD40000}"/>
    <cellStyle name="Output 6 18 2" xfId="24254" xr:uid="{00000000-0005-0000-0000-0000EBD40000}"/>
    <cellStyle name="Output 6 18 2 2" xfId="45169" xr:uid="{00000000-0005-0000-0000-0000ECD40000}"/>
    <cellStyle name="Output 6 18 3" xfId="45168" xr:uid="{00000000-0005-0000-0000-0000EDD40000}"/>
    <cellStyle name="Output 6 18 4" xfId="61652" xr:uid="{00000000-0005-0000-0000-0000EED40000}"/>
    <cellStyle name="Output 6 19" xfId="12564" xr:uid="{00000000-0005-0000-0000-0000EFD40000}"/>
    <cellStyle name="Output 6 19 2" xfId="23917" xr:uid="{00000000-0005-0000-0000-0000F0D40000}"/>
    <cellStyle name="Output 6 19 2 2" xfId="45171" xr:uid="{00000000-0005-0000-0000-0000F1D40000}"/>
    <cellStyle name="Output 6 19 3" xfId="45170" xr:uid="{00000000-0005-0000-0000-0000F2D40000}"/>
    <cellStyle name="Output 6 19 4" xfId="61653" xr:uid="{00000000-0005-0000-0000-0000F3D40000}"/>
    <cellStyle name="Output 6 2" xfId="1587" xr:uid="{00000000-0005-0000-0000-0000F4D40000}"/>
    <cellStyle name="Output 6 2 2" xfId="4462" xr:uid="{00000000-0005-0000-0000-0000F5D40000}"/>
    <cellStyle name="Output 6 2 2 10" xfId="10823" xr:uid="{00000000-0005-0000-0000-0000F6D40000}"/>
    <cellStyle name="Output 6 2 2 10 2" xfId="22359" xr:uid="{00000000-0005-0000-0000-0000F7D40000}"/>
    <cellStyle name="Output 6 2 2 10 2 2" xfId="45175" xr:uid="{00000000-0005-0000-0000-0000F8D40000}"/>
    <cellStyle name="Output 6 2 2 10 3" xfId="45174" xr:uid="{00000000-0005-0000-0000-0000F9D40000}"/>
    <cellStyle name="Output 6 2 2 10 4" xfId="61654" xr:uid="{00000000-0005-0000-0000-0000FAD40000}"/>
    <cellStyle name="Output 6 2 2 11" xfId="11242" xr:uid="{00000000-0005-0000-0000-0000FBD40000}"/>
    <cellStyle name="Output 6 2 2 11 2" xfId="22727" xr:uid="{00000000-0005-0000-0000-0000FCD40000}"/>
    <cellStyle name="Output 6 2 2 11 2 2" xfId="45177" xr:uid="{00000000-0005-0000-0000-0000FDD40000}"/>
    <cellStyle name="Output 6 2 2 11 3" xfId="45176" xr:uid="{00000000-0005-0000-0000-0000FED40000}"/>
    <cellStyle name="Output 6 2 2 11 4" xfId="61655" xr:uid="{00000000-0005-0000-0000-0000FFD40000}"/>
    <cellStyle name="Output 6 2 2 12" xfId="11651" xr:uid="{00000000-0005-0000-0000-000000D50000}"/>
    <cellStyle name="Output 6 2 2 12 2" xfId="23090" xr:uid="{00000000-0005-0000-0000-000001D50000}"/>
    <cellStyle name="Output 6 2 2 12 2 2" xfId="45179" xr:uid="{00000000-0005-0000-0000-000002D50000}"/>
    <cellStyle name="Output 6 2 2 12 3" xfId="45178" xr:uid="{00000000-0005-0000-0000-000003D50000}"/>
    <cellStyle name="Output 6 2 2 12 4" xfId="61656" xr:uid="{00000000-0005-0000-0000-000004D50000}"/>
    <cellStyle name="Output 6 2 2 13" xfId="12083" xr:uid="{00000000-0005-0000-0000-000005D50000}"/>
    <cellStyle name="Output 6 2 2 13 2" xfId="23497" xr:uid="{00000000-0005-0000-0000-000006D50000}"/>
    <cellStyle name="Output 6 2 2 13 2 2" xfId="45181" xr:uid="{00000000-0005-0000-0000-000007D50000}"/>
    <cellStyle name="Output 6 2 2 13 3" xfId="45180" xr:uid="{00000000-0005-0000-0000-000008D50000}"/>
    <cellStyle name="Output 6 2 2 13 4" xfId="61657" xr:uid="{00000000-0005-0000-0000-000009D50000}"/>
    <cellStyle name="Output 6 2 2 14" xfId="12457" xr:uid="{00000000-0005-0000-0000-00000AD50000}"/>
    <cellStyle name="Output 6 2 2 14 2" xfId="23835" xr:uid="{00000000-0005-0000-0000-00000BD50000}"/>
    <cellStyle name="Output 6 2 2 14 2 2" xfId="45183" xr:uid="{00000000-0005-0000-0000-00000CD50000}"/>
    <cellStyle name="Output 6 2 2 14 3" xfId="45182" xr:uid="{00000000-0005-0000-0000-00000DD50000}"/>
    <cellStyle name="Output 6 2 2 14 4" xfId="61658" xr:uid="{00000000-0005-0000-0000-00000ED50000}"/>
    <cellStyle name="Output 6 2 2 15" xfId="12814" xr:uid="{00000000-0005-0000-0000-00000FD50000}"/>
    <cellStyle name="Output 6 2 2 15 2" xfId="24151" xr:uid="{00000000-0005-0000-0000-000010D50000}"/>
    <cellStyle name="Output 6 2 2 15 2 2" xfId="45185" xr:uid="{00000000-0005-0000-0000-000011D50000}"/>
    <cellStyle name="Output 6 2 2 15 3" xfId="45184" xr:uid="{00000000-0005-0000-0000-000012D50000}"/>
    <cellStyle name="Output 6 2 2 15 4" xfId="61659" xr:uid="{00000000-0005-0000-0000-000013D50000}"/>
    <cellStyle name="Output 6 2 2 16" xfId="13229" xr:uid="{00000000-0005-0000-0000-000014D50000}"/>
    <cellStyle name="Output 6 2 2 16 2" xfId="24540" xr:uid="{00000000-0005-0000-0000-000015D50000}"/>
    <cellStyle name="Output 6 2 2 16 2 2" xfId="45187" xr:uid="{00000000-0005-0000-0000-000016D50000}"/>
    <cellStyle name="Output 6 2 2 16 3" xfId="45186" xr:uid="{00000000-0005-0000-0000-000017D50000}"/>
    <cellStyle name="Output 6 2 2 16 4" xfId="61660" xr:uid="{00000000-0005-0000-0000-000018D50000}"/>
    <cellStyle name="Output 6 2 2 17" xfId="13566" xr:uid="{00000000-0005-0000-0000-000019D50000}"/>
    <cellStyle name="Output 6 2 2 17 2" xfId="24845" xr:uid="{00000000-0005-0000-0000-00001AD50000}"/>
    <cellStyle name="Output 6 2 2 17 2 2" xfId="45189" xr:uid="{00000000-0005-0000-0000-00001BD50000}"/>
    <cellStyle name="Output 6 2 2 17 3" xfId="45188" xr:uid="{00000000-0005-0000-0000-00001CD50000}"/>
    <cellStyle name="Output 6 2 2 17 4" xfId="61661" xr:uid="{00000000-0005-0000-0000-00001DD50000}"/>
    <cellStyle name="Output 6 2 2 18" xfId="13902" xr:uid="{00000000-0005-0000-0000-00001ED50000}"/>
    <cellStyle name="Output 6 2 2 18 2" xfId="25147" xr:uid="{00000000-0005-0000-0000-00001FD50000}"/>
    <cellStyle name="Output 6 2 2 18 2 2" xfId="45191" xr:uid="{00000000-0005-0000-0000-000020D50000}"/>
    <cellStyle name="Output 6 2 2 18 3" xfId="45190" xr:uid="{00000000-0005-0000-0000-000021D50000}"/>
    <cellStyle name="Output 6 2 2 18 4" xfId="61662" xr:uid="{00000000-0005-0000-0000-000022D50000}"/>
    <cellStyle name="Output 6 2 2 19" xfId="14225" xr:uid="{00000000-0005-0000-0000-000023D50000}"/>
    <cellStyle name="Output 6 2 2 19 2" xfId="25447" xr:uid="{00000000-0005-0000-0000-000024D50000}"/>
    <cellStyle name="Output 6 2 2 19 2 2" xfId="45193" xr:uid="{00000000-0005-0000-0000-000025D50000}"/>
    <cellStyle name="Output 6 2 2 19 3" xfId="45192" xr:uid="{00000000-0005-0000-0000-000026D50000}"/>
    <cellStyle name="Output 6 2 2 19 4" xfId="61663" xr:uid="{00000000-0005-0000-0000-000027D50000}"/>
    <cellStyle name="Output 6 2 2 2" xfId="7242" xr:uid="{00000000-0005-0000-0000-000028D50000}"/>
    <cellStyle name="Output 6 2 2 2 2" xfId="19247" xr:uid="{00000000-0005-0000-0000-000029D50000}"/>
    <cellStyle name="Output 6 2 2 2 2 2" xfId="45195" xr:uid="{00000000-0005-0000-0000-00002AD50000}"/>
    <cellStyle name="Output 6 2 2 2 3" xfId="45194" xr:uid="{00000000-0005-0000-0000-00002BD50000}"/>
    <cellStyle name="Output 6 2 2 2 4" xfId="61664" xr:uid="{00000000-0005-0000-0000-00002CD50000}"/>
    <cellStyle name="Output 6 2 2 20" xfId="14519" xr:uid="{00000000-0005-0000-0000-00002DD50000}"/>
    <cellStyle name="Output 6 2 2 20 2" xfId="45196" xr:uid="{00000000-0005-0000-0000-00002ED50000}"/>
    <cellStyle name="Output 6 2 2 20 3" xfId="61665" xr:uid="{00000000-0005-0000-0000-00002FD50000}"/>
    <cellStyle name="Output 6 2 2 20 4" xfId="61666" xr:uid="{00000000-0005-0000-0000-000030D50000}"/>
    <cellStyle name="Output 6 2 2 21" xfId="45173" xr:uid="{00000000-0005-0000-0000-000031D50000}"/>
    <cellStyle name="Output 6 2 2 22" xfId="61667" xr:uid="{00000000-0005-0000-0000-000032D50000}"/>
    <cellStyle name="Output 6 2 2 3" xfId="7709" xr:uid="{00000000-0005-0000-0000-000033D50000}"/>
    <cellStyle name="Output 6 2 2 3 2" xfId="19652" xr:uid="{00000000-0005-0000-0000-000034D50000}"/>
    <cellStyle name="Output 6 2 2 3 2 2" xfId="45198" xr:uid="{00000000-0005-0000-0000-000035D50000}"/>
    <cellStyle name="Output 6 2 2 3 3" xfId="45197" xr:uid="{00000000-0005-0000-0000-000036D50000}"/>
    <cellStyle name="Output 6 2 2 3 4" xfId="61668" xr:uid="{00000000-0005-0000-0000-000037D50000}"/>
    <cellStyle name="Output 6 2 2 4" xfId="8159" xr:uid="{00000000-0005-0000-0000-000038D50000}"/>
    <cellStyle name="Output 6 2 2 4 2" xfId="20042" xr:uid="{00000000-0005-0000-0000-000039D50000}"/>
    <cellStyle name="Output 6 2 2 4 2 2" xfId="45200" xr:uid="{00000000-0005-0000-0000-00003AD50000}"/>
    <cellStyle name="Output 6 2 2 4 3" xfId="45199" xr:uid="{00000000-0005-0000-0000-00003BD50000}"/>
    <cellStyle name="Output 6 2 2 4 4" xfId="61669" xr:uid="{00000000-0005-0000-0000-00003CD50000}"/>
    <cellStyle name="Output 6 2 2 5" xfId="8626" xr:uid="{00000000-0005-0000-0000-00003DD50000}"/>
    <cellStyle name="Output 6 2 2 5 2" xfId="20431" xr:uid="{00000000-0005-0000-0000-00003ED50000}"/>
    <cellStyle name="Output 6 2 2 5 2 2" xfId="45202" xr:uid="{00000000-0005-0000-0000-00003FD50000}"/>
    <cellStyle name="Output 6 2 2 5 3" xfId="45201" xr:uid="{00000000-0005-0000-0000-000040D50000}"/>
    <cellStyle name="Output 6 2 2 5 4" xfId="61670" xr:uid="{00000000-0005-0000-0000-000041D50000}"/>
    <cellStyle name="Output 6 2 2 6" xfId="9081" xr:uid="{00000000-0005-0000-0000-000042D50000}"/>
    <cellStyle name="Output 6 2 2 6 2" xfId="20842" xr:uid="{00000000-0005-0000-0000-000043D50000}"/>
    <cellStyle name="Output 6 2 2 6 2 2" xfId="45204" xr:uid="{00000000-0005-0000-0000-000044D50000}"/>
    <cellStyle name="Output 6 2 2 6 3" xfId="45203" xr:uid="{00000000-0005-0000-0000-000045D50000}"/>
    <cellStyle name="Output 6 2 2 6 4" xfId="61671" xr:uid="{00000000-0005-0000-0000-000046D50000}"/>
    <cellStyle name="Output 6 2 2 7" xfId="9526" xr:uid="{00000000-0005-0000-0000-000047D50000}"/>
    <cellStyle name="Output 6 2 2 7 2" xfId="21242" xr:uid="{00000000-0005-0000-0000-000048D50000}"/>
    <cellStyle name="Output 6 2 2 7 2 2" xfId="45206" xr:uid="{00000000-0005-0000-0000-000049D50000}"/>
    <cellStyle name="Output 6 2 2 7 3" xfId="45205" xr:uid="{00000000-0005-0000-0000-00004AD50000}"/>
    <cellStyle name="Output 6 2 2 7 4" xfId="61672" xr:uid="{00000000-0005-0000-0000-00004BD50000}"/>
    <cellStyle name="Output 6 2 2 8" xfId="9970" xr:uid="{00000000-0005-0000-0000-00004CD50000}"/>
    <cellStyle name="Output 6 2 2 8 2" xfId="21626" xr:uid="{00000000-0005-0000-0000-00004DD50000}"/>
    <cellStyle name="Output 6 2 2 8 2 2" xfId="45208" xr:uid="{00000000-0005-0000-0000-00004ED50000}"/>
    <cellStyle name="Output 6 2 2 8 3" xfId="45207" xr:uid="{00000000-0005-0000-0000-00004FD50000}"/>
    <cellStyle name="Output 6 2 2 8 4" xfId="61673" xr:uid="{00000000-0005-0000-0000-000050D50000}"/>
    <cellStyle name="Output 6 2 2 9" xfId="10403" xr:uid="{00000000-0005-0000-0000-000051D50000}"/>
    <cellStyle name="Output 6 2 2 9 2" xfId="22004" xr:uid="{00000000-0005-0000-0000-000052D50000}"/>
    <cellStyle name="Output 6 2 2 9 2 2" xfId="45210" xr:uid="{00000000-0005-0000-0000-000053D50000}"/>
    <cellStyle name="Output 6 2 2 9 3" xfId="45209" xr:uid="{00000000-0005-0000-0000-000054D50000}"/>
    <cellStyle name="Output 6 2 2 9 4" xfId="61674" xr:uid="{00000000-0005-0000-0000-000055D50000}"/>
    <cellStyle name="Output 6 2 3" xfId="45172" xr:uid="{00000000-0005-0000-0000-000056D50000}"/>
    <cellStyle name="Output 6 20" xfId="5679" xr:uid="{00000000-0005-0000-0000-000057D50000}"/>
    <cellStyle name="Output 6 20 2" xfId="18195" xr:uid="{00000000-0005-0000-0000-000058D50000}"/>
    <cellStyle name="Output 6 20 2 2" xfId="45212" xr:uid="{00000000-0005-0000-0000-000059D50000}"/>
    <cellStyle name="Output 6 20 3" xfId="45211" xr:uid="{00000000-0005-0000-0000-00005AD50000}"/>
    <cellStyle name="Output 6 20 4" xfId="61675" xr:uid="{00000000-0005-0000-0000-00005BD50000}"/>
    <cellStyle name="Output 6 21" xfId="11371" xr:uid="{00000000-0005-0000-0000-00005CD50000}"/>
    <cellStyle name="Output 6 21 2" xfId="22841" xr:uid="{00000000-0005-0000-0000-00005DD50000}"/>
    <cellStyle name="Output 6 21 2 2" xfId="45214" xr:uid="{00000000-0005-0000-0000-00005ED50000}"/>
    <cellStyle name="Output 6 21 3" xfId="45213" xr:uid="{00000000-0005-0000-0000-00005FD50000}"/>
    <cellStyle name="Output 6 21 4" xfId="61676" xr:uid="{00000000-0005-0000-0000-000060D50000}"/>
    <cellStyle name="Output 6 22" xfId="7954" xr:uid="{00000000-0005-0000-0000-000061D50000}"/>
    <cellStyle name="Output 6 22 2" xfId="45215" xr:uid="{00000000-0005-0000-0000-000062D50000}"/>
    <cellStyle name="Output 6 22 3" xfId="61677" xr:uid="{00000000-0005-0000-0000-000063D50000}"/>
    <cellStyle name="Output 6 22 4" xfId="61678" xr:uid="{00000000-0005-0000-0000-000064D50000}"/>
    <cellStyle name="Output 6 23" xfId="45151" xr:uid="{00000000-0005-0000-0000-000065D50000}"/>
    <cellStyle name="Output 6 24" xfId="1565" xr:uid="{00000000-0005-0000-0000-000066D50000}"/>
    <cellStyle name="Output 6 3" xfId="4637" xr:uid="{00000000-0005-0000-0000-000067D50000}"/>
    <cellStyle name="Output 6 3 10" xfId="10961" xr:uid="{00000000-0005-0000-0000-000068D50000}"/>
    <cellStyle name="Output 6 3 10 2" xfId="22476" xr:uid="{00000000-0005-0000-0000-000069D50000}"/>
    <cellStyle name="Output 6 3 10 2 2" xfId="45218" xr:uid="{00000000-0005-0000-0000-00006AD50000}"/>
    <cellStyle name="Output 6 3 10 3" xfId="45217" xr:uid="{00000000-0005-0000-0000-00006BD50000}"/>
    <cellStyle name="Output 6 3 10 4" xfId="61679" xr:uid="{00000000-0005-0000-0000-00006CD50000}"/>
    <cellStyle name="Output 6 3 11" xfId="11366" xr:uid="{00000000-0005-0000-0000-00006DD50000}"/>
    <cellStyle name="Output 6 3 11 2" xfId="22837" xr:uid="{00000000-0005-0000-0000-00006ED50000}"/>
    <cellStyle name="Output 6 3 11 2 2" xfId="45220" xr:uid="{00000000-0005-0000-0000-00006FD50000}"/>
    <cellStyle name="Output 6 3 11 3" xfId="45219" xr:uid="{00000000-0005-0000-0000-000070D50000}"/>
    <cellStyle name="Output 6 3 11 4" xfId="61680" xr:uid="{00000000-0005-0000-0000-000071D50000}"/>
    <cellStyle name="Output 6 3 12" xfId="11762" xr:uid="{00000000-0005-0000-0000-000072D50000}"/>
    <cellStyle name="Output 6 3 12 2" xfId="23193" xr:uid="{00000000-0005-0000-0000-000073D50000}"/>
    <cellStyle name="Output 6 3 12 2 2" xfId="45222" xr:uid="{00000000-0005-0000-0000-000074D50000}"/>
    <cellStyle name="Output 6 3 12 3" xfId="45221" xr:uid="{00000000-0005-0000-0000-000075D50000}"/>
    <cellStyle name="Output 6 3 12 4" xfId="61681" xr:uid="{00000000-0005-0000-0000-000076D50000}"/>
    <cellStyle name="Output 6 3 13" xfId="12197" xr:uid="{00000000-0005-0000-0000-000077D50000}"/>
    <cellStyle name="Output 6 3 13 2" xfId="23592" xr:uid="{00000000-0005-0000-0000-000078D50000}"/>
    <cellStyle name="Output 6 3 13 2 2" xfId="45224" xr:uid="{00000000-0005-0000-0000-000079D50000}"/>
    <cellStyle name="Output 6 3 13 3" xfId="45223" xr:uid="{00000000-0005-0000-0000-00007AD50000}"/>
    <cellStyle name="Output 6 3 13 4" xfId="61682" xr:uid="{00000000-0005-0000-0000-00007BD50000}"/>
    <cellStyle name="Output 6 3 14" xfId="12583" xr:uid="{00000000-0005-0000-0000-00007CD50000}"/>
    <cellStyle name="Output 6 3 14 2" xfId="23931" xr:uid="{00000000-0005-0000-0000-00007DD50000}"/>
    <cellStyle name="Output 6 3 14 2 2" xfId="45226" xr:uid="{00000000-0005-0000-0000-00007ED50000}"/>
    <cellStyle name="Output 6 3 14 3" xfId="45225" xr:uid="{00000000-0005-0000-0000-00007FD50000}"/>
    <cellStyle name="Output 6 3 14 4" xfId="61683" xr:uid="{00000000-0005-0000-0000-000080D50000}"/>
    <cellStyle name="Output 6 3 15" xfId="12908" xr:uid="{00000000-0005-0000-0000-000081D50000}"/>
    <cellStyle name="Output 6 3 15 2" xfId="24237" xr:uid="{00000000-0005-0000-0000-000082D50000}"/>
    <cellStyle name="Output 6 3 15 2 2" xfId="45228" xr:uid="{00000000-0005-0000-0000-000083D50000}"/>
    <cellStyle name="Output 6 3 15 3" xfId="45227" xr:uid="{00000000-0005-0000-0000-000084D50000}"/>
    <cellStyle name="Output 6 3 15 4" xfId="61684" xr:uid="{00000000-0005-0000-0000-000085D50000}"/>
    <cellStyle name="Output 6 3 16" xfId="13328" xr:uid="{00000000-0005-0000-0000-000086D50000}"/>
    <cellStyle name="Output 6 3 16 2" xfId="24623" xr:uid="{00000000-0005-0000-0000-000087D50000}"/>
    <cellStyle name="Output 6 3 16 2 2" xfId="45230" xr:uid="{00000000-0005-0000-0000-000088D50000}"/>
    <cellStyle name="Output 6 3 16 3" xfId="45229" xr:uid="{00000000-0005-0000-0000-000089D50000}"/>
    <cellStyle name="Output 6 3 16 4" xfId="61685" xr:uid="{00000000-0005-0000-0000-00008AD50000}"/>
    <cellStyle name="Output 6 3 17" xfId="13668" xr:uid="{00000000-0005-0000-0000-00008BD50000}"/>
    <cellStyle name="Output 6 3 17 2" xfId="24926" xr:uid="{00000000-0005-0000-0000-00008CD50000}"/>
    <cellStyle name="Output 6 3 17 2 2" xfId="45232" xr:uid="{00000000-0005-0000-0000-00008DD50000}"/>
    <cellStyle name="Output 6 3 17 3" xfId="45231" xr:uid="{00000000-0005-0000-0000-00008ED50000}"/>
    <cellStyle name="Output 6 3 17 4" xfId="61686" xr:uid="{00000000-0005-0000-0000-00008FD50000}"/>
    <cellStyle name="Output 6 3 18" xfId="13989" xr:uid="{00000000-0005-0000-0000-000090D50000}"/>
    <cellStyle name="Output 6 3 18 2" xfId="25220" xr:uid="{00000000-0005-0000-0000-000091D50000}"/>
    <cellStyle name="Output 6 3 18 2 2" xfId="45234" xr:uid="{00000000-0005-0000-0000-000092D50000}"/>
    <cellStyle name="Output 6 3 18 3" xfId="45233" xr:uid="{00000000-0005-0000-0000-000093D50000}"/>
    <cellStyle name="Output 6 3 18 4" xfId="61687" xr:uid="{00000000-0005-0000-0000-000094D50000}"/>
    <cellStyle name="Output 6 3 19" xfId="14301" xr:uid="{00000000-0005-0000-0000-000095D50000}"/>
    <cellStyle name="Output 6 3 19 2" xfId="25516" xr:uid="{00000000-0005-0000-0000-000096D50000}"/>
    <cellStyle name="Output 6 3 19 2 2" xfId="45236" xr:uid="{00000000-0005-0000-0000-000097D50000}"/>
    <cellStyle name="Output 6 3 19 3" xfId="45235" xr:uid="{00000000-0005-0000-0000-000098D50000}"/>
    <cellStyle name="Output 6 3 19 4" xfId="61688" xr:uid="{00000000-0005-0000-0000-000099D50000}"/>
    <cellStyle name="Output 6 3 2" xfId="7409" xr:uid="{00000000-0005-0000-0000-00009AD50000}"/>
    <cellStyle name="Output 6 3 2 2" xfId="19378" xr:uid="{00000000-0005-0000-0000-00009BD50000}"/>
    <cellStyle name="Output 6 3 2 2 2" xfId="45238" xr:uid="{00000000-0005-0000-0000-00009CD50000}"/>
    <cellStyle name="Output 6 3 2 3" xfId="45237" xr:uid="{00000000-0005-0000-0000-00009DD50000}"/>
    <cellStyle name="Output 6 3 2 4" xfId="61689" xr:uid="{00000000-0005-0000-0000-00009ED50000}"/>
    <cellStyle name="Output 6 3 20" xfId="14589" xr:uid="{00000000-0005-0000-0000-00009FD50000}"/>
    <cellStyle name="Output 6 3 20 2" xfId="45239" xr:uid="{00000000-0005-0000-0000-0000A0D50000}"/>
    <cellStyle name="Output 6 3 20 3" xfId="61690" xr:uid="{00000000-0005-0000-0000-0000A1D50000}"/>
    <cellStyle name="Output 6 3 20 4" xfId="61691" xr:uid="{00000000-0005-0000-0000-0000A2D50000}"/>
    <cellStyle name="Output 6 3 21" xfId="45216" xr:uid="{00000000-0005-0000-0000-0000A3D50000}"/>
    <cellStyle name="Output 6 3 22" xfId="61692" xr:uid="{00000000-0005-0000-0000-0000A4D50000}"/>
    <cellStyle name="Output 6 3 3" xfId="7875" xr:uid="{00000000-0005-0000-0000-0000A5D50000}"/>
    <cellStyle name="Output 6 3 3 2" xfId="19777" xr:uid="{00000000-0005-0000-0000-0000A6D50000}"/>
    <cellStyle name="Output 6 3 3 2 2" xfId="45241" xr:uid="{00000000-0005-0000-0000-0000A7D50000}"/>
    <cellStyle name="Output 6 3 3 3" xfId="45240" xr:uid="{00000000-0005-0000-0000-0000A8D50000}"/>
    <cellStyle name="Output 6 3 3 4" xfId="61693" xr:uid="{00000000-0005-0000-0000-0000A9D50000}"/>
    <cellStyle name="Output 6 3 4" xfId="8329" xr:uid="{00000000-0005-0000-0000-0000AAD50000}"/>
    <cellStyle name="Output 6 3 4 2" xfId="20171" xr:uid="{00000000-0005-0000-0000-0000ABD50000}"/>
    <cellStyle name="Output 6 3 4 2 2" xfId="45243" xr:uid="{00000000-0005-0000-0000-0000ACD50000}"/>
    <cellStyle name="Output 6 3 4 3" xfId="45242" xr:uid="{00000000-0005-0000-0000-0000ADD50000}"/>
    <cellStyle name="Output 6 3 4 4" xfId="61694" xr:uid="{00000000-0005-0000-0000-0000AED50000}"/>
    <cellStyle name="Output 6 3 5" xfId="8771" xr:uid="{00000000-0005-0000-0000-0000AFD50000}"/>
    <cellStyle name="Output 6 3 5 2" xfId="20553" xr:uid="{00000000-0005-0000-0000-0000B0D50000}"/>
    <cellStyle name="Output 6 3 5 2 2" xfId="45245" xr:uid="{00000000-0005-0000-0000-0000B1D50000}"/>
    <cellStyle name="Output 6 3 5 3" xfId="45244" xr:uid="{00000000-0005-0000-0000-0000B2D50000}"/>
    <cellStyle name="Output 6 3 5 4" xfId="61695" xr:uid="{00000000-0005-0000-0000-0000B3D50000}"/>
    <cellStyle name="Output 6 3 6" xfId="9233" xr:uid="{00000000-0005-0000-0000-0000B4D50000}"/>
    <cellStyle name="Output 6 3 6 2" xfId="20967" xr:uid="{00000000-0005-0000-0000-0000B5D50000}"/>
    <cellStyle name="Output 6 3 6 2 2" xfId="45247" xr:uid="{00000000-0005-0000-0000-0000B6D50000}"/>
    <cellStyle name="Output 6 3 6 3" xfId="45246" xr:uid="{00000000-0005-0000-0000-0000B7D50000}"/>
    <cellStyle name="Output 6 3 6 4" xfId="61696" xr:uid="{00000000-0005-0000-0000-0000B8D50000}"/>
    <cellStyle name="Output 6 3 7" xfId="9677" xr:uid="{00000000-0005-0000-0000-0000B9D50000}"/>
    <cellStyle name="Output 6 3 7 2" xfId="21358" xr:uid="{00000000-0005-0000-0000-0000BAD50000}"/>
    <cellStyle name="Output 6 3 7 2 2" xfId="45249" xr:uid="{00000000-0005-0000-0000-0000BBD50000}"/>
    <cellStyle name="Output 6 3 7 3" xfId="45248" xr:uid="{00000000-0005-0000-0000-0000BCD50000}"/>
    <cellStyle name="Output 6 3 7 4" xfId="61697" xr:uid="{00000000-0005-0000-0000-0000BDD50000}"/>
    <cellStyle name="Output 6 3 8" xfId="10123" xr:uid="{00000000-0005-0000-0000-0000BED50000}"/>
    <cellStyle name="Output 6 3 8 2" xfId="21744" xr:uid="{00000000-0005-0000-0000-0000BFD50000}"/>
    <cellStyle name="Output 6 3 8 2 2" xfId="45251" xr:uid="{00000000-0005-0000-0000-0000C0D50000}"/>
    <cellStyle name="Output 6 3 8 3" xfId="45250" xr:uid="{00000000-0005-0000-0000-0000C1D50000}"/>
    <cellStyle name="Output 6 3 8 4" xfId="61698" xr:uid="{00000000-0005-0000-0000-0000C2D50000}"/>
    <cellStyle name="Output 6 3 9" xfId="10542" xr:uid="{00000000-0005-0000-0000-0000C3D50000}"/>
    <cellStyle name="Output 6 3 9 2" xfId="22112" xr:uid="{00000000-0005-0000-0000-0000C4D50000}"/>
    <cellStyle name="Output 6 3 9 2 2" xfId="45253" xr:uid="{00000000-0005-0000-0000-0000C5D50000}"/>
    <cellStyle name="Output 6 3 9 3" xfId="45252" xr:uid="{00000000-0005-0000-0000-0000C6D50000}"/>
    <cellStyle name="Output 6 3 9 4" xfId="61699" xr:uid="{00000000-0005-0000-0000-0000C7D50000}"/>
    <cellStyle name="Output 6 4" xfId="4892" xr:uid="{00000000-0005-0000-0000-0000C8D50000}"/>
    <cellStyle name="Output 6 4 2" xfId="17516" xr:uid="{00000000-0005-0000-0000-0000C9D50000}"/>
    <cellStyle name="Output 6 4 2 2" xfId="45255" xr:uid="{00000000-0005-0000-0000-0000CAD50000}"/>
    <cellStyle name="Output 6 4 3" xfId="45254" xr:uid="{00000000-0005-0000-0000-0000CBD50000}"/>
    <cellStyle name="Output 6 4 4" xfId="61700" xr:uid="{00000000-0005-0000-0000-0000CCD50000}"/>
    <cellStyle name="Output 6 5" xfId="6844" xr:uid="{00000000-0005-0000-0000-0000CDD50000}"/>
    <cellStyle name="Output 6 5 2" xfId="18875" xr:uid="{00000000-0005-0000-0000-0000CED50000}"/>
    <cellStyle name="Output 6 5 2 2" xfId="45257" xr:uid="{00000000-0005-0000-0000-0000CFD50000}"/>
    <cellStyle name="Output 6 5 3" xfId="45256" xr:uid="{00000000-0005-0000-0000-0000D0D50000}"/>
    <cellStyle name="Output 6 5 4" xfId="61701" xr:uid="{00000000-0005-0000-0000-0000D1D50000}"/>
    <cellStyle name="Output 6 6" xfId="5064" xr:uid="{00000000-0005-0000-0000-0000D2D50000}"/>
    <cellStyle name="Output 6 6 2" xfId="17655" xr:uid="{00000000-0005-0000-0000-0000D3D50000}"/>
    <cellStyle name="Output 6 6 2 2" xfId="45259" xr:uid="{00000000-0005-0000-0000-0000D4D50000}"/>
    <cellStyle name="Output 6 6 3" xfId="45258" xr:uid="{00000000-0005-0000-0000-0000D5D50000}"/>
    <cellStyle name="Output 6 6 4" xfId="61702" xr:uid="{00000000-0005-0000-0000-0000D6D50000}"/>
    <cellStyle name="Output 6 7" xfId="6682" xr:uid="{00000000-0005-0000-0000-0000D7D50000}"/>
    <cellStyle name="Output 6 7 2" xfId="18740" xr:uid="{00000000-0005-0000-0000-0000D8D50000}"/>
    <cellStyle name="Output 6 7 2 2" xfId="45261" xr:uid="{00000000-0005-0000-0000-0000D9D50000}"/>
    <cellStyle name="Output 6 7 3" xfId="45260" xr:uid="{00000000-0005-0000-0000-0000DAD50000}"/>
    <cellStyle name="Output 6 7 4" xfId="61703" xr:uid="{00000000-0005-0000-0000-0000DBD50000}"/>
    <cellStyle name="Output 6 8" xfId="5219" xr:uid="{00000000-0005-0000-0000-0000DCD50000}"/>
    <cellStyle name="Output 6 8 2" xfId="17784" xr:uid="{00000000-0005-0000-0000-0000DDD50000}"/>
    <cellStyle name="Output 6 8 2 2" xfId="45263" xr:uid="{00000000-0005-0000-0000-0000DED50000}"/>
    <cellStyle name="Output 6 8 3" xfId="45262" xr:uid="{00000000-0005-0000-0000-0000DFD50000}"/>
    <cellStyle name="Output 6 8 4" xfId="61704" xr:uid="{00000000-0005-0000-0000-0000E0D50000}"/>
    <cellStyle name="Output 6 9" xfId="7404" xr:uid="{00000000-0005-0000-0000-0000E1D50000}"/>
    <cellStyle name="Output 6 9 2" xfId="19374" xr:uid="{00000000-0005-0000-0000-0000E2D50000}"/>
    <cellStyle name="Output 6 9 2 2" xfId="45265" xr:uid="{00000000-0005-0000-0000-0000E3D50000}"/>
    <cellStyle name="Output 6 9 3" xfId="45264" xr:uid="{00000000-0005-0000-0000-0000E4D50000}"/>
    <cellStyle name="Output 6 9 4" xfId="61705" xr:uid="{00000000-0005-0000-0000-0000E5D50000}"/>
    <cellStyle name="Output 7" xfId="504" xr:uid="{00000000-0005-0000-0000-0000E6D50000}"/>
    <cellStyle name="Output 7 10" xfId="4464" xr:uid="{00000000-0005-0000-0000-0000E7D50000}"/>
    <cellStyle name="Output 7 10 10" xfId="10825" xr:uid="{00000000-0005-0000-0000-0000E8D50000}"/>
    <cellStyle name="Output 7 10 10 2" xfId="22361" xr:uid="{00000000-0005-0000-0000-0000E9D50000}"/>
    <cellStyle name="Output 7 10 10 2 2" xfId="45269" xr:uid="{00000000-0005-0000-0000-0000EAD50000}"/>
    <cellStyle name="Output 7 10 10 3" xfId="45268" xr:uid="{00000000-0005-0000-0000-0000EBD50000}"/>
    <cellStyle name="Output 7 10 10 4" xfId="61706" xr:uid="{00000000-0005-0000-0000-0000ECD50000}"/>
    <cellStyle name="Output 7 10 11" xfId="11244" xr:uid="{00000000-0005-0000-0000-0000EDD50000}"/>
    <cellStyle name="Output 7 10 11 2" xfId="22729" xr:uid="{00000000-0005-0000-0000-0000EED50000}"/>
    <cellStyle name="Output 7 10 11 2 2" xfId="45271" xr:uid="{00000000-0005-0000-0000-0000EFD50000}"/>
    <cellStyle name="Output 7 10 11 3" xfId="45270" xr:uid="{00000000-0005-0000-0000-0000F0D50000}"/>
    <cellStyle name="Output 7 10 11 4" xfId="61707" xr:uid="{00000000-0005-0000-0000-0000F1D50000}"/>
    <cellStyle name="Output 7 10 12" xfId="11653" xr:uid="{00000000-0005-0000-0000-0000F2D50000}"/>
    <cellStyle name="Output 7 10 12 2" xfId="23092" xr:uid="{00000000-0005-0000-0000-0000F3D50000}"/>
    <cellStyle name="Output 7 10 12 2 2" xfId="45273" xr:uid="{00000000-0005-0000-0000-0000F4D50000}"/>
    <cellStyle name="Output 7 10 12 3" xfId="45272" xr:uid="{00000000-0005-0000-0000-0000F5D50000}"/>
    <cellStyle name="Output 7 10 12 4" xfId="61708" xr:uid="{00000000-0005-0000-0000-0000F6D50000}"/>
    <cellStyle name="Output 7 10 13" xfId="12085" xr:uid="{00000000-0005-0000-0000-0000F7D50000}"/>
    <cellStyle name="Output 7 10 13 2" xfId="23499" xr:uid="{00000000-0005-0000-0000-0000F8D50000}"/>
    <cellStyle name="Output 7 10 13 2 2" xfId="45275" xr:uid="{00000000-0005-0000-0000-0000F9D50000}"/>
    <cellStyle name="Output 7 10 13 3" xfId="45274" xr:uid="{00000000-0005-0000-0000-0000FAD50000}"/>
    <cellStyle name="Output 7 10 13 4" xfId="61709" xr:uid="{00000000-0005-0000-0000-0000FBD50000}"/>
    <cellStyle name="Output 7 10 14" xfId="12459" xr:uid="{00000000-0005-0000-0000-0000FCD50000}"/>
    <cellStyle name="Output 7 10 14 2" xfId="23837" xr:uid="{00000000-0005-0000-0000-0000FDD50000}"/>
    <cellStyle name="Output 7 10 14 2 2" xfId="45277" xr:uid="{00000000-0005-0000-0000-0000FED50000}"/>
    <cellStyle name="Output 7 10 14 3" xfId="45276" xr:uid="{00000000-0005-0000-0000-0000FFD50000}"/>
    <cellStyle name="Output 7 10 14 4" xfId="61710" xr:uid="{00000000-0005-0000-0000-000000D60000}"/>
    <cellStyle name="Output 7 10 15" xfId="12816" xr:uid="{00000000-0005-0000-0000-000001D60000}"/>
    <cellStyle name="Output 7 10 15 2" xfId="24153" xr:uid="{00000000-0005-0000-0000-000002D60000}"/>
    <cellStyle name="Output 7 10 15 2 2" xfId="45279" xr:uid="{00000000-0005-0000-0000-000003D60000}"/>
    <cellStyle name="Output 7 10 15 3" xfId="45278" xr:uid="{00000000-0005-0000-0000-000004D60000}"/>
    <cellStyle name="Output 7 10 15 4" xfId="61711" xr:uid="{00000000-0005-0000-0000-000005D60000}"/>
    <cellStyle name="Output 7 10 16" xfId="13231" xr:uid="{00000000-0005-0000-0000-000006D60000}"/>
    <cellStyle name="Output 7 10 16 2" xfId="24542" xr:uid="{00000000-0005-0000-0000-000007D60000}"/>
    <cellStyle name="Output 7 10 16 2 2" xfId="45281" xr:uid="{00000000-0005-0000-0000-000008D60000}"/>
    <cellStyle name="Output 7 10 16 3" xfId="45280" xr:uid="{00000000-0005-0000-0000-000009D60000}"/>
    <cellStyle name="Output 7 10 16 4" xfId="61712" xr:uid="{00000000-0005-0000-0000-00000AD60000}"/>
    <cellStyle name="Output 7 10 17" xfId="13568" xr:uid="{00000000-0005-0000-0000-00000BD60000}"/>
    <cellStyle name="Output 7 10 17 2" xfId="24847" xr:uid="{00000000-0005-0000-0000-00000CD60000}"/>
    <cellStyle name="Output 7 10 17 2 2" xfId="45283" xr:uid="{00000000-0005-0000-0000-00000DD60000}"/>
    <cellStyle name="Output 7 10 17 3" xfId="45282" xr:uid="{00000000-0005-0000-0000-00000ED60000}"/>
    <cellStyle name="Output 7 10 17 4" xfId="61713" xr:uid="{00000000-0005-0000-0000-00000FD60000}"/>
    <cellStyle name="Output 7 10 18" xfId="13904" xr:uid="{00000000-0005-0000-0000-000010D60000}"/>
    <cellStyle name="Output 7 10 18 2" xfId="25149" xr:uid="{00000000-0005-0000-0000-000011D60000}"/>
    <cellStyle name="Output 7 10 18 2 2" xfId="45285" xr:uid="{00000000-0005-0000-0000-000012D60000}"/>
    <cellStyle name="Output 7 10 18 3" xfId="45284" xr:uid="{00000000-0005-0000-0000-000013D60000}"/>
    <cellStyle name="Output 7 10 18 4" xfId="61714" xr:uid="{00000000-0005-0000-0000-000014D60000}"/>
    <cellStyle name="Output 7 10 19" xfId="14227" xr:uid="{00000000-0005-0000-0000-000015D60000}"/>
    <cellStyle name="Output 7 10 19 2" xfId="25449" xr:uid="{00000000-0005-0000-0000-000016D60000}"/>
    <cellStyle name="Output 7 10 19 2 2" xfId="45287" xr:uid="{00000000-0005-0000-0000-000017D60000}"/>
    <cellStyle name="Output 7 10 19 3" xfId="45286" xr:uid="{00000000-0005-0000-0000-000018D60000}"/>
    <cellStyle name="Output 7 10 19 4" xfId="61715" xr:uid="{00000000-0005-0000-0000-000019D60000}"/>
    <cellStyle name="Output 7 10 2" xfId="7244" xr:uid="{00000000-0005-0000-0000-00001AD60000}"/>
    <cellStyle name="Output 7 10 2 2" xfId="19249" xr:uid="{00000000-0005-0000-0000-00001BD60000}"/>
    <cellStyle name="Output 7 10 2 2 2" xfId="45289" xr:uid="{00000000-0005-0000-0000-00001CD60000}"/>
    <cellStyle name="Output 7 10 2 3" xfId="45288" xr:uid="{00000000-0005-0000-0000-00001DD60000}"/>
    <cellStyle name="Output 7 10 2 4" xfId="61716" xr:uid="{00000000-0005-0000-0000-00001ED60000}"/>
    <cellStyle name="Output 7 10 20" xfId="14521" xr:uid="{00000000-0005-0000-0000-00001FD60000}"/>
    <cellStyle name="Output 7 10 20 2" xfId="45290" xr:uid="{00000000-0005-0000-0000-000020D60000}"/>
    <cellStyle name="Output 7 10 20 3" xfId="61717" xr:uid="{00000000-0005-0000-0000-000021D60000}"/>
    <cellStyle name="Output 7 10 20 4" xfId="61718" xr:uid="{00000000-0005-0000-0000-000022D60000}"/>
    <cellStyle name="Output 7 10 21" xfId="45267" xr:uid="{00000000-0005-0000-0000-000023D60000}"/>
    <cellStyle name="Output 7 10 22" xfId="61719" xr:uid="{00000000-0005-0000-0000-000024D60000}"/>
    <cellStyle name="Output 7 10 3" xfId="7711" xr:uid="{00000000-0005-0000-0000-000025D60000}"/>
    <cellStyle name="Output 7 10 3 2" xfId="19654" xr:uid="{00000000-0005-0000-0000-000026D60000}"/>
    <cellStyle name="Output 7 10 3 2 2" xfId="45292" xr:uid="{00000000-0005-0000-0000-000027D60000}"/>
    <cellStyle name="Output 7 10 3 3" xfId="45291" xr:uid="{00000000-0005-0000-0000-000028D60000}"/>
    <cellStyle name="Output 7 10 3 4" xfId="61720" xr:uid="{00000000-0005-0000-0000-000029D60000}"/>
    <cellStyle name="Output 7 10 4" xfId="8161" xr:uid="{00000000-0005-0000-0000-00002AD60000}"/>
    <cellStyle name="Output 7 10 4 2" xfId="20044" xr:uid="{00000000-0005-0000-0000-00002BD60000}"/>
    <cellStyle name="Output 7 10 4 2 2" xfId="45294" xr:uid="{00000000-0005-0000-0000-00002CD60000}"/>
    <cellStyle name="Output 7 10 4 3" xfId="45293" xr:uid="{00000000-0005-0000-0000-00002DD60000}"/>
    <cellStyle name="Output 7 10 4 4" xfId="61721" xr:uid="{00000000-0005-0000-0000-00002ED60000}"/>
    <cellStyle name="Output 7 10 5" xfId="8628" xr:uid="{00000000-0005-0000-0000-00002FD60000}"/>
    <cellStyle name="Output 7 10 5 2" xfId="20433" xr:uid="{00000000-0005-0000-0000-000030D60000}"/>
    <cellStyle name="Output 7 10 5 2 2" xfId="45296" xr:uid="{00000000-0005-0000-0000-000031D60000}"/>
    <cellStyle name="Output 7 10 5 3" xfId="45295" xr:uid="{00000000-0005-0000-0000-000032D60000}"/>
    <cellStyle name="Output 7 10 5 4" xfId="61722" xr:uid="{00000000-0005-0000-0000-000033D60000}"/>
    <cellStyle name="Output 7 10 6" xfId="9083" xr:uid="{00000000-0005-0000-0000-000034D60000}"/>
    <cellStyle name="Output 7 10 6 2" xfId="20844" xr:uid="{00000000-0005-0000-0000-000035D60000}"/>
    <cellStyle name="Output 7 10 6 2 2" xfId="45298" xr:uid="{00000000-0005-0000-0000-000036D60000}"/>
    <cellStyle name="Output 7 10 6 3" xfId="45297" xr:uid="{00000000-0005-0000-0000-000037D60000}"/>
    <cellStyle name="Output 7 10 6 4" xfId="61723" xr:uid="{00000000-0005-0000-0000-000038D60000}"/>
    <cellStyle name="Output 7 10 7" xfId="9528" xr:uid="{00000000-0005-0000-0000-000039D60000}"/>
    <cellStyle name="Output 7 10 7 2" xfId="21244" xr:uid="{00000000-0005-0000-0000-00003AD60000}"/>
    <cellStyle name="Output 7 10 7 2 2" xfId="45300" xr:uid="{00000000-0005-0000-0000-00003BD60000}"/>
    <cellStyle name="Output 7 10 7 3" xfId="45299" xr:uid="{00000000-0005-0000-0000-00003CD60000}"/>
    <cellStyle name="Output 7 10 7 4" xfId="61724" xr:uid="{00000000-0005-0000-0000-00003DD60000}"/>
    <cellStyle name="Output 7 10 8" xfId="9972" xr:uid="{00000000-0005-0000-0000-00003ED60000}"/>
    <cellStyle name="Output 7 10 8 2" xfId="21628" xr:uid="{00000000-0005-0000-0000-00003FD60000}"/>
    <cellStyle name="Output 7 10 8 2 2" xfId="45302" xr:uid="{00000000-0005-0000-0000-000040D60000}"/>
    <cellStyle name="Output 7 10 8 3" xfId="45301" xr:uid="{00000000-0005-0000-0000-000041D60000}"/>
    <cellStyle name="Output 7 10 8 4" xfId="61725" xr:uid="{00000000-0005-0000-0000-000042D60000}"/>
    <cellStyle name="Output 7 10 9" xfId="10405" xr:uid="{00000000-0005-0000-0000-000043D60000}"/>
    <cellStyle name="Output 7 10 9 2" xfId="22006" xr:uid="{00000000-0005-0000-0000-000044D60000}"/>
    <cellStyle name="Output 7 10 9 2 2" xfId="45304" xr:uid="{00000000-0005-0000-0000-000045D60000}"/>
    <cellStyle name="Output 7 10 9 3" xfId="45303" xr:uid="{00000000-0005-0000-0000-000046D60000}"/>
    <cellStyle name="Output 7 10 9 4" xfId="61726" xr:uid="{00000000-0005-0000-0000-000047D60000}"/>
    <cellStyle name="Output 7 11" xfId="4465" xr:uid="{00000000-0005-0000-0000-000048D60000}"/>
    <cellStyle name="Output 7 11 10" xfId="10826" xr:uid="{00000000-0005-0000-0000-000049D60000}"/>
    <cellStyle name="Output 7 11 10 2" xfId="22362" xr:uid="{00000000-0005-0000-0000-00004AD60000}"/>
    <cellStyle name="Output 7 11 10 2 2" xfId="45307" xr:uid="{00000000-0005-0000-0000-00004BD60000}"/>
    <cellStyle name="Output 7 11 10 3" xfId="45306" xr:uid="{00000000-0005-0000-0000-00004CD60000}"/>
    <cellStyle name="Output 7 11 10 4" xfId="61727" xr:uid="{00000000-0005-0000-0000-00004DD60000}"/>
    <cellStyle name="Output 7 11 11" xfId="11245" xr:uid="{00000000-0005-0000-0000-00004ED60000}"/>
    <cellStyle name="Output 7 11 11 2" xfId="22730" xr:uid="{00000000-0005-0000-0000-00004FD60000}"/>
    <cellStyle name="Output 7 11 11 2 2" xfId="45309" xr:uid="{00000000-0005-0000-0000-000050D60000}"/>
    <cellStyle name="Output 7 11 11 3" xfId="45308" xr:uid="{00000000-0005-0000-0000-000051D60000}"/>
    <cellStyle name="Output 7 11 11 4" xfId="61728" xr:uid="{00000000-0005-0000-0000-000052D60000}"/>
    <cellStyle name="Output 7 11 12" xfId="11654" xr:uid="{00000000-0005-0000-0000-000053D60000}"/>
    <cellStyle name="Output 7 11 12 2" xfId="23093" xr:uid="{00000000-0005-0000-0000-000054D60000}"/>
    <cellStyle name="Output 7 11 12 2 2" xfId="45311" xr:uid="{00000000-0005-0000-0000-000055D60000}"/>
    <cellStyle name="Output 7 11 12 3" xfId="45310" xr:uid="{00000000-0005-0000-0000-000056D60000}"/>
    <cellStyle name="Output 7 11 12 4" xfId="61729" xr:uid="{00000000-0005-0000-0000-000057D60000}"/>
    <cellStyle name="Output 7 11 13" xfId="12086" xr:uid="{00000000-0005-0000-0000-000058D60000}"/>
    <cellStyle name="Output 7 11 13 2" xfId="23500" xr:uid="{00000000-0005-0000-0000-000059D60000}"/>
    <cellStyle name="Output 7 11 13 2 2" xfId="45313" xr:uid="{00000000-0005-0000-0000-00005AD60000}"/>
    <cellStyle name="Output 7 11 13 3" xfId="45312" xr:uid="{00000000-0005-0000-0000-00005BD60000}"/>
    <cellStyle name="Output 7 11 13 4" xfId="61730" xr:uid="{00000000-0005-0000-0000-00005CD60000}"/>
    <cellStyle name="Output 7 11 14" xfId="12460" xr:uid="{00000000-0005-0000-0000-00005DD60000}"/>
    <cellStyle name="Output 7 11 14 2" xfId="23838" xr:uid="{00000000-0005-0000-0000-00005ED60000}"/>
    <cellStyle name="Output 7 11 14 2 2" xfId="45315" xr:uid="{00000000-0005-0000-0000-00005FD60000}"/>
    <cellStyle name="Output 7 11 14 3" xfId="45314" xr:uid="{00000000-0005-0000-0000-000060D60000}"/>
    <cellStyle name="Output 7 11 14 4" xfId="61731" xr:uid="{00000000-0005-0000-0000-000061D60000}"/>
    <cellStyle name="Output 7 11 15" xfId="12817" xr:uid="{00000000-0005-0000-0000-000062D60000}"/>
    <cellStyle name="Output 7 11 15 2" xfId="24154" xr:uid="{00000000-0005-0000-0000-000063D60000}"/>
    <cellStyle name="Output 7 11 15 2 2" xfId="45317" xr:uid="{00000000-0005-0000-0000-000064D60000}"/>
    <cellStyle name="Output 7 11 15 3" xfId="45316" xr:uid="{00000000-0005-0000-0000-000065D60000}"/>
    <cellStyle name="Output 7 11 15 4" xfId="61732" xr:uid="{00000000-0005-0000-0000-000066D60000}"/>
    <cellStyle name="Output 7 11 16" xfId="13232" xr:uid="{00000000-0005-0000-0000-000067D60000}"/>
    <cellStyle name="Output 7 11 16 2" xfId="24543" xr:uid="{00000000-0005-0000-0000-000068D60000}"/>
    <cellStyle name="Output 7 11 16 2 2" xfId="45319" xr:uid="{00000000-0005-0000-0000-000069D60000}"/>
    <cellStyle name="Output 7 11 16 3" xfId="45318" xr:uid="{00000000-0005-0000-0000-00006AD60000}"/>
    <cellStyle name="Output 7 11 16 4" xfId="61733" xr:uid="{00000000-0005-0000-0000-00006BD60000}"/>
    <cellStyle name="Output 7 11 17" xfId="13569" xr:uid="{00000000-0005-0000-0000-00006CD60000}"/>
    <cellStyle name="Output 7 11 17 2" xfId="24848" xr:uid="{00000000-0005-0000-0000-00006DD60000}"/>
    <cellStyle name="Output 7 11 17 2 2" xfId="45321" xr:uid="{00000000-0005-0000-0000-00006ED60000}"/>
    <cellStyle name="Output 7 11 17 3" xfId="45320" xr:uid="{00000000-0005-0000-0000-00006FD60000}"/>
    <cellStyle name="Output 7 11 17 4" xfId="61734" xr:uid="{00000000-0005-0000-0000-000070D60000}"/>
    <cellStyle name="Output 7 11 18" xfId="13905" xr:uid="{00000000-0005-0000-0000-000071D60000}"/>
    <cellStyle name="Output 7 11 18 2" xfId="25150" xr:uid="{00000000-0005-0000-0000-000072D60000}"/>
    <cellStyle name="Output 7 11 18 2 2" xfId="45323" xr:uid="{00000000-0005-0000-0000-000073D60000}"/>
    <cellStyle name="Output 7 11 18 3" xfId="45322" xr:uid="{00000000-0005-0000-0000-000074D60000}"/>
    <cellStyle name="Output 7 11 18 4" xfId="61735" xr:uid="{00000000-0005-0000-0000-000075D60000}"/>
    <cellStyle name="Output 7 11 19" xfId="14228" xr:uid="{00000000-0005-0000-0000-000076D60000}"/>
    <cellStyle name="Output 7 11 19 2" xfId="25450" xr:uid="{00000000-0005-0000-0000-000077D60000}"/>
    <cellStyle name="Output 7 11 19 2 2" xfId="45325" xr:uid="{00000000-0005-0000-0000-000078D60000}"/>
    <cellStyle name="Output 7 11 19 3" xfId="45324" xr:uid="{00000000-0005-0000-0000-000079D60000}"/>
    <cellStyle name="Output 7 11 19 4" xfId="61736" xr:uid="{00000000-0005-0000-0000-00007AD60000}"/>
    <cellStyle name="Output 7 11 2" xfId="7245" xr:uid="{00000000-0005-0000-0000-00007BD60000}"/>
    <cellStyle name="Output 7 11 2 2" xfId="19250" xr:uid="{00000000-0005-0000-0000-00007CD60000}"/>
    <cellStyle name="Output 7 11 2 2 2" xfId="45327" xr:uid="{00000000-0005-0000-0000-00007DD60000}"/>
    <cellStyle name="Output 7 11 2 3" xfId="45326" xr:uid="{00000000-0005-0000-0000-00007ED60000}"/>
    <cellStyle name="Output 7 11 2 4" xfId="61737" xr:uid="{00000000-0005-0000-0000-00007FD60000}"/>
    <cellStyle name="Output 7 11 20" xfId="14522" xr:uid="{00000000-0005-0000-0000-000080D60000}"/>
    <cellStyle name="Output 7 11 20 2" xfId="45328" xr:uid="{00000000-0005-0000-0000-000081D60000}"/>
    <cellStyle name="Output 7 11 20 3" xfId="61738" xr:uid="{00000000-0005-0000-0000-000082D60000}"/>
    <cellStyle name="Output 7 11 20 4" xfId="61739" xr:uid="{00000000-0005-0000-0000-000083D60000}"/>
    <cellStyle name="Output 7 11 21" xfId="45305" xr:uid="{00000000-0005-0000-0000-000084D60000}"/>
    <cellStyle name="Output 7 11 22" xfId="61740" xr:uid="{00000000-0005-0000-0000-000085D60000}"/>
    <cellStyle name="Output 7 11 3" xfId="7712" xr:uid="{00000000-0005-0000-0000-000086D60000}"/>
    <cellStyle name="Output 7 11 3 2" xfId="19655" xr:uid="{00000000-0005-0000-0000-000087D60000}"/>
    <cellStyle name="Output 7 11 3 2 2" xfId="45330" xr:uid="{00000000-0005-0000-0000-000088D60000}"/>
    <cellStyle name="Output 7 11 3 3" xfId="45329" xr:uid="{00000000-0005-0000-0000-000089D60000}"/>
    <cellStyle name="Output 7 11 3 4" xfId="61741" xr:uid="{00000000-0005-0000-0000-00008AD60000}"/>
    <cellStyle name="Output 7 11 4" xfId="8162" xr:uid="{00000000-0005-0000-0000-00008BD60000}"/>
    <cellStyle name="Output 7 11 4 2" xfId="20045" xr:uid="{00000000-0005-0000-0000-00008CD60000}"/>
    <cellStyle name="Output 7 11 4 2 2" xfId="45332" xr:uid="{00000000-0005-0000-0000-00008DD60000}"/>
    <cellStyle name="Output 7 11 4 3" xfId="45331" xr:uid="{00000000-0005-0000-0000-00008ED60000}"/>
    <cellStyle name="Output 7 11 4 4" xfId="61742" xr:uid="{00000000-0005-0000-0000-00008FD60000}"/>
    <cellStyle name="Output 7 11 5" xfId="8629" xr:uid="{00000000-0005-0000-0000-000090D60000}"/>
    <cellStyle name="Output 7 11 5 2" xfId="20434" xr:uid="{00000000-0005-0000-0000-000091D60000}"/>
    <cellStyle name="Output 7 11 5 2 2" xfId="45334" xr:uid="{00000000-0005-0000-0000-000092D60000}"/>
    <cellStyle name="Output 7 11 5 3" xfId="45333" xr:uid="{00000000-0005-0000-0000-000093D60000}"/>
    <cellStyle name="Output 7 11 5 4" xfId="61743" xr:uid="{00000000-0005-0000-0000-000094D60000}"/>
    <cellStyle name="Output 7 11 6" xfId="9084" xr:uid="{00000000-0005-0000-0000-000095D60000}"/>
    <cellStyle name="Output 7 11 6 2" xfId="20845" xr:uid="{00000000-0005-0000-0000-000096D60000}"/>
    <cellStyle name="Output 7 11 6 2 2" xfId="45336" xr:uid="{00000000-0005-0000-0000-000097D60000}"/>
    <cellStyle name="Output 7 11 6 3" xfId="45335" xr:uid="{00000000-0005-0000-0000-000098D60000}"/>
    <cellStyle name="Output 7 11 6 4" xfId="61744" xr:uid="{00000000-0005-0000-0000-000099D60000}"/>
    <cellStyle name="Output 7 11 7" xfId="9529" xr:uid="{00000000-0005-0000-0000-00009AD60000}"/>
    <cellStyle name="Output 7 11 7 2" xfId="21245" xr:uid="{00000000-0005-0000-0000-00009BD60000}"/>
    <cellStyle name="Output 7 11 7 2 2" xfId="45338" xr:uid="{00000000-0005-0000-0000-00009CD60000}"/>
    <cellStyle name="Output 7 11 7 3" xfId="45337" xr:uid="{00000000-0005-0000-0000-00009DD60000}"/>
    <cellStyle name="Output 7 11 7 4" xfId="61745" xr:uid="{00000000-0005-0000-0000-00009ED60000}"/>
    <cellStyle name="Output 7 11 8" xfId="9973" xr:uid="{00000000-0005-0000-0000-00009FD60000}"/>
    <cellStyle name="Output 7 11 8 2" xfId="21629" xr:uid="{00000000-0005-0000-0000-0000A0D60000}"/>
    <cellStyle name="Output 7 11 8 2 2" xfId="45340" xr:uid="{00000000-0005-0000-0000-0000A1D60000}"/>
    <cellStyle name="Output 7 11 8 3" xfId="45339" xr:uid="{00000000-0005-0000-0000-0000A2D60000}"/>
    <cellStyle name="Output 7 11 8 4" xfId="61746" xr:uid="{00000000-0005-0000-0000-0000A3D60000}"/>
    <cellStyle name="Output 7 11 9" xfId="10406" xr:uid="{00000000-0005-0000-0000-0000A4D60000}"/>
    <cellStyle name="Output 7 11 9 2" xfId="22007" xr:uid="{00000000-0005-0000-0000-0000A5D60000}"/>
    <cellStyle name="Output 7 11 9 2 2" xfId="45342" xr:uid="{00000000-0005-0000-0000-0000A6D60000}"/>
    <cellStyle name="Output 7 11 9 3" xfId="45341" xr:uid="{00000000-0005-0000-0000-0000A7D60000}"/>
    <cellStyle name="Output 7 11 9 4" xfId="61747" xr:uid="{00000000-0005-0000-0000-0000A8D60000}"/>
    <cellStyle name="Output 7 12" xfId="7243" xr:uid="{00000000-0005-0000-0000-0000A9D60000}"/>
    <cellStyle name="Output 7 12 2" xfId="19248" xr:uid="{00000000-0005-0000-0000-0000AAD60000}"/>
    <cellStyle name="Output 7 12 2 2" xfId="45344" xr:uid="{00000000-0005-0000-0000-0000ABD60000}"/>
    <cellStyle name="Output 7 12 3" xfId="45343" xr:uid="{00000000-0005-0000-0000-0000ACD60000}"/>
    <cellStyle name="Output 7 12 4" xfId="61748" xr:uid="{00000000-0005-0000-0000-0000ADD60000}"/>
    <cellStyle name="Output 7 13" xfId="7710" xr:uid="{00000000-0005-0000-0000-0000AED60000}"/>
    <cellStyle name="Output 7 13 2" xfId="19653" xr:uid="{00000000-0005-0000-0000-0000AFD60000}"/>
    <cellStyle name="Output 7 13 2 2" xfId="45346" xr:uid="{00000000-0005-0000-0000-0000B0D60000}"/>
    <cellStyle name="Output 7 13 3" xfId="45345" xr:uid="{00000000-0005-0000-0000-0000B1D60000}"/>
    <cellStyle name="Output 7 13 4" xfId="61749" xr:uid="{00000000-0005-0000-0000-0000B2D60000}"/>
    <cellStyle name="Output 7 14" xfId="8160" xr:uid="{00000000-0005-0000-0000-0000B3D60000}"/>
    <cellStyle name="Output 7 14 2" xfId="20043" xr:uid="{00000000-0005-0000-0000-0000B4D60000}"/>
    <cellStyle name="Output 7 14 2 2" xfId="45348" xr:uid="{00000000-0005-0000-0000-0000B5D60000}"/>
    <cellStyle name="Output 7 14 3" xfId="45347" xr:uid="{00000000-0005-0000-0000-0000B6D60000}"/>
    <cellStyle name="Output 7 14 4" xfId="61750" xr:uid="{00000000-0005-0000-0000-0000B7D60000}"/>
    <cellStyle name="Output 7 15" xfId="8627" xr:uid="{00000000-0005-0000-0000-0000B8D60000}"/>
    <cellStyle name="Output 7 15 2" xfId="20432" xr:uid="{00000000-0005-0000-0000-0000B9D60000}"/>
    <cellStyle name="Output 7 15 2 2" xfId="45350" xr:uid="{00000000-0005-0000-0000-0000BAD60000}"/>
    <cellStyle name="Output 7 15 3" xfId="45349" xr:uid="{00000000-0005-0000-0000-0000BBD60000}"/>
    <cellStyle name="Output 7 15 4" xfId="61751" xr:uid="{00000000-0005-0000-0000-0000BCD60000}"/>
    <cellStyle name="Output 7 16" xfId="9082" xr:uid="{00000000-0005-0000-0000-0000BDD60000}"/>
    <cellStyle name="Output 7 16 2" xfId="20843" xr:uid="{00000000-0005-0000-0000-0000BED60000}"/>
    <cellStyle name="Output 7 16 2 2" xfId="45352" xr:uid="{00000000-0005-0000-0000-0000BFD60000}"/>
    <cellStyle name="Output 7 16 3" xfId="45351" xr:uid="{00000000-0005-0000-0000-0000C0D60000}"/>
    <cellStyle name="Output 7 16 4" xfId="61752" xr:uid="{00000000-0005-0000-0000-0000C1D60000}"/>
    <cellStyle name="Output 7 17" xfId="9527" xr:uid="{00000000-0005-0000-0000-0000C2D60000}"/>
    <cellStyle name="Output 7 17 2" xfId="21243" xr:uid="{00000000-0005-0000-0000-0000C3D60000}"/>
    <cellStyle name="Output 7 17 2 2" xfId="45354" xr:uid="{00000000-0005-0000-0000-0000C4D60000}"/>
    <cellStyle name="Output 7 17 3" xfId="45353" xr:uid="{00000000-0005-0000-0000-0000C5D60000}"/>
    <cellStyle name="Output 7 17 4" xfId="61753" xr:uid="{00000000-0005-0000-0000-0000C6D60000}"/>
    <cellStyle name="Output 7 18" xfId="9971" xr:uid="{00000000-0005-0000-0000-0000C7D60000}"/>
    <cellStyle name="Output 7 18 2" xfId="21627" xr:uid="{00000000-0005-0000-0000-0000C8D60000}"/>
    <cellStyle name="Output 7 18 2 2" xfId="45356" xr:uid="{00000000-0005-0000-0000-0000C9D60000}"/>
    <cellStyle name="Output 7 18 3" xfId="45355" xr:uid="{00000000-0005-0000-0000-0000CAD60000}"/>
    <cellStyle name="Output 7 18 4" xfId="61754" xr:uid="{00000000-0005-0000-0000-0000CBD60000}"/>
    <cellStyle name="Output 7 19" xfId="10404" xr:uid="{00000000-0005-0000-0000-0000CCD60000}"/>
    <cellStyle name="Output 7 19 2" xfId="22005" xr:uid="{00000000-0005-0000-0000-0000CDD60000}"/>
    <cellStyle name="Output 7 19 2 2" xfId="45358" xr:uid="{00000000-0005-0000-0000-0000CED60000}"/>
    <cellStyle name="Output 7 19 3" xfId="45357" xr:uid="{00000000-0005-0000-0000-0000CFD60000}"/>
    <cellStyle name="Output 7 19 4" xfId="61755" xr:uid="{00000000-0005-0000-0000-0000D0D60000}"/>
    <cellStyle name="Output 7 2" xfId="4466" xr:uid="{00000000-0005-0000-0000-0000D1D60000}"/>
    <cellStyle name="Output 7 2 10" xfId="10827" xr:uid="{00000000-0005-0000-0000-0000D2D60000}"/>
    <cellStyle name="Output 7 2 10 2" xfId="22363" xr:uid="{00000000-0005-0000-0000-0000D3D60000}"/>
    <cellStyle name="Output 7 2 10 2 2" xfId="45361" xr:uid="{00000000-0005-0000-0000-0000D4D60000}"/>
    <cellStyle name="Output 7 2 10 3" xfId="45360" xr:uid="{00000000-0005-0000-0000-0000D5D60000}"/>
    <cellStyle name="Output 7 2 10 4" xfId="61756" xr:uid="{00000000-0005-0000-0000-0000D6D60000}"/>
    <cellStyle name="Output 7 2 11" xfId="11246" xr:uid="{00000000-0005-0000-0000-0000D7D60000}"/>
    <cellStyle name="Output 7 2 11 2" xfId="22731" xr:uid="{00000000-0005-0000-0000-0000D8D60000}"/>
    <cellStyle name="Output 7 2 11 2 2" xfId="45363" xr:uid="{00000000-0005-0000-0000-0000D9D60000}"/>
    <cellStyle name="Output 7 2 11 3" xfId="45362" xr:uid="{00000000-0005-0000-0000-0000DAD60000}"/>
    <cellStyle name="Output 7 2 11 4" xfId="61757" xr:uid="{00000000-0005-0000-0000-0000DBD60000}"/>
    <cellStyle name="Output 7 2 12" xfId="11655" xr:uid="{00000000-0005-0000-0000-0000DCD60000}"/>
    <cellStyle name="Output 7 2 12 2" xfId="23094" xr:uid="{00000000-0005-0000-0000-0000DDD60000}"/>
    <cellStyle name="Output 7 2 12 2 2" xfId="45365" xr:uid="{00000000-0005-0000-0000-0000DED60000}"/>
    <cellStyle name="Output 7 2 12 3" xfId="45364" xr:uid="{00000000-0005-0000-0000-0000DFD60000}"/>
    <cellStyle name="Output 7 2 12 4" xfId="61758" xr:uid="{00000000-0005-0000-0000-0000E0D60000}"/>
    <cellStyle name="Output 7 2 13" xfId="12087" xr:uid="{00000000-0005-0000-0000-0000E1D60000}"/>
    <cellStyle name="Output 7 2 13 2" xfId="23501" xr:uid="{00000000-0005-0000-0000-0000E2D60000}"/>
    <cellStyle name="Output 7 2 13 2 2" xfId="45367" xr:uid="{00000000-0005-0000-0000-0000E3D60000}"/>
    <cellStyle name="Output 7 2 13 3" xfId="45366" xr:uid="{00000000-0005-0000-0000-0000E4D60000}"/>
    <cellStyle name="Output 7 2 13 4" xfId="61759" xr:uid="{00000000-0005-0000-0000-0000E5D60000}"/>
    <cellStyle name="Output 7 2 14" xfId="12461" xr:uid="{00000000-0005-0000-0000-0000E6D60000}"/>
    <cellStyle name="Output 7 2 14 2" xfId="23839" xr:uid="{00000000-0005-0000-0000-0000E7D60000}"/>
    <cellStyle name="Output 7 2 14 2 2" xfId="45369" xr:uid="{00000000-0005-0000-0000-0000E8D60000}"/>
    <cellStyle name="Output 7 2 14 3" xfId="45368" xr:uid="{00000000-0005-0000-0000-0000E9D60000}"/>
    <cellStyle name="Output 7 2 14 4" xfId="61760" xr:uid="{00000000-0005-0000-0000-0000EAD60000}"/>
    <cellStyle name="Output 7 2 15" xfId="12818" xr:uid="{00000000-0005-0000-0000-0000EBD60000}"/>
    <cellStyle name="Output 7 2 15 2" xfId="24155" xr:uid="{00000000-0005-0000-0000-0000ECD60000}"/>
    <cellStyle name="Output 7 2 15 2 2" xfId="45371" xr:uid="{00000000-0005-0000-0000-0000EDD60000}"/>
    <cellStyle name="Output 7 2 15 3" xfId="45370" xr:uid="{00000000-0005-0000-0000-0000EED60000}"/>
    <cellStyle name="Output 7 2 15 4" xfId="61761" xr:uid="{00000000-0005-0000-0000-0000EFD60000}"/>
    <cellStyle name="Output 7 2 16" xfId="13233" xr:uid="{00000000-0005-0000-0000-0000F0D60000}"/>
    <cellStyle name="Output 7 2 16 2" xfId="24544" xr:uid="{00000000-0005-0000-0000-0000F1D60000}"/>
    <cellStyle name="Output 7 2 16 2 2" xfId="45373" xr:uid="{00000000-0005-0000-0000-0000F2D60000}"/>
    <cellStyle name="Output 7 2 16 3" xfId="45372" xr:uid="{00000000-0005-0000-0000-0000F3D60000}"/>
    <cellStyle name="Output 7 2 16 4" xfId="61762" xr:uid="{00000000-0005-0000-0000-0000F4D60000}"/>
    <cellStyle name="Output 7 2 17" xfId="13570" xr:uid="{00000000-0005-0000-0000-0000F5D60000}"/>
    <cellStyle name="Output 7 2 17 2" xfId="24849" xr:uid="{00000000-0005-0000-0000-0000F6D60000}"/>
    <cellStyle name="Output 7 2 17 2 2" xfId="45375" xr:uid="{00000000-0005-0000-0000-0000F7D60000}"/>
    <cellStyle name="Output 7 2 17 3" xfId="45374" xr:uid="{00000000-0005-0000-0000-0000F8D60000}"/>
    <cellStyle name="Output 7 2 17 4" xfId="61763" xr:uid="{00000000-0005-0000-0000-0000F9D60000}"/>
    <cellStyle name="Output 7 2 18" xfId="13906" xr:uid="{00000000-0005-0000-0000-0000FAD60000}"/>
    <cellStyle name="Output 7 2 18 2" xfId="25151" xr:uid="{00000000-0005-0000-0000-0000FBD60000}"/>
    <cellStyle name="Output 7 2 18 2 2" xfId="45377" xr:uid="{00000000-0005-0000-0000-0000FCD60000}"/>
    <cellStyle name="Output 7 2 18 3" xfId="45376" xr:uid="{00000000-0005-0000-0000-0000FDD60000}"/>
    <cellStyle name="Output 7 2 18 4" xfId="61764" xr:uid="{00000000-0005-0000-0000-0000FED60000}"/>
    <cellStyle name="Output 7 2 19" xfId="14229" xr:uid="{00000000-0005-0000-0000-0000FFD60000}"/>
    <cellStyle name="Output 7 2 19 2" xfId="25451" xr:uid="{00000000-0005-0000-0000-000000D70000}"/>
    <cellStyle name="Output 7 2 19 2 2" xfId="45379" xr:uid="{00000000-0005-0000-0000-000001D70000}"/>
    <cellStyle name="Output 7 2 19 3" xfId="45378" xr:uid="{00000000-0005-0000-0000-000002D70000}"/>
    <cellStyle name="Output 7 2 19 4" xfId="61765" xr:uid="{00000000-0005-0000-0000-000003D70000}"/>
    <cellStyle name="Output 7 2 2" xfId="7246" xr:uid="{00000000-0005-0000-0000-000004D70000}"/>
    <cellStyle name="Output 7 2 2 2" xfId="19251" xr:uid="{00000000-0005-0000-0000-000005D70000}"/>
    <cellStyle name="Output 7 2 2 2 2" xfId="45381" xr:uid="{00000000-0005-0000-0000-000006D70000}"/>
    <cellStyle name="Output 7 2 2 3" xfId="45380" xr:uid="{00000000-0005-0000-0000-000007D70000}"/>
    <cellStyle name="Output 7 2 2 4" xfId="61766" xr:uid="{00000000-0005-0000-0000-000008D70000}"/>
    <cellStyle name="Output 7 2 20" xfId="14523" xr:uid="{00000000-0005-0000-0000-000009D70000}"/>
    <cellStyle name="Output 7 2 20 2" xfId="45382" xr:uid="{00000000-0005-0000-0000-00000AD70000}"/>
    <cellStyle name="Output 7 2 20 3" xfId="61767" xr:uid="{00000000-0005-0000-0000-00000BD70000}"/>
    <cellStyle name="Output 7 2 20 4" xfId="61768" xr:uid="{00000000-0005-0000-0000-00000CD70000}"/>
    <cellStyle name="Output 7 2 21" xfId="45359" xr:uid="{00000000-0005-0000-0000-00000DD70000}"/>
    <cellStyle name="Output 7 2 22" xfId="61769" xr:uid="{00000000-0005-0000-0000-00000ED70000}"/>
    <cellStyle name="Output 7 2 3" xfId="7713" xr:uid="{00000000-0005-0000-0000-00000FD70000}"/>
    <cellStyle name="Output 7 2 3 2" xfId="19656" xr:uid="{00000000-0005-0000-0000-000010D70000}"/>
    <cellStyle name="Output 7 2 3 2 2" xfId="45384" xr:uid="{00000000-0005-0000-0000-000011D70000}"/>
    <cellStyle name="Output 7 2 3 3" xfId="45383" xr:uid="{00000000-0005-0000-0000-000012D70000}"/>
    <cellStyle name="Output 7 2 3 4" xfId="61770" xr:uid="{00000000-0005-0000-0000-000013D70000}"/>
    <cellStyle name="Output 7 2 4" xfId="8163" xr:uid="{00000000-0005-0000-0000-000014D70000}"/>
    <cellStyle name="Output 7 2 4 2" xfId="20046" xr:uid="{00000000-0005-0000-0000-000015D70000}"/>
    <cellStyle name="Output 7 2 4 2 2" xfId="45386" xr:uid="{00000000-0005-0000-0000-000016D70000}"/>
    <cellStyle name="Output 7 2 4 3" xfId="45385" xr:uid="{00000000-0005-0000-0000-000017D70000}"/>
    <cellStyle name="Output 7 2 4 4" xfId="61771" xr:uid="{00000000-0005-0000-0000-000018D70000}"/>
    <cellStyle name="Output 7 2 5" xfId="8630" xr:uid="{00000000-0005-0000-0000-000019D70000}"/>
    <cellStyle name="Output 7 2 5 2" xfId="20435" xr:uid="{00000000-0005-0000-0000-00001AD70000}"/>
    <cellStyle name="Output 7 2 5 2 2" xfId="45388" xr:uid="{00000000-0005-0000-0000-00001BD70000}"/>
    <cellStyle name="Output 7 2 5 3" xfId="45387" xr:uid="{00000000-0005-0000-0000-00001CD70000}"/>
    <cellStyle name="Output 7 2 5 4" xfId="61772" xr:uid="{00000000-0005-0000-0000-00001DD70000}"/>
    <cellStyle name="Output 7 2 6" xfId="9085" xr:uid="{00000000-0005-0000-0000-00001ED70000}"/>
    <cellStyle name="Output 7 2 6 2" xfId="20846" xr:uid="{00000000-0005-0000-0000-00001FD70000}"/>
    <cellStyle name="Output 7 2 6 2 2" xfId="45390" xr:uid="{00000000-0005-0000-0000-000020D70000}"/>
    <cellStyle name="Output 7 2 6 3" xfId="45389" xr:uid="{00000000-0005-0000-0000-000021D70000}"/>
    <cellStyle name="Output 7 2 6 4" xfId="61773" xr:uid="{00000000-0005-0000-0000-000022D70000}"/>
    <cellStyle name="Output 7 2 7" xfId="9530" xr:uid="{00000000-0005-0000-0000-000023D70000}"/>
    <cellStyle name="Output 7 2 7 2" xfId="21246" xr:uid="{00000000-0005-0000-0000-000024D70000}"/>
    <cellStyle name="Output 7 2 7 2 2" xfId="45392" xr:uid="{00000000-0005-0000-0000-000025D70000}"/>
    <cellStyle name="Output 7 2 7 3" xfId="45391" xr:uid="{00000000-0005-0000-0000-000026D70000}"/>
    <cellStyle name="Output 7 2 7 4" xfId="61774" xr:uid="{00000000-0005-0000-0000-000027D70000}"/>
    <cellStyle name="Output 7 2 8" xfId="9974" xr:uid="{00000000-0005-0000-0000-000028D70000}"/>
    <cellStyle name="Output 7 2 8 2" xfId="21630" xr:uid="{00000000-0005-0000-0000-000029D70000}"/>
    <cellStyle name="Output 7 2 8 2 2" xfId="45394" xr:uid="{00000000-0005-0000-0000-00002AD70000}"/>
    <cellStyle name="Output 7 2 8 3" xfId="45393" xr:uid="{00000000-0005-0000-0000-00002BD70000}"/>
    <cellStyle name="Output 7 2 8 4" xfId="61775" xr:uid="{00000000-0005-0000-0000-00002CD70000}"/>
    <cellStyle name="Output 7 2 9" xfId="10407" xr:uid="{00000000-0005-0000-0000-00002DD70000}"/>
    <cellStyle name="Output 7 2 9 2" xfId="22008" xr:uid="{00000000-0005-0000-0000-00002ED70000}"/>
    <cellStyle name="Output 7 2 9 2 2" xfId="45396" xr:uid="{00000000-0005-0000-0000-00002FD70000}"/>
    <cellStyle name="Output 7 2 9 3" xfId="45395" xr:uid="{00000000-0005-0000-0000-000030D70000}"/>
    <cellStyle name="Output 7 2 9 4" xfId="61776" xr:uid="{00000000-0005-0000-0000-000031D70000}"/>
    <cellStyle name="Output 7 20" xfId="10824" xr:uid="{00000000-0005-0000-0000-000032D70000}"/>
    <cellStyle name="Output 7 20 2" xfId="22360" xr:uid="{00000000-0005-0000-0000-000033D70000}"/>
    <cellStyle name="Output 7 20 2 2" xfId="45398" xr:uid="{00000000-0005-0000-0000-000034D70000}"/>
    <cellStyle name="Output 7 20 3" xfId="45397" xr:uid="{00000000-0005-0000-0000-000035D70000}"/>
    <cellStyle name="Output 7 20 4" xfId="61777" xr:uid="{00000000-0005-0000-0000-000036D70000}"/>
    <cellStyle name="Output 7 21" xfId="11243" xr:uid="{00000000-0005-0000-0000-000037D70000}"/>
    <cellStyle name="Output 7 21 2" xfId="22728" xr:uid="{00000000-0005-0000-0000-000038D70000}"/>
    <cellStyle name="Output 7 21 2 2" xfId="45400" xr:uid="{00000000-0005-0000-0000-000039D70000}"/>
    <cellStyle name="Output 7 21 3" xfId="45399" xr:uid="{00000000-0005-0000-0000-00003AD70000}"/>
    <cellStyle name="Output 7 21 4" xfId="61778" xr:uid="{00000000-0005-0000-0000-00003BD70000}"/>
    <cellStyle name="Output 7 22" xfId="11652" xr:uid="{00000000-0005-0000-0000-00003CD70000}"/>
    <cellStyle name="Output 7 22 2" xfId="23091" xr:uid="{00000000-0005-0000-0000-00003DD70000}"/>
    <cellStyle name="Output 7 22 2 2" xfId="45402" xr:uid="{00000000-0005-0000-0000-00003ED70000}"/>
    <cellStyle name="Output 7 22 3" xfId="45401" xr:uid="{00000000-0005-0000-0000-00003FD70000}"/>
    <cellStyle name="Output 7 22 4" xfId="61779" xr:uid="{00000000-0005-0000-0000-000040D70000}"/>
    <cellStyle name="Output 7 23" xfId="12084" xr:uid="{00000000-0005-0000-0000-000041D70000}"/>
    <cellStyle name="Output 7 23 2" xfId="23498" xr:uid="{00000000-0005-0000-0000-000042D70000}"/>
    <cellStyle name="Output 7 23 2 2" xfId="45404" xr:uid="{00000000-0005-0000-0000-000043D70000}"/>
    <cellStyle name="Output 7 23 3" xfId="45403" xr:uid="{00000000-0005-0000-0000-000044D70000}"/>
    <cellStyle name="Output 7 23 4" xfId="61780" xr:uid="{00000000-0005-0000-0000-000045D70000}"/>
    <cellStyle name="Output 7 24" xfId="12458" xr:uid="{00000000-0005-0000-0000-000046D70000}"/>
    <cellStyle name="Output 7 24 2" xfId="23836" xr:uid="{00000000-0005-0000-0000-000047D70000}"/>
    <cellStyle name="Output 7 24 2 2" xfId="45406" xr:uid="{00000000-0005-0000-0000-000048D70000}"/>
    <cellStyle name="Output 7 24 3" xfId="45405" xr:uid="{00000000-0005-0000-0000-000049D70000}"/>
    <cellStyle name="Output 7 24 4" xfId="61781" xr:uid="{00000000-0005-0000-0000-00004AD70000}"/>
    <cellStyle name="Output 7 25" xfId="12815" xr:uid="{00000000-0005-0000-0000-00004BD70000}"/>
    <cellStyle name="Output 7 25 2" xfId="24152" xr:uid="{00000000-0005-0000-0000-00004CD70000}"/>
    <cellStyle name="Output 7 25 2 2" xfId="45408" xr:uid="{00000000-0005-0000-0000-00004DD70000}"/>
    <cellStyle name="Output 7 25 3" xfId="45407" xr:uid="{00000000-0005-0000-0000-00004ED70000}"/>
    <cellStyle name="Output 7 25 4" xfId="61782" xr:uid="{00000000-0005-0000-0000-00004FD70000}"/>
    <cellStyle name="Output 7 26" xfId="13230" xr:uid="{00000000-0005-0000-0000-000050D70000}"/>
    <cellStyle name="Output 7 26 2" xfId="24541" xr:uid="{00000000-0005-0000-0000-000051D70000}"/>
    <cellStyle name="Output 7 26 2 2" xfId="45410" xr:uid="{00000000-0005-0000-0000-000052D70000}"/>
    <cellStyle name="Output 7 26 3" xfId="45409" xr:uid="{00000000-0005-0000-0000-000053D70000}"/>
    <cellStyle name="Output 7 26 4" xfId="61783" xr:uid="{00000000-0005-0000-0000-000054D70000}"/>
    <cellStyle name="Output 7 27" xfId="13567" xr:uid="{00000000-0005-0000-0000-000055D70000}"/>
    <cellStyle name="Output 7 27 2" xfId="24846" xr:uid="{00000000-0005-0000-0000-000056D70000}"/>
    <cellStyle name="Output 7 27 2 2" xfId="45412" xr:uid="{00000000-0005-0000-0000-000057D70000}"/>
    <cellStyle name="Output 7 27 3" xfId="45411" xr:uid="{00000000-0005-0000-0000-000058D70000}"/>
    <cellStyle name="Output 7 27 4" xfId="61784" xr:uid="{00000000-0005-0000-0000-000059D70000}"/>
    <cellStyle name="Output 7 28" xfId="13903" xr:uid="{00000000-0005-0000-0000-00005AD70000}"/>
    <cellStyle name="Output 7 28 2" xfId="25148" xr:uid="{00000000-0005-0000-0000-00005BD70000}"/>
    <cellStyle name="Output 7 28 2 2" xfId="45414" xr:uid="{00000000-0005-0000-0000-00005CD70000}"/>
    <cellStyle name="Output 7 28 3" xfId="45413" xr:uid="{00000000-0005-0000-0000-00005DD70000}"/>
    <cellStyle name="Output 7 28 4" xfId="61785" xr:uid="{00000000-0005-0000-0000-00005ED70000}"/>
    <cellStyle name="Output 7 29" xfId="14226" xr:uid="{00000000-0005-0000-0000-00005FD70000}"/>
    <cellStyle name="Output 7 29 2" xfId="25448" xr:uid="{00000000-0005-0000-0000-000060D70000}"/>
    <cellStyle name="Output 7 29 2 2" xfId="45416" xr:uid="{00000000-0005-0000-0000-000061D70000}"/>
    <cellStyle name="Output 7 29 3" xfId="45415" xr:uid="{00000000-0005-0000-0000-000062D70000}"/>
    <cellStyle name="Output 7 29 4" xfId="61786" xr:uid="{00000000-0005-0000-0000-000063D70000}"/>
    <cellStyle name="Output 7 3" xfId="4467" xr:uid="{00000000-0005-0000-0000-000064D70000}"/>
    <cellStyle name="Output 7 3 10" xfId="10828" xr:uid="{00000000-0005-0000-0000-000065D70000}"/>
    <cellStyle name="Output 7 3 10 2" xfId="22364" xr:uid="{00000000-0005-0000-0000-000066D70000}"/>
    <cellStyle name="Output 7 3 10 2 2" xfId="45419" xr:uid="{00000000-0005-0000-0000-000067D70000}"/>
    <cellStyle name="Output 7 3 10 3" xfId="45418" xr:uid="{00000000-0005-0000-0000-000068D70000}"/>
    <cellStyle name="Output 7 3 10 4" xfId="61787" xr:uid="{00000000-0005-0000-0000-000069D70000}"/>
    <cellStyle name="Output 7 3 11" xfId="11247" xr:uid="{00000000-0005-0000-0000-00006AD70000}"/>
    <cellStyle name="Output 7 3 11 2" xfId="22732" xr:uid="{00000000-0005-0000-0000-00006BD70000}"/>
    <cellStyle name="Output 7 3 11 2 2" xfId="45421" xr:uid="{00000000-0005-0000-0000-00006CD70000}"/>
    <cellStyle name="Output 7 3 11 3" xfId="45420" xr:uid="{00000000-0005-0000-0000-00006DD70000}"/>
    <cellStyle name="Output 7 3 11 4" xfId="61788" xr:uid="{00000000-0005-0000-0000-00006ED70000}"/>
    <cellStyle name="Output 7 3 12" xfId="11656" xr:uid="{00000000-0005-0000-0000-00006FD70000}"/>
    <cellStyle name="Output 7 3 12 2" xfId="23095" xr:uid="{00000000-0005-0000-0000-000070D70000}"/>
    <cellStyle name="Output 7 3 12 2 2" xfId="45423" xr:uid="{00000000-0005-0000-0000-000071D70000}"/>
    <cellStyle name="Output 7 3 12 3" xfId="45422" xr:uid="{00000000-0005-0000-0000-000072D70000}"/>
    <cellStyle name="Output 7 3 12 4" xfId="61789" xr:uid="{00000000-0005-0000-0000-000073D70000}"/>
    <cellStyle name="Output 7 3 13" xfId="12088" xr:uid="{00000000-0005-0000-0000-000074D70000}"/>
    <cellStyle name="Output 7 3 13 2" xfId="23502" xr:uid="{00000000-0005-0000-0000-000075D70000}"/>
    <cellStyle name="Output 7 3 13 2 2" xfId="45425" xr:uid="{00000000-0005-0000-0000-000076D70000}"/>
    <cellStyle name="Output 7 3 13 3" xfId="45424" xr:uid="{00000000-0005-0000-0000-000077D70000}"/>
    <cellStyle name="Output 7 3 13 4" xfId="61790" xr:uid="{00000000-0005-0000-0000-000078D70000}"/>
    <cellStyle name="Output 7 3 14" xfId="12462" xr:uid="{00000000-0005-0000-0000-000079D70000}"/>
    <cellStyle name="Output 7 3 14 2" xfId="23840" xr:uid="{00000000-0005-0000-0000-00007AD70000}"/>
    <cellStyle name="Output 7 3 14 2 2" xfId="45427" xr:uid="{00000000-0005-0000-0000-00007BD70000}"/>
    <cellStyle name="Output 7 3 14 3" xfId="45426" xr:uid="{00000000-0005-0000-0000-00007CD70000}"/>
    <cellStyle name="Output 7 3 14 4" xfId="61791" xr:uid="{00000000-0005-0000-0000-00007DD70000}"/>
    <cellStyle name="Output 7 3 15" xfId="12819" xr:uid="{00000000-0005-0000-0000-00007ED70000}"/>
    <cellStyle name="Output 7 3 15 2" xfId="24156" xr:uid="{00000000-0005-0000-0000-00007FD70000}"/>
    <cellStyle name="Output 7 3 15 2 2" xfId="45429" xr:uid="{00000000-0005-0000-0000-000080D70000}"/>
    <cellStyle name="Output 7 3 15 3" xfId="45428" xr:uid="{00000000-0005-0000-0000-000081D70000}"/>
    <cellStyle name="Output 7 3 15 4" xfId="61792" xr:uid="{00000000-0005-0000-0000-000082D70000}"/>
    <cellStyle name="Output 7 3 16" xfId="13234" xr:uid="{00000000-0005-0000-0000-000083D70000}"/>
    <cellStyle name="Output 7 3 16 2" xfId="24545" xr:uid="{00000000-0005-0000-0000-000084D70000}"/>
    <cellStyle name="Output 7 3 16 2 2" xfId="45431" xr:uid="{00000000-0005-0000-0000-000085D70000}"/>
    <cellStyle name="Output 7 3 16 3" xfId="45430" xr:uid="{00000000-0005-0000-0000-000086D70000}"/>
    <cellStyle name="Output 7 3 16 4" xfId="61793" xr:uid="{00000000-0005-0000-0000-000087D70000}"/>
    <cellStyle name="Output 7 3 17" xfId="13571" xr:uid="{00000000-0005-0000-0000-000088D70000}"/>
    <cellStyle name="Output 7 3 17 2" xfId="24850" xr:uid="{00000000-0005-0000-0000-000089D70000}"/>
    <cellStyle name="Output 7 3 17 2 2" xfId="45433" xr:uid="{00000000-0005-0000-0000-00008AD70000}"/>
    <cellStyle name="Output 7 3 17 3" xfId="45432" xr:uid="{00000000-0005-0000-0000-00008BD70000}"/>
    <cellStyle name="Output 7 3 17 4" xfId="61794" xr:uid="{00000000-0005-0000-0000-00008CD70000}"/>
    <cellStyle name="Output 7 3 18" xfId="13907" xr:uid="{00000000-0005-0000-0000-00008DD70000}"/>
    <cellStyle name="Output 7 3 18 2" xfId="25152" xr:uid="{00000000-0005-0000-0000-00008ED70000}"/>
    <cellStyle name="Output 7 3 18 2 2" xfId="45435" xr:uid="{00000000-0005-0000-0000-00008FD70000}"/>
    <cellStyle name="Output 7 3 18 3" xfId="45434" xr:uid="{00000000-0005-0000-0000-000090D70000}"/>
    <cellStyle name="Output 7 3 18 4" xfId="61795" xr:uid="{00000000-0005-0000-0000-000091D70000}"/>
    <cellStyle name="Output 7 3 19" xfId="14230" xr:uid="{00000000-0005-0000-0000-000092D70000}"/>
    <cellStyle name="Output 7 3 19 2" xfId="25452" xr:uid="{00000000-0005-0000-0000-000093D70000}"/>
    <cellStyle name="Output 7 3 19 2 2" xfId="45437" xr:uid="{00000000-0005-0000-0000-000094D70000}"/>
    <cellStyle name="Output 7 3 19 3" xfId="45436" xr:uid="{00000000-0005-0000-0000-000095D70000}"/>
    <cellStyle name="Output 7 3 19 4" xfId="61796" xr:uid="{00000000-0005-0000-0000-000096D70000}"/>
    <cellStyle name="Output 7 3 2" xfId="7247" xr:uid="{00000000-0005-0000-0000-000097D70000}"/>
    <cellStyle name="Output 7 3 2 2" xfId="19252" xr:uid="{00000000-0005-0000-0000-000098D70000}"/>
    <cellStyle name="Output 7 3 2 2 2" xfId="45439" xr:uid="{00000000-0005-0000-0000-000099D70000}"/>
    <cellStyle name="Output 7 3 2 3" xfId="45438" xr:uid="{00000000-0005-0000-0000-00009AD70000}"/>
    <cellStyle name="Output 7 3 2 4" xfId="61797" xr:uid="{00000000-0005-0000-0000-00009BD70000}"/>
    <cellStyle name="Output 7 3 20" xfId="14524" xr:uid="{00000000-0005-0000-0000-00009CD70000}"/>
    <cellStyle name="Output 7 3 20 2" xfId="45440" xr:uid="{00000000-0005-0000-0000-00009DD70000}"/>
    <cellStyle name="Output 7 3 20 3" xfId="61798" xr:uid="{00000000-0005-0000-0000-00009ED70000}"/>
    <cellStyle name="Output 7 3 20 4" xfId="61799" xr:uid="{00000000-0005-0000-0000-00009FD70000}"/>
    <cellStyle name="Output 7 3 21" xfId="45417" xr:uid="{00000000-0005-0000-0000-0000A0D70000}"/>
    <cellStyle name="Output 7 3 22" xfId="61800" xr:uid="{00000000-0005-0000-0000-0000A1D70000}"/>
    <cellStyle name="Output 7 3 3" xfId="7714" xr:uid="{00000000-0005-0000-0000-0000A2D70000}"/>
    <cellStyle name="Output 7 3 3 2" xfId="19657" xr:uid="{00000000-0005-0000-0000-0000A3D70000}"/>
    <cellStyle name="Output 7 3 3 2 2" xfId="45442" xr:uid="{00000000-0005-0000-0000-0000A4D70000}"/>
    <cellStyle name="Output 7 3 3 3" xfId="45441" xr:uid="{00000000-0005-0000-0000-0000A5D70000}"/>
    <cellStyle name="Output 7 3 3 4" xfId="61801" xr:uid="{00000000-0005-0000-0000-0000A6D70000}"/>
    <cellStyle name="Output 7 3 4" xfId="8164" xr:uid="{00000000-0005-0000-0000-0000A7D70000}"/>
    <cellStyle name="Output 7 3 4 2" xfId="20047" xr:uid="{00000000-0005-0000-0000-0000A8D70000}"/>
    <cellStyle name="Output 7 3 4 2 2" xfId="45444" xr:uid="{00000000-0005-0000-0000-0000A9D70000}"/>
    <cellStyle name="Output 7 3 4 3" xfId="45443" xr:uid="{00000000-0005-0000-0000-0000AAD70000}"/>
    <cellStyle name="Output 7 3 4 4" xfId="61802" xr:uid="{00000000-0005-0000-0000-0000ABD70000}"/>
    <cellStyle name="Output 7 3 5" xfId="8631" xr:uid="{00000000-0005-0000-0000-0000ACD70000}"/>
    <cellStyle name="Output 7 3 5 2" xfId="20436" xr:uid="{00000000-0005-0000-0000-0000ADD70000}"/>
    <cellStyle name="Output 7 3 5 2 2" xfId="45446" xr:uid="{00000000-0005-0000-0000-0000AED70000}"/>
    <cellStyle name="Output 7 3 5 3" xfId="45445" xr:uid="{00000000-0005-0000-0000-0000AFD70000}"/>
    <cellStyle name="Output 7 3 5 4" xfId="61803" xr:uid="{00000000-0005-0000-0000-0000B0D70000}"/>
    <cellStyle name="Output 7 3 6" xfId="9086" xr:uid="{00000000-0005-0000-0000-0000B1D70000}"/>
    <cellStyle name="Output 7 3 6 2" xfId="20847" xr:uid="{00000000-0005-0000-0000-0000B2D70000}"/>
    <cellStyle name="Output 7 3 6 2 2" xfId="45448" xr:uid="{00000000-0005-0000-0000-0000B3D70000}"/>
    <cellStyle name="Output 7 3 6 3" xfId="45447" xr:uid="{00000000-0005-0000-0000-0000B4D70000}"/>
    <cellStyle name="Output 7 3 6 4" xfId="61804" xr:uid="{00000000-0005-0000-0000-0000B5D70000}"/>
    <cellStyle name="Output 7 3 7" xfId="9531" xr:uid="{00000000-0005-0000-0000-0000B6D70000}"/>
    <cellStyle name="Output 7 3 7 2" xfId="21247" xr:uid="{00000000-0005-0000-0000-0000B7D70000}"/>
    <cellStyle name="Output 7 3 7 2 2" xfId="45450" xr:uid="{00000000-0005-0000-0000-0000B8D70000}"/>
    <cellStyle name="Output 7 3 7 3" xfId="45449" xr:uid="{00000000-0005-0000-0000-0000B9D70000}"/>
    <cellStyle name="Output 7 3 7 4" xfId="61805" xr:uid="{00000000-0005-0000-0000-0000BAD70000}"/>
    <cellStyle name="Output 7 3 8" xfId="9975" xr:uid="{00000000-0005-0000-0000-0000BBD70000}"/>
    <cellStyle name="Output 7 3 8 2" xfId="21631" xr:uid="{00000000-0005-0000-0000-0000BCD70000}"/>
    <cellStyle name="Output 7 3 8 2 2" xfId="45452" xr:uid="{00000000-0005-0000-0000-0000BDD70000}"/>
    <cellStyle name="Output 7 3 8 3" xfId="45451" xr:uid="{00000000-0005-0000-0000-0000BED70000}"/>
    <cellStyle name="Output 7 3 8 4" xfId="61806" xr:uid="{00000000-0005-0000-0000-0000BFD70000}"/>
    <cellStyle name="Output 7 3 9" xfId="10408" xr:uid="{00000000-0005-0000-0000-0000C0D70000}"/>
    <cellStyle name="Output 7 3 9 2" xfId="22009" xr:uid="{00000000-0005-0000-0000-0000C1D70000}"/>
    <cellStyle name="Output 7 3 9 2 2" xfId="45454" xr:uid="{00000000-0005-0000-0000-0000C2D70000}"/>
    <cellStyle name="Output 7 3 9 3" xfId="45453" xr:uid="{00000000-0005-0000-0000-0000C3D70000}"/>
    <cellStyle name="Output 7 3 9 4" xfId="61807" xr:uid="{00000000-0005-0000-0000-0000C4D70000}"/>
    <cellStyle name="Output 7 30" xfId="14520" xr:uid="{00000000-0005-0000-0000-0000C5D70000}"/>
    <cellStyle name="Output 7 30 2" xfId="45455" xr:uid="{00000000-0005-0000-0000-0000C6D70000}"/>
    <cellStyle name="Output 7 30 3" xfId="61808" xr:uid="{00000000-0005-0000-0000-0000C7D70000}"/>
    <cellStyle name="Output 7 30 4" xfId="61809" xr:uid="{00000000-0005-0000-0000-0000C8D70000}"/>
    <cellStyle name="Output 7 31" xfId="45266" xr:uid="{00000000-0005-0000-0000-0000C9D70000}"/>
    <cellStyle name="Output 7 32" xfId="4463" xr:uid="{00000000-0005-0000-0000-0000CAD70000}"/>
    <cellStyle name="Output 7 4" xfId="4468" xr:uid="{00000000-0005-0000-0000-0000CBD70000}"/>
    <cellStyle name="Output 7 4 10" xfId="10829" xr:uid="{00000000-0005-0000-0000-0000CCD70000}"/>
    <cellStyle name="Output 7 4 10 2" xfId="22365" xr:uid="{00000000-0005-0000-0000-0000CDD70000}"/>
    <cellStyle name="Output 7 4 10 2 2" xfId="45458" xr:uid="{00000000-0005-0000-0000-0000CED70000}"/>
    <cellStyle name="Output 7 4 10 3" xfId="45457" xr:uid="{00000000-0005-0000-0000-0000CFD70000}"/>
    <cellStyle name="Output 7 4 10 4" xfId="61810" xr:uid="{00000000-0005-0000-0000-0000D0D70000}"/>
    <cellStyle name="Output 7 4 11" xfId="11248" xr:uid="{00000000-0005-0000-0000-0000D1D70000}"/>
    <cellStyle name="Output 7 4 11 2" xfId="22733" xr:uid="{00000000-0005-0000-0000-0000D2D70000}"/>
    <cellStyle name="Output 7 4 11 2 2" xfId="45460" xr:uid="{00000000-0005-0000-0000-0000D3D70000}"/>
    <cellStyle name="Output 7 4 11 3" xfId="45459" xr:uid="{00000000-0005-0000-0000-0000D4D70000}"/>
    <cellStyle name="Output 7 4 11 4" xfId="61811" xr:uid="{00000000-0005-0000-0000-0000D5D70000}"/>
    <cellStyle name="Output 7 4 12" xfId="11657" xr:uid="{00000000-0005-0000-0000-0000D6D70000}"/>
    <cellStyle name="Output 7 4 12 2" xfId="23096" xr:uid="{00000000-0005-0000-0000-0000D7D70000}"/>
    <cellStyle name="Output 7 4 12 2 2" xfId="45462" xr:uid="{00000000-0005-0000-0000-0000D8D70000}"/>
    <cellStyle name="Output 7 4 12 3" xfId="45461" xr:uid="{00000000-0005-0000-0000-0000D9D70000}"/>
    <cellStyle name="Output 7 4 12 4" xfId="61812" xr:uid="{00000000-0005-0000-0000-0000DAD70000}"/>
    <cellStyle name="Output 7 4 13" xfId="12089" xr:uid="{00000000-0005-0000-0000-0000DBD70000}"/>
    <cellStyle name="Output 7 4 13 2" xfId="23503" xr:uid="{00000000-0005-0000-0000-0000DCD70000}"/>
    <cellStyle name="Output 7 4 13 2 2" xfId="45464" xr:uid="{00000000-0005-0000-0000-0000DDD70000}"/>
    <cellStyle name="Output 7 4 13 3" xfId="45463" xr:uid="{00000000-0005-0000-0000-0000DED70000}"/>
    <cellStyle name="Output 7 4 13 4" xfId="61813" xr:uid="{00000000-0005-0000-0000-0000DFD70000}"/>
    <cellStyle name="Output 7 4 14" xfId="12463" xr:uid="{00000000-0005-0000-0000-0000E0D70000}"/>
    <cellStyle name="Output 7 4 14 2" xfId="23841" xr:uid="{00000000-0005-0000-0000-0000E1D70000}"/>
    <cellStyle name="Output 7 4 14 2 2" xfId="45466" xr:uid="{00000000-0005-0000-0000-0000E2D70000}"/>
    <cellStyle name="Output 7 4 14 3" xfId="45465" xr:uid="{00000000-0005-0000-0000-0000E3D70000}"/>
    <cellStyle name="Output 7 4 14 4" xfId="61814" xr:uid="{00000000-0005-0000-0000-0000E4D70000}"/>
    <cellStyle name="Output 7 4 15" xfId="12820" xr:uid="{00000000-0005-0000-0000-0000E5D70000}"/>
    <cellStyle name="Output 7 4 15 2" xfId="24157" xr:uid="{00000000-0005-0000-0000-0000E6D70000}"/>
    <cellStyle name="Output 7 4 15 2 2" xfId="45468" xr:uid="{00000000-0005-0000-0000-0000E7D70000}"/>
    <cellStyle name="Output 7 4 15 3" xfId="45467" xr:uid="{00000000-0005-0000-0000-0000E8D70000}"/>
    <cellStyle name="Output 7 4 15 4" xfId="61815" xr:uid="{00000000-0005-0000-0000-0000E9D70000}"/>
    <cellStyle name="Output 7 4 16" xfId="13235" xr:uid="{00000000-0005-0000-0000-0000EAD70000}"/>
    <cellStyle name="Output 7 4 16 2" xfId="24546" xr:uid="{00000000-0005-0000-0000-0000EBD70000}"/>
    <cellStyle name="Output 7 4 16 2 2" xfId="45470" xr:uid="{00000000-0005-0000-0000-0000ECD70000}"/>
    <cellStyle name="Output 7 4 16 3" xfId="45469" xr:uid="{00000000-0005-0000-0000-0000EDD70000}"/>
    <cellStyle name="Output 7 4 16 4" xfId="61816" xr:uid="{00000000-0005-0000-0000-0000EED70000}"/>
    <cellStyle name="Output 7 4 17" xfId="13572" xr:uid="{00000000-0005-0000-0000-0000EFD70000}"/>
    <cellStyle name="Output 7 4 17 2" xfId="24851" xr:uid="{00000000-0005-0000-0000-0000F0D70000}"/>
    <cellStyle name="Output 7 4 17 2 2" xfId="45472" xr:uid="{00000000-0005-0000-0000-0000F1D70000}"/>
    <cellStyle name="Output 7 4 17 3" xfId="45471" xr:uid="{00000000-0005-0000-0000-0000F2D70000}"/>
    <cellStyle name="Output 7 4 17 4" xfId="61817" xr:uid="{00000000-0005-0000-0000-0000F3D70000}"/>
    <cellStyle name="Output 7 4 18" xfId="13908" xr:uid="{00000000-0005-0000-0000-0000F4D70000}"/>
    <cellStyle name="Output 7 4 18 2" xfId="25153" xr:uid="{00000000-0005-0000-0000-0000F5D70000}"/>
    <cellStyle name="Output 7 4 18 2 2" xfId="45474" xr:uid="{00000000-0005-0000-0000-0000F6D70000}"/>
    <cellStyle name="Output 7 4 18 3" xfId="45473" xr:uid="{00000000-0005-0000-0000-0000F7D70000}"/>
    <cellStyle name="Output 7 4 18 4" xfId="61818" xr:uid="{00000000-0005-0000-0000-0000F8D70000}"/>
    <cellStyle name="Output 7 4 19" xfId="14231" xr:uid="{00000000-0005-0000-0000-0000F9D70000}"/>
    <cellStyle name="Output 7 4 19 2" xfId="25453" xr:uid="{00000000-0005-0000-0000-0000FAD70000}"/>
    <cellStyle name="Output 7 4 19 2 2" xfId="45476" xr:uid="{00000000-0005-0000-0000-0000FBD70000}"/>
    <cellStyle name="Output 7 4 19 3" xfId="45475" xr:uid="{00000000-0005-0000-0000-0000FCD70000}"/>
    <cellStyle name="Output 7 4 19 4" xfId="61819" xr:uid="{00000000-0005-0000-0000-0000FDD70000}"/>
    <cellStyle name="Output 7 4 2" xfId="7248" xr:uid="{00000000-0005-0000-0000-0000FED70000}"/>
    <cellStyle name="Output 7 4 2 2" xfId="19253" xr:uid="{00000000-0005-0000-0000-0000FFD70000}"/>
    <cellStyle name="Output 7 4 2 2 2" xfId="45478" xr:uid="{00000000-0005-0000-0000-000000D80000}"/>
    <cellStyle name="Output 7 4 2 3" xfId="45477" xr:uid="{00000000-0005-0000-0000-000001D80000}"/>
    <cellStyle name="Output 7 4 2 4" xfId="61820" xr:uid="{00000000-0005-0000-0000-000002D80000}"/>
    <cellStyle name="Output 7 4 20" xfId="14525" xr:uid="{00000000-0005-0000-0000-000003D80000}"/>
    <cellStyle name="Output 7 4 20 2" xfId="45479" xr:uid="{00000000-0005-0000-0000-000004D80000}"/>
    <cellStyle name="Output 7 4 20 3" xfId="61821" xr:uid="{00000000-0005-0000-0000-000005D80000}"/>
    <cellStyle name="Output 7 4 20 4" xfId="61822" xr:uid="{00000000-0005-0000-0000-000006D80000}"/>
    <cellStyle name="Output 7 4 21" xfId="45456" xr:uid="{00000000-0005-0000-0000-000007D80000}"/>
    <cellStyle name="Output 7 4 22" xfId="61823" xr:uid="{00000000-0005-0000-0000-000008D80000}"/>
    <cellStyle name="Output 7 4 3" xfId="7715" xr:uid="{00000000-0005-0000-0000-000009D80000}"/>
    <cellStyle name="Output 7 4 3 2" xfId="19658" xr:uid="{00000000-0005-0000-0000-00000AD80000}"/>
    <cellStyle name="Output 7 4 3 2 2" xfId="45481" xr:uid="{00000000-0005-0000-0000-00000BD80000}"/>
    <cellStyle name="Output 7 4 3 3" xfId="45480" xr:uid="{00000000-0005-0000-0000-00000CD80000}"/>
    <cellStyle name="Output 7 4 3 4" xfId="61824" xr:uid="{00000000-0005-0000-0000-00000DD80000}"/>
    <cellStyle name="Output 7 4 4" xfId="8165" xr:uid="{00000000-0005-0000-0000-00000ED80000}"/>
    <cellStyle name="Output 7 4 4 2" xfId="20048" xr:uid="{00000000-0005-0000-0000-00000FD80000}"/>
    <cellStyle name="Output 7 4 4 2 2" xfId="45483" xr:uid="{00000000-0005-0000-0000-000010D80000}"/>
    <cellStyle name="Output 7 4 4 3" xfId="45482" xr:uid="{00000000-0005-0000-0000-000011D80000}"/>
    <cellStyle name="Output 7 4 4 4" xfId="61825" xr:uid="{00000000-0005-0000-0000-000012D80000}"/>
    <cellStyle name="Output 7 4 5" xfId="8632" xr:uid="{00000000-0005-0000-0000-000013D80000}"/>
    <cellStyle name="Output 7 4 5 2" xfId="20437" xr:uid="{00000000-0005-0000-0000-000014D80000}"/>
    <cellStyle name="Output 7 4 5 2 2" xfId="45485" xr:uid="{00000000-0005-0000-0000-000015D80000}"/>
    <cellStyle name="Output 7 4 5 3" xfId="45484" xr:uid="{00000000-0005-0000-0000-000016D80000}"/>
    <cellStyle name="Output 7 4 5 4" xfId="61826" xr:uid="{00000000-0005-0000-0000-000017D80000}"/>
    <cellStyle name="Output 7 4 6" xfId="9087" xr:uid="{00000000-0005-0000-0000-000018D80000}"/>
    <cellStyle name="Output 7 4 6 2" xfId="20848" xr:uid="{00000000-0005-0000-0000-000019D80000}"/>
    <cellStyle name="Output 7 4 6 2 2" xfId="45487" xr:uid="{00000000-0005-0000-0000-00001AD80000}"/>
    <cellStyle name="Output 7 4 6 3" xfId="45486" xr:uid="{00000000-0005-0000-0000-00001BD80000}"/>
    <cellStyle name="Output 7 4 6 4" xfId="61827" xr:uid="{00000000-0005-0000-0000-00001CD80000}"/>
    <cellStyle name="Output 7 4 7" xfId="9532" xr:uid="{00000000-0005-0000-0000-00001DD80000}"/>
    <cellStyle name="Output 7 4 7 2" xfId="21248" xr:uid="{00000000-0005-0000-0000-00001ED80000}"/>
    <cellStyle name="Output 7 4 7 2 2" xfId="45489" xr:uid="{00000000-0005-0000-0000-00001FD80000}"/>
    <cellStyle name="Output 7 4 7 3" xfId="45488" xr:uid="{00000000-0005-0000-0000-000020D80000}"/>
    <cellStyle name="Output 7 4 7 4" xfId="61828" xr:uid="{00000000-0005-0000-0000-000021D80000}"/>
    <cellStyle name="Output 7 4 8" xfId="9976" xr:uid="{00000000-0005-0000-0000-000022D80000}"/>
    <cellStyle name="Output 7 4 8 2" xfId="21632" xr:uid="{00000000-0005-0000-0000-000023D80000}"/>
    <cellStyle name="Output 7 4 8 2 2" xfId="45491" xr:uid="{00000000-0005-0000-0000-000024D80000}"/>
    <cellStyle name="Output 7 4 8 3" xfId="45490" xr:uid="{00000000-0005-0000-0000-000025D80000}"/>
    <cellStyle name="Output 7 4 8 4" xfId="61829" xr:uid="{00000000-0005-0000-0000-000026D80000}"/>
    <cellStyle name="Output 7 4 9" xfId="10409" xr:uid="{00000000-0005-0000-0000-000027D80000}"/>
    <cellStyle name="Output 7 4 9 2" xfId="22010" xr:uid="{00000000-0005-0000-0000-000028D80000}"/>
    <cellStyle name="Output 7 4 9 2 2" xfId="45493" xr:uid="{00000000-0005-0000-0000-000029D80000}"/>
    <cellStyle name="Output 7 4 9 3" xfId="45492" xr:uid="{00000000-0005-0000-0000-00002AD80000}"/>
    <cellStyle name="Output 7 4 9 4" xfId="61830" xr:uid="{00000000-0005-0000-0000-00002BD80000}"/>
    <cellStyle name="Output 7 5" xfId="4469" xr:uid="{00000000-0005-0000-0000-00002CD80000}"/>
    <cellStyle name="Output 7 5 10" xfId="10830" xr:uid="{00000000-0005-0000-0000-00002DD80000}"/>
    <cellStyle name="Output 7 5 10 2" xfId="22366" xr:uid="{00000000-0005-0000-0000-00002ED80000}"/>
    <cellStyle name="Output 7 5 10 2 2" xfId="45496" xr:uid="{00000000-0005-0000-0000-00002FD80000}"/>
    <cellStyle name="Output 7 5 10 3" xfId="45495" xr:uid="{00000000-0005-0000-0000-000030D80000}"/>
    <cellStyle name="Output 7 5 10 4" xfId="61831" xr:uid="{00000000-0005-0000-0000-000031D80000}"/>
    <cellStyle name="Output 7 5 11" xfId="11249" xr:uid="{00000000-0005-0000-0000-000032D80000}"/>
    <cellStyle name="Output 7 5 11 2" xfId="22734" xr:uid="{00000000-0005-0000-0000-000033D80000}"/>
    <cellStyle name="Output 7 5 11 2 2" xfId="45498" xr:uid="{00000000-0005-0000-0000-000034D80000}"/>
    <cellStyle name="Output 7 5 11 3" xfId="45497" xr:uid="{00000000-0005-0000-0000-000035D80000}"/>
    <cellStyle name="Output 7 5 11 4" xfId="61832" xr:uid="{00000000-0005-0000-0000-000036D80000}"/>
    <cellStyle name="Output 7 5 12" xfId="11658" xr:uid="{00000000-0005-0000-0000-000037D80000}"/>
    <cellStyle name="Output 7 5 12 2" xfId="23097" xr:uid="{00000000-0005-0000-0000-000038D80000}"/>
    <cellStyle name="Output 7 5 12 2 2" xfId="45500" xr:uid="{00000000-0005-0000-0000-000039D80000}"/>
    <cellStyle name="Output 7 5 12 3" xfId="45499" xr:uid="{00000000-0005-0000-0000-00003AD80000}"/>
    <cellStyle name="Output 7 5 12 4" xfId="61833" xr:uid="{00000000-0005-0000-0000-00003BD80000}"/>
    <cellStyle name="Output 7 5 13" xfId="12090" xr:uid="{00000000-0005-0000-0000-00003CD80000}"/>
    <cellStyle name="Output 7 5 13 2" xfId="23504" xr:uid="{00000000-0005-0000-0000-00003DD80000}"/>
    <cellStyle name="Output 7 5 13 2 2" xfId="45502" xr:uid="{00000000-0005-0000-0000-00003ED80000}"/>
    <cellStyle name="Output 7 5 13 3" xfId="45501" xr:uid="{00000000-0005-0000-0000-00003FD80000}"/>
    <cellStyle name="Output 7 5 13 4" xfId="61834" xr:uid="{00000000-0005-0000-0000-000040D80000}"/>
    <cellStyle name="Output 7 5 14" xfId="12464" xr:uid="{00000000-0005-0000-0000-000041D80000}"/>
    <cellStyle name="Output 7 5 14 2" xfId="23842" xr:uid="{00000000-0005-0000-0000-000042D80000}"/>
    <cellStyle name="Output 7 5 14 2 2" xfId="45504" xr:uid="{00000000-0005-0000-0000-000043D80000}"/>
    <cellStyle name="Output 7 5 14 3" xfId="45503" xr:uid="{00000000-0005-0000-0000-000044D80000}"/>
    <cellStyle name="Output 7 5 14 4" xfId="61835" xr:uid="{00000000-0005-0000-0000-000045D80000}"/>
    <cellStyle name="Output 7 5 15" xfId="12821" xr:uid="{00000000-0005-0000-0000-000046D80000}"/>
    <cellStyle name="Output 7 5 15 2" xfId="24158" xr:uid="{00000000-0005-0000-0000-000047D80000}"/>
    <cellStyle name="Output 7 5 15 2 2" xfId="45506" xr:uid="{00000000-0005-0000-0000-000048D80000}"/>
    <cellStyle name="Output 7 5 15 3" xfId="45505" xr:uid="{00000000-0005-0000-0000-000049D80000}"/>
    <cellStyle name="Output 7 5 15 4" xfId="61836" xr:uid="{00000000-0005-0000-0000-00004AD80000}"/>
    <cellStyle name="Output 7 5 16" xfId="13236" xr:uid="{00000000-0005-0000-0000-00004BD80000}"/>
    <cellStyle name="Output 7 5 16 2" xfId="24547" xr:uid="{00000000-0005-0000-0000-00004CD80000}"/>
    <cellStyle name="Output 7 5 16 2 2" xfId="45508" xr:uid="{00000000-0005-0000-0000-00004DD80000}"/>
    <cellStyle name="Output 7 5 16 3" xfId="45507" xr:uid="{00000000-0005-0000-0000-00004ED80000}"/>
    <cellStyle name="Output 7 5 16 4" xfId="61837" xr:uid="{00000000-0005-0000-0000-00004FD80000}"/>
    <cellStyle name="Output 7 5 17" xfId="13573" xr:uid="{00000000-0005-0000-0000-000050D80000}"/>
    <cellStyle name="Output 7 5 17 2" xfId="24852" xr:uid="{00000000-0005-0000-0000-000051D80000}"/>
    <cellStyle name="Output 7 5 17 2 2" xfId="45510" xr:uid="{00000000-0005-0000-0000-000052D80000}"/>
    <cellStyle name="Output 7 5 17 3" xfId="45509" xr:uid="{00000000-0005-0000-0000-000053D80000}"/>
    <cellStyle name="Output 7 5 17 4" xfId="61838" xr:uid="{00000000-0005-0000-0000-000054D80000}"/>
    <cellStyle name="Output 7 5 18" xfId="13909" xr:uid="{00000000-0005-0000-0000-000055D80000}"/>
    <cellStyle name="Output 7 5 18 2" xfId="25154" xr:uid="{00000000-0005-0000-0000-000056D80000}"/>
    <cellStyle name="Output 7 5 18 2 2" xfId="45512" xr:uid="{00000000-0005-0000-0000-000057D80000}"/>
    <cellStyle name="Output 7 5 18 3" xfId="45511" xr:uid="{00000000-0005-0000-0000-000058D80000}"/>
    <cellStyle name="Output 7 5 18 4" xfId="61839" xr:uid="{00000000-0005-0000-0000-000059D80000}"/>
    <cellStyle name="Output 7 5 19" xfId="14232" xr:uid="{00000000-0005-0000-0000-00005AD80000}"/>
    <cellStyle name="Output 7 5 19 2" xfId="25454" xr:uid="{00000000-0005-0000-0000-00005BD80000}"/>
    <cellStyle name="Output 7 5 19 2 2" xfId="45514" xr:uid="{00000000-0005-0000-0000-00005CD80000}"/>
    <cellStyle name="Output 7 5 19 3" xfId="45513" xr:uid="{00000000-0005-0000-0000-00005DD80000}"/>
    <cellStyle name="Output 7 5 19 4" xfId="61840" xr:uid="{00000000-0005-0000-0000-00005ED80000}"/>
    <cellStyle name="Output 7 5 2" xfId="7249" xr:uid="{00000000-0005-0000-0000-00005FD80000}"/>
    <cellStyle name="Output 7 5 2 2" xfId="19254" xr:uid="{00000000-0005-0000-0000-000060D80000}"/>
    <cellStyle name="Output 7 5 2 2 2" xfId="45516" xr:uid="{00000000-0005-0000-0000-000061D80000}"/>
    <cellStyle name="Output 7 5 2 3" xfId="45515" xr:uid="{00000000-0005-0000-0000-000062D80000}"/>
    <cellStyle name="Output 7 5 2 4" xfId="61841" xr:uid="{00000000-0005-0000-0000-000063D80000}"/>
    <cellStyle name="Output 7 5 20" xfId="14526" xr:uid="{00000000-0005-0000-0000-000064D80000}"/>
    <cellStyle name="Output 7 5 20 2" xfId="45517" xr:uid="{00000000-0005-0000-0000-000065D80000}"/>
    <cellStyle name="Output 7 5 20 3" xfId="61842" xr:uid="{00000000-0005-0000-0000-000066D80000}"/>
    <cellStyle name="Output 7 5 20 4" xfId="61843" xr:uid="{00000000-0005-0000-0000-000067D80000}"/>
    <cellStyle name="Output 7 5 21" xfId="45494" xr:uid="{00000000-0005-0000-0000-000068D80000}"/>
    <cellStyle name="Output 7 5 22" xfId="61844" xr:uid="{00000000-0005-0000-0000-000069D80000}"/>
    <cellStyle name="Output 7 5 3" xfId="7716" xr:uid="{00000000-0005-0000-0000-00006AD80000}"/>
    <cellStyle name="Output 7 5 3 2" xfId="19659" xr:uid="{00000000-0005-0000-0000-00006BD80000}"/>
    <cellStyle name="Output 7 5 3 2 2" xfId="45519" xr:uid="{00000000-0005-0000-0000-00006CD80000}"/>
    <cellStyle name="Output 7 5 3 3" xfId="45518" xr:uid="{00000000-0005-0000-0000-00006DD80000}"/>
    <cellStyle name="Output 7 5 3 4" xfId="61845" xr:uid="{00000000-0005-0000-0000-00006ED80000}"/>
    <cellStyle name="Output 7 5 4" xfId="8166" xr:uid="{00000000-0005-0000-0000-00006FD80000}"/>
    <cellStyle name="Output 7 5 4 2" xfId="20049" xr:uid="{00000000-0005-0000-0000-000070D80000}"/>
    <cellStyle name="Output 7 5 4 2 2" xfId="45521" xr:uid="{00000000-0005-0000-0000-000071D80000}"/>
    <cellStyle name="Output 7 5 4 3" xfId="45520" xr:uid="{00000000-0005-0000-0000-000072D80000}"/>
    <cellStyle name="Output 7 5 4 4" xfId="61846" xr:uid="{00000000-0005-0000-0000-000073D80000}"/>
    <cellStyle name="Output 7 5 5" xfId="8633" xr:uid="{00000000-0005-0000-0000-000074D80000}"/>
    <cellStyle name="Output 7 5 5 2" xfId="20438" xr:uid="{00000000-0005-0000-0000-000075D80000}"/>
    <cellStyle name="Output 7 5 5 2 2" xfId="45523" xr:uid="{00000000-0005-0000-0000-000076D80000}"/>
    <cellStyle name="Output 7 5 5 3" xfId="45522" xr:uid="{00000000-0005-0000-0000-000077D80000}"/>
    <cellStyle name="Output 7 5 5 4" xfId="61847" xr:uid="{00000000-0005-0000-0000-000078D80000}"/>
    <cellStyle name="Output 7 5 6" xfId="9088" xr:uid="{00000000-0005-0000-0000-000079D80000}"/>
    <cellStyle name="Output 7 5 6 2" xfId="20849" xr:uid="{00000000-0005-0000-0000-00007AD80000}"/>
    <cellStyle name="Output 7 5 6 2 2" xfId="45525" xr:uid="{00000000-0005-0000-0000-00007BD80000}"/>
    <cellStyle name="Output 7 5 6 3" xfId="45524" xr:uid="{00000000-0005-0000-0000-00007CD80000}"/>
    <cellStyle name="Output 7 5 6 4" xfId="61848" xr:uid="{00000000-0005-0000-0000-00007DD80000}"/>
    <cellStyle name="Output 7 5 7" xfId="9533" xr:uid="{00000000-0005-0000-0000-00007ED80000}"/>
    <cellStyle name="Output 7 5 7 2" xfId="21249" xr:uid="{00000000-0005-0000-0000-00007FD80000}"/>
    <cellStyle name="Output 7 5 7 2 2" xfId="45527" xr:uid="{00000000-0005-0000-0000-000080D80000}"/>
    <cellStyle name="Output 7 5 7 3" xfId="45526" xr:uid="{00000000-0005-0000-0000-000081D80000}"/>
    <cellStyle name="Output 7 5 7 4" xfId="61849" xr:uid="{00000000-0005-0000-0000-000082D80000}"/>
    <cellStyle name="Output 7 5 8" xfId="9977" xr:uid="{00000000-0005-0000-0000-000083D80000}"/>
    <cellStyle name="Output 7 5 8 2" xfId="21633" xr:uid="{00000000-0005-0000-0000-000084D80000}"/>
    <cellStyle name="Output 7 5 8 2 2" xfId="45529" xr:uid="{00000000-0005-0000-0000-000085D80000}"/>
    <cellStyle name="Output 7 5 8 3" xfId="45528" xr:uid="{00000000-0005-0000-0000-000086D80000}"/>
    <cellStyle name="Output 7 5 8 4" xfId="61850" xr:uid="{00000000-0005-0000-0000-000087D80000}"/>
    <cellStyle name="Output 7 5 9" xfId="10410" xr:uid="{00000000-0005-0000-0000-000088D80000}"/>
    <cellStyle name="Output 7 5 9 2" xfId="22011" xr:uid="{00000000-0005-0000-0000-000089D80000}"/>
    <cellStyle name="Output 7 5 9 2 2" xfId="45531" xr:uid="{00000000-0005-0000-0000-00008AD80000}"/>
    <cellStyle name="Output 7 5 9 3" xfId="45530" xr:uid="{00000000-0005-0000-0000-00008BD80000}"/>
    <cellStyle name="Output 7 5 9 4" xfId="61851" xr:uid="{00000000-0005-0000-0000-00008CD80000}"/>
    <cellStyle name="Output 7 6" xfId="4470" xr:uid="{00000000-0005-0000-0000-00008DD80000}"/>
    <cellStyle name="Output 7 6 10" xfId="10831" xr:uid="{00000000-0005-0000-0000-00008ED80000}"/>
    <cellStyle name="Output 7 6 10 2" xfId="22367" xr:uid="{00000000-0005-0000-0000-00008FD80000}"/>
    <cellStyle name="Output 7 6 10 2 2" xfId="45534" xr:uid="{00000000-0005-0000-0000-000090D80000}"/>
    <cellStyle name="Output 7 6 10 3" xfId="45533" xr:uid="{00000000-0005-0000-0000-000091D80000}"/>
    <cellStyle name="Output 7 6 10 4" xfId="61852" xr:uid="{00000000-0005-0000-0000-000092D80000}"/>
    <cellStyle name="Output 7 6 11" xfId="11250" xr:uid="{00000000-0005-0000-0000-000093D80000}"/>
    <cellStyle name="Output 7 6 11 2" xfId="22735" xr:uid="{00000000-0005-0000-0000-000094D80000}"/>
    <cellStyle name="Output 7 6 11 2 2" xfId="45536" xr:uid="{00000000-0005-0000-0000-000095D80000}"/>
    <cellStyle name="Output 7 6 11 3" xfId="45535" xr:uid="{00000000-0005-0000-0000-000096D80000}"/>
    <cellStyle name="Output 7 6 11 4" xfId="61853" xr:uid="{00000000-0005-0000-0000-000097D80000}"/>
    <cellStyle name="Output 7 6 12" xfId="11659" xr:uid="{00000000-0005-0000-0000-000098D80000}"/>
    <cellStyle name="Output 7 6 12 2" xfId="23098" xr:uid="{00000000-0005-0000-0000-000099D80000}"/>
    <cellStyle name="Output 7 6 12 2 2" xfId="45538" xr:uid="{00000000-0005-0000-0000-00009AD80000}"/>
    <cellStyle name="Output 7 6 12 3" xfId="45537" xr:uid="{00000000-0005-0000-0000-00009BD80000}"/>
    <cellStyle name="Output 7 6 12 4" xfId="61854" xr:uid="{00000000-0005-0000-0000-00009CD80000}"/>
    <cellStyle name="Output 7 6 13" xfId="12091" xr:uid="{00000000-0005-0000-0000-00009DD80000}"/>
    <cellStyle name="Output 7 6 13 2" xfId="23505" xr:uid="{00000000-0005-0000-0000-00009ED80000}"/>
    <cellStyle name="Output 7 6 13 2 2" xfId="45540" xr:uid="{00000000-0005-0000-0000-00009FD80000}"/>
    <cellStyle name="Output 7 6 13 3" xfId="45539" xr:uid="{00000000-0005-0000-0000-0000A0D80000}"/>
    <cellStyle name="Output 7 6 13 4" xfId="61855" xr:uid="{00000000-0005-0000-0000-0000A1D80000}"/>
    <cellStyle name="Output 7 6 14" xfId="12465" xr:uid="{00000000-0005-0000-0000-0000A2D80000}"/>
    <cellStyle name="Output 7 6 14 2" xfId="23843" xr:uid="{00000000-0005-0000-0000-0000A3D80000}"/>
    <cellStyle name="Output 7 6 14 2 2" xfId="45542" xr:uid="{00000000-0005-0000-0000-0000A4D80000}"/>
    <cellStyle name="Output 7 6 14 3" xfId="45541" xr:uid="{00000000-0005-0000-0000-0000A5D80000}"/>
    <cellStyle name="Output 7 6 14 4" xfId="61856" xr:uid="{00000000-0005-0000-0000-0000A6D80000}"/>
    <cellStyle name="Output 7 6 15" xfId="12822" xr:uid="{00000000-0005-0000-0000-0000A7D80000}"/>
    <cellStyle name="Output 7 6 15 2" xfId="24159" xr:uid="{00000000-0005-0000-0000-0000A8D80000}"/>
    <cellStyle name="Output 7 6 15 2 2" xfId="45544" xr:uid="{00000000-0005-0000-0000-0000A9D80000}"/>
    <cellStyle name="Output 7 6 15 3" xfId="45543" xr:uid="{00000000-0005-0000-0000-0000AAD80000}"/>
    <cellStyle name="Output 7 6 15 4" xfId="61857" xr:uid="{00000000-0005-0000-0000-0000ABD80000}"/>
    <cellStyle name="Output 7 6 16" xfId="13237" xr:uid="{00000000-0005-0000-0000-0000ACD80000}"/>
    <cellStyle name="Output 7 6 16 2" xfId="24548" xr:uid="{00000000-0005-0000-0000-0000ADD80000}"/>
    <cellStyle name="Output 7 6 16 2 2" xfId="45546" xr:uid="{00000000-0005-0000-0000-0000AED80000}"/>
    <cellStyle name="Output 7 6 16 3" xfId="45545" xr:uid="{00000000-0005-0000-0000-0000AFD80000}"/>
    <cellStyle name="Output 7 6 16 4" xfId="61858" xr:uid="{00000000-0005-0000-0000-0000B0D80000}"/>
    <cellStyle name="Output 7 6 17" xfId="13574" xr:uid="{00000000-0005-0000-0000-0000B1D80000}"/>
    <cellStyle name="Output 7 6 17 2" xfId="24853" xr:uid="{00000000-0005-0000-0000-0000B2D80000}"/>
    <cellStyle name="Output 7 6 17 2 2" xfId="45548" xr:uid="{00000000-0005-0000-0000-0000B3D80000}"/>
    <cellStyle name="Output 7 6 17 3" xfId="45547" xr:uid="{00000000-0005-0000-0000-0000B4D80000}"/>
    <cellStyle name="Output 7 6 17 4" xfId="61859" xr:uid="{00000000-0005-0000-0000-0000B5D80000}"/>
    <cellStyle name="Output 7 6 18" xfId="13910" xr:uid="{00000000-0005-0000-0000-0000B6D80000}"/>
    <cellStyle name="Output 7 6 18 2" xfId="25155" xr:uid="{00000000-0005-0000-0000-0000B7D80000}"/>
    <cellStyle name="Output 7 6 18 2 2" xfId="45550" xr:uid="{00000000-0005-0000-0000-0000B8D80000}"/>
    <cellStyle name="Output 7 6 18 3" xfId="45549" xr:uid="{00000000-0005-0000-0000-0000B9D80000}"/>
    <cellStyle name="Output 7 6 18 4" xfId="61860" xr:uid="{00000000-0005-0000-0000-0000BAD80000}"/>
    <cellStyle name="Output 7 6 19" xfId="14233" xr:uid="{00000000-0005-0000-0000-0000BBD80000}"/>
    <cellStyle name="Output 7 6 19 2" xfId="25455" xr:uid="{00000000-0005-0000-0000-0000BCD80000}"/>
    <cellStyle name="Output 7 6 19 2 2" xfId="45552" xr:uid="{00000000-0005-0000-0000-0000BDD80000}"/>
    <cellStyle name="Output 7 6 19 3" xfId="45551" xr:uid="{00000000-0005-0000-0000-0000BED80000}"/>
    <cellStyle name="Output 7 6 19 4" xfId="61861" xr:uid="{00000000-0005-0000-0000-0000BFD80000}"/>
    <cellStyle name="Output 7 6 2" xfId="7250" xr:uid="{00000000-0005-0000-0000-0000C0D80000}"/>
    <cellStyle name="Output 7 6 2 2" xfId="19255" xr:uid="{00000000-0005-0000-0000-0000C1D80000}"/>
    <cellStyle name="Output 7 6 2 2 2" xfId="45554" xr:uid="{00000000-0005-0000-0000-0000C2D80000}"/>
    <cellStyle name="Output 7 6 2 3" xfId="45553" xr:uid="{00000000-0005-0000-0000-0000C3D80000}"/>
    <cellStyle name="Output 7 6 2 4" xfId="61862" xr:uid="{00000000-0005-0000-0000-0000C4D80000}"/>
    <cellStyle name="Output 7 6 20" xfId="14527" xr:uid="{00000000-0005-0000-0000-0000C5D80000}"/>
    <cellStyle name="Output 7 6 20 2" xfId="45555" xr:uid="{00000000-0005-0000-0000-0000C6D80000}"/>
    <cellStyle name="Output 7 6 20 3" xfId="61863" xr:uid="{00000000-0005-0000-0000-0000C7D80000}"/>
    <cellStyle name="Output 7 6 20 4" xfId="61864" xr:uid="{00000000-0005-0000-0000-0000C8D80000}"/>
    <cellStyle name="Output 7 6 21" xfId="45532" xr:uid="{00000000-0005-0000-0000-0000C9D80000}"/>
    <cellStyle name="Output 7 6 22" xfId="61865" xr:uid="{00000000-0005-0000-0000-0000CAD80000}"/>
    <cellStyle name="Output 7 6 3" xfId="7717" xr:uid="{00000000-0005-0000-0000-0000CBD80000}"/>
    <cellStyle name="Output 7 6 3 2" xfId="19660" xr:uid="{00000000-0005-0000-0000-0000CCD80000}"/>
    <cellStyle name="Output 7 6 3 2 2" xfId="45557" xr:uid="{00000000-0005-0000-0000-0000CDD80000}"/>
    <cellStyle name="Output 7 6 3 3" xfId="45556" xr:uid="{00000000-0005-0000-0000-0000CED80000}"/>
    <cellStyle name="Output 7 6 3 4" xfId="61866" xr:uid="{00000000-0005-0000-0000-0000CFD80000}"/>
    <cellStyle name="Output 7 6 4" xfId="8167" xr:uid="{00000000-0005-0000-0000-0000D0D80000}"/>
    <cellStyle name="Output 7 6 4 2" xfId="20050" xr:uid="{00000000-0005-0000-0000-0000D1D80000}"/>
    <cellStyle name="Output 7 6 4 2 2" xfId="45559" xr:uid="{00000000-0005-0000-0000-0000D2D80000}"/>
    <cellStyle name="Output 7 6 4 3" xfId="45558" xr:uid="{00000000-0005-0000-0000-0000D3D80000}"/>
    <cellStyle name="Output 7 6 4 4" xfId="61867" xr:uid="{00000000-0005-0000-0000-0000D4D80000}"/>
    <cellStyle name="Output 7 6 5" xfId="8634" xr:uid="{00000000-0005-0000-0000-0000D5D80000}"/>
    <cellStyle name="Output 7 6 5 2" xfId="20439" xr:uid="{00000000-0005-0000-0000-0000D6D80000}"/>
    <cellStyle name="Output 7 6 5 2 2" xfId="45561" xr:uid="{00000000-0005-0000-0000-0000D7D80000}"/>
    <cellStyle name="Output 7 6 5 3" xfId="45560" xr:uid="{00000000-0005-0000-0000-0000D8D80000}"/>
    <cellStyle name="Output 7 6 5 4" xfId="61868" xr:uid="{00000000-0005-0000-0000-0000D9D80000}"/>
    <cellStyle name="Output 7 6 6" xfId="9089" xr:uid="{00000000-0005-0000-0000-0000DAD80000}"/>
    <cellStyle name="Output 7 6 6 2" xfId="20850" xr:uid="{00000000-0005-0000-0000-0000DBD80000}"/>
    <cellStyle name="Output 7 6 6 2 2" xfId="45563" xr:uid="{00000000-0005-0000-0000-0000DCD80000}"/>
    <cellStyle name="Output 7 6 6 3" xfId="45562" xr:uid="{00000000-0005-0000-0000-0000DDD80000}"/>
    <cellStyle name="Output 7 6 6 4" xfId="61869" xr:uid="{00000000-0005-0000-0000-0000DED80000}"/>
    <cellStyle name="Output 7 6 7" xfId="9534" xr:uid="{00000000-0005-0000-0000-0000DFD80000}"/>
    <cellStyle name="Output 7 6 7 2" xfId="21250" xr:uid="{00000000-0005-0000-0000-0000E0D80000}"/>
    <cellStyle name="Output 7 6 7 2 2" xfId="45565" xr:uid="{00000000-0005-0000-0000-0000E1D80000}"/>
    <cellStyle name="Output 7 6 7 3" xfId="45564" xr:uid="{00000000-0005-0000-0000-0000E2D80000}"/>
    <cellStyle name="Output 7 6 7 4" xfId="61870" xr:uid="{00000000-0005-0000-0000-0000E3D80000}"/>
    <cellStyle name="Output 7 6 8" xfId="9978" xr:uid="{00000000-0005-0000-0000-0000E4D80000}"/>
    <cellStyle name="Output 7 6 8 2" xfId="21634" xr:uid="{00000000-0005-0000-0000-0000E5D80000}"/>
    <cellStyle name="Output 7 6 8 2 2" xfId="45567" xr:uid="{00000000-0005-0000-0000-0000E6D80000}"/>
    <cellStyle name="Output 7 6 8 3" xfId="45566" xr:uid="{00000000-0005-0000-0000-0000E7D80000}"/>
    <cellStyle name="Output 7 6 8 4" xfId="61871" xr:uid="{00000000-0005-0000-0000-0000E8D80000}"/>
    <cellStyle name="Output 7 6 9" xfId="10411" xr:uid="{00000000-0005-0000-0000-0000E9D80000}"/>
    <cellStyle name="Output 7 6 9 2" xfId="22012" xr:uid="{00000000-0005-0000-0000-0000EAD80000}"/>
    <cellStyle name="Output 7 6 9 2 2" xfId="45569" xr:uid="{00000000-0005-0000-0000-0000EBD80000}"/>
    <cellStyle name="Output 7 6 9 3" xfId="45568" xr:uid="{00000000-0005-0000-0000-0000ECD80000}"/>
    <cellStyle name="Output 7 6 9 4" xfId="61872" xr:uid="{00000000-0005-0000-0000-0000EDD80000}"/>
    <cellStyle name="Output 7 7" xfId="4471" xr:uid="{00000000-0005-0000-0000-0000EED80000}"/>
    <cellStyle name="Output 7 7 10" xfId="10832" xr:uid="{00000000-0005-0000-0000-0000EFD80000}"/>
    <cellStyle name="Output 7 7 10 2" xfId="22368" xr:uid="{00000000-0005-0000-0000-0000F0D80000}"/>
    <cellStyle name="Output 7 7 10 2 2" xfId="45572" xr:uid="{00000000-0005-0000-0000-0000F1D80000}"/>
    <cellStyle name="Output 7 7 10 3" xfId="45571" xr:uid="{00000000-0005-0000-0000-0000F2D80000}"/>
    <cellStyle name="Output 7 7 10 4" xfId="61873" xr:uid="{00000000-0005-0000-0000-0000F3D80000}"/>
    <cellStyle name="Output 7 7 11" xfId="11251" xr:uid="{00000000-0005-0000-0000-0000F4D80000}"/>
    <cellStyle name="Output 7 7 11 2" xfId="22736" xr:uid="{00000000-0005-0000-0000-0000F5D80000}"/>
    <cellStyle name="Output 7 7 11 2 2" xfId="45574" xr:uid="{00000000-0005-0000-0000-0000F6D80000}"/>
    <cellStyle name="Output 7 7 11 3" xfId="45573" xr:uid="{00000000-0005-0000-0000-0000F7D80000}"/>
    <cellStyle name="Output 7 7 11 4" xfId="61874" xr:uid="{00000000-0005-0000-0000-0000F8D80000}"/>
    <cellStyle name="Output 7 7 12" xfId="11660" xr:uid="{00000000-0005-0000-0000-0000F9D80000}"/>
    <cellStyle name="Output 7 7 12 2" xfId="23099" xr:uid="{00000000-0005-0000-0000-0000FAD80000}"/>
    <cellStyle name="Output 7 7 12 2 2" xfId="45576" xr:uid="{00000000-0005-0000-0000-0000FBD80000}"/>
    <cellStyle name="Output 7 7 12 3" xfId="45575" xr:uid="{00000000-0005-0000-0000-0000FCD80000}"/>
    <cellStyle name="Output 7 7 12 4" xfId="61875" xr:uid="{00000000-0005-0000-0000-0000FDD80000}"/>
    <cellStyle name="Output 7 7 13" xfId="12092" xr:uid="{00000000-0005-0000-0000-0000FED80000}"/>
    <cellStyle name="Output 7 7 13 2" xfId="23506" xr:uid="{00000000-0005-0000-0000-0000FFD80000}"/>
    <cellStyle name="Output 7 7 13 2 2" xfId="45578" xr:uid="{00000000-0005-0000-0000-000000D90000}"/>
    <cellStyle name="Output 7 7 13 3" xfId="45577" xr:uid="{00000000-0005-0000-0000-000001D90000}"/>
    <cellStyle name="Output 7 7 13 4" xfId="61876" xr:uid="{00000000-0005-0000-0000-000002D90000}"/>
    <cellStyle name="Output 7 7 14" xfId="12466" xr:uid="{00000000-0005-0000-0000-000003D90000}"/>
    <cellStyle name="Output 7 7 14 2" xfId="23844" xr:uid="{00000000-0005-0000-0000-000004D90000}"/>
    <cellStyle name="Output 7 7 14 2 2" xfId="45580" xr:uid="{00000000-0005-0000-0000-000005D90000}"/>
    <cellStyle name="Output 7 7 14 3" xfId="45579" xr:uid="{00000000-0005-0000-0000-000006D90000}"/>
    <cellStyle name="Output 7 7 14 4" xfId="61877" xr:uid="{00000000-0005-0000-0000-000007D90000}"/>
    <cellStyle name="Output 7 7 15" xfId="12823" xr:uid="{00000000-0005-0000-0000-000008D90000}"/>
    <cellStyle name="Output 7 7 15 2" xfId="24160" xr:uid="{00000000-0005-0000-0000-000009D90000}"/>
    <cellStyle name="Output 7 7 15 2 2" xfId="45582" xr:uid="{00000000-0005-0000-0000-00000AD90000}"/>
    <cellStyle name="Output 7 7 15 3" xfId="45581" xr:uid="{00000000-0005-0000-0000-00000BD90000}"/>
    <cellStyle name="Output 7 7 15 4" xfId="61878" xr:uid="{00000000-0005-0000-0000-00000CD90000}"/>
    <cellStyle name="Output 7 7 16" xfId="13238" xr:uid="{00000000-0005-0000-0000-00000DD90000}"/>
    <cellStyle name="Output 7 7 16 2" xfId="24549" xr:uid="{00000000-0005-0000-0000-00000ED90000}"/>
    <cellStyle name="Output 7 7 16 2 2" xfId="45584" xr:uid="{00000000-0005-0000-0000-00000FD90000}"/>
    <cellStyle name="Output 7 7 16 3" xfId="45583" xr:uid="{00000000-0005-0000-0000-000010D90000}"/>
    <cellStyle name="Output 7 7 16 4" xfId="61879" xr:uid="{00000000-0005-0000-0000-000011D90000}"/>
    <cellStyle name="Output 7 7 17" xfId="13575" xr:uid="{00000000-0005-0000-0000-000012D90000}"/>
    <cellStyle name="Output 7 7 17 2" xfId="24854" xr:uid="{00000000-0005-0000-0000-000013D90000}"/>
    <cellStyle name="Output 7 7 17 2 2" xfId="45586" xr:uid="{00000000-0005-0000-0000-000014D90000}"/>
    <cellStyle name="Output 7 7 17 3" xfId="45585" xr:uid="{00000000-0005-0000-0000-000015D90000}"/>
    <cellStyle name="Output 7 7 17 4" xfId="61880" xr:uid="{00000000-0005-0000-0000-000016D90000}"/>
    <cellStyle name="Output 7 7 18" xfId="13911" xr:uid="{00000000-0005-0000-0000-000017D90000}"/>
    <cellStyle name="Output 7 7 18 2" xfId="25156" xr:uid="{00000000-0005-0000-0000-000018D90000}"/>
    <cellStyle name="Output 7 7 18 2 2" xfId="45588" xr:uid="{00000000-0005-0000-0000-000019D90000}"/>
    <cellStyle name="Output 7 7 18 3" xfId="45587" xr:uid="{00000000-0005-0000-0000-00001AD90000}"/>
    <cellStyle name="Output 7 7 18 4" xfId="61881" xr:uid="{00000000-0005-0000-0000-00001BD90000}"/>
    <cellStyle name="Output 7 7 19" xfId="14234" xr:uid="{00000000-0005-0000-0000-00001CD90000}"/>
    <cellStyle name="Output 7 7 19 2" xfId="25456" xr:uid="{00000000-0005-0000-0000-00001DD90000}"/>
    <cellStyle name="Output 7 7 19 2 2" xfId="45590" xr:uid="{00000000-0005-0000-0000-00001ED90000}"/>
    <cellStyle name="Output 7 7 19 3" xfId="45589" xr:uid="{00000000-0005-0000-0000-00001FD90000}"/>
    <cellStyle name="Output 7 7 19 4" xfId="61882" xr:uid="{00000000-0005-0000-0000-000020D90000}"/>
    <cellStyle name="Output 7 7 2" xfId="7251" xr:uid="{00000000-0005-0000-0000-000021D90000}"/>
    <cellStyle name="Output 7 7 2 2" xfId="19256" xr:uid="{00000000-0005-0000-0000-000022D90000}"/>
    <cellStyle name="Output 7 7 2 2 2" xfId="45592" xr:uid="{00000000-0005-0000-0000-000023D90000}"/>
    <cellStyle name="Output 7 7 2 3" xfId="45591" xr:uid="{00000000-0005-0000-0000-000024D90000}"/>
    <cellStyle name="Output 7 7 2 4" xfId="61883" xr:uid="{00000000-0005-0000-0000-000025D90000}"/>
    <cellStyle name="Output 7 7 20" xfId="14528" xr:uid="{00000000-0005-0000-0000-000026D90000}"/>
    <cellStyle name="Output 7 7 20 2" xfId="45593" xr:uid="{00000000-0005-0000-0000-000027D90000}"/>
    <cellStyle name="Output 7 7 20 3" xfId="61884" xr:uid="{00000000-0005-0000-0000-000028D90000}"/>
    <cellStyle name="Output 7 7 20 4" xfId="61885" xr:uid="{00000000-0005-0000-0000-000029D90000}"/>
    <cellStyle name="Output 7 7 21" xfId="45570" xr:uid="{00000000-0005-0000-0000-00002AD90000}"/>
    <cellStyle name="Output 7 7 22" xfId="61886" xr:uid="{00000000-0005-0000-0000-00002BD90000}"/>
    <cellStyle name="Output 7 7 3" xfId="7718" xr:uid="{00000000-0005-0000-0000-00002CD90000}"/>
    <cellStyle name="Output 7 7 3 2" xfId="19661" xr:uid="{00000000-0005-0000-0000-00002DD90000}"/>
    <cellStyle name="Output 7 7 3 2 2" xfId="45595" xr:uid="{00000000-0005-0000-0000-00002ED90000}"/>
    <cellStyle name="Output 7 7 3 3" xfId="45594" xr:uid="{00000000-0005-0000-0000-00002FD90000}"/>
    <cellStyle name="Output 7 7 3 4" xfId="61887" xr:uid="{00000000-0005-0000-0000-000030D90000}"/>
    <cellStyle name="Output 7 7 4" xfId="8168" xr:uid="{00000000-0005-0000-0000-000031D90000}"/>
    <cellStyle name="Output 7 7 4 2" xfId="20051" xr:uid="{00000000-0005-0000-0000-000032D90000}"/>
    <cellStyle name="Output 7 7 4 2 2" xfId="45597" xr:uid="{00000000-0005-0000-0000-000033D90000}"/>
    <cellStyle name="Output 7 7 4 3" xfId="45596" xr:uid="{00000000-0005-0000-0000-000034D90000}"/>
    <cellStyle name="Output 7 7 4 4" xfId="61888" xr:uid="{00000000-0005-0000-0000-000035D90000}"/>
    <cellStyle name="Output 7 7 5" xfId="8635" xr:uid="{00000000-0005-0000-0000-000036D90000}"/>
    <cellStyle name="Output 7 7 5 2" xfId="20440" xr:uid="{00000000-0005-0000-0000-000037D90000}"/>
    <cellStyle name="Output 7 7 5 2 2" xfId="45599" xr:uid="{00000000-0005-0000-0000-000038D90000}"/>
    <cellStyle name="Output 7 7 5 3" xfId="45598" xr:uid="{00000000-0005-0000-0000-000039D90000}"/>
    <cellStyle name="Output 7 7 5 4" xfId="61889" xr:uid="{00000000-0005-0000-0000-00003AD90000}"/>
    <cellStyle name="Output 7 7 6" xfId="9090" xr:uid="{00000000-0005-0000-0000-00003BD90000}"/>
    <cellStyle name="Output 7 7 6 2" xfId="20851" xr:uid="{00000000-0005-0000-0000-00003CD90000}"/>
    <cellStyle name="Output 7 7 6 2 2" xfId="45601" xr:uid="{00000000-0005-0000-0000-00003DD90000}"/>
    <cellStyle name="Output 7 7 6 3" xfId="45600" xr:uid="{00000000-0005-0000-0000-00003ED90000}"/>
    <cellStyle name="Output 7 7 6 4" xfId="61890" xr:uid="{00000000-0005-0000-0000-00003FD90000}"/>
    <cellStyle name="Output 7 7 7" xfId="9535" xr:uid="{00000000-0005-0000-0000-000040D90000}"/>
    <cellStyle name="Output 7 7 7 2" xfId="21251" xr:uid="{00000000-0005-0000-0000-000041D90000}"/>
    <cellStyle name="Output 7 7 7 2 2" xfId="45603" xr:uid="{00000000-0005-0000-0000-000042D90000}"/>
    <cellStyle name="Output 7 7 7 3" xfId="45602" xr:uid="{00000000-0005-0000-0000-000043D90000}"/>
    <cellStyle name="Output 7 7 7 4" xfId="61891" xr:uid="{00000000-0005-0000-0000-000044D90000}"/>
    <cellStyle name="Output 7 7 8" xfId="9979" xr:uid="{00000000-0005-0000-0000-000045D90000}"/>
    <cellStyle name="Output 7 7 8 2" xfId="21635" xr:uid="{00000000-0005-0000-0000-000046D90000}"/>
    <cellStyle name="Output 7 7 8 2 2" xfId="45605" xr:uid="{00000000-0005-0000-0000-000047D90000}"/>
    <cellStyle name="Output 7 7 8 3" xfId="45604" xr:uid="{00000000-0005-0000-0000-000048D90000}"/>
    <cellStyle name="Output 7 7 8 4" xfId="61892" xr:uid="{00000000-0005-0000-0000-000049D90000}"/>
    <cellStyle name="Output 7 7 9" xfId="10412" xr:uid="{00000000-0005-0000-0000-00004AD90000}"/>
    <cellStyle name="Output 7 7 9 2" xfId="22013" xr:uid="{00000000-0005-0000-0000-00004BD90000}"/>
    <cellStyle name="Output 7 7 9 2 2" xfId="45607" xr:uid="{00000000-0005-0000-0000-00004CD90000}"/>
    <cellStyle name="Output 7 7 9 3" xfId="45606" xr:uid="{00000000-0005-0000-0000-00004DD90000}"/>
    <cellStyle name="Output 7 7 9 4" xfId="61893" xr:uid="{00000000-0005-0000-0000-00004ED90000}"/>
    <cellStyle name="Output 7 8" xfId="4472" xr:uid="{00000000-0005-0000-0000-00004FD90000}"/>
    <cellStyle name="Output 7 8 10" xfId="10833" xr:uid="{00000000-0005-0000-0000-000050D90000}"/>
    <cellStyle name="Output 7 8 10 2" xfId="22369" xr:uid="{00000000-0005-0000-0000-000051D90000}"/>
    <cellStyle name="Output 7 8 10 2 2" xfId="45610" xr:uid="{00000000-0005-0000-0000-000052D90000}"/>
    <cellStyle name="Output 7 8 10 3" xfId="45609" xr:uid="{00000000-0005-0000-0000-000053D90000}"/>
    <cellStyle name="Output 7 8 10 4" xfId="61894" xr:uid="{00000000-0005-0000-0000-000054D90000}"/>
    <cellStyle name="Output 7 8 11" xfId="11252" xr:uid="{00000000-0005-0000-0000-000055D90000}"/>
    <cellStyle name="Output 7 8 11 2" xfId="22737" xr:uid="{00000000-0005-0000-0000-000056D90000}"/>
    <cellStyle name="Output 7 8 11 2 2" xfId="45612" xr:uid="{00000000-0005-0000-0000-000057D90000}"/>
    <cellStyle name="Output 7 8 11 3" xfId="45611" xr:uid="{00000000-0005-0000-0000-000058D90000}"/>
    <cellStyle name="Output 7 8 11 4" xfId="61895" xr:uid="{00000000-0005-0000-0000-000059D90000}"/>
    <cellStyle name="Output 7 8 12" xfId="11661" xr:uid="{00000000-0005-0000-0000-00005AD90000}"/>
    <cellStyle name="Output 7 8 12 2" xfId="23100" xr:uid="{00000000-0005-0000-0000-00005BD90000}"/>
    <cellStyle name="Output 7 8 12 2 2" xfId="45614" xr:uid="{00000000-0005-0000-0000-00005CD90000}"/>
    <cellStyle name="Output 7 8 12 3" xfId="45613" xr:uid="{00000000-0005-0000-0000-00005DD90000}"/>
    <cellStyle name="Output 7 8 12 4" xfId="61896" xr:uid="{00000000-0005-0000-0000-00005ED90000}"/>
    <cellStyle name="Output 7 8 13" xfId="12093" xr:uid="{00000000-0005-0000-0000-00005FD90000}"/>
    <cellStyle name="Output 7 8 13 2" xfId="23507" xr:uid="{00000000-0005-0000-0000-000060D90000}"/>
    <cellStyle name="Output 7 8 13 2 2" xfId="45616" xr:uid="{00000000-0005-0000-0000-000061D90000}"/>
    <cellStyle name="Output 7 8 13 3" xfId="45615" xr:uid="{00000000-0005-0000-0000-000062D90000}"/>
    <cellStyle name="Output 7 8 13 4" xfId="61897" xr:uid="{00000000-0005-0000-0000-000063D90000}"/>
    <cellStyle name="Output 7 8 14" xfId="12467" xr:uid="{00000000-0005-0000-0000-000064D90000}"/>
    <cellStyle name="Output 7 8 14 2" xfId="23845" xr:uid="{00000000-0005-0000-0000-000065D90000}"/>
    <cellStyle name="Output 7 8 14 2 2" xfId="45618" xr:uid="{00000000-0005-0000-0000-000066D90000}"/>
    <cellStyle name="Output 7 8 14 3" xfId="45617" xr:uid="{00000000-0005-0000-0000-000067D90000}"/>
    <cellStyle name="Output 7 8 14 4" xfId="61898" xr:uid="{00000000-0005-0000-0000-000068D90000}"/>
    <cellStyle name="Output 7 8 15" xfId="12824" xr:uid="{00000000-0005-0000-0000-000069D90000}"/>
    <cellStyle name="Output 7 8 15 2" xfId="24161" xr:uid="{00000000-0005-0000-0000-00006AD90000}"/>
    <cellStyle name="Output 7 8 15 2 2" xfId="45620" xr:uid="{00000000-0005-0000-0000-00006BD90000}"/>
    <cellStyle name="Output 7 8 15 3" xfId="45619" xr:uid="{00000000-0005-0000-0000-00006CD90000}"/>
    <cellStyle name="Output 7 8 15 4" xfId="61899" xr:uid="{00000000-0005-0000-0000-00006DD90000}"/>
    <cellStyle name="Output 7 8 16" xfId="13239" xr:uid="{00000000-0005-0000-0000-00006ED90000}"/>
    <cellStyle name="Output 7 8 16 2" xfId="24550" xr:uid="{00000000-0005-0000-0000-00006FD90000}"/>
    <cellStyle name="Output 7 8 16 2 2" xfId="45622" xr:uid="{00000000-0005-0000-0000-000070D90000}"/>
    <cellStyle name="Output 7 8 16 3" xfId="45621" xr:uid="{00000000-0005-0000-0000-000071D90000}"/>
    <cellStyle name="Output 7 8 16 4" xfId="61900" xr:uid="{00000000-0005-0000-0000-000072D90000}"/>
    <cellStyle name="Output 7 8 17" xfId="13576" xr:uid="{00000000-0005-0000-0000-000073D90000}"/>
    <cellStyle name="Output 7 8 17 2" xfId="24855" xr:uid="{00000000-0005-0000-0000-000074D90000}"/>
    <cellStyle name="Output 7 8 17 2 2" xfId="45624" xr:uid="{00000000-0005-0000-0000-000075D90000}"/>
    <cellStyle name="Output 7 8 17 3" xfId="45623" xr:uid="{00000000-0005-0000-0000-000076D90000}"/>
    <cellStyle name="Output 7 8 17 4" xfId="61901" xr:uid="{00000000-0005-0000-0000-000077D90000}"/>
    <cellStyle name="Output 7 8 18" xfId="13912" xr:uid="{00000000-0005-0000-0000-000078D90000}"/>
    <cellStyle name="Output 7 8 18 2" xfId="25157" xr:uid="{00000000-0005-0000-0000-000079D90000}"/>
    <cellStyle name="Output 7 8 18 2 2" xfId="45626" xr:uid="{00000000-0005-0000-0000-00007AD90000}"/>
    <cellStyle name="Output 7 8 18 3" xfId="45625" xr:uid="{00000000-0005-0000-0000-00007BD90000}"/>
    <cellStyle name="Output 7 8 18 4" xfId="61902" xr:uid="{00000000-0005-0000-0000-00007CD90000}"/>
    <cellStyle name="Output 7 8 19" xfId="14235" xr:uid="{00000000-0005-0000-0000-00007DD90000}"/>
    <cellStyle name="Output 7 8 19 2" xfId="25457" xr:uid="{00000000-0005-0000-0000-00007ED90000}"/>
    <cellStyle name="Output 7 8 19 2 2" xfId="45628" xr:uid="{00000000-0005-0000-0000-00007FD90000}"/>
    <cellStyle name="Output 7 8 19 3" xfId="45627" xr:uid="{00000000-0005-0000-0000-000080D90000}"/>
    <cellStyle name="Output 7 8 19 4" xfId="61903" xr:uid="{00000000-0005-0000-0000-000081D90000}"/>
    <cellStyle name="Output 7 8 2" xfId="7252" xr:uid="{00000000-0005-0000-0000-000082D90000}"/>
    <cellStyle name="Output 7 8 2 2" xfId="19257" xr:uid="{00000000-0005-0000-0000-000083D90000}"/>
    <cellStyle name="Output 7 8 2 2 2" xfId="45630" xr:uid="{00000000-0005-0000-0000-000084D90000}"/>
    <cellStyle name="Output 7 8 2 3" xfId="45629" xr:uid="{00000000-0005-0000-0000-000085D90000}"/>
    <cellStyle name="Output 7 8 2 4" xfId="61904" xr:uid="{00000000-0005-0000-0000-000086D90000}"/>
    <cellStyle name="Output 7 8 20" xfId="14529" xr:uid="{00000000-0005-0000-0000-000087D90000}"/>
    <cellStyle name="Output 7 8 20 2" xfId="45631" xr:uid="{00000000-0005-0000-0000-000088D90000}"/>
    <cellStyle name="Output 7 8 20 3" xfId="61905" xr:uid="{00000000-0005-0000-0000-000089D90000}"/>
    <cellStyle name="Output 7 8 20 4" xfId="61906" xr:uid="{00000000-0005-0000-0000-00008AD90000}"/>
    <cellStyle name="Output 7 8 21" xfId="45608" xr:uid="{00000000-0005-0000-0000-00008BD90000}"/>
    <cellStyle name="Output 7 8 22" xfId="61907" xr:uid="{00000000-0005-0000-0000-00008CD90000}"/>
    <cellStyle name="Output 7 8 3" xfId="7719" xr:uid="{00000000-0005-0000-0000-00008DD90000}"/>
    <cellStyle name="Output 7 8 3 2" xfId="19662" xr:uid="{00000000-0005-0000-0000-00008ED90000}"/>
    <cellStyle name="Output 7 8 3 2 2" xfId="45633" xr:uid="{00000000-0005-0000-0000-00008FD90000}"/>
    <cellStyle name="Output 7 8 3 3" xfId="45632" xr:uid="{00000000-0005-0000-0000-000090D90000}"/>
    <cellStyle name="Output 7 8 3 4" xfId="61908" xr:uid="{00000000-0005-0000-0000-000091D90000}"/>
    <cellStyle name="Output 7 8 4" xfId="8169" xr:uid="{00000000-0005-0000-0000-000092D90000}"/>
    <cellStyle name="Output 7 8 4 2" xfId="20052" xr:uid="{00000000-0005-0000-0000-000093D90000}"/>
    <cellStyle name="Output 7 8 4 2 2" xfId="45635" xr:uid="{00000000-0005-0000-0000-000094D90000}"/>
    <cellStyle name="Output 7 8 4 3" xfId="45634" xr:uid="{00000000-0005-0000-0000-000095D90000}"/>
    <cellStyle name="Output 7 8 4 4" xfId="61909" xr:uid="{00000000-0005-0000-0000-000096D90000}"/>
    <cellStyle name="Output 7 8 5" xfId="8636" xr:uid="{00000000-0005-0000-0000-000097D90000}"/>
    <cellStyle name="Output 7 8 5 2" xfId="20441" xr:uid="{00000000-0005-0000-0000-000098D90000}"/>
    <cellStyle name="Output 7 8 5 2 2" xfId="45637" xr:uid="{00000000-0005-0000-0000-000099D90000}"/>
    <cellStyle name="Output 7 8 5 3" xfId="45636" xr:uid="{00000000-0005-0000-0000-00009AD90000}"/>
    <cellStyle name="Output 7 8 5 4" xfId="61910" xr:uid="{00000000-0005-0000-0000-00009BD90000}"/>
    <cellStyle name="Output 7 8 6" xfId="9091" xr:uid="{00000000-0005-0000-0000-00009CD90000}"/>
    <cellStyle name="Output 7 8 6 2" xfId="20852" xr:uid="{00000000-0005-0000-0000-00009DD90000}"/>
    <cellStyle name="Output 7 8 6 2 2" xfId="45639" xr:uid="{00000000-0005-0000-0000-00009ED90000}"/>
    <cellStyle name="Output 7 8 6 3" xfId="45638" xr:uid="{00000000-0005-0000-0000-00009FD90000}"/>
    <cellStyle name="Output 7 8 6 4" xfId="61911" xr:uid="{00000000-0005-0000-0000-0000A0D90000}"/>
    <cellStyle name="Output 7 8 7" xfId="9536" xr:uid="{00000000-0005-0000-0000-0000A1D90000}"/>
    <cellStyle name="Output 7 8 7 2" xfId="21252" xr:uid="{00000000-0005-0000-0000-0000A2D90000}"/>
    <cellStyle name="Output 7 8 7 2 2" xfId="45641" xr:uid="{00000000-0005-0000-0000-0000A3D90000}"/>
    <cellStyle name="Output 7 8 7 3" xfId="45640" xr:uid="{00000000-0005-0000-0000-0000A4D90000}"/>
    <cellStyle name="Output 7 8 7 4" xfId="61912" xr:uid="{00000000-0005-0000-0000-0000A5D90000}"/>
    <cellStyle name="Output 7 8 8" xfId="9980" xr:uid="{00000000-0005-0000-0000-0000A6D90000}"/>
    <cellStyle name="Output 7 8 8 2" xfId="21636" xr:uid="{00000000-0005-0000-0000-0000A7D90000}"/>
    <cellStyle name="Output 7 8 8 2 2" xfId="45643" xr:uid="{00000000-0005-0000-0000-0000A8D90000}"/>
    <cellStyle name="Output 7 8 8 3" xfId="45642" xr:uid="{00000000-0005-0000-0000-0000A9D90000}"/>
    <cellStyle name="Output 7 8 8 4" xfId="61913" xr:uid="{00000000-0005-0000-0000-0000AAD90000}"/>
    <cellStyle name="Output 7 8 9" xfId="10413" xr:uid="{00000000-0005-0000-0000-0000ABD90000}"/>
    <cellStyle name="Output 7 8 9 2" xfId="22014" xr:uid="{00000000-0005-0000-0000-0000ACD90000}"/>
    <cellStyle name="Output 7 8 9 2 2" xfId="45645" xr:uid="{00000000-0005-0000-0000-0000ADD90000}"/>
    <cellStyle name="Output 7 8 9 3" xfId="45644" xr:uid="{00000000-0005-0000-0000-0000AED90000}"/>
    <cellStyle name="Output 7 8 9 4" xfId="61914" xr:uid="{00000000-0005-0000-0000-0000AFD90000}"/>
    <cellStyle name="Output 7 9" xfId="4473" xr:uid="{00000000-0005-0000-0000-0000B0D90000}"/>
    <cellStyle name="Output 7 9 10" xfId="10834" xr:uid="{00000000-0005-0000-0000-0000B1D90000}"/>
    <cellStyle name="Output 7 9 10 2" xfId="22370" xr:uid="{00000000-0005-0000-0000-0000B2D90000}"/>
    <cellStyle name="Output 7 9 10 2 2" xfId="45648" xr:uid="{00000000-0005-0000-0000-0000B3D90000}"/>
    <cellStyle name="Output 7 9 10 3" xfId="45647" xr:uid="{00000000-0005-0000-0000-0000B4D90000}"/>
    <cellStyle name="Output 7 9 10 4" xfId="61915" xr:uid="{00000000-0005-0000-0000-0000B5D90000}"/>
    <cellStyle name="Output 7 9 11" xfId="11253" xr:uid="{00000000-0005-0000-0000-0000B6D90000}"/>
    <cellStyle name="Output 7 9 11 2" xfId="22738" xr:uid="{00000000-0005-0000-0000-0000B7D90000}"/>
    <cellStyle name="Output 7 9 11 2 2" xfId="45650" xr:uid="{00000000-0005-0000-0000-0000B8D90000}"/>
    <cellStyle name="Output 7 9 11 3" xfId="45649" xr:uid="{00000000-0005-0000-0000-0000B9D90000}"/>
    <cellStyle name="Output 7 9 11 4" xfId="61916" xr:uid="{00000000-0005-0000-0000-0000BAD90000}"/>
    <cellStyle name="Output 7 9 12" xfId="11662" xr:uid="{00000000-0005-0000-0000-0000BBD90000}"/>
    <cellStyle name="Output 7 9 12 2" xfId="23101" xr:uid="{00000000-0005-0000-0000-0000BCD90000}"/>
    <cellStyle name="Output 7 9 12 2 2" xfId="45652" xr:uid="{00000000-0005-0000-0000-0000BDD90000}"/>
    <cellStyle name="Output 7 9 12 3" xfId="45651" xr:uid="{00000000-0005-0000-0000-0000BED90000}"/>
    <cellStyle name="Output 7 9 12 4" xfId="61917" xr:uid="{00000000-0005-0000-0000-0000BFD90000}"/>
    <cellStyle name="Output 7 9 13" xfId="12094" xr:uid="{00000000-0005-0000-0000-0000C0D90000}"/>
    <cellStyle name="Output 7 9 13 2" xfId="23508" xr:uid="{00000000-0005-0000-0000-0000C1D90000}"/>
    <cellStyle name="Output 7 9 13 2 2" xfId="45654" xr:uid="{00000000-0005-0000-0000-0000C2D90000}"/>
    <cellStyle name="Output 7 9 13 3" xfId="45653" xr:uid="{00000000-0005-0000-0000-0000C3D90000}"/>
    <cellStyle name="Output 7 9 13 4" xfId="61918" xr:uid="{00000000-0005-0000-0000-0000C4D90000}"/>
    <cellStyle name="Output 7 9 14" xfId="12468" xr:uid="{00000000-0005-0000-0000-0000C5D90000}"/>
    <cellStyle name="Output 7 9 14 2" xfId="23846" xr:uid="{00000000-0005-0000-0000-0000C6D90000}"/>
    <cellStyle name="Output 7 9 14 2 2" xfId="45656" xr:uid="{00000000-0005-0000-0000-0000C7D90000}"/>
    <cellStyle name="Output 7 9 14 3" xfId="45655" xr:uid="{00000000-0005-0000-0000-0000C8D90000}"/>
    <cellStyle name="Output 7 9 14 4" xfId="61919" xr:uid="{00000000-0005-0000-0000-0000C9D90000}"/>
    <cellStyle name="Output 7 9 15" xfId="12825" xr:uid="{00000000-0005-0000-0000-0000CAD90000}"/>
    <cellStyle name="Output 7 9 15 2" xfId="24162" xr:uid="{00000000-0005-0000-0000-0000CBD90000}"/>
    <cellStyle name="Output 7 9 15 2 2" xfId="45658" xr:uid="{00000000-0005-0000-0000-0000CCD90000}"/>
    <cellStyle name="Output 7 9 15 3" xfId="45657" xr:uid="{00000000-0005-0000-0000-0000CDD90000}"/>
    <cellStyle name="Output 7 9 15 4" xfId="61920" xr:uid="{00000000-0005-0000-0000-0000CED90000}"/>
    <cellStyle name="Output 7 9 16" xfId="13240" xr:uid="{00000000-0005-0000-0000-0000CFD90000}"/>
    <cellStyle name="Output 7 9 16 2" xfId="24551" xr:uid="{00000000-0005-0000-0000-0000D0D90000}"/>
    <cellStyle name="Output 7 9 16 2 2" xfId="45660" xr:uid="{00000000-0005-0000-0000-0000D1D90000}"/>
    <cellStyle name="Output 7 9 16 3" xfId="45659" xr:uid="{00000000-0005-0000-0000-0000D2D90000}"/>
    <cellStyle name="Output 7 9 16 4" xfId="61921" xr:uid="{00000000-0005-0000-0000-0000D3D90000}"/>
    <cellStyle name="Output 7 9 17" xfId="13577" xr:uid="{00000000-0005-0000-0000-0000D4D90000}"/>
    <cellStyle name="Output 7 9 17 2" xfId="24856" xr:uid="{00000000-0005-0000-0000-0000D5D90000}"/>
    <cellStyle name="Output 7 9 17 2 2" xfId="45662" xr:uid="{00000000-0005-0000-0000-0000D6D90000}"/>
    <cellStyle name="Output 7 9 17 3" xfId="45661" xr:uid="{00000000-0005-0000-0000-0000D7D90000}"/>
    <cellStyle name="Output 7 9 17 4" xfId="61922" xr:uid="{00000000-0005-0000-0000-0000D8D90000}"/>
    <cellStyle name="Output 7 9 18" xfId="13913" xr:uid="{00000000-0005-0000-0000-0000D9D90000}"/>
    <cellStyle name="Output 7 9 18 2" xfId="25158" xr:uid="{00000000-0005-0000-0000-0000DAD90000}"/>
    <cellStyle name="Output 7 9 18 2 2" xfId="45664" xr:uid="{00000000-0005-0000-0000-0000DBD90000}"/>
    <cellStyle name="Output 7 9 18 3" xfId="45663" xr:uid="{00000000-0005-0000-0000-0000DCD90000}"/>
    <cellStyle name="Output 7 9 18 4" xfId="61923" xr:uid="{00000000-0005-0000-0000-0000DDD90000}"/>
    <cellStyle name="Output 7 9 19" xfId="14236" xr:uid="{00000000-0005-0000-0000-0000DED90000}"/>
    <cellStyle name="Output 7 9 19 2" xfId="25458" xr:uid="{00000000-0005-0000-0000-0000DFD90000}"/>
    <cellStyle name="Output 7 9 19 2 2" xfId="45666" xr:uid="{00000000-0005-0000-0000-0000E0D90000}"/>
    <cellStyle name="Output 7 9 19 3" xfId="45665" xr:uid="{00000000-0005-0000-0000-0000E1D90000}"/>
    <cellStyle name="Output 7 9 19 4" xfId="61924" xr:uid="{00000000-0005-0000-0000-0000E2D90000}"/>
    <cellStyle name="Output 7 9 2" xfId="7253" xr:uid="{00000000-0005-0000-0000-0000E3D90000}"/>
    <cellStyle name="Output 7 9 2 2" xfId="19258" xr:uid="{00000000-0005-0000-0000-0000E4D90000}"/>
    <cellStyle name="Output 7 9 2 2 2" xfId="45668" xr:uid="{00000000-0005-0000-0000-0000E5D90000}"/>
    <cellStyle name="Output 7 9 2 3" xfId="45667" xr:uid="{00000000-0005-0000-0000-0000E6D90000}"/>
    <cellStyle name="Output 7 9 2 4" xfId="61925" xr:uid="{00000000-0005-0000-0000-0000E7D90000}"/>
    <cellStyle name="Output 7 9 20" xfId="14530" xr:uid="{00000000-0005-0000-0000-0000E8D90000}"/>
    <cellStyle name="Output 7 9 20 2" xfId="45669" xr:uid="{00000000-0005-0000-0000-0000E9D90000}"/>
    <cellStyle name="Output 7 9 20 3" xfId="61926" xr:uid="{00000000-0005-0000-0000-0000EAD90000}"/>
    <cellStyle name="Output 7 9 20 4" xfId="61927" xr:uid="{00000000-0005-0000-0000-0000EBD90000}"/>
    <cellStyle name="Output 7 9 21" xfId="45646" xr:uid="{00000000-0005-0000-0000-0000ECD90000}"/>
    <cellStyle name="Output 7 9 22" xfId="61928" xr:uid="{00000000-0005-0000-0000-0000EDD90000}"/>
    <cellStyle name="Output 7 9 3" xfId="7720" xr:uid="{00000000-0005-0000-0000-0000EED90000}"/>
    <cellStyle name="Output 7 9 3 2" xfId="19663" xr:uid="{00000000-0005-0000-0000-0000EFD90000}"/>
    <cellStyle name="Output 7 9 3 2 2" xfId="45671" xr:uid="{00000000-0005-0000-0000-0000F0D90000}"/>
    <cellStyle name="Output 7 9 3 3" xfId="45670" xr:uid="{00000000-0005-0000-0000-0000F1D90000}"/>
    <cellStyle name="Output 7 9 3 4" xfId="61929" xr:uid="{00000000-0005-0000-0000-0000F2D90000}"/>
    <cellStyle name="Output 7 9 4" xfId="8170" xr:uid="{00000000-0005-0000-0000-0000F3D90000}"/>
    <cellStyle name="Output 7 9 4 2" xfId="20053" xr:uid="{00000000-0005-0000-0000-0000F4D90000}"/>
    <cellStyle name="Output 7 9 4 2 2" xfId="45673" xr:uid="{00000000-0005-0000-0000-0000F5D90000}"/>
    <cellStyle name="Output 7 9 4 3" xfId="45672" xr:uid="{00000000-0005-0000-0000-0000F6D90000}"/>
    <cellStyle name="Output 7 9 4 4" xfId="61930" xr:uid="{00000000-0005-0000-0000-0000F7D90000}"/>
    <cellStyle name="Output 7 9 5" xfId="8637" xr:uid="{00000000-0005-0000-0000-0000F8D90000}"/>
    <cellStyle name="Output 7 9 5 2" xfId="20442" xr:uid="{00000000-0005-0000-0000-0000F9D90000}"/>
    <cellStyle name="Output 7 9 5 2 2" xfId="45675" xr:uid="{00000000-0005-0000-0000-0000FAD90000}"/>
    <cellStyle name="Output 7 9 5 3" xfId="45674" xr:uid="{00000000-0005-0000-0000-0000FBD90000}"/>
    <cellStyle name="Output 7 9 5 4" xfId="61931" xr:uid="{00000000-0005-0000-0000-0000FCD90000}"/>
    <cellStyle name="Output 7 9 6" xfId="9092" xr:uid="{00000000-0005-0000-0000-0000FDD90000}"/>
    <cellStyle name="Output 7 9 6 2" xfId="20853" xr:uid="{00000000-0005-0000-0000-0000FED90000}"/>
    <cellStyle name="Output 7 9 6 2 2" xfId="45677" xr:uid="{00000000-0005-0000-0000-0000FFD90000}"/>
    <cellStyle name="Output 7 9 6 3" xfId="45676" xr:uid="{00000000-0005-0000-0000-000000DA0000}"/>
    <cellStyle name="Output 7 9 6 4" xfId="61932" xr:uid="{00000000-0005-0000-0000-000001DA0000}"/>
    <cellStyle name="Output 7 9 7" xfId="9537" xr:uid="{00000000-0005-0000-0000-000002DA0000}"/>
    <cellStyle name="Output 7 9 7 2" xfId="21253" xr:uid="{00000000-0005-0000-0000-000003DA0000}"/>
    <cellStyle name="Output 7 9 7 2 2" xfId="45679" xr:uid="{00000000-0005-0000-0000-000004DA0000}"/>
    <cellStyle name="Output 7 9 7 3" xfId="45678" xr:uid="{00000000-0005-0000-0000-000005DA0000}"/>
    <cellStyle name="Output 7 9 7 4" xfId="61933" xr:uid="{00000000-0005-0000-0000-000006DA0000}"/>
    <cellStyle name="Output 7 9 8" xfId="9981" xr:uid="{00000000-0005-0000-0000-000007DA0000}"/>
    <cellStyle name="Output 7 9 8 2" xfId="21637" xr:uid="{00000000-0005-0000-0000-000008DA0000}"/>
    <cellStyle name="Output 7 9 8 2 2" xfId="45681" xr:uid="{00000000-0005-0000-0000-000009DA0000}"/>
    <cellStyle name="Output 7 9 8 3" xfId="45680" xr:uid="{00000000-0005-0000-0000-00000ADA0000}"/>
    <cellStyle name="Output 7 9 8 4" xfId="61934" xr:uid="{00000000-0005-0000-0000-00000BDA0000}"/>
    <cellStyle name="Output 7 9 9" xfId="10414" xr:uid="{00000000-0005-0000-0000-00000CDA0000}"/>
    <cellStyle name="Output 7 9 9 2" xfId="22015" xr:uid="{00000000-0005-0000-0000-00000DDA0000}"/>
    <cellStyle name="Output 7 9 9 2 2" xfId="45683" xr:uid="{00000000-0005-0000-0000-00000EDA0000}"/>
    <cellStyle name="Output 7 9 9 3" xfId="45682" xr:uid="{00000000-0005-0000-0000-00000FDA0000}"/>
    <cellStyle name="Output 7 9 9 4" xfId="61935" xr:uid="{00000000-0005-0000-0000-000010DA0000}"/>
    <cellStyle name="Output 8" xfId="623" xr:uid="{00000000-0005-0000-0000-000011DA0000}"/>
    <cellStyle name="Output 8 10" xfId="10835" xr:uid="{00000000-0005-0000-0000-000012DA0000}"/>
    <cellStyle name="Output 8 10 2" xfId="22371" xr:uid="{00000000-0005-0000-0000-000013DA0000}"/>
    <cellStyle name="Output 8 10 2 2" xfId="45686" xr:uid="{00000000-0005-0000-0000-000014DA0000}"/>
    <cellStyle name="Output 8 10 3" xfId="45685" xr:uid="{00000000-0005-0000-0000-000015DA0000}"/>
    <cellStyle name="Output 8 10 4" xfId="61936" xr:uid="{00000000-0005-0000-0000-000016DA0000}"/>
    <cellStyle name="Output 8 11" xfId="11254" xr:uid="{00000000-0005-0000-0000-000017DA0000}"/>
    <cellStyle name="Output 8 11 2" xfId="22739" xr:uid="{00000000-0005-0000-0000-000018DA0000}"/>
    <cellStyle name="Output 8 11 2 2" xfId="45688" xr:uid="{00000000-0005-0000-0000-000019DA0000}"/>
    <cellStyle name="Output 8 11 3" xfId="45687" xr:uid="{00000000-0005-0000-0000-00001ADA0000}"/>
    <cellStyle name="Output 8 11 4" xfId="61937" xr:uid="{00000000-0005-0000-0000-00001BDA0000}"/>
    <cellStyle name="Output 8 12" xfId="11663" xr:uid="{00000000-0005-0000-0000-00001CDA0000}"/>
    <cellStyle name="Output 8 12 2" xfId="23102" xr:uid="{00000000-0005-0000-0000-00001DDA0000}"/>
    <cellStyle name="Output 8 12 2 2" xfId="45690" xr:uid="{00000000-0005-0000-0000-00001EDA0000}"/>
    <cellStyle name="Output 8 12 3" xfId="45689" xr:uid="{00000000-0005-0000-0000-00001FDA0000}"/>
    <cellStyle name="Output 8 12 4" xfId="61938" xr:uid="{00000000-0005-0000-0000-000020DA0000}"/>
    <cellStyle name="Output 8 13" xfId="12095" xr:uid="{00000000-0005-0000-0000-000021DA0000}"/>
    <cellStyle name="Output 8 13 2" xfId="23509" xr:uid="{00000000-0005-0000-0000-000022DA0000}"/>
    <cellStyle name="Output 8 13 2 2" xfId="45692" xr:uid="{00000000-0005-0000-0000-000023DA0000}"/>
    <cellStyle name="Output 8 13 3" xfId="45691" xr:uid="{00000000-0005-0000-0000-000024DA0000}"/>
    <cellStyle name="Output 8 13 4" xfId="61939" xr:uid="{00000000-0005-0000-0000-000025DA0000}"/>
    <cellStyle name="Output 8 14" xfId="12469" xr:uid="{00000000-0005-0000-0000-000026DA0000}"/>
    <cellStyle name="Output 8 14 2" xfId="23847" xr:uid="{00000000-0005-0000-0000-000027DA0000}"/>
    <cellStyle name="Output 8 14 2 2" xfId="45694" xr:uid="{00000000-0005-0000-0000-000028DA0000}"/>
    <cellStyle name="Output 8 14 3" xfId="45693" xr:uid="{00000000-0005-0000-0000-000029DA0000}"/>
    <cellStyle name="Output 8 14 4" xfId="61940" xr:uid="{00000000-0005-0000-0000-00002ADA0000}"/>
    <cellStyle name="Output 8 15" xfId="12826" xr:uid="{00000000-0005-0000-0000-00002BDA0000}"/>
    <cellStyle name="Output 8 15 2" xfId="24163" xr:uid="{00000000-0005-0000-0000-00002CDA0000}"/>
    <cellStyle name="Output 8 15 2 2" xfId="45696" xr:uid="{00000000-0005-0000-0000-00002DDA0000}"/>
    <cellStyle name="Output 8 15 3" xfId="45695" xr:uid="{00000000-0005-0000-0000-00002EDA0000}"/>
    <cellStyle name="Output 8 15 4" xfId="61941" xr:uid="{00000000-0005-0000-0000-00002FDA0000}"/>
    <cellStyle name="Output 8 16" xfId="13241" xr:uid="{00000000-0005-0000-0000-000030DA0000}"/>
    <cellStyle name="Output 8 16 2" xfId="24552" xr:uid="{00000000-0005-0000-0000-000031DA0000}"/>
    <cellStyle name="Output 8 16 2 2" xfId="45698" xr:uid="{00000000-0005-0000-0000-000032DA0000}"/>
    <cellStyle name="Output 8 16 3" xfId="45697" xr:uid="{00000000-0005-0000-0000-000033DA0000}"/>
    <cellStyle name="Output 8 16 4" xfId="61942" xr:uid="{00000000-0005-0000-0000-000034DA0000}"/>
    <cellStyle name="Output 8 17" xfId="13578" xr:uid="{00000000-0005-0000-0000-000035DA0000}"/>
    <cellStyle name="Output 8 17 2" xfId="24857" xr:uid="{00000000-0005-0000-0000-000036DA0000}"/>
    <cellStyle name="Output 8 17 2 2" xfId="45700" xr:uid="{00000000-0005-0000-0000-000037DA0000}"/>
    <cellStyle name="Output 8 17 3" xfId="45699" xr:uid="{00000000-0005-0000-0000-000038DA0000}"/>
    <cellStyle name="Output 8 17 4" xfId="61943" xr:uid="{00000000-0005-0000-0000-000039DA0000}"/>
    <cellStyle name="Output 8 18" xfId="13914" xr:uid="{00000000-0005-0000-0000-00003ADA0000}"/>
    <cellStyle name="Output 8 18 2" xfId="25159" xr:uid="{00000000-0005-0000-0000-00003BDA0000}"/>
    <cellStyle name="Output 8 18 2 2" xfId="45702" xr:uid="{00000000-0005-0000-0000-00003CDA0000}"/>
    <cellStyle name="Output 8 18 3" xfId="45701" xr:uid="{00000000-0005-0000-0000-00003DDA0000}"/>
    <cellStyle name="Output 8 18 4" xfId="61944" xr:uid="{00000000-0005-0000-0000-00003EDA0000}"/>
    <cellStyle name="Output 8 19" xfId="14237" xr:uid="{00000000-0005-0000-0000-00003FDA0000}"/>
    <cellStyle name="Output 8 19 2" xfId="25459" xr:uid="{00000000-0005-0000-0000-000040DA0000}"/>
    <cellStyle name="Output 8 19 2 2" xfId="45704" xr:uid="{00000000-0005-0000-0000-000041DA0000}"/>
    <cellStyle name="Output 8 19 3" xfId="45703" xr:uid="{00000000-0005-0000-0000-000042DA0000}"/>
    <cellStyle name="Output 8 19 4" xfId="61945" xr:uid="{00000000-0005-0000-0000-000043DA0000}"/>
    <cellStyle name="Output 8 2" xfId="7254" xr:uid="{00000000-0005-0000-0000-000044DA0000}"/>
    <cellStyle name="Output 8 2 2" xfId="19259" xr:uid="{00000000-0005-0000-0000-000045DA0000}"/>
    <cellStyle name="Output 8 2 2 2" xfId="45706" xr:uid="{00000000-0005-0000-0000-000046DA0000}"/>
    <cellStyle name="Output 8 2 3" xfId="45705" xr:uid="{00000000-0005-0000-0000-000047DA0000}"/>
    <cellStyle name="Output 8 2 4" xfId="61946" xr:uid="{00000000-0005-0000-0000-000048DA0000}"/>
    <cellStyle name="Output 8 20" xfId="14531" xr:uid="{00000000-0005-0000-0000-000049DA0000}"/>
    <cellStyle name="Output 8 20 2" xfId="45707" xr:uid="{00000000-0005-0000-0000-00004ADA0000}"/>
    <cellStyle name="Output 8 20 3" xfId="61947" xr:uid="{00000000-0005-0000-0000-00004BDA0000}"/>
    <cellStyle name="Output 8 20 4" xfId="61948" xr:uid="{00000000-0005-0000-0000-00004CDA0000}"/>
    <cellStyle name="Output 8 21" xfId="45684" xr:uid="{00000000-0005-0000-0000-00004DDA0000}"/>
    <cellStyle name="Output 8 22" xfId="4474" xr:uid="{00000000-0005-0000-0000-00004EDA0000}"/>
    <cellStyle name="Output 8 3" xfId="7721" xr:uid="{00000000-0005-0000-0000-00004FDA0000}"/>
    <cellStyle name="Output 8 3 2" xfId="19664" xr:uid="{00000000-0005-0000-0000-000050DA0000}"/>
    <cellStyle name="Output 8 3 2 2" xfId="45709" xr:uid="{00000000-0005-0000-0000-000051DA0000}"/>
    <cellStyle name="Output 8 3 3" xfId="45708" xr:uid="{00000000-0005-0000-0000-000052DA0000}"/>
    <cellStyle name="Output 8 3 4" xfId="61949" xr:uid="{00000000-0005-0000-0000-000053DA0000}"/>
    <cellStyle name="Output 8 4" xfId="8171" xr:uid="{00000000-0005-0000-0000-000054DA0000}"/>
    <cellStyle name="Output 8 4 2" xfId="20054" xr:uid="{00000000-0005-0000-0000-000055DA0000}"/>
    <cellStyle name="Output 8 4 2 2" xfId="45711" xr:uid="{00000000-0005-0000-0000-000056DA0000}"/>
    <cellStyle name="Output 8 4 3" xfId="45710" xr:uid="{00000000-0005-0000-0000-000057DA0000}"/>
    <cellStyle name="Output 8 4 4" xfId="61950" xr:uid="{00000000-0005-0000-0000-000058DA0000}"/>
    <cellStyle name="Output 8 5" xfId="8638" xr:uid="{00000000-0005-0000-0000-000059DA0000}"/>
    <cellStyle name="Output 8 5 2" xfId="20443" xr:uid="{00000000-0005-0000-0000-00005ADA0000}"/>
    <cellStyle name="Output 8 5 2 2" xfId="45713" xr:uid="{00000000-0005-0000-0000-00005BDA0000}"/>
    <cellStyle name="Output 8 5 3" xfId="45712" xr:uid="{00000000-0005-0000-0000-00005CDA0000}"/>
    <cellStyle name="Output 8 5 4" xfId="61951" xr:uid="{00000000-0005-0000-0000-00005DDA0000}"/>
    <cellStyle name="Output 8 6" xfId="9093" xr:uid="{00000000-0005-0000-0000-00005EDA0000}"/>
    <cellStyle name="Output 8 6 2" xfId="20854" xr:uid="{00000000-0005-0000-0000-00005FDA0000}"/>
    <cellStyle name="Output 8 6 2 2" xfId="45715" xr:uid="{00000000-0005-0000-0000-000060DA0000}"/>
    <cellStyle name="Output 8 6 3" xfId="45714" xr:uid="{00000000-0005-0000-0000-000061DA0000}"/>
    <cellStyle name="Output 8 6 4" xfId="61952" xr:uid="{00000000-0005-0000-0000-000062DA0000}"/>
    <cellStyle name="Output 8 7" xfId="9538" xr:uid="{00000000-0005-0000-0000-000063DA0000}"/>
    <cellStyle name="Output 8 7 2" xfId="21254" xr:uid="{00000000-0005-0000-0000-000064DA0000}"/>
    <cellStyle name="Output 8 7 2 2" xfId="45717" xr:uid="{00000000-0005-0000-0000-000065DA0000}"/>
    <cellStyle name="Output 8 7 3" xfId="45716" xr:uid="{00000000-0005-0000-0000-000066DA0000}"/>
    <cellStyle name="Output 8 7 4" xfId="61953" xr:uid="{00000000-0005-0000-0000-000067DA0000}"/>
    <cellStyle name="Output 8 8" xfId="9982" xr:uid="{00000000-0005-0000-0000-000068DA0000}"/>
    <cellStyle name="Output 8 8 2" xfId="21638" xr:uid="{00000000-0005-0000-0000-000069DA0000}"/>
    <cellStyle name="Output 8 8 2 2" xfId="45719" xr:uid="{00000000-0005-0000-0000-00006ADA0000}"/>
    <cellStyle name="Output 8 8 3" xfId="45718" xr:uid="{00000000-0005-0000-0000-00006BDA0000}"/>
    <cellStyle name="Output 8 8 4" xfId="61954" xr:uid="{00000000-0005-0000-0000-00006CDA0000}"/>
    <cellStyle name="Output 8 9" xfId="10415" xr:uid="{00000000-0005-0000-0000-00006DDA0000}"/>
    <cellStyle name="Output 8 9 2" xfId="22016" xr:uid="{00000000-0005-0000-0000-00006EDA0000}"/>
    <cellStyle name="Output 8 9 2 2" xfId="45721" xr:uid="{00000000-0005-0000-0000-00006FDA0000}"/>
    <cellStyle name="Output 8 9 3" xfId="45720" xr:uid="{00000000-0005-0000-0000-000070DA0000}"/>
    <cellStyle name="Output 8 9 4" xfId="61955" xr:uid="{00000000-0005-0000-0000-000071DA0000}"/>
    <cellStyle name="Output 9" xfId="741" xr:uid="{00000000-0005-0000-0000-000072DA0000}"/>
    <cellStyle name="Output 9 10" xfId="10836" xr:uid="{00000000-0005-0000-0000-000073DA0000}"/>
    <cellStyle name="Output 9 10 2" xfId="22372" xr:uid="{00000000-0005-0000-0000-000074DA0000}"/>
    <cellStyle name="Output 9 10 2 2" xfId="45724" xr:uid="{00000000-0005-0000-0000-000075DA0000}"/>
    <cellStyle name="Output 9 10 3" xfId="45723" xr:uid="{00000000-0005-0000-0000-000076DA0000}"/>
    <cellStyle name="Output 9 10 4" xfId="61956" xr:uid="{00000000-0005-0000-0000-000077DA0000}"/>
    <cellStyle name="Output 9 11" xfId="11255" xr:uid="{00000000-0005-0000-0000-000078DA0000}"/>
    <cellStyle name="Output 9 11 2" xfId="22740" xr:uid="{00000000-0005-0000-0000-000079DA0000}"/>
    <cellStyle name="Output 9 11 2 2" xfId="45726" xr:uid="{00000000-0005-0000-0000-00007ADA0000}"/>
    <cellStyle name="Output 9 11 3" xfId="45725" xr:uid="{00000000-0005-0000-0000-00007BDA0000}"/>
    <cellStyle name="Output 9 11 4" xfId="61957" xr:uid="{00000000-0005-0000-0000-00007CDA0000}"/>
    <cellStyle name="Output 9 12" xfId="11664" xr:uid="{00000000-0005-0000-0000-00007DDA0000}"/>
    <cellStyle name="Output 9 12 2" xfId="23103" xr:uid="{00000000-0005-0000-0000-00007EDA0000}"/>
    <cellStyle name="Output 9 12 2 2" xfId="45728" xr:uid="{00000000-0005-0000-0000-00007FDA0000}"/>
    <cellStyle name="Output 9 12 3" xfId="45727" xr:uid="{00000000-0005-0000-0000-000080DA0000}"/>
    <cellStyle name="Output 9 12 4" xfId="61958" xr:uid="{00000000-0005-0000-0000-000081DA0000}"/>
    <cellStyle name="Output 9 13" xfId="12096" xr:uid="{00000000-0005-0000-0000-000082DA0000}"/>
    <cellStyle name="Output 9 13 2" xfId="23510" xr:uid="{00000000-0005-0000-0000-000083DA0000}"/>
    <cellStyle name="Output 9 13 2 2" xfId="45730" xr:uid="{00000000-0005-0000-0000-000084DA0000}"/>
    <cellStyle name="Output 9 13 3" xfId="45729" xr:uid="{00000000-0005-0000-0000-000085DA0000}"/>
    <cellStyle name="Output 9 13 4" xfId="61959" xr:uid="{00000000-0005-0000-0000-000086DA0000}"/>
    <cellStyle name="Output 9 14" xfId="12470" xr:uid="{00000000-0005-0000-0000-000087DA0000}"/>
    <cellStyle name="Output 9 14 2" xfId="23848" xr:uid="{00000000-0005-0000-0000-000088DA0000}"/>
    <cellStyle name="Output 9 14 2 2" xfId="45732" xr:uid="{00000000-0005-0000-0000-000089DA0000}"/>
    <cellStyle name="Output 9 14 3" xfId="45731" xr:uid="{00000000-0005-0000-0000-00008ADA0000}"/>
    <cellStyle name="Output 9 14 4" xfId="61960" xr:uid="{00000000-0005-0000-0000-00008BDA0000}"/>
    <cellStyle name="Output 9 15" xfId="12827" xr:uid="{00000000-0005-0000-0000-00008CDA0000}"/>
    <cellStyle name="Output 9 15 2" xfId="24164" xr:uid="{00000000-0005-0000-0000-00008DDA0000}"/>
    <cellStyle name="Output 9 15 2 2" xfId="45734" xr:uid="{00000000-0005-0000-0000-00008EDA0000}"/>
    <cellStyle name="Output 9 15 3" xfId="45733" xr:uid="{00000000-0005-0000-0000-00008FDA0000}"/>
    <cellStyle name="Output 9 15 4" xfId="61961" xr:uid="{00000000-0005-0000-0000-000090DA0000}"/>
    <cellStyle name="Output 9 16" xfId="13242" xr:uid="{00000000-0005-0000-0000-000091DA0000}"/>
    <cellStyle name="Output 9 16 2" xfId="24553" xr:uid="{00000000-0005-0000-0000-000092DA0000}"/>
    <cellStyle name="Output 9 16 2 2" xfId="45736" xr:uid="{00000000-0005-0000-0000-000093DA0000}"/>
    <cellStyle name="Output 9 16 3" xfId="45735" xr:uid="{00000000-0005-0000-0000-000094DA0000}"/>
    <cellStyle name="Output 9 16 4" xfId="61962" xr:uid="{00000000-0005-0000-0000-000095DA0000}"/>
    <cellStyle name="Output 9 17" xfId="13579" xr:uid="{00000000-0005-0000-0000-000096DA0000}"/>
    <cellStyle name="Output 9 17 2" xfId="24858" xr:uid="{00000000-0005-0000-0000-000097DA0000}"/>
    <cellStyle name="Output 9 17 2 2" xfId="45738" xr:uid="{00000000-0005-0000-0000-000098DA0000}"/>
    <cellStyle name="Output 9 17 3" xfId="45737" xr:uid="{00000000-0005-0000-0000-000099DA0000}"/>
    <cellStyle name="Output 9 17 4" xfId="61963" xr:uid="{00000000-0005-0000-0000-00009ADA0000}"/>
    <cellStyle name="Output 9 18" xfId="13915" xr:uid="{00000000-0005-0000-0000-00009BDA0000}"/>
    <cellStyle name="Output 9 18 2" xfId="25160" xr:uid="{00000000-0005-0000-0000-00009CDA0000}"/>
    <cellStyle name="Output 9 18 2 2" xfId="45740" xr:uid="{00000000-0005-0000-0000-00009DDA0000}"/>
    <cellStyle name="Output 9 18 3" xfId="45739" xr:uid="{00000000-0005-0000-0000-00009EDA0000}"/>
    <cellStyle name="Output 9 18 4" xfId="61964" xr:uid="{00000000-0005-0000-0000-00009FDA0000}"/>
    <cellStyle name="Output 9 19" xfId="14238" xr:uid="{00000000-0005-0000-0000-0000A0DA0000}"/>
    <cellStyle name="Output 9 19 2" xfId="25460" xr:uid="{00000000-0005-0000-0000-0000A1DA0000}"/>
    <cellStyle name="Output 9 19 2 2" xfId="45742" xr:uid="{00000000-0005-0000-0000-0000A2DA0000}"/>
    <cellStyle name="Output 9 19 3" xfId="45741" xr:uid="{00000000-0005-0000-0000-0000A3DA0000}"/>
    <cellStyle name="Output 9 19 4" xfId="61965" xr:uid="{00000000-0005-0000-0000-0000A4DA0000}"/>
    <cellStyle name="Output 9 2" xfId="7255" xr:uid="{00000000-0005-0000-0000-0000A5DA0000}"/>
    <cellStyle name="Output 9 2 2" xfId="19260" xr:uid="{00000000-0005-0000-0000-0000A6DA0000}"/>
    <cellStyle name="Output 9 2 2 2" xfId="45744" xr:uid="{00000000-0005-0000-0000-0000A7DA0000}"/>
    <cellStyle name="Output 9 2 3" xfId="45743" xr:uid="{00000000-0005-0000-0000-0000A8DA0000}"/>
    <cellStyle name="Output 9 2 4" xfId="61966" xr:uid="{00000000-0005-0000-0000-0000A9DA0000}"/>
    <cellStyle name="Output 9 20" xfId="14532" xr:uid="{00000000-0005-0000-0000-0000AADA0000}"/>
    <cellStyle name="Output 9 20 2" xfId="45745" xr:uid="{00000000-0005-0000-0000-0000ABDA0000}"/>
    <cellStyle name="Output 9 20 3" xfId="61967" xr:uid="{00000000-0005-0000-0000-0000ACDA0000}"/>
    <cellStyle name="Output 9 20 4" xfId="61968" xr:uid="{00000000-0005-0000-0000-0000ADDA0000}"/>
    <cellStyle name="Output 9 21" xfId="45722" xr:uid="{00000000-0005-0000-0000-0000AEDA0000}"/>
    <cellStyle name="Output 9 22" xfId="4475" xr:uid="{00000000-0005-0000-0000-0000AFDA0000}"/>
    <cellStyle name="Output 9 3" xfId="7722" xr:uid="{00000000-0005-0000-0000-0000B0DA0000}"/>
    <cellStyle name="Output 9 3 2" xfId="19665" xr:uid="{00000000-0005-0000-0000-0000B1DA0000}"/>
    <cellStyle name="Output 9 3 2 2" xfId="45747" xr:uid="{00000000-0005-0000-0000-0000B2DA0000}"/>
    <cellStyle name="Output 9 3 3" xfId="45746" xr:uid="{00000000-0005-0000-0000-0000B3DA0000}"/>
    <cellStyle name="Output 9 3 4" xfId="61969" xr:uid="{00000000-0005-0000-0000-0000B4DA0000}"/>
    <cellStyle name="Output 9 4" xfId="8172" xr:uid="{00000000-0005-0000-0000-0000B5DA0000}"/>
    <cellStyle name="Output 9 4 2" xfId="20055" xr:uid="{00000000-0005-0000-0000-0000B6DA0000}"/>
    <cellStyle name="Output 9 4 2 2" xfId="45749" xr:uid="{00000000-0005-0000-0000-0000B7DA0000}"/>
    <cellStyle name="Output 9 4 3" xfId="45748" xr:uid="{00000000-0005-0000-0000-0000B8DA0000}"/>
    <cellStyle name="Output 9 4 4" xfId="61970" xr:uid="{00000000-0005-0000-0000-0000B9DA0000}"/>
    <cellStyle name="Output 9 5" xfId="8639" xr:uid="{00000000-0005-0000-0000-0000BADA0000}"/>
    <cellStyle name="Output 9 5 2" xfId="20444" xr:uid="{00000000-0005-0000-0000-0000BBDA0000}"/>
    <cellStyle name="Output 9 5 2 2" xfId="45751" xr:uid="{00000000-0005-0000-0000-0000BCDA0000}"/>
    <cellStyle name="Output 9 5 3" xfId="45750" xr:uid="{00000000-0005-0000-0000-0000BDDA0000}"/>
    <cellStyle name="Output 9 5 4" xfId="61971" xr:uid="{00000000-0005-0000-0000-0000BEDA0000}"/>
    <cellStyle name="Output 9 6" xfId="9094" xr:uid="{00000000-0005-0000-0000-0000BFDA0000}"/>
    <cellStyle name="Output 9 6 2" xfId="20855" xr:uid="{00000000-0005-0000-0000-0000C0DA0000}"/>
    <cellStyle name="Output 9 6 2 2" xfId="45753" xr:uid="{00000000-0005-0000-0000-0000C1DA0000}"/>
    <cellStyle name="Output 9 6 3" xfId="45752" xr:uid="{00000000-0005-0000-0000-0000C2DA0000}"/>
    <cellStyle name="Output 9 6 4" xfId="61972" xr:uid="{00000000-0005-0000-0000-0000C3DA0000}"/>
    <cellStyle name="Output 9 7" xfId="9539" xr:uid="{00000000-0005-0000-0000-0000C4DA0000}"/>
    <cellStyle name="Output 9 7 2" xfId="21255" xr:uid="{00000000-0005-0000-0000-0000C5DA0000}"/>
    <cellStyle name="Output 9 7 2 2" xfId="45755" xr:uid="{00000000-0005-0000-0000-0000C6DA0000}"/>
    <cellStyle name="Output 9 7 3" xfId="45754" xr:uid="{00000000-0005-0000-0000-0000C7DA0000}"/>
    <cellStyle name="Output 9 7 4" xfId="61973" xr:uid="{00000000-0005-0000-0000-0000C8DA0000}"/>
    <cellStyle name="Output 9 8" xfId="9983" xr:uid="{00000000-0005-0000-0000-0000C9DA0000}"/>
    <cellStyle name="Output 9 8 2" xfId="21639" xr:uid="{00000000-0005-0000-0000-0000CADA0000}"/>
    <cellStyle name="Output 9 8 2 2" xfId="45757" xr:uid="{00000000-0005-0000-0000-0000CBDA0000}"/>
    <cellStyle name="Output 9 8 3" xfId="45756" xr:uid="{00000000-0005-0000-0000-0000CCDA0000}"/>
    <cellStyle name="Output 9 8 4" xfId="61974" xr:uid="{00000000-0005-0000-0000-0000CDDA0000}"/>
    <cellStyle name="Output 9 9" xfId="10416" xr:uid="{00000000-0005-0000-0000-0000CEDA0000}"/>
    <cellStyle name="Output 9 9 2" xfId="22017" xr:uid="{00000000-0005-0000-0000-0000CFDA0000}"/>
    <cellStyle name="Output 9 9 2 2" xfId="45759" xr:uid="{00000000-0005-0000-0000-0000D0DA0000}"/>
    <cellStyle name="Output 9 9 3" xfId="45758" xr:uid="{00000000-0005-0000-0000-0000D1DA0000}"/>
    <cellStyle name="Output 9 9 4" xfId="61975" xr:uid="{00000000-0005-0000-0000-0000D2DA0000}"/>
    <cellStyle name="Percent" xfId="1167" builtinId="5"/>
    <cellStyle name="Percent 2" xfId="1174" xr:uid="{00000000-0005-0000-0000-0000D4DA0000}"/>
    <cellStyle name="Percent 2 10" xfId="1045" xr:uid="{00000000-0005-0000-0000-0000D5DA0000}"/>
    <cellStyle name="Percent 2 11" xfId="1129" xr:uid="{00000000-0005-0000-0000-0000D6DA0000}"/>
    <cellStyle name="Percent 2 12" xfId="1251" xr:uid="{00000000-0005-0000-0000-0000D7DA0000}"/>
    <cellStyle name="Percent 2 2" xfId="116" xr:uid="{00000000-0005-0000-0000-0000D8DA0000}"/>
    <cellStyle name="Percent 2 2 2" xfId="1397" xr:uid="{00000000-0005-0000-0000-0000D9DA0000}"/>
    <cellStyle name="Percent 2 2 2 2" xfId="45761" xr:uid="{00000000-0005-0000-0000-0000DADA0000}"/>
    <cellStyle name="Percent 2 2 3" xfId="1398" xr:uid="{00000000-0005-0000-0000-0000DBDA0000}"/>
    <cellStyle name="Percent 2 3" xfId="276" xr:uid="{00000000-0005-0000-0000-0000DCDA0000}"/>
    <cellStyle name="Percent 2 3 2" xfId="1252" xr:uid="{00000000-0005-0000-0000-0000DDDA0000}"/>
    <cellStyle name="Percent 2 3 2 2" xfId="45762" xr:uid="{00000000-0005-0000-0000-0000DEDA0000}"/>
    <cellStyle name="Percent 2 4" xfId="364" xr:uid="{00000000-0005-0000-0000-0000DFDA0000}"/>
    <cellStyle name="Percent 2 4 2" xfId="45763" xr:uid="{00000000-0005-0000-0000-0000E0DA0000}"/>
    <cellStyle name="Percent 2 5" xfId="454" xr:uid="{00000000-0005-0000-0000-0000E1DA0000}"/>
    <cellStyle name="Percent 2 5 2" xfId="45760" xr:uid="{00000000-0005-0000-0000-0000E2DA0000}"/>
    <cellStyle name="Percent 2 6" xfId="573" xr:uid="{00000000-0005-0000-0000-0000E3DA0000}"/>
    <cellStyle name="Percent 2 7" xfId="692" xr:uid="{00000000-0005-0000-0000-0000E4DA0000}"/>
    <cellStyle name="Percent 2 8" xfId="810" xr:uid="{00000000-0005-0000-0000-0000E5DA0000}"/>
    <cellStyle name="Percent 2 9" xfId="928" xr:uid="{00000000-0005-0000-0000-0000E6DA0000}"/>
    <cellStyle name="Percent 3" xfId="1175" xr:uid="{00000000-0005-0000-0000-0000E7DA0000}"/>
    <cellStyle name="Percent 3 2" xfId="1399" xr:uid="{00000000-0005-0000-0000-0000E8DA0000}"/>
    <cellStyle name="Percent 3 2 2" xfId="45764" xr:uid="{00000000-0005-0000-0000-0000E9DA0000}"/>
    <cellStyle name="Percent 3 3" xfId="1400" xr:uid="{00000000-0005-0000-0000-0000EADA0000}"/>
    <cellStyle name="Percent 4" xfId="1176" xr:uid="{00000000-0005-0000-0000-0000EBDA0000}"/>
    <cellStyle name="Percent 4 2" xfId="1401" xr:uid="{00000000-0005-0000-0000-0000ECDA0000}"/>
    <cellStyle name="Percent 4 2 2" xfId="45766" xr:uid="{00000000-0005-0000-0000-0000EDDA0000}"/>
    <cellStyle name="Percent 4 3" xfId="45765" xr:uid="{00000000-0005-0000-0000-0000EEDA0000}"/>
    <cellStyle name="Percent 5" xfId="1250" xr:uid="{00000000-0005-0000-0000-0000EFDA0000}"/>
    <cellStyle name="Percent 5 2" xfId="1402" xr:uid="{00000000-0005-0000-0000-0000F0DA0000}"/>
    <cellStyle name="Percent 5 2 2" xfId="45767" xr:uid="{00000000-0005-0000-0000-0000F1DA0000}"/>
    <cellStyle name="Percent 6" xfId="1403" xr:uid="{00000000-0005-0000-0000-0000F2DA0000}"/>
    <cellStyle name="Percent 6 2" xfId="45768" xr:uid="{00000000-0005-0000-0000-0000F3DA0000}"/>
    <cellStyle name="Percent 7" xfId="61976" xr:uid="{00000000-0005-0000-0000-0000F4DA0000}"/>
    <cellStyle name="rowfield" xfId="1253" xr:uid="{00000000-0005-0000-0000-0000F5DA0000}"/>
    <cellStyle name="rowfield 2" xfId="45769" xr:uid="{00000000-0005-0000-0000-0000F6DA0000}"/>
    <cellStyle name="rowfield 3" xfId="25545" xr:uid="{00000000-0005-0000-0000-0000F7DA0000}"/>
    <cellStyle name="SAPBEXaggData" xfId="117" xr:uid="{00000000-0005-0000-0000-0000F8DA0000}"/>
    <cellStyle name="SAPBEXaggData 2" xfId="455" xr:uid="{00000000-0005-0000-0000-0000F9DA0000}"/>
    <cellStyle name="SAPBEXaggData 2 2" xfId="45770" xr:uid="{00000000-0005-0000-0000-0000FADA0000}"/>
    <cellStyle name="SAPBEXaggData 3" xfId="574" xr:uid="{00000000-0005-0000-0000-0000FBDA0000}"/>
    <cellStyle name="SAPBEXaggData 4" xfId="693" xr:uid="{00000000-0005-0000-0000-0000FCDA0000}"/>
    <cellStyle name="SAPBEXaggData 5" xfId="811" xr:uid="{00000000-0005-0000-0000-0000FDDA0000}"/>
    <cellStyle name="SAPBEXaggData 6" xfId="929" xr:uid="{00000000-0005-0000-0000-0000FEDA0000}"/>
    <cellStyle name="SAPBEXaggData 7" xfId="1046" xr:uid="{00000000-0005-0000-0000-0000FFDA0000}"/>
    <cellStyle name="SAPBEXaggData 8" xfId="1130" xr:uid="{00000000-0005-0000-0000-000000DB0000}"/>
    <cellStyle name="SAPBEXaggData 9" xfId="25559" xr:uid="{00000000-0005-0000-0000-000001DB0000}"/>
    <cellStyle name="SAPBEXaggDataEmph" xfId="118" xr:uid="{00000000-0005-0000-0000-000002DB0000}"/>
    <cellStyle name="SAPBEXaggDataEmph 2" xfId="456" xr:uid="{00000000-0005-0000-0000-000003DB0000}"/>
    <cellStyle name="SAPBEXaggDataEmph 2 2" xfId="45771" xr:uid="{00000000-0005-0000-0000-000004DB0000}"/>
    <cellStyle name="SAPBEXaggDataEmph 3" xfId="575" xr:uid="{00000000-0005-0000-0000-000005DB0000}"/>
    <cellStyle name="SAPBEXaggDataEmph 4" xfId="694" xr:uid="{00000000-0005-0000-0000-000006DB0000}"/>
    <cellStyle name="SAPBEXaggDataEmph 5" xfId="812" xr:uid="{00000000-0005-0000-0000-000007DB0000}"/>
    <cellStyle name="SAPBEXaggDataEmph 6" xfId="930" xr:uid="{00000000-0005-0000-0000-000008DB0000}"/>
    <cellStyle name="SAPBEXaggDataEmph 7" xfId="1047" xr:uid="{00000000-0005-0000-0000-000009DB0000}"/>
    <cellStyle name="SAPBEXaggDataEmph 8" xfId="1131" xr:uid="{00000000-0005-0000-0000-00000ADB0000}"/>
    <cellStyle name="SAPBEXaggDataEmph 9" xfId="25560" xr:uid="{00000000-0005-0000-0000-00000BDB0000}"/>
    <cellStyle name="SAPBEXaggItem" xfId="119" xr:uid="{00000000-0005-0000-0000-00000CDB0000}"/>
    <cellStyle name="SAPBEXaggItem 2" xfId="457" xr:uid="{00000000-0005-0000-0000-00000DDB0000}"/>
    <cellStyle name="SAPBEXaggItem 2 2" xfId="45772" xr:uid="{00000000-0005-0000-0000-00000EDB0000}"/>
    <cellStyle name="SAPBEXaggItem 3" xfId="576" xr:uid="{00000000-0005-0000-0000-00000FDB0000}"/>
    <cellStyle name="SAPBEXaggItem 4" xfId="695" xr:uid="{00000000-0005-0000-0000-000010DB0000}"/>
    <cellStyle name="SAPBEXaggItem 5" xfId="813" xr:uid="{00000000-0005-0000-0000-000011DB0000}"/>
    <cellStyle name="SAPBEXaggItem 6" xfId="931" xr:uid="{00000000-0005-0000-0000-000012DB0000}"/>
    <cellStyle name="SAPBEXaggItem 7" xfId="1048" xr:uid="{00000000-0005-0000-0000-000013DB0000}"/>
    <cellStyle name="SAPBEXaggItem 8" xfId="1132" xr:uid="{00000000-0005-0000-0000-000014DB0000}"/>
    <cellStyle name="SAPBEXaggItem 9" xfId="25561" xr:uid="{00000000-0005-0000-0000-000015DB0000}"/>
    <cellStyle name="SAPBEXaggItemX" xfId="120" xr:uid="{00000000-0005-0000-0000-000016DB0000}"/>
    <cellStyle name="SAPBEXaggItemX 2" xfId="458" xr:uid="{00000000-0005-0000-0000-000017DB0000}"/>
    <cellStyle name="SAPBEXaggItemX 2 2" xfId="45773" xr:uid="{00000000-0005-0000-0000-000018DB0000}"/>
    <cellStyle name="SAPBEXaggItemX 3" xfId="577" xr:uid="{00000000-0005-0000-0000-000019DB0000}"/>
    <cellStyle name="SAPBEXaggItemX 4" xfId="696" xr:uid="{00000000-0005-0000-0000-00001ADB0000}"/>
    <cellStyle name="SAPBEXaggItemX 5" xfId="814" xr:uid="{00000000-0005-0000-0000-00001BDB0000}"/>
    <cellStyle name="SAPBEXaggItemX 6" xfId="932" xr:uid="{00000000-0005-0000-0000-00001CDB0000}"/>
    <cellStyle name="SAPBEXaggItemX 7" xfId="1049" xr:uid="{00000000-0005-0000-0000-00001DDB0000}"/>
    <cellStyle name="SAPBEXaggItemX 8" xfId="1133" xr:uid="{00000000-0005-0000-0000-00001EDB0000}"/>
    <cellStyle name="SAPBEXaggItemX 9" xfId="25562" xr:uid="{00000000-0005-0000-0000-00001FDB0000}"/>
    <cellStyle name="SAPBEXchaText" xfId="121" xr:uid="{00000000-0005-0000-0000-000020DB0000}"/>
    <cellStyle name="SAPBEXchaText 2" xfId="45774" xr:uid="{00000000-0005-0000-0000-000021DB0000}"/>
    <cellStyle name="SAPBEXexcBad7" xfId="122" xr:uid="{00000000-0005-0000-0000-000022DB0000}"/>
    <cellStyle name="SAPBEXexcBad7 2" xfId="460" xr:uid="{00000000-0005-0000-0000-000023DB0000}"/>
    <cellStyle name="SAPBEXexcBad7 2 2" xfId="45775" xr:uid="{00000000-0005-0000-0000-000024DB0000}"/>
    <cellStyle name="SAPBEXexcBad7 3" xfId="579" xr:uid="{00000000-0005-0000-0000-000025DB0000}"/>
    <cellStyle name="SAPBEXexcBad7 4" xfId="698" xr:uid="{00000000-0005-0000-0000-000026DB0000}"/>
    <cellStyle name="SAPBEXexcBad7 5" xfId="816" xr:uid="{00000000-0005-0000-0000-000027DB0000}"/>
    <cellStyle name="SAPBEXexcBad7 6" xfId="934" xr:uid="{00000000-0005-0000-0000-000028DB0000}"/>
    <cellStyle name="SAPBEXexcBad7 7" xfId="1051" xr:uid="{00000000-0005-0000-0000-000029DB0000}"/>
    <cellStyle name="SAPBEXexcBad7 8" xfId="1134" xr:uid="{00000000-0005-0000-0000-00002ADB0000}"/>
    <cellStyle name="SAPBEXexcBad7 9" xfId="25563" xr:uid="{00000000-0005-0000-0000-00002BDB0000}"/>
    <cellStyle name="SAPBEXexcBad8" xfId="123" xr:uid="{00000000-0005-0000-0000-00002CDB0000}"/>
    <cellStyle name="SAPBEXexcBad8 2" xfId="461" xr:uid="{00000000-0005-0000-0000-00002DDB0000}"/>
    <cellStyle name="SAPBEXexcBad8 2 2" xfId="45776" xr:uid="{00000000-0005-0000-0000-00002EDB0000}"/>
    <cellStyle name="SAPBEXexcBad8 3" xfId="580" xr:uid="{00000000-0005-0000-0000-00002FDB0000}"/>
    <cellStyle name="SAPBEXexcBad8 4" xfId="699" xr:uid="{00000000-0005-0000-0000-000030DB0000}"/>
    <cellStyle name="SAPBEXexcBad8 5" xfId="817" xr:uid="{00000000-0005-0000-0000-000031DB0000}"/>
    <cellStyle name="SAPBEXexcBad8 6" xfId="935" xr:uid="{00000000-0005-0000-0000-000032DB0000}"/>
    <cellStyle name="SAPBEXexcBad8 7" xfId="1052" xr:uid="{00000000-0005-0000-0000-000033DB0000}"/>
    <cellStyle name="SAPBEXexcBad8 8" xfId="1135" xr:uid="{00000000-0005-0000-0000-000034DB0000}"/>
    <cellStyle name="SAPBEXexcBad8 9" xfId="25564" xr:uid="{00000000-0005-0000-0000-000035DB0000}"/>
    <cellStyle name="SAPBEXexcBad9" xfId="124" xr:uid="{00000000-0005-0000-0000-000036DB0000}"/>
    <cellStyle name="SAPBEXexcBad9 2" xfId="462" xr:uid="{00000000-0005-0000-0000-000037DB0000}"/>
    <cellStyle name="SAPBEXexcBad9 2 2" xfId="45777" xr:uid="{00000000-0005-0000-0000-000038DB0000}"/>
    <cellStyle name="SAPBEXexcBad9 3" xfId="581" xr:uid="{00000000-0005-0000-0000-000039DB0000}"/>
    <cellStyle name="SAPBEXexcBad9 4" xfId="700" xr:uid="{00000000-0005-0000-0000-00003ADB0000}"/>
    <cellStyle name="SAPBEXexcBad9 5" xfId="818" xr:uid="{00000000-0005-0000-0000-00003BDB0000}"/>
    <cellStyle name="SAPBEXexcBad9 6" xfId="936" xr:uid="{00000000-0005-0000-0000-00003CDB0000}"/>
    <cellStyle name="SAPBEXexcBad9 7" xfId="1053" xr:uid="{00000000-0005-0000-0000-00003DDB0000}"/>
    <cellStyle name="SAPBEXexcBad9 8" xfId="1136" xr:uid="{00000000-0005-0000-0000-00003EDB0000}"/>
    <cellStyle name="SAPBEXexcBad9 9" xfId="25565" xr:uid="{00000000-0005-0000-0000-00003FDB0000}"/>
    <cellStyle name="SAPBEXexcCritical4" xfId="125" xr:uid="{00000000-0005-0000-0000-000040DB0000}"/>
    <cellStyle name="SAPBEXexcCritical4 2" xfId="463" xr:uid="{00000000-0005-0000-0000-000041DB0000}"/>
    <cellStyle name="SAPBEXexcCritical4 2 2" xfId="45778" xr:uid="{00000000-0005-0000-0000-000042DB0000}"/>
    <cellStyle name="SAPBEXexcCritical4 3" xfId="582" xr:uid="{00000000-0005-0000-0000-000043DB0000}"/>
    <cellStyle name="SAPBEXexcCritical4 4" xfId="701" xr:uid="{00000000-0005-0000-0000-000044DB0000}"/>
    <cellStyle name="SAPBEXexcCritical4 5" xfId="819" xr:uid="{00000000-0005-0000-0000-000045DB0000}"/>
    <cellStyle name="SAPBEXexcCritical4 6" xfId="937" xr:uid="{00000000-0005-0000-0000-000046DB0000}"/>
    <cellStyle name="SAPBEXexcCritical4 7" xfId="1054" xr:uid="{00000000-0005-0000-0000-000047DB0000}"/>
    <cellStyle name="SAPBEXexcCritical4 8" xfId="1137" xr:uid="{00000000-0005-0000-0000-000048DB0000}"/>
    <cellStyle name="SAPBEXexcCritical4 9" xfId="25566" xr:uid="{00000000-0005-0000-0000-000049DB0000}"/>
    <cellStyle name="SAPBEXexcCritical5" xfId="126" xr:uid="{00000000-0005-0000-0000-00004ADB0000}"/>
    <cellStyle name="SAPBEXexcCritical5 2" xfId="464" xr:uid="{00000000-0005-0000-0000-00004BDB0000}"/>
    <cellStyle name="SAPBEXexcCritical5 2 2" xfId="45779" xr:uid="{00000000-0005-0000-0000-00004CDB0000}"/>
    <cellStyle name="SAPBEXexcCritical5 3" xfId="583" xr:uid="{00000000-0005-0000-0000-00004DDB0000}"/>
    <cellStyle name="SAPBEXexcCritical5 4" xfId="702" xr:uid="{00000000-0005-0000-0000-00004EDB0000}"/>
    <cellStyle name="SAPBEXexcCritical5 5" xfId="820" xr:uid="{00000000-0005-0000-0000-00004FDB0000}"/>
    <cellStyle name="SAPBEXexcCritical5 6" xfId="938" xr:uid="{00000000-0005-0000-0000-000050DB0000}"/>
    <cellStyle name="SAPBEXexcCritical5 7" xfId="1055" xr:uid="{00000000-0005-0000-0000-000051DB0000}"/>
    <cellStyle name="SAPBEXexcCritical5 8" xfId="1138" xr:uid="{00000000-0005-0000-0000-000052DB0000}"/>
    <cellStyle name="SAPBEXexcCritical5 9" xfId="25567" xr:uid="{00000000-0005-0000-0000-000053DB0000}"/>
    <cellStyle name="SAPBEXexcCritical6" xfId="127" xr:uid="{00000000-0005-0000-0000-000054DB0000}"/>
    <cellStyle name="SAPBEXexcCritical6 2" xfId="465" xr:uid="{00000000-0005-0000-0000-000055DB0000}"/>
    <cellStyle name="SAPBEXexcCritical6 2 2" xfId="45780" xr:uid="{00000000-0005-0000-0000-000056DB0000}"/>
    <cellStyle name="SAPBEXexcCritical6 3" xfId="584" xr:uid="{00000000-0005-0000-0000-000057DB0000}"/>
    <cellStyle name="SAPBEXexcCritical6 4" xfId="703" xr:uid="{00000000-0005-0000-0000-000058DB0000}"/>
    <cellStyle name="SAPBEXexcCritical6 5" xfId="821" xr:uid="{00000000-0005-0000-0000-000059DB0000}"/>
    <cellStyle name="SAPBEXexcCritical6 6" xfId="939" xr:uid="{00000000-0005-0000-0000-00005ADB0000}"/>
    <cellStyle name="SAPBEXexcCritical6 7" xfId="1056" xr:uid="{00000000-0005-0000-0000-00005BDB0000}"/>
    <cellStyle name="SAPBEXexcCritical6 8" xfId="1139" xr:uid="{00000000-0005-0000-0000-00005CDB0000}"/>
    <cellStyle name="SAPBEXexcCritical6 9" xfId="25568" xr:uid="{00000000-0005-0000-0000-00005DDB0000}"/>
    <cellStyle name="SAPBEXexcGood1" xfId="128" xr:uid="{00000000-0005-0000-0000-00005EDB0000}"/>
    <cellStyle name="SAPBEXexcGood1 2" xfId="466" xr:uid="{00000000-0005-0000-0000-00005FDB0000}"/>
    <cellStyle name="SAPBEXexcGood1 2 2" xfId="45781" xr:uid="{00000000-0005-0000-0000-000060DB0000}"/>
    <cellStyle name="SAPBEXexcGood1 3" xfId="585" xr:uid="{00000000-0005-0000-0000-000061DB0000}"/>
    <cellStyle name="SAPBEXexcGood1 4" xfId="704" xr:uid="{00000000-0005-0000-0000-000062DB0000}"/>
    <cellStyle name="SAPBEXexcGood1 5" xfId="822" xr:uid="{00000000-0005-0000-0000-000063DB0000}"/>
    <cellStyle name="SAPBEXexcGood1 6" xfId="940" xr:uid="{00000000-0005-0000-0000-000064DB0000}"/>
    <cellStyle name="SAPBEXexcGood1 7" xfId="1057" xr:uid="{00000000-0005-0000-0000-000065DB0000}"/>
    <cellStyle name="SAPBEXexcGood1 8" xfId="1140" xr:uid="{00000000-0005-0000-0000-000066DB0000}"/>
    <cellStyle name="SAPBEXexcGood1 9" xfId="25569" xr:uid="{00000000-0005-0000-0000-000067DB0000}"/>
    <cellStyle name="SAPBEXexcGood2" xfId="129" xr:uid="{00000000-0005-0000-0000-000068DB0000}"/>
    <cellStyle name="SAPBEXexcGood2 2" xfId="467" xr:uid="{00000000-0005-0000-0000-000069DB0000}"/>
    <cellStyle name="SAPBEXexcGood2 2 2" xfId="45782" xr:uid="{00000000-0005-0000-0000-00006ADB0000}"/>
    <cellStyle name="SAPBEXexcGood2 3" xfId="586" xr:uid="{00000000-0005-0000-0000-00006BDB0000}"/>
    <cellStyle name="SAPBEXexcGood2 4" xfId="705" xr:uid="{00000000-0005-0000-0000-00006CDB0000}"/>
    <cellStyle name="SAPBEXexcGood2 5" xfId="823" xr:uid="{00000000-0005-0000-0000-00006DDB0000}"/>
    <cellStyle name="SAPBEXexcGood2 6" xfId="941" xr:uid="{00000000-0005-0000-0000-00006EDB0000}"/>
    <cellStyle name="SAPBEXexcGood2 7" xfId="1058" xr:uid="{00000000-0005-0000-0000-00006FDB0000}"/>
    <cellStyle name="SAPBEXexcGood2 8" xfId="1141" xr:uid="{00000000-0005-0000-0000-000070DB0000}"/>
    <cellStyle name="SAPBEXexcGood2 9" xfId="25570" xr:uid="{00000000-0005-0000-0000-000071DB0000}"/>
    <cellStyle name="SAPBEXexcGood3" xfId="130" xr:uid="{00000000-0005-0000-0000-000072DB0000}"/>
    <cellStyle name="SAPBEXexcGood3 2" xfId="468" xr:uid="{00000000-0005-0000-0000-000073DB0000}"/>
    <cellStyle name="SAPBEXexcGood3 2 2" xfId="45783" xr:uid="{00000000-0005-0000-0000-000074DB0000}"/>
    <cellStyle name="SAPBEXexcGood3 3" xfId="587" xr:uid="{00000000-0005-0000-0000-000075DB0000}"/>
    <cellStyle name="SAPBEXexcGood3 4" xfId="706" xr:uid="{00000000-0005-0000-0000-000076DB0000}"/>
    <cellStyle name="SAPBEXexcGood3 5" xfId="824" xr:uid="{00000000-0005-0000-0000-000077DB0000}"/>
    <cellStyle name="SAPBEXexcGood3 6" xfId="942" xr:uid="{00000000-0005-0000-0000-000078DB0000}"/>
    <cellStyle name="SAPBEXexcGood3 7" xfId="1059" xr:uid="{00000000-0005-0000-0000-000079DB0000}"/>
    <cellStyle name="SAPBEXexcGood3 8" xfId="1142" xr:uid="{00000000-0005-0000-0000-00007ADB0000}"/>
    <cellStyle name="SAPBEXexcGood3 9" xfId="25571" xr:uid="{00000000-0005-0000-0000-00007BDB0000}"/>
    <cellStyle name="SAPBEXfilterDrill" xfId="131" xr:uid="{00000000-0005-0000-0000-00007CDB0000}"/>
    <cellStyle name="SAPBEXfilterDrill 2" xfId="45784" xr:uid="{00000000-0005-0000-0000-00007DDB0000}"/>
    <cellStyle name="SAPBEXfilterItem" xfId="132" xr:uid="{00000000-0005-0000-0000-00007EDB0000}"/>
    <cellStyle name="SAPBEXfilterItem 2" xfId="45785" xr:uid="{00000000-0005-0000-0000-00007FDB0000}"/>
    <cellStyle name="SAPBEXfilterText" xfId="133" xr:uid="{00000000-0005-0000-0000-000080DB0000}"/>
    <cellStyle name="SAPBEXfilterText 2" xfId="45786" xr:uid="{00000000-0005-0000-0000-000081DB0000}"/>
    <cellStyle name="SAPBEXfilterText 3" xfId="61977" xr:uid="{00000000-0005-0000-0000-000082DB0000}"/>
    <cellStyle name="SAPBEXfilterText 3 2" xfId="61978" xr:uid="{00000000-0005-0000-0000-000083DB0000}"/>
    <cellStyle name="SAPBEXformats" xfId="134" xr:uid="{00000000-0005-0000-0000-000084DB0000}"/>
    <cellStyle name="SAPBEXformats 2" xfId="472" xr:uid="{00000000-0005-0000-0000-000085DB0000}"/>
    <cellStyle name="SAPBEXformats 2 2" xfId="45787" xr:uid="{00000000-0005-0000-0000-000086DB0000}"/>
    <cellStyle name="SAPBEXformats 3" xfId="591" xr:uid="{00000000-0005-0000-0000-000087DB0000}"/>
    <cellStyle name="SAPBEXformats 4" xfId="710" xr:uid="{00000000-0005-0000-0000-000088DB0000}"/>
    <cellStyle name="SAPBEXformats 5" xfId="828" xr:uid="{00000000-0005-0000-0000-000089DB0000}"/>
    <cellStyle name="SAPBEXformats 6" xfId="946" xr:uid="{00000000-0005-0000-0000-00008ADB0000}"/>
    <cellStyle name="SAPBEXformats 7" xfId="1063" xr:uid="{00000000-0005-0000-0000-00008BDB0000}"/>
    <cellStyle name="SAPBEXformats 8" xfId="1143" xr:uid="{00000000-0005-0000-0000-00008CDB0000}"/>
    <cellStyle name="SAPBEXformats 9" xfId="25572" xr:uid="{00000000-0005-0000-0000-00008DDB0000}"/>
    <cellStyle name="SAPBEXheaderItem" xfId="135" xr:uid="{00000000-0005-0000-0000-00008EDB0000}"/>
    <cellStyle name="SAPBEXheaderItem 2" xfId="45788" xr:uid="{00000000-0005-0000-0000-00008FDB0000}"/>
    <cellStyle name="SAPBEXheaderItem 3" xfId="61979" xr:uid="{00000000-0005-0000-0000-000090DB0000}"/>
    <cellStyle name="SAPBEXheaderItem 3 2" xfId="61980" xr:uid="{00000000-0005-0000-0000-000091DB0000}"/>
    <cellStyle name="SAPBEXheaderText" xfId="136" xr:uid="{00000000-0005-0000-0000-000092DB0000}"/>
    <cellStyle name="SAPBEXheaderText 2" xfId="45789" xr:uid="{00000000-0005-0000-0000-000093DB0000}"/>
    <cellStyle name="SAPBEXheaderText 3" xfId="61981" xr:uid="{00000000-0005-0000-0000-000094DB0000}"/>
    <cellStyle name="SAPBEXheaderText 3 2" xfId="61982" xr:uid="{00000000-0005-0000-0000-000095DB0000}"/>
    <cellStyle name="SAPBEXHLevel0" xfId="137" xr:uid="{00000000-0005-0000-0000-000096DB0000}"/>
    <cellStyle name="SAPBEXHLevel0 2" xfId="474" xr:uid="{00000000-0005-0000-0000-000097DB0000}"/>
    <cellStyle name="SAPBEXHLevel0 2 2" xfId="45790" xr:uid="{00000000-0005-0000-0000-000098DB0000}"/>
    <cellStyle name="SAPBEXHLevel0 3" xfId="594" xr:uid="{00000000-0005-0000-0000-000099DB0000}"/>
    <cellStyle name="SAPBEXHLevel0 3 2" xfId="61983" xr:uid="{00000000-0005-0000-0000-00009ADB0000}"/>
    <cellStyle name="SAPBEXHLevel0 4" xfId="713" xr:uid="{00000000-0005-0000-0000-00009BDB0000}"/>
    <cellStyle name="SAPBEXHLevel0 5" xfId="831" xr:uid="{00000000-0005-0000-0000-00009CDB0000}"/>
    <cellStyle name="SAPBEXHLevel0 6" xfId="949" xr:uid="{00000000-0005-0000-0000-00009DDB0000}"/>
    <cellStyle name="SAPBEXHLevel0 7" xfId="1066" xr:uid="{00000000-0005-0000-0000-00009EDB0000}"/>
    <cellStyle name="SAPBEXHLevel0 8" xfId="1144" xr:uid="{00000000-0005-0000-0000-00009FDB0000}"/>
    <cellStyle name="SAPBEXHLevel0 9" xfId="25573" xr:uid="{00000000-0005-0000-0000-0000A0DB0000}"/>
    <cellStyle name="SAPBEXHLevel0X" xfId="138" xr:uid="{00000000-0005-0000-0000-0000A1DB0000}"/>
    <cellStyle name="SAPBEXHLevel0X 2" xfId="475" xr:uid="{00000000-0005-0000-0000-0000A2DB0000}"/>
    <cellStyle name="SAPBEXHLevel0X 2 2" xfId="45791" xr:uid="{00000000-0005-0000-0000-0000A3DB0000}"/>
    <cellStyle name="SAPBEXHLevel0X 3" xfId="595" xr:uid="{00000000-0005-0000-0000-0000A4DB0000}"/>
    <cellStyle name="SAPBEXHLevel0X 3 2" xfId="61984" xr:uid="{00000000-0005-0000-0000-0000A5DB0000}"/>
    <cellStyle name="SAPBEXHLevel0X 4" xfId="714" xr:uid="{00000000-0005-0000-0000-0000A6DB0000}"/>
    <cellStyle name="SAPBEXHLevel0X 5" xfId="832" xr:uid="{00000000-0005-0000-0000-0000A7DB0000}"/>
    <cellStyle name="SAPBEXHLevel0X 6" xfId="950" xr:uid="{00000000-0005-0000-0000-0000A8DB0000}"/>
    <cellStyle name="SAPBEXHLevel0X 7" xfId="1067" xr:uid="{00000000-0005-0000-0000-0000A9DB0000}"/>
    <cellStyle name="SAPBEXHLevel0X 8" xfId="1145" xr:uid="{00000000-0005-0000-0000-0000AADB0000}"/>
    <cellStyle name="SAPBEXHLevel0X 9" xfId="25574" xr:uid="{00000000-0005-0000-0000-0000ABDB0000}"/>
    <cellStyle name="SAPBEXHLevel1" xfId="139" xr:uid="{00000000-0005-0000-0000-0000ACDB0000}"/>
    <cellStyle name="SAPBEXHLevel1 2" xfId="476" xr:uid="{00000000-0005-0000-0000-0000ADDB0000}"/>
    <cellStyle name="SAPBEXHLevel1 2 2" xfId="45792" xr:uid="{00000000-0005-0000-0000-0000AEDB0000}"/>
    <cellStyle name="SAPBEXHLevel1 3" xfId="596" xr:uid="{00000000-0005-0000-0000-0000AFDB0000}"/>
    <cellStyle name="SAPBEXHLevel1 3 2" xfId="61985" xr:uid="{00000000-0005-0000-0000-0000B0DB0000}"/>
    <cellStyle name="SAPBEXHLevel1 4" xfId="715" xr:uid="{00000000-0005-0000-0000-0000B1DB0000}"/>
    <cellStyle name="SAPBEXHLevel1 5" xfId="833" xr:uid="{00000000-0005-0000-0000-0000B2DB0000}"/>
    <cellStyle name="SAPBEXHLevel1 6" xfId="951" xr:uid="{00000000-0005-0000-0000-0000B3DB0000}"/>
    <cellStyle name="SAPBEXHLevel1 7" xfId="1068" xr:uid="{00000000-0005-0000-0000-0000B4DB0000}"/>
    <cellStyle name="SAPBEXHLevel1 8" xfId="1146" xr:uid="{00000000-0005-0000-0000-0000B5DB0000}"/>
    <cellStyle name="SAPBEXHLevel1 9" xfId="25575" xr:uid="{00000000-0005-0000-0000-0000B6DB0000}"/>
    <cellStyle name="SAPBEXHLevel1X" xfId="140" xr:uid="{00000000-0005-0000-0000-0000B7DB0000}"/>
    <cellStyle name="SAPBEXHLevel1X 2" xfId="477" xr:uid="{00000000-0005-0000-0000-0000B8DB0000}"/>
    <cellStyle name="SAPBEXHLevel1X 2 2" xfId="45793" xr:uid="{00000000-0005-0000-0000-0000B9DB0000}"/>
    <cellStyle name="SAPBEXHLevel1X 3" xfId="597" xr:uid="{00000000-0005-0000-0000-0000BADB0000}"/>
    <cellStyle name="SAPBEXHLevel1X 3 2" xfId="61986" xr:uid="{00000000-0005-0000-0000-0000BBDB0000}"/>
    <cellStyle name="SAPBEXHLevel1X 4" xfId="716" xr:uid="{00000000-0005-0000-0000-0000BCDB0000}"/>
    <cellStyle name="SAPBEXHLevel1X 5" xfId="834" xr:uid="{00000000-0005-0000-0000-0000BDDB0000}"/>
    <cellStyle name="SAPBEXHLevel1X 6" xfId="952" xr:uid="{00000000-0005-0000-0000-0000BEDB0000}"/>
    <cellStyle name="SAPBEXHLevel1X 7" xfId="1069" xr:uid="{00000000-0005-0000-0000-0000BFDB0000}"/>
    <cellStyle name="SAPBEXHLevel1X 8" xfId="1147" xr:uid="{00000000-0005-0000-0000-0000C0DB0000}"/>
    <cellStyle name="SAPBEXHLevel1X 9" xfId="25576" xr:uid="{00000000-0005-0000-0000-0000C1DB0000}"/>
    <cellStyle name="SAPBEXHLevel2" xfId="141" xr:uid="{00000000-0005-0000-0000-0000C2DB0000}"/>
    <cellStyle name="SAPBEXHLevel2 2" xfId="478" xr:uid="{00000000-0005-0000-0000-0000C3DB0000}"/>
    <cellStyle name="SAPBEXHLevel2 2 2" xfId="45794" xr:uid="{00000000-0005-0000-0000-0000C4DB0000}"/>
    <cellStyle name="SAPBEXHLevel2 3" xfId="598" xr:uid="{00000000-0005-0000-0000-0000C5DB0000}"/>
    <cellStyle name="SAPBEXHLevel2 3 2" xfId="61987" xr:uid="{00000000-0005-0000-0000-0000C6DB0000}"/>
    <cellStyle name="SAPBEXHLevel2 4" xfId="717" xr:uid="{00000000-0005-0000-0000-0000C7DB0000}"/>
    <cellStyle name="SAPBEXHLevel2 5" xfId="835" xr:uid="{00000000-0005-0000-0000-0000C8DB0000}"/>
    <cellStyle name="SAPBEXHLevel2 6" xfId="953" xr:uid="{00000000-0005-0000-0000-0000C9DB0000}"/>
    <cellStyle name="SAPBEXHLevel2 7" xfId="1070" xr:uid="{00000000-0005-0000-0000-0000CADB0000}"/>
    <cellStyle name="SAPBEXHLevel2 8" xfId="1148" xr:uid="{00000000-0005-0000-0000-0000CBDB0000}"/>
    <cellStyle name="SAPBEXHLevel2 9" xfId="25577" xr:uid="{00000000-0005-0000-0000-0000CCDB0000}"/>
    <cellStyle name="SAPBEXHLevel2X" xfId="142" xr:uid="{00000000-0005-0000-0000-0000CDDB0000}"/>
    <cellStyle name="SAPBEXHLevel2X 2" xfId="479" xr:uid="{00000000-0005-0000-0000-0000CEDB0000}"/>
    <cellStyle name="SAPBEXHLevel2X 2 2" xfId="45795" xr:uid="{00000000-0005-0000-0000-0000CFDB0000}"/>
    <cellStyle name="SAPBEXHLevel2X 3" xfId="599" xr:uid="{00000000-0005-0000-0000-0000D0DB0000}"/>
    <cellStyle name="SAPBEXHLevel2X 3 2" xfId="61988" xr:uid="{00000000-0005-0000-0000-0000D1DB0000}"/>
    <cellStyle name="SAPBEXHLevel2X 4" xfId="718" xr:uid="{00000000-0005-0000-0000-0000D2DB0000}"/>
    <cellStyle name="SAPBEXHLevel2X 5" xfId="836" xr:uid="{00000000-0005-0000-0000-0000D3DB0000}"/>
    <cellStyle name="SAPBEXHLevel2X 6" xfId="954" xr:uid="{00000000-0005-0000-0000-0000D4DB0000}"/>
    <cellStyle name="SAPBEXHLevel2X 7" xfId="1071" xr:uid="{00000000-0005-0000-0000-0000D5DB0000}"/>
    <cellStyle name="SAPBEXHLevel2X 8" xfId="1149" xr:uid="{00000000-0005-0000-0000-0000D6DB0000}"/>
    <cellStyle name="SAPBEXHLevel2X 9" xfId="25578" xr:uid="{00000000-0005-0000-0000-0000D7DB0000}"/>
    <cellStyle name="SAPBEXHLevel3" xfId="143" xr:uid="{00000000-0005-0000-0000-0000D8DB0000}"/>
    <cellStyle name="SAPBEXHLevel3 2" xfId="480" xr:uid="{00000000-0005-0000-0000-0000D9DB0000}"/>
    <cellStyle name="SAPBEXHLevel3 2 2" xfId="45796" xr:uid="{00000000-0005-0000-0000-0000DADB0000}"/>
    <cellStyle name="SAPBEXHLevel3 3" xfId="600" xr:uid="{00000000-0005-0000-0000-0000DBDB0000}"/>
    <cellStyle name="SAPBEXHLevel3 3 2" xfId="61989" xr:uid="{00000000-0005-0000-0000-0000DCDB0000}"/>
    <cellStyle name="SAPBEXHLevel3 4" xfId="719" xr:uid="{00000000-0005-0000-0000-0000DDDB0000}"/>
    <cellStyle name="SAPBEXHLevel3 5" xfId="837" xr:uid="{00000000-0005-0000-0000-0000DEDB0000}"/>
    <cellStyle name="SAPBEXHLevel3 6" xfId="955" xr:uid="{00000000-0005-0000-0000-0000DFDB0000}"/>
    <cellStyle name="SAPBEXHLevel3 7" xfId="1072" xr:uid="{00000000-0005-0000-0000-0000E0DB0000}"/>
    <cellStyle name="SAPBEXHLevel3 8" xfId="1150" xr:uid="{00000000-0005-0000-0000-0000E1DB0000}"/>
    <cellStyle name="SAPBEXHLevel3 9" xfId="25579" xr:uid="{00000000-0005-0000-0000-0000E2DB0000}"/>
    <cellStyle name="SAPBEXHLevel3X" xfId="144" xr:uid="{00000000-0005-0000-0000-0000E3DB0000}"/>
    <cellStyle name="SAPBEXHLevel3X 2" xfId="481" xr:uid="{00000000-0005-0000-0000-0000E4DB0000}"/>
    <cellStyle name="SAPBEXHLevel3X 2 2" xfId="45797" xr:uid="{00000000-0005-0000-0000-0000E5DB0000}"/>
    <cellStyle name="SAPBEXHLevel3X 3" xfId="601" xr:uid="{00000000-0005-0000-0000-0000E6DB0000}"/>
    <cellStyle name="SAPBEXHLevel3X 3 2" xfId="61990" xr:uid="{00000000-0005-0000-0000-0000E7DB0000}"/>
    <cellStyle name="SAPBEXHLevel3X 4" xfId="720" xr:uid="{00000000-0005-0000-0000-0000E8DB0000}"/>
    <cellStyle name="SAPBEXHLevel3X 5" xfId="838" xr:uid="{00000000-0005-0000-0000-0000E9DB0000}"/>
    <cellStyle name="SAPBEXHLevel3X 6" xfId="956" xr:uid="{00000000-0005-0000-0000-0000EADB0000}"/>
    <cellStyle name="SAPBEXHLevel3X 7" xfId="1073" xr:uid="{00000000-0005-0000-0000-0000EBDB0000}"/>
    <cellStyle name="SAPBEXHLevel3X 8" xfId="1151" xr:uid="{00000000-0005-0000-0000-0000ECDB0000}"/>
    <cellStyle name="SAPBEXHLevel3X 9" xfId="25580" xr:uid="{00000000-0005-0000-0000-0000EDDB0000}"/>
    <cellStyle name="SAPBEXinputData" xfId="145" xr:uid="{00000000-0005-0000-0000-0000EEDB0000}"/>
    <cellStyle name="SAPBEXinputData 10" xfId="1074" xr:uid="{00000000-0005-0000-0000-0000EFDB0000}"/>
    <cellStyle name="SAPBEXinputData 11" xfId="1152" xr:uid="{00000000-0005-0000-0000-0000F0DB0000}"/>
    <cellStyle name="SAPBEXinputData 12" xfId="25581" xr:uid="{00000000-0005-0000-0000-0000F1DB0000}"/>
    <cellStyle name="SAPBEXinputData 2" xfId="161" xr:uid="{00000000-0005-0000-0000-0000F2DB0000}"/>
    <cellStyle name="SAPBEXinputData 2 10" xfId="1165" xr:uid="{00000000-0005-0000-0000-0000F3DB0000}"/>
    <cellStyle name="SAPBEXinputData 2 11" xfId="45798" xr:uid="{00000000-0005-0000-0000-0000F4DB0000}"/>
    <cellStyle name="SAPBEXinputData 2 2" xfId="320" xr:uid="{00000000-0005-0000-0000-0000F5DB0000}"/>
    <cellStyle name="SAPBEXinputData 2 3" xfId="408" xr:uid="{00000000-0005-0000-0000-0000F6DB0000}"/>
    <cellStyle name="SAPBEXinputData 2 4" xfId="495" xr:uid="{00000000-0005-0000-0000-0000F7DB0000}"/>
    <cellStyle name="SAPBEXinputData 2 5" xfId="617" xr:uid="{00000000-0005-0000-0000-0000F8DB0000}"/>
    <cellStyle name="SAPBEXinputData 2 6" xfId="735" xr:uid="{00000000-0005-0000-0000-0000F9DB0000}"/>
    <cellStyle name="SAPBEXinputData 2 7" xfId="853" xr:uid="{00000000-0005-0000-0000-0000FADB0000}"/>
    <cellStyle name="SAPBEXinputData 2 8" xfId="972" xr:uid="{00000000-0005-0000-0000-0000FBDB0000}"/>
    <cellStyle name="SAPBEXinputData 2 9" xfId="1089" xr:uid="{00000000-0005-0000-0000-0000FCDB0000}"/>
    <cellStyle name="SAPBEXinputData 3" xfId="305" xr:uid="{00000000-0005-0000-0000-0000FDDB0000}"/>
    <cellStyle name="SAPBEXinputData 3 2" xfId="61991" xr:uid="{00000000-0005-0000-0000-0000FEDB0000}"/>
    <cellStyle name="SAPBEXinputData 4" xfId="393" xr:uid="{00000000-0005-0000-0000-0000FFDB0000}"/>
    <cellStyle name="SAPBEXinputData 5" xfId="482" xr:uid="{00000000-0005-0000-0000-000000DC0000}"/>
    <cellStyle name="SAPBEXinputData 6" xfId="602" xr:uid="{00000000-0005-0000-0000-000001DC0000}"/>
    <cellStyle name="SAPBEXinputData 7" xfId="721" xr:uid="{00000000-0005-0000-0000-000002DC0000}"/>
    <cellStyle name="SAPBEXinputData 8" xfId="839" xr:uid="{00000000-0005-0000-0000-000003DC0000}"/>
    <cellStyle name="SAPBEXinputData 9" xfId="957" xr:uid="{00000000-0005-0000-0000-000004DC0000}"/>
    <cellStyle name="SAPBEXresData" xfId="146" xr:uid="{00000000-0005-0000-0000-000005DC0000}"/>
    <cellStyle name="SAPBEXresData 2" xfId="483" xr:uid="{00000000-0005-0000-0000-000006DC0000}"/>
    <cellStyle name="SAPBEXresData 2 2" xfId="45799" xr:uid="{00000000-0005-0000-0000-000007DC0000}"/>
    <cellStyle name="SAPBEXresData 3" xfId="603" xr:uid="{00000000-0005-0000-0000-000008DC0000}"/>
    <cellStyle name="SAPBEXresData 4" xfId="722" xr:uid="{00000000-0005-0000-0000-000009DC0000}"/>
    <cellStyle name="SAPBEXresData 5" xfId="840" xr:uid="{00000000-0005-0000-0000-00000ADC0000}"/>
    <cellStyle name="SAPBEXresData 6" xfId="958" xr:uid="{00000000-0005-0000-0000-00000BDC0000}"/>
    <cellStyle name="SAPBEXresData 7" xfId="1075" xr:uid="{00000000-0005-0000-0000-00000CDC0000}"/>
    <cellStyle name="SAPBEXresData 8" xfId="1153" xr:uid="{00000000-0005-0000-0000-00000DDC0000}"/>
    <cellStyle name="SAPBEXresData 9" xfId="25582" xr:uid="{00000000-0005-0000-0000-00000EDC0000}"/>
    <cellStyle name="SAPBEXresDataEmph" xfId="147" xr:uid="{00000000-0005-0000-0000-00000FDC0000}"/>
    <cellStyle name="SAPBEXresDataEmph 2" xfId="484" xr:uid="{00000000-0005-0000-0000-000010DC0000}"/>
    <cellStyle name="SAPBEXresDataEmph 2 2" xfId="45800" xr:uid="{00000000-0005-0000-0000-000011DC0000}"/>
    <cellStyle name="SAPBEXresDataEmph 3" xfId="604" xr:uid="{00000000-0005-0000-0000-000012DC0000}"/>
    <cellStyle name="SAPBEXresDataEmph 4" xfId="723" xr:uid="{00000000-0005-0000-0000-000013DC0000}"/>
    <cellStyle name="SAPBEXresDataEmph 5" xfId="841" xr:uid="{00000000-0005-0000-0000-000014DC0000}"/>
    <cellStyle name="SAPBEXresDataEmph 6" xfId="959" xr:uid="{00000000-0005-0000-0000-000015DC0000}"/>
    <cellStyle name="SAPBEXresDataEmph 7" xfId="1076" xr:uid="{00000000-0005-0000-0000-000016DC0000}"/>
    <cellStyle name="SAPBEXresDataEmph 8" xfId="1154" xr:uid="{00000000-0005-0000-0000-000017DC0000}"/>
    <cellStyle name="SAPBEXresDataEmph 9" xfId="25583" xr:uid="{00000000-0005-0000-0000-000018DC0000}"/>
    <cellStyle name="SAPBEXresItem" xfId="148" xr:uid="{00000000-0005-0000-0000-000019DC0000}"/>
    <cellStyle name="SAPBEXresItem 2" xfId="485" xr:uid="{00000000-0005-0000-0000-00001ADC0000}"/>
    <cellStyle name="SAPBEXresItem 2 2" xfId="45801" xr:uid="{00000000-0005-0000-0000-00001BDC0000}"/>
    <cellStyle name="SAPBEXresItem 3" xfId="605" xr:uid="{00000000-0005-0000-0000-00001CDC0000}"/>
    <cellStyle name="SAPBEXresItem 4" xfId="724" xr:uid="{00000000-0005-0000-0000-00001DDC0000}"/>
    <cellStyle name="SAPBEXresItem 5" xfId="842" xr:uid="{00000000-0005-0000-0000-00001EDC0000}"/>
    <cellStyle name="SAPBEXresItem 6" xfId="960" xr:uid="{00000000-0005-0000-0000-00001FDC0000}"/>
    <cellStyle name="SAPBEXresItem 7" xfId="1077" xr:uid="{00000000-0005-0000-0000-000020DC0000}"/>
    <cellStyle name="SAPBEXresItem 8" xfId="1155" xr:uid="{00000000-0005-0000-0000-000021DC0000}"/>
    <cellStyle name="SAPBEXresItem 9" xfId="25584" xr:uid="{00000000-0005-0000-0000-000022DC0000}"/>
    <cellStyle name="SAPBEXresItemX" xfId="149" xr:uid="{00000000-0005-0000-0000-000023DC0000}"/>
    <cellStyle name="SAPBEXresItemX 2" xfId="486" xr:uid="{00000000-0005-0000-0000-000024DC0000}"/>
    <cellStyle name="SAPBEXresItemX 2 2" xfId="45802" xr:uid="{00000000-0005-0000-0000-000025DC0000}"/>
    <cellStyle name="SAPBEXresItemX 3" xfId="606" xr:uid="{00000000-0005-0000-0000-000026DC0000}"/>
    <cellStyle name="SAPBEXresItemX 4" xfId="725" xr:uid="{00000000-0005-0000-0000-000027DC0000}"/>
    <cellStyle name="SAPBEXresItemX 5" xfId="843" xr:uid="{00000000-0005-0000-0000-000028DC0000}"/>
    <cellStyle name="SAPBEXresItemX 6" xfId="961" xr:uid="{00000000-0005-0000-0000-000029DC0000}"/>
    <cellStyle name="SAPBEXresItemX 7" xfId="1078" xr:uid="{00000000-0005-0000-0000-00002ADC0000}"/>
    <cellStyle name="SAPBEXresItemX 8" xfId="1156" xr:uid="{00000000-0005-0000-0000-00002BDC0000}"/>
    <cellStyle name="SAPBEXresItemX 9" xfId="25585" xr:uid="{00000000-0005-0000-0000-00002CDC0000}"/>
    <cellStyle name="SAPBEXstdData" xfId="150" xr:uid="{00000000-0005-0000-0000-00002DDC0000}"/>
    <cellStyle name="SAPBEXstdData 2" xfId="487" xr:uid="{00000000-0005-0000-0000-00002EDC0000}"/>
    <cellStyle name="SAPBEXstdData 2 2" xfId="45803" xr:uid="{00000000-0005-0000-0000-00002FDC0000}"/>
    <cellStyle name="SAPBEXstdData 3" xfId="607" xr:uid="{00000000-0005-0000-0000-000030DC0000}"/>
    <cellStyle name="SAPBEXstdData 4" xfId="726" xr:uid="{00000000-0005-0000-0000-000031DC0000}"/>
    <cellStyle name="SAPBEXstdData 5" xfId="844" xr:uid="{00000000-0005-0000-0000-000032DC0000}"/>
    <cellStyle name="SAPBEXstdData 6" xfId="962" xr:uid="{00000000-0005-0000-0000-000033DC0000}"/>
    <cellStyle name="SAPBEXstdData 7" xfId="1079" xr:uid="{00000000-0005-0000-0000-000034DC0000}"/>
    <cellStyle name="SAPBEXstdData 8" xfId="1157" xr:uid="{00000000-0005-0000-0000-000035DC0000}"/>
    <cellStyle name="SAPBEXstdData 9" xfId="25586" xr:uid="{00000000-0005-0000-0000-000036DC0000}"/>
    <cellStyle name="SAPBEXstdDataEmph" xfId="151" xr:uid="{00000000-0005-0000-0000-000037DC0000}"/>
    <cellStyle name="SAPBEXstdDataEmph 2" xfId="488" xr:uid="{00000000-0005-0000-0000-000038DC0000}"/>
    <cellStyle name="SAPBEXstdDataEmph 2 2" xfId="45804" xr:uid="{00000000-0005-0000-0000-000039DC0000}"/>
    <cellStyle name="SAPBEXstdDataEmph 3" xfId="608" xr:uid="{00000000-0005-0000-0000-00003ADC0000}"/>
    <cellStyle name="SAPBEXstdDataEmph 4" xfId="727" xr:uid="{00000000-0005-0000-0000-00003BDC0000}"/>
    <cellStyle name="SAPBEXstdDataEmph 5" xfId="845" xr:uid="{00000000-0005-0000-0000-00003CDC0000}"/>
    <cellStyle name="SAPBEXstdDataEmph 6" xfId="963" xr:uid="{00000000-0005-0000-0000-00003DDC0000}"/>
    <cellStyle name="SAPBEXstdDataEmph 7" xfId="1080" xr:uid="{00000000-0005-0000-0000-00003EDC0000}"/>
    <cellStyle name="SAPBEXstdDataEmph 8" xfId="1158" xr:uid="{00000000-0005-0000-0000-00003FDC0000}"/>
    <cellStyle name="SAPBEXstdDataEmph 9" xfId="25587" xr:uid="{00000000-0005-0000-0000-000040DC0000}"/>
    <cellStyle name="SAPBEXstdItem" xfId="152" xr:uid="{00000000-0005-0000-0000-000041DC0000}"/>
    <cellStyle name="SAPBEXstdItem 2" xfId="489" xr:uid="{00000000-0005-0000-0000-000042DC0000}"/>
    <cellStyle name="SAPBEXstdItem 2 2" xfId="45805" xr:uid="{00000000-0005-0000-0000-000043DC0000}"/>
    <cellStyle name="SAPBEXstdItem 3" xfId="609" xr:uid="{00000000-0005-0000-0000-000044DC0000}"/>
    <cellStyle name="SAPBEXstdItem 4" xfId="728" xr:uid="{00000000-0005-0000-0000-000045DC0000}"/>
    <cellStyle name="SAPBEXstdItem 5" xfId="846" xr:uid="{00000000-0005-0000-0000-000046DC0000}"/>
    <cellStyle name="SAPBEXstdItem 6" xfId="964" xr:uid="{00000000-0005-0000-0000-000047DC0000}"/>
    <cellStyle name="SAPBEXstdItem 7" xfId="1081" xr:uid="{00000000-0005-0000-0000-000048DC0000}"/>
    <cellStyle name="SAPBEXstdItem 8" xfId="1159" xr:uid="{00000000-0005-0000-0000-000049DC0000}"/>
    <cellStyle name="SAPBEXstdItem 9" xfId="25588" xr:uid="{00000000-0005-0000-0000-00004ADC0000}"/>
    <cellStyle name="SAPBEXstdItemX" xfId="153" xr:uid="{00000000-0005-0000-0000-00004BDC0000}"/>
    <cellStyle name="SAPBEXstdItemX 2" xfId="490" xr:uid="{00000000-0005-0000-0000-00004CDC0000}"/>
    <cellStyle name="SAPBEXstdItemX 2 2" xfId="45806" xr:uid="{00000000-0005-0000-0000-00004DDC0000}"/>
    <cellStyle name="SAPBEXstdItemX 3" xfId="610" xr:uid="{00000000-0005-0000-0000-00004EDC0000}"/>
    <cellStyle name="SAPBEXstdItemX 4" xfId="729" xr:uid="{00000000-0005-0000-0000-00004FDC0000}"/>
    <cellStyle name="SAPBEXstdItemX 5" xfId="847" xr:uid="{00000000-0005-0000-0000-000050DC0000}"/>
    <cellStyle name="SAPBEXstdItemX 6" xfId="965" xr:uid="{00000000-0005-0000-0000-000051DC0000}"/>
    <cellStyle name="SAPBEXstdItemX 7" xfId="1082" xr:uid="{00000000-0005-0000-0000-000052DC0000}"/>
    <cellStyle name="SAPBEXstdItemX 8" xfId="1160" xr:uid="{00000000-0005-0000-0000-000053DC0000}"/>
    <cellStyle name="SAPBEXstdItemX 9" xfId="25589" xr:uid="{00000000-0005-0000-0000-000054DC0000}"/>
    <cellStyle name="SAPBEXtitle" xfId="154" xr:uid="{00000000-0005-0000-0000-000055DC0000}"/>
    <cellStyle name="SAPBEXtitle 2" xfId="45807" xr:uid="{00000000-0005-0000-0000-000056DC0000}"/>
    <cellStyle name="SAPBEXtitle 2 2" xfId="61992" xr:uid="{00000000-0005-0000-0000-000057DC0000}"/>
    <cellStyle name="SAPBEXtitle 3" xfId="61993" xr:uid="{00000000-0005-0000-0000-000058DC0000}"/>
    <cellStyle name="SAPBEXtitle 3 2" xfId="61994" xr:uid="{00000000-0005-0000-0000-000059DC0000}"/>
    <cellStyle name="SAPBEXundefined" xfId="155" xr:uid="{00000000-0005-0000-0000-00005ADC0000}"/>
    <cellStyle name="SAPBEXundefined 2" xfId="491" xr:uid="{00000000-0005-0000-0000-00005BDC0000}"/>
    <cellStyle name="SAPBEXundefined 2 2" xfId="45808" xr:uid="{00000000-0005-0000-0000-00005CDC0000}"/>
    <cellStyle name="SAPBEXundefined 3" xfId="612" xr:uid="{00000000-0005-0000-0000-00005DDC0000}"/>
    <cellStyle name="SAPBEXundefined 4" xfId="731" xr:uid="{00000000-0005-0000-0000-00005EDC0000}"/>
    <cellStyle name="SAPBEXundefined 5" xfId="849" xr:uid="{00000000-0005-0000-0000-00005FDC0000}"/>
    <cellStyle name="SAPBEXundefined 6" xfId="967" xr:uid="{00000000-0005-0000-0000-000060DC0000}"/>
    <cellStyle name="SAPBEXundefined 7" xfId="1084" xr:uid="{00000000-0005-0000-0000-000061DC0000}"/>
    <cellStyle name="SAPBEXundefined 8" xfId="1161" xr:uid="{00000000-0005-0000-0000-000062DC0000}"/>
    <cellStyle name="SAPBEXundefined 9" xfId="25590" xr:uid="{00000000-0005-0000-0000-000063DC0000}"/>
    <cellStyle name="Sheet Title" xfId="156" xr:uid="{00000000-0005-0000-0000-000064DC0000}"/>
    <cellStyle name="Sheet Title 2" xfId="45809" xr:uid="{00000000-0005-0000-0000-000065DC0000}"/>
    <cellStyle name="Style 1" xfId="157" xr:uid="{00000000-0005-0000-0000-000066DC0000}"/>
    <cellStyle name="Style 1 2" xfId="16692" xr:uid="{00000000-0005-0000-0000-000067DC0000}"/>
    <cellStyle name="Style 1 2 2" xfId="45811" xr:uid="{00000000-0005-0000-0000-000068DC0000}"/>
    <cellStyle name="Style 1 3" xfId="17304" xr:uid="{00000000-0005-0000-0000-000069DC0000}"/>
    <cellStyle name="Style 1 3 2" xfId="45812" xr:uid="{00000000-0005-0000-0000-00006ADC0000}"/>
    <cellStyle name="Style 1 4" xfId="25591" xr:uid="{00000000-0005-0000-0000-00006BDC0000}"/>
    <cellStyle name="Style 1 4 2" xfId="45813" xr:uid="{00000000-0005-0000-0000-00006CDC0000}"/>
    <cellStyle name="Style 1 5" xfId="45814" xr:uid="{00000000-0005-0000-0000-00006DDC0000}"/>
    <cellStyle name="Style 1 6" xfId="45810" xr:uid="{00000000-0005-0000-0000-00006EDC0000}"/>
    <cellStyle name="Style 2" xfId="61995" xr:uid="{00000000-0005-0000-0000-00006FDC0000}"/>
    <cellStyle name="Title 10" xfId="859" xr:uid="{00000000-0005-0000-0000-000070DC0000}"/>
    <cellStyle name="Title 10 2" xfId="45816" xr:uid="{00000000-0005-0000-0000-000071DC0000}"/>
    <cellStyle name="Title 10 3" xfId="4476" xr:uid="{00000000-0005-0000-0000-000072DC0000}"/>
    <cellStyle name="Title 11" xfId="977" xr:uid="{00000000-0005-0000-0000-000073DC0000}"/>
    <cellStyle name="Title 11 2" xfId="45817" xr:uid="{00000000-0005-0000-0000-000074DC0000}"/>
    <cellStyle name="Title 11 3" xfId="4477" xr:uid="{00000000-0005-0000-0000-000075DC0000}"/>
    <cellStyle name="Title 12" xfId="4478" xr:uid="{00000000-0005-0000-0000-000076DC0000}"/>
    <cellStyle name="Title 12 10" xfId="4479" xr:uid="{00000000-0005-0000-0000-000077DC0000}"/>
    <cellStyle name="Title 12 10 2" xfId="45819" xr:uid="{00000000-0005-0000-0000-000078DC0000}"/>
    <cellStyle name="Title 12 11" xfId="4480" xr:uid="{00000000-0005-0000-0000-000079DC0000}"/>
    <cellStyle name="Title 12 11 2" xfId="45820" xr:uid="{00000000-0005-0000-0000-00007ADC0000}"/>
    <cellStyle name="Title 12 12" xfId="4481" xr:uid="{00000000-0005-0000-0000-00007BDC0000}"/>
    <cellStyle name="Title 12 12 2" xfId="45821" xr:uid="{00000000-0005-0000-0000-00007CDC0000}"/>
    <cellStyle name="Title 12 13" xfId="4482" xr:uid="{00000000-0005-0000-0000-00007DDC0000}"/>
    <cellStyle name="Title 12 13 2" xfId="45822" xr:uid="{00000000-0005-0000-0000-00007EDC0000}"/>
    <cellStyle name="Title 12 14" xfId="4483" xr:uid="{00000000-0005-0000-0000-00007FDC0000}"/>
    <cellStyle name="Title 12 14 2" xfId="45823" xr:uid="{00000000-0005-0000-0000-000080DC0000}"/>
    <cellStyle name="Title 12 15" xfId="4484" xr:uid="{00000000-0005-0000-0000-000081DC0000}"/>
    <cellStyle name="Title 12 15 2" xfId="45824" xr:uid="{00000000-0005-0000-0000-000082DC0000}"/>
    <cellStyle name="Title 12 16" xfId="4485" xr:uid="{00000000-0005-0000-0000-000083DC0000}"/>
    <cellStyle name="Title 12 16 2" xfId="45825" xr:uid="{00000000-0005-0000-0000-000084DC0000}"/>
    <cellStyle name="Title 12 17" xfId="4486" xr:uid="{00000000-0005-0000-0000-000085DC0000}"/>
    <cellStyle name="Title 12 17 2" xfId="45826" xr:uid="{00000000-0005-0000-0000-000086DC0000}"/>
    <cellStyle name="Title 12 18" xfId="4487" xr:uid="{00000000-0005-0000-0000-000087DC0000}"/>
    <cellStyle name="Title 12 18 2" xfId="45827" xr:uid="{00000000-0005-0000-0000-000088DC0000}"/>
    <cellStyle name="Title 12 19" xfId="4488" xr:uid="{00000000-0005-0000-0000-000089DC0000}"/>
    <cellStyle name="Title 12 19 2" xfId="45828" xr:uid="{00000000-0005-0000-0000-00008ADC0000}"/>
    <cellStyle name="Title 12 2" xfId="4489" xr:uid="{00000000-0005-0000-0000-00008BDC0000}"/>
    <cellStyle name="Title 12 2 2" xfId="45829" xr:uid="{00000000-0005-0000-0000-00008CDC0000}"/>
    <cellStyle name="Title 12 20" xfId="4490" xr:uid="{00000000-0005-0000-0000-00008DDC0000}"/>
    <cellStyle name="Title 12 20 2" xfId="45830" xr:uid="{00000000-0005-0000-0000-00008EDC0000}"/>
    <cellStyle name="Title 12 21" xfId="4491" xr:uid="{00000000-0005-0000-0000-00008FDC0000}"/>
    <cellStyle name="Title 12 21 2" xfId="45831" xr:uid="{00000000-0005-0000-0000-000090DC0000}"/>
    <cellStyle name="Title 12 22" xfId="4492" xr:uid="{00000000-0005-0000-0000-000091DC0000}"/>
    <cellStyle name="Title 12 22 2" xfId="45832" xr:uid="{00000000-0005-0000-0000-000092DC0000}"/>
    <cellStyle name="Title 12 23" xfId="4493" xr:uid="{00000000-0005-0000-0000-000093DC0000}"/>
    <cellStyle name="Title 12 23 2" xfId="45833" xr:uid="{00000000-0005-0000-0000-000094DC0000}"/>
    <cellStyle name="Title 12 24" xfId="4494" xr:uid="{00000000-0005-0000-0000-000095DC0000}"/>
    <cellStyle name="Title 12 24 2" xfId="45834" xr:uid="{00000000-0005-0000-0000-000096DC0000}"/>
    <cellStyle name="Title 12 25" xfId="4495" xr:uid="{00000000-0005-0000-0000-000097DC0000}"/>
    <cellStyle name="Title 12 25 2" xfId="45835" xr:uid="{00000000-0005-0000-0000-000098DC0000}"/>
    <cellStyle name="Title 12 26" xfId="4496" xr:uid="{00000000-0005-0000-0000-000099DC0000}"/>
    <cellStyle name="Title 12 26 2" xfId="45836" xr:uid="{00000000-0005-0000-0000-00009ADC0000}"/>
    <cellStyle name="Title 12 27" xfId="4497" xr:uid="{00000000-0005-0000-0000-00009BDC0000}"/>
    <cellStyle name="Title 12 27 2" xfId="45837" xr:uid="{00000000-0005-0000-0000-00009CDC0000}"/>
    <cellStyle name="Title 12 28" xfId="4498" xr:uid="{00000000-0005-0000-0000-00009DDC0000}"/>
    <cellStyle name="Title 12 28 2" xfId="45838" xr:uid="{00000000-0005-0000-0000-00009EDC0000}"/>
    <cellStyle name="Title 12 29" xfId="4499" xr:uid="{00000000-0005-0000-0000-00009FDC0000}"/>
    <cellStyle name="Title 12 29 2" xfId="45839" xr:uid="{00000000-0005-0000-0000-0000A0DC0000}"/>
    <cellStyle name="Title 12 3" xfId="4500" xr:uid="{00000000-0005-0000-0000-0000A1DC0000}"/>
    <cellStyle name="Title 12 3 2" xfId="45840" xr:uid="{00000000-0005-0000-0000-0000A2DC0000}"/>
    <cellStyle name="Title 12 30" xfId="4501" xr:uid="{00000000-0005-0000-0000-0000A3DC0000}"/>
    <cellStyle name="Title 12 30 2" xfId="45841" xr:uid="{00000000-0005-0000-0000-0000A4DC0000}"/>
    <cellStyle name="Title 12 31" xfId="45818" xr:uid="{00000000-0005-0000-0000-0000A5DC0000}"/>
    <cellStyle name="Title 12 4" xfId="4502" xr:uid="{00000000-0005-0000-0000-0000A6DC0000}"/>
    <cellStyle name="Title 12 4 2" xfId="45842" xr:uid="{00000000-0005-0000-0000-0000A7DC0000}"/>
    <cellStyle name="Title 12 5" xfId="4503" xr:uid="{00000000-0005-0000-0000-0000A8DC0000}"/>
    <cellStyle name="Title 12 5 2" xfId="45843" xr:uid="{00000000-0005-0000-0000-0000A9DC0000}"/>
    <cellStyle name="Title 12 6" xfId="4504" xr:uid="{00000000-0005-0000-0000-0000AADC0000}"/>
    <cellStyle name="Title 12 6 2" xfId="45844" xr:uid="{00000000-0005-0000-0000-0000ABDC0000}"/>
    <cellStyle name="Title 12 7" xfId="4505" xr:uid="{00000000-0005-0000-0000-0000ACDC0000}"/>
    <cellStyle name="Title 12 7 2" xfId="45845" xr:uid="{00000000-0005-0000-0000-0000ADDC0000}"/>
    <cellStyle name="Title 12 8" xfId="4506" xr:uid="{00000000-0005-0000-0000-0000AEDC0000}"/>
    <cellStyle name="Title 12 8 2" xfId="45846" xr:uid="{00000000-0005-0000-0000-0000AFDC0000}"/>
    <cellStyle name="Title 12 9" xfId="4507" xr:uid="{00000000-0005-0000-0000-0000B0DC0000}"/>
    <cellStyle name="Title 12 9 2" xfId="45847" xr:uid="{00000000-0005-0000-0000-0000B1DC0000}"/>
    <cellStyle name="Title 13" xfId="4508" xr:uid="{00000000-0005-0000-0000-0000B2DC0000}"/>
    <cellStyle name="Title 13 2" xfId="45848" xr:uid="{00000000-0005-0000-0000-0000B3DC0000}"/>
    <cellStyle name="Title 14" xfId="4509" xr:uid="{00000000-0005-0000-0000-0000B4DC0000}"/>
    <cellStyle name="Title 14 2" xfId="45849" xr:uid="{00000000-0005-0000-0000-0000B5DC0000}"/>
    <cellStyle name="Title 15" xfId="4663" xr:uid="{00000000-0005-0000-0000-0000B6DC0000}"/>
    <cellStyle name="Title 15 2" xfId="45850" xr:uid="{00000000-0005-0000-0000-0000B7DC0000}"/>
    <cellStyle name="Title 16" xfId="17358" xr:uid="{00000000-0005-0000-0000-0000B8DC0000}"/>
    <cellStyle name="Title 16 2" xfId="45851" xr:uid="{00000000-0005-0000-0000-0000B9DC0000}"/>
    <cellStyle name="Title 17" xfId="45852" xr:uid="{00000000-0005-0000-0000-0000BADC0000}"/>
    <cellStyle name="Title 18" xfId="45815" xr:uid="{00000000-0005-0000-0000-0000BBDC0000}"/>
    <cellStyle name="Title 2" xfId="41" xr:uid="{00000000-0005-0000-0000-0000BCDC0000}"/>
    <cellStyle name="Title 2 10" xfId="1086" xr:uid="{00000000-0005-0000-0000-0000BDDC0000}"/>
    <cellStyle name="Title 2 10 2" xfId="45853" xr:uid="{00000000-0005-0000-0000-0000BEDC0000}"/>
    <cellStyle name="Title 2 11" xfId="1162" xr:uid="{00000000-0005-0000-0000-0000BFDC0000}"/>
    <cellStyle name="Title 2 2" xfId="158" xr:uid="{00000000-0005-0000-0000-0000C0DC0000}"/>
    <cellStyle name="Title 2 2 2" xfId="45854" xr:uid="{00000000-0005-0000-0000-0000C1DC0000}"/>
    <cellStyle name="Title 2 3" xfId="317" xr:uid="{00000000-0005-0000-0000-0000C2DC0000}"/>
    <cellStyle name="Title 2 3 2" xfId="45855" xr:uid="{00000000-0005-0000-0000-0000C3DC0000}"/>
    <cellStyle name="Title 2 4" xfId="405" xr:uid="{00000000-0005-0000-0000-0000C4DC0000}"/>
    <cellStyle name="Title 2 4 2" xfId="45856" xr:uid="{00000000-0005-0000-0000-0000C5DC0000}"/>
    <cellStyle name="Title 2 5" xfId="492" xr:uid="{00000000-0005-0000-0000-0000C6DC0000}"/>
    <cellStyle name="Title 2 5 2" xfId="45857" xr:uid="{00000000-0005-0000-0000-0000C7DC0000}"/>
    <cellStyle name="Title 2 6" xfId="614" xr:uid="{00000000-0005-0000-0000-0000C8DC0000}"/>
    <cellStyle name="Title 2 6 2" xfId="45858" xr:uid="{00000000-0005-0000-0000-0000C9DC0000}"/>
    <cellStyle name="Title 2 7" xfId="732" xr:uid="{00000000-0005-0000-0000-0000CADC0000}"/>
    <cellStyle name="Title 2 7 2" xfId="45859" xr:uid="{00000000-0005-0000-0000-0000CBDC0000}"/>
    <cellStyle name="Title 2 8" xfId="850" xr:uid="{00000000-0005-0000-0000-0000CCDC0000}"/>
    <cellStyle name="Title 2 8 2" xfId="45860" xr:uid="{00000000-0005-0000-0000-0000CDDC0000}"/>
    <cellStyle name="Title 2 9" xfId="969" xr:uid="{00000000-0005-0000-0000-0000CEDC0000}"/>
    <cellStyle name="Title 2 9 2" xfId="45861" xr:uid="{00000000-0005-0000-0000-0000CFDC0000}"/>
    <cellStyle name="Title 3" xfId="202" xr:uid="{00000000-0005-0000-0000-0000D0DC0000}"/>
    <cellStyle name="Title 3 2" xfId="4510" xr:uid="{00000000-0005-0000-0000-0000D1DC0000}"/>
    <cellStyle name="Title 3 2 2" xfId="45863" xr:uid="{00000000-0005-0000-0000-0000D2DC0000}"/>
    <cellStyle name="Title 3 3" xfId="45862" xr:uid="{00000000-0005-0000-0000-0000D3DC0000}"/>
    <cellStyle name="Title 3 4" xfId="1521" xr:uid="{00000000-0005-0000-0000-0000D4DC0000}"/>
    <cellStyle name="Title 4" xfId="273" xr:uid="{00000000-0005-0000-0000-0000D5DC0000}"/>
    <cellStyle name="Title 4 2" xfId="4511" xr:uid="{00000000-0005-0000-0000-0000D6DC0000}"/>
    <cellStyle name="Title 4 2 2" xfId="45865" xr:uid="{00000000-0005-0000-0000-0000D7DC0000}"/>
    <cellStyle name="Title 4 3" xfId="45864" xr:uid="{00000000-0005-0000-0000-0000D8DC0000}"/>
    <cellStyle name="Title 4 4" xfId="1522" xr:uid="{00000000-0005-0000-0000-0000D9DC0000}"/>
    <cellStyle name="Title 5" xfId="361" xr:uid="{00000000-0005-0000-0000-0000DADC0000}"/>
    <cellStyle name="Title 5 2" xfId="4512" xr:uid="{00000000-0005-0000-0000-0000DBDC0000}"/>
    <cellStyle name="Title 5 2 2" xfId="45867" xr:uid="{00000000-0005-0000-0000-0000DCDC0000}"/>
    <cellStyle name="Title 5 3" xfId="45866" xr:uid="{00000000-0005-0000-0000-0000DDDC0000}"/>
    <cellStyle name="Title 5 4" xfId="1523" xr:uid="{00000000-0005-0000-0000-0000DEDC0000}"/>
    <cellStyle name="Title 6" xfId="497" xr:uid="{00000000-0005-0000-0000-0000DFDC0000}"/>
    <cellStyle name="Title 6 2" xfId="4513" xr:uid="{00000000-0005-0000-0000-0000E0DC0000}"/>
    <cellStyle name="Title 6 2 2" xfId="45869" xr:uid="{00000000-0005-0000-0000-0000E1DC0000}"/>
    <cellStyle name="Title 6 3" xfId="45868" xr:uid="{00000000-0005-0000-0000-0000E2DC0000}"/>
    <cellStyle name="Title 6 4" xfId="1584" xr:uid="{00000000-0005-0000-0000-0000E3DC0000}"/>
    <cellStyle name="Title 7" xfId="503" xr:uid="{00000000-0005-0000-0000-0000E4DC0000}"/>
    <cellStyle name="Title 7 10" xfId="4515" xr:uid="{00000000-0005-0000-0000-0000E5DC0000}"/>
    <cellStyle name="Title 7 10 2" xfId="45871" xr:uid="{00000000-0005-0000-0000-0000E6DC0000}"/>
    <cellStyle name="Title 7 11" xfId="4516" xr:uid="{00000000-0005-0000-0000-0000E7DC0000}"/>
    <cellStyle name="Title 7 11 2" xfId="45872" xr:uid="{00000000-0005-0000-0000-0000E8DC0000}"/>
    <cellStyle name="Title 7 12" xfId="45870" xr:uid="{00000000-0005-0000-0000-0000E9DC0000}"/>
    <cellStyle name="Title 7 13" xfId="4514" xr:uid="{00000000-0005-0000-0000-0000EADC0000}"/>
    <cellStyle name="Title 7 2" xfId="4517" xr:uid="{00000000-0005-0000-0000-0000EBDC0000}"/>
    <cellStyle name="Title 7 2 2" xfId="45873" xr:uid="{00000000-0005-0000-0000-0000ECDC0000}"/>
    <cellStyle name="Title 7 3" xfId="4518" xr:uid="{00000000-0005-0000-0000-0000EDDC0000}"/>
    <cellStyle name="Title 7 3 2" xfId="45874" xr:uid="{00000000-0005-0000-0000-0000EEDC0000}"/>
    <cellStyle name="Title 7 4" xfId="4519" xr:uid="{00000000-0005-0000-0000-0000EFDC0000}"/>
    <cellStyle name="Title 7 4 2" xfId="45875" xr:uid="{00000000-0005-0000-0000-0000F0DC0000}"/>
    <cellStyle name="Title 7 5" xfId="4520" xr:uid="{00000000-0005-0000-0000-0000F1DC0000}"/>
    <cellStyle name="Title 7 5 2" xfId="45876" xr:uid="{00000000-0005-0000-0000-0000F2DC0000}"/>
    <cellStyle name="Title 7 6" xfId="4521" xr:uid="{00000000-0005-0000-0000-0000F3DC0000}"/>
    <cellStyle name="Title 7 6 2" xfId="45877" xr:uid="{00000000-0005-0000-0000-0000F4DC0000}"/>
    <cellStyle name="Title 7 7" xfId="4522" xr:uid="{00000000-0005-0000-0000-0000F5DC0000}"/>
    <cellStyle name="Title 7 7 2" xfId="45878" xr:uid="{00000000-0005-0000-0000-0000F6DC0000}"/>
    <cellStyle name="Title 7 8" xfId="4523" xr:uid="{00000000-0005-0000-0000-0000F7DC0000}"/>
    <cellStyle name="Title 7 8 2" xfId="45879" xr:uid="{00000000-0005-0000-0000-0000F8DC0000}"/>
    <cellStyle name="Title 7 9" xfId="4524" xr:uid="{00000000-0005-0000-0000-0000F9DC0000}"/>
    <cellStyle name="Title 7 9 2" xfId="45880" xr:uid="{00000000-0005-0000-0000-0000FADC0000}"/>
    <cellStyle name="Title 8" xfId="622" xr:uid="{00000000-0005-0000-0000-0000FBDC0000}"/>
    <cellStyle name="Title 8 2" xfId="45881" xr:uid="{00000000-0005-0000-0000-0000FCDC0000}"/>
    <cellStyle name="Title 8 3" xfId="4525" xr:uid="{00000000-0005-0000-0000-0000FDDC0000}"/>
    <cellStyle name="Title 9" xfId="740" xr:uid="{00000000-0005-0000-0000-0000FEDC0000}"/>
    <cellStyle name="Title 9 2" xfId="45882" xr:uid="{00000000-0005-0000-0000-0000FFDC0000}"/>
    <cellStyle name="Title 9 3" xfId="4526" xr:uid="{00000000-0005-0000-0000-000000DD0000}"/>
    <cellStyle name="Total 10" xfId="858" xr:uid="{00000000-0005-0000-0000-000001DD0000}"/>
    <cellStyle name="Total 10 10" xfId="10857" xr:uid="{00000000-0005-0000-0000-000002DD0000}"/>
    <cellStyle name="Total 10 10 2" xfId="22380" xr:uid="{00000000-0005-0000-0000-000003DD0000}"/>
    <cellStyle name="Total 10 10 2 2" xfId="45886" xr:uid="{00000000-0005-0000-0000-000004DD0000}"/>
    <cellStyle name="Total 10 10 3" xfId="45885" xr:uid="{00000000-0005-0000-0000-000005DD0000}"/>
    <cellStyle name="Total 10 10 4" xfId="61996" xr:uid="{00000000-0005-0000-0000-000006DD0000}"/>
    <cellStyle name="Total 10 11" xfId="11270" xr:uid="{00000000-0005-0000-0000-000007DD0000}"/>
    <cellStyle name="Total 10 11 2" xfId="22749" xr:uid="{00000000-0005-0000-0000-000008DD0000}"/>
    <cellStyle name="Total 10 11 2 2" xfId="45888" xr:uid="{00000000-0005-0000-0000-000009DD0000}"/>
    <cellStyle name="Total 10 11 3" xfId="45887" xr:uid="{00000000-0005-0000-0000-00000ADD0000}"/>
    <cellStyle name="Total 10 11 4" xfId="61997" xr:uid="{00000000-0005-0000-0000-00000BDD0000}"/>
    <cellStyle name="Total 10 12" xfId="11695" xr:uid="{00000000-0005-0000-0000-00000CDD0000}"/>
    <cellStyle name="Total 10 12 2" xfId="23130" xr:uid="{00000000-0005-0000-0000-00000DDD0000}"/>
    <cellStyle name="Total 10 12 2 2" xfId="45890" xr:uid="{00000000-0005-0000-0000-00000EDD0000}"/>
    <cellStyle name="Total 10 12 3" xfId="45889" xr:uid="{00000000-0005-0000-0000-00000FDD0000}"/>
    <cellStyle name="Total 10 12 4" xfId="61998" xr:uid="{00000000-0005-0000-0000-000010DD0000}"/>
    <cellStyle name="Total 10 13" xfId="12112" xr:uid="{00000000-0005-0000-0000-000011DD0000}"/>
    <cellStyle name="Total 10 13 2" xfId="23513" xr:uid="{00000000-0005-0000-0000-000012DD0000}"/>
    <cellStyle name="Total 10 13 2 2" xfId="45892" xr:uid="{00000000-0005-0000-0000-000013DD0000}"/>
    <cellStyle name="Total 10 13 3" xfId="45891" xr:uid="{00000000-0005-0000-0000-000014DD0000}"/>
    <cellStyle name="Total 10 13 4" xfId="61999" xr:uid="{00000000-0005-0000-0000-000015DD0000}"/>
    <cellStyle name="Total 10 14" xfId="12490" xr:uid="{00000000-0005-0000-0000-000016DD0000}"/>
    <cellStyle name="Total 10 14 2" xfId="23849" xr:uid="{00000000-0005-0000-0000-000017DD0000}"/>
    <cellStyle name="Total 10 14 2 2" xfId="45894" xr:uid="{00000000-0005-0000-0000-000018DD0000}"/>
    <cellStyle name="Total 10 14 3" xfId="45893" xr:uid="{00000000-0005-0000-0000-000019DD0000}"/>
    <cellStyle name="Total 10 14 4" xfId="62000" xr:uid="{00000000-0005-0000-0000-00001ADD0000}"/>
    <cellStyle name="Total 10 15" xfId="12843" xr:uid="{00000000-0005-0000-0000-00001BDD0000}"/>
    <cellStyle name="Total 10 15 2" xfId="24175" xr:uid="{00000000-0005-0000-0000-00001CDD0000}"/>
    <cellStyle name="Total 10 15 2 2" xfId="45896" xr:uid="{00000000-0005-0000-0000-00001DDD0000}"/>
    <cellStyle name="Total 10 15 3" xfId="45895" xr:uid="{00000000-0005-0000-0000-00001EDD0000}"/>
    <cellStyle name="Total 10 15 4" xfId="62001" xr:uid="{00000000-0005-0000-0000-00001FDD0000}"/>
    <cellStyle name="Total 10 16" xfId="13255" xr:uid="{00000000-0005-0000-0000-000020DD0000}"/>
    <cellStyle name="Total 10 16 2" xfId="24554" xr:uid="{00000000-0005-0000-0000-000021DD0000}"/>
    <cellStyle name="Total 10 16 2 2" xfId="45898" xr:uid="{00000000-0005-0000-0000-000022DD0000}"/>
    <cellStyle name="Total 10 16 3" xfId="45897" xr:uid="{00000000-0005-0000-0000-000023DD0000}"/>
    <cellStyle name="Total 10 16 4" xfId="62002" xr:uid="{00000000-0005-0000-0000-000024DD0000}"/>
    <cellStyle name="Total 10 17" xfId="13591" xr:uid="{00000000-0005-0000-0000-000025DD0000}"/>
    <cellStyle name="Total 10 17 2" xfId="24859" xr:uid="{00000000-0005-0000-0000-000026DD0000}"/>
    <cellStyle name="Total 10 17 2 2" xfId="45900" xr:uid="{00000000-0005-0000-0000-000027DD0000}"/>
    <cellStyle name="Total 10 17 3" xfId="45899" xr:uid="{00000000-0005-0000-0000-000028DD0000}"/>
    <cellStyle name="Total 10 17 4" xfId="62003" xr:uid="{00000000-0005-0000-0000-000029DD0000}"/>
    <cellStyle name="Total 10 18" xfId="13921" xr:uid="{00000000-0005-0000-0000-00002ADD0000}"/>
    <cellStyle name="Total 10 18 2" xfId="25161" xr:uid="{00000000-0005-0000-0000-00002BDD0000}"/>
    <cellStyle name="Total 10 18 2 2" xfId="45902" xr:uid="{00000000-0005-0000-0000-00002CDD0000}"/>
    <cellStyle name="Total 10 18 3" xfId="45901" xr:uid="{00000000-0005-0000-0000-00002DDD0000}"/>
    <cellStyle name="Total 10 18 4" xfId="62004" xr:uid="{00000000-0005-0000-0000-00002EDD0000}"/>
    <cellStyle name="Total 10 19" xfId="14242" xr:uid="{00000000-0005-0000-0000-00002FDD0000}"/>
    <cellStyle name="Total 10 19 2" xfId="25461" xr:uid="{00000000-0005-0000-0000-000030DD0000}"/>
    <cellStyle name="Total 10 19 2 2" xfId="45904" xr:uid="{00000000-0005-0000-0000-000031DD0000}"/>
    <cellStyle name="Total 10 19 3" xfId="45903" xr:uid="{00000000-0005-0000-0000-000032DD0000}"/>
    <cellStyle name="Total 10 19 4" xfId="62005" xr:uid="{00000000-0005-0000-0000-000033DD0000}"/>
    <cellStyle name="Total 10 2" xfId="7291" xr:uid="{00000000-0005-0000-0000-000034DD0000}"/>
    <cellStyle name="Total 10 2 2" xfId="19267" xr:uid="{00000000-0005-0000-0000-000035DD0000}"/>
    <cellStyle name="Total 10 2 2 2" xfId="45906" xr:uid="{00000000-0005-0000-0000-000036DD0000}"/>
    <cellStyle name="Total 10 2 3" xfId="45905" xr:uid="{00000000-0005-0000-0000-000037DD0000}"/>
    <cellStyle name="Total 10 2 4" xfId="62006" xr:uid="{00000000-0005-0000-0000-000038DD0000}"/>
    <cellStyle name="Total 10 20" xfId="14533" xr:uid="{00000000-0005-0000-0000-000039DD0000}"/>
    <cellStyle name="Total 10 20 2" xfId="45907" xr:uid="{00000000-0005-0000-0000-00003ADD0000}"/>
    <cellStyle name="Total 10 20 3" xfId="62007" xr:uid="{00000000-0005-0000-0000-00003BDD0000}"/>
    <cellStyle name="Total 10 20 4" xfId="62008" xr:uid="{00000000-0005-0000-0000-00003CDD0000}"/>
    <cellStyle name="Total 10 21" xfId="45884" xr:uid="{00000000-0005-0000-0000-00003DDD0000}"/>
    <cellStyle name="Total 10 22" xfId="4527" xr:uid="{00000000-0005-0000-0000-00003EDD0000}"/>
    <cellStyle name="Total 10 3" xfId="7760" xr:uid="{00000000-0005-0000-0000-00003FDD0000}"/>
    <cellStyle name="Total 10 3 2" xfId="19676" xr:uid="{00000000-0005-0000-0000-000040DD0000}"/>
    <cellStyle name="Total 10 3 2 2" xfId="45909" xr:uid="{00000000-0005-0000-0000-000041DD0000}"/>
    <cellStyle name="Total 10 3 3" xfId="45908" xr:uid="{00000000-0005-0000-0000-000042DD0000}"/>
    <cellStyle name="Total 10 3 4" xfId="62009" xr:uid="{00000000-0005-0000-0000-000043DD0000}"/>
    <cellStyle name="Total 10 4" xfId="8208" xr:uid="{00000000-0005-0000-0000-000044DD0000}"/>
    <cellStyle name="Total 10 4 2" xfId="20063" xr:uid="{00000000-0005-0000-0000-000045DD0000}"/>
    <cellStyle name="Total 10 4 2 2" xfId="45911" xr:uid="{00000000-0005-0000-0000-000046DD0000}"/>
    <cellStyle name="Total 10 4 3" xfId="45910" xr:uid="{00000000-0005-0000-0000-000047DD0000}"/>
    <cellStyle name="Total 10 4 4" xfId="62010" xr:uid="{00000000-0005-0000-0000-000048DD0000}"/>
    <cellStyle name="Total 10 5" xfId="8669" xr:uid="{00000000-0005-0000-0000-000049DD0000}"/>
    <cellStyle name="Total 10 5 2" xfId="20459" xr:uid="{00000000-0005-0000-0000-00004ADD0000}"/>
    <cellStyle name="Total 10 5 2 2" xfId="45913" xr:uid="{00000000-0005-0000-0000-00004BDD0000}"/>
    <cellStyle name="Total 10 5 3" xfId="45912" xr:uid="{00000000-0005-0000-0000-00004CDD0000}"/>
    <cellStyle name="Total 10 5 4" xfId="62011" xr:uid="{00000000-0005-0000-0000-00004DDD0000}"/>
    <cellStyle name="Total 10 6" xfId="9118" xr:uid="{00000000-0005-0000-0000-00004EDD0000}"/>
    <cellStyle name="Total 10 6 2" xfId="20859" xr:uid="{00000000-0005-0000-0000-00004FDD0000}"/>
    <cellStyle name="Total 10 6 2 2" xfId="45915" xr:uid="{00000000-0005-0000-0000-000050DD0000}"/>
    <cellStyle name="Total 10 6 3" xfId="45914" xr:uid="{00000000-0005-0000-0000-000051DD0000}"/>
    <cellStyle name="Total 10 6 4" xfId="62012" xr:uid="{00000000-0005-0000-0000-000052DD0000}"/>
    <cellStyle name="Total 10 7" xfId="9567" xr:uid="{00000000-0005-0000-0000-000053DD0000}"/>
    <cellStyle name="Total 10 7 2" xfId="21259" xr:uid="{00000000-0005-0000-0000-000054DD0000}"/>
    <cellStyle name="Total 10 7 2 2" xfId="45917" xr:uid="{00000000-0005-0000-0000-000055DD0000}"/>
    <cellStyle name="Total 10 7 3" xfId="45916" xr:uid="{00000000-0005-0000-0000-000056DD0000}"/>
    <cellStyle name="Total 10 7 4" xfId="62013" xr:uid="{00000000-0005-0000-0000-000057DD0000}"/>
    <cellStyle name="Total 10 8" xfId="10009" xr:uid="{00000000-0005-0000-0000-000058DD0000}"/>
    <cellStyle name="Total 10 8 2" xfId="21642" xr:uid="{00000000-0005-0000-0000-000059DD0000}"/>
    <cellStyle name="Total 10 8 2 2" xfId="45919" xr:uid="{00000000-0005-0000-0000-00005ADD0000}"/>
    <cellStyle name="Total 10 8 3" xfId="45918" xr:uid="{00000000-0005-0000-0000-00005BDD0000}"/>
    <cellStyle name="Total 10 8 4" xfId="62014" xr:uid="{00000000-0005-0000-0000-00005CDD0000}"/>
    <cellStyle name="Total 10 9" xfId="10439" xr:uid="{00000000-0005-0000-0000-00005DDD0000}"/>
    <cellStyle name="Total 10 9 2" xfId="22018" xr:uid="{00000000-0005-0000-0000-00005EDD0000}"/>
    <cellStyle name="Total 10 9 2 2" xfId="45921" xr:uid="{00000000-0005-0000-0000-00005FDD0000}"/>
    <cellStyle name="Total 10 9 3" xfId="45920" xr:uid="{00000000-0005-0000-0000-000060DD0000}"/>
    <cellStyle name="Total 10 9 4" xfId="62015" xr:uid="{00000000-0005-0000-0000-000061DD0000}"/>
    <cellStyle name="Total 11" xfId="976" xr:uid="{00000000-0005-0000-0000-000062DD0000}"/>
    <cellStyle name="Total 11 10" xfId="10858" xr:uid="{00000000-0005-0000-0000-000063DD0000}"/>
    <cellStyle name="Total 11 10 2" xfId="22381" xr:uid="{00000000-0005-0000-0000-000064DD0000}"/>
    <cellStyle name="Total 11 10 2 2" xfId="45924" xr:uid="{00000000-0005-0000-0000-000065DD0000}"/>
    <cellStyle name="Total 11 10 3" xfId="45923" xr:uid="{00000000-0005-0000-0000-000066DD0000}"/>
    <cellStyle name="Total 11 10 4" xfId="62016" xr:uid="{00000000-0005-0000-0000-000067DD0000}"/>
    <cellStyle name="Total 11 11" xfId="11271" xr:uid="{00000000-0005-0000-0000-000068DD0000}"/>
    <cellStyle name="Total 11 11 2" xfId="22750" xr:uid="{00000000-0005-0000-0000-000069DD0000}"/>
    <cellStyle name="Total 11 11 2 2" xfId="45926" xr:uid="{00000000-0005-0000-0000-00006ADD0000}"/>
    <cellStyle name="Total 11 11 3" xfId="45925" xr:uid="{00000000-0005-0000-0000-00006BDD0000}"/>
    <cellStyle name="Total 11 11 4" xfId="62017" xr:uid="{00000000-0005-0000-0000-00006CDD0000}"/>
    <cellStyle name="Total 11 12" xfId="11696" xr:uid="{00000000-0005-0000-0000-00006DDD0000}"/>
    <cellStyle name="Total 11 12 2" xfId="23131" xr:uid="{00000000-0005-0000-0000-00006EDD0000}"/>
    <cellStyle name="Total 11 12 2 2" xfId="45928" xr:uid="{00000000-0005-0000-0000-00006FDD0000}"/>
    <cellStyle name="Total 11 12 3" xfId="45927" xr:uid="{00000000-0005-0000-0000-000070DD0000}"/>
    <cellStyle name="Total 11 12 4" xfId="62018" xr:uid="{00000000-0005-0000-0000-000071DD0000}"/>
    <cellStyle name="Total 11 13" xfId="12113" xr:uid="{00000000-0005-0000-0000-000072DD0000}"/>
    <cellStyle name="Total 11 13 2" xfId="23514" xr:uid="{00000000-0005-0000-0000-000073DD0000}"/>
    <cellStyle name="Total 11 13 2 2" xfId="45930" xr:uid="{00000000-0005-0000-0000-000074DD0000}"/>
    <cellStyle name="Total 11 13 3" xfId="45929" xr:uid="{00000000-0005-0000-0000-000075DD0000}"/>
    <cellStyle name="Total 11 13 4" xfId="62019" xr:uid="{00000000-0005-0000-0000-000076DD0000}"/>
    <cellStyle name="Total 11 14" xfId="12491" xr:uid="{00000000-0005-0000-0000-000077DD0000}"/>
    <cellStyle name="Total 11 14 2" xfId="23850" xr:uid="{00000000-0005-0000-0000-000078DD0000}"/>
    <cellStyle name="Total 11 14 2 2" xfId="45932" xr:uid="{00000000-0005-0000-0000-000079DD0000}"/>
    <cellStyle name="Total 11 14 3" xfId="45931" xr:uid="{00000000-0005-0000-0000-00007ADD0000}"/>
    <cellStyle name="Total 11 14 4" xfId="62020" xr:uid="{00000000-0005-0000-0000-00007BDD0000}"/>
    <cellStyle name="Total 11 15" xfId="12844" xr:uid="{00000000-0005-0000-0000-00007CDD0000}"/>
    <cellStyle name="Total 11 15 2" xfId="24176" xr:uid="{00000000-0005-0000-0000-00007DDD0000}"/>
    <cellStyle name="Total 11 15 2 2" xfId="45934" xr:uid="{00000000-0005-0000-0000-00007EDD0000}"/>
    <cellStyle name="Total 11 15 3" xfId="45933" xr:uid="{00000000-0005-0000-0000-00007FDD0000}"/>
    <cellStyle name="Total 11 15 4" xfId="62021" xr:uid="{00000000-0005-0000-0000-000080DD0000}"/>
    <cellStyle name="Total 11 16" xfId="13256" xr:uid="{00000000-0005-0000-0000-000081DD0000}"/>
    <cellStyle name="Total 11 16 2" xfId="24555" xr:uid="{00000000-0005-0000-0000-000082DD0000}"/>
    <cellStyle name="Total 11 16 2 2" xfId="45936" xr:uid="{00000000-0005-0000-0000-000083DD0000}"/>
    <cellStyle name="Total 11 16 3" xfId="45935" xr:uid="{00000000-0005-0000-0000-000084DD0000}"/>
    <cellStyle name="Total 11 16 4" xfId="62022" xr:uid="{00000000-0005-0000-0000-000085DD0000}"/>
    <cellStyle name="Total 11 17" xfId="13592" xr:uid="{00000000-0005-0000-0000-000086DD0000}"/>
    <cellStyle name="Total 11 17 2" xfId="24860" xr:uid="{00000000-0005-0000-0000-000087DD0000}"/>
    <cellStyle name="Total 11 17 2 2" xfId="45938" xr:uid="{00000000-0005-0000-0000-000088DD0000}"/>
    <cellStyle name="Total 11 17 3" xfId="45937" xr:uid="{00000000-0005-0000-0000-000089DD0000}"/>
    <cellStyle name="Total 11 17 4" xfId="62023" xr:uid="{00000000-0005-0000-0000-00008ADD0000}"/>
    <cellStyle name="Total 11 18" xfId="13922" xr:uid="{00000000-0005-0000-0000-00008BDD0000}"/>
    <cellStyle name="Total 11 18 2" xfId="25162" xr:uid="{00000000-0005-0000-0000-00008CDD0000}"/>
    <cellStyle name="Total 11 18 2 2" xfId="45940" xr:uid="{00000000-0005-0000-0000-00008DDD0000}"/>
    <cellStyle name="Total 11 18 3" xfId="45939" xr:uid="{00000000-0005-0000-0000-00008EDD0000}"/>
    <cellStyle name="Total 11 18 4" xfId="62024" xr:uid="{00000000-0005-0000-0000-00008FDD0000}"/>
    <cellStyle name="Total 11 19" xfId="14243" xr:uid="{00000000-0005-0000-0000-000090DD0000}"/>
    <cellStyle name="Total 11 19 2" xfId="25462" xr:uid="{00000000-0005-0000-0000-000091DD0000}"/>
    <cellStyle name="Total 11 19 2 2" xfId="45942" xr:uid="{00000000-0005-0000-0000-000092DD0000}"/>
    <cellStyle name="Total 11 19 3" xfId="45941" xr:uid="{00000000-0005-0000-0000-000093DD0000}"/>
    <cellStyle name="Total 11 19 4" xfId="62025" xr:uid="{00000000-0005-0000-0000-000094DD0000}"/>
    <cellStyle name="Total 11 2" xfId="7292" xr:uid="{00000000-0005-0000-0000-000095DD0000}"/>
    <cellStyle name="Total 11 2 2" xfId="19268" xr:uid="{00000000-0005-0000-0000-000096DD0000}"/>
    <cellStyle name="Total 11 2 2 2" xfId="45944" xr:uid="{00000000-0005-0000-0000-000097DD0000}"/>
    <cellStyle name="Total 11 2 3" xfId="45943" xr:uid="{00000000-0005-0000-0000-000098DD0000}"/>
    <cellStyle name="Total 11 2 4" xfId="62026" xr:uid="{00000000-0005-0000-0000-000099DD0000}"/>
    <cellStyle name="Total 11 20" xfId="14534" xr:uid="{00000000-0005-0000-0000-00009ADD0000}"/>
    <cellStyle name="Total 11 20 2" xfId="45945" xr:uid="{00000000-0005-0000-0000-00009BDD0000}"/>
    <cellStyle name="Total 11 20 3" xfId="62027" xr:uid="{00000000-0005-0000-0000-00009CDD0000}"/>
    <cellStyle name="Total 11 20 4" xfId="62028" xr:uid="{00000000-0005-0000-0000-00009DDD0000}"/>
    <cellStyle name="Total 11 21" xfId="45922" xr:uid="{00000000-0005-0000-0000-00009EDD0000}"/>
    <cellStyle name="Total 11 22" xfId="4528" xr:uid="{00000000-0005-0000-0000-00009FDD0000}"/>
    <cellStyle name="Total 11 3" xfId="7761" xr:uid="{00000000-0005-0000-0000-0000A0DD0000}"/>
    <cellStyle name="Total 11 3 2" xfId="19677" xr:uid="{00000000-0005-0000-0000-0000A1DD0000}"/>
    <cellStyle name="Total 11 3 2 2" xfId="45947" xr:uid="{00000000-0005-0000-0000-0000A2DD0000}"/>
    <cellStyle name="Total 11 3 3" xfId="45946" xr:uid="{00000000-0005-0000-0000-0000A3DD0000}"/>
    <cellStyle name="Total 11 3 4" xfId="62029" xr:uid="{00000000-0005-0000-0000-0000A4DD0000}"/>
    <cellStyle name="Total 11 4" xfId="8209" xr:uid="{00000000-0005-0000-0000-0000A5DD0000}"/>
    <cellStyle name="Total 11 4 2" xfId="20064" xr:uid="{00000000-0005-0000-0000-0000A6DD0000}"/>
    <cellStyle name="Total 11 4 2 2" xfId="45949" xr:uid="{00000000-0005-0000-0000-0000A7DD0000}"/>
    <cellStyle name="Total 11 4 3" xfId="45948" xr:uid="{00000000-0005-0000-0000-0000A8DD0000}"/>
    <cellStyle name="Total 11 4 4" xfId="62030" xr:uid="{00000000-0005-0000-0000-0000A9DD0000}"/>
    <cellStyle name="Total 11 5" xfId="8670" xr:uid="{00000000-0005-0000-0000-0000AADD0000}"/>
    <cellStyle name="Total 11 5 2" xfId="20460" xr:uid="{00000000-0005-0000-0000-0000ABDD0000}"/>
    <cellStyle name="Total 11 5 2 2" xfId="45951" xr:uid="{00000000-0005-0000-0000-0000ACDD0000}"/>
    <cellStyle name="Total 11 5 3" xfId="45950" xr:uid="{00000000-0005-0000-0000-0000ADDD0000}"/>
    <cellStyle name="Total 11 5 4" xfId="62031" xr:uid="{00000000-0005-0000-0000-0000AEDD0000}"/>
    <cellStyle name="Total 11 6" xfId="9119" xr:uid="{00000000-0005-0000-0000-0000AFDD0000}"/>
    <cellStyle name="Total 11 6 2" xfId="20860" xr:uid="{00000000-0005-0000-0000-0000B0DD0000}"/>
    <cellStyle name="Total 11 6 2 2" xfId="45953" xr:uid="{00000000-0005-0000-0000-0000B1DD0000}"/>
    <cellStyle name="Total 11 6 3" xfId="45952" xr:uid="{00000000-0005-0000-0000-0000B2DD0000}"/>
    <cellStyle name="Total 11 6 4" xfId="62032" xr:uid="{00000000-0005-0000-0000-0000B3DD0000}"/>
    <cellStyle name="Total 11 7" xfId="9568" xr:uid="{00000000-0005-0000-0000-0000B4DD0000}"/>
    <cellStyle name="Total 11 7 2" xfId="21260" xr:uid="{00000000-0005-0000-0000-0000B5DD0000}"/>
    <cellStyle name="Total 11 7 2 2" xfId="45955" xr:uid="{00000000-0005-0000-0000-0000B6DD0000}"/>
    <cellStyle name="Total 11 7 3" xfId="45954" xr:uid="{00000000-0005-0000-0000-0000B7DD0000}"/>
    <cellStyle name="Total 11 7 4" xfId="62033" xr:uid="{00000000-0005-0000-0000-0000B8DD0000}"/>
    <cellStyle name="Total 11 8" xfId="10010" xr:uid="{00000000-0005-0000-0000-0000B9DD0000}"/>
    <cellStyle name="Total 11 8 2" xfId="21643" xr:uid="{00000000-0005-0000-0000-0000BADD0000}"/>
    <cellStyle name="Total 11 8 2 2" xfId="45957" xr:uid="{00000000-0005-0000-0000-0000BBDD0000}"/>
    <cellStyle name="Total 11 8 3" xfId="45956" xr:uid="{00000000-0005-0000-0000-0000BCDD0000}"/>
    <cellStyle name="Total 11 8 4" xfId="62034" xr:uid="{00000000-0005-0000-0000-0000BDDD0000}"/>
    <cellStyle name="Total 11 9" xfId="10440" xr:uid="{00000000-0005-0000-0000-0000BEDD0000}"/>
    <cellStyle name="Total 11 9 2" xfId="22019" xr:uid="{00000000-0005-0000-0000-0000BFDD0000}"/>
    <cellStyle name="Total 11 9 2 2" xfId="45959" xr:uid="{00000000-0005-0000-0000-0000C0DD0000}"/>
    <cellStyle name="Total 11 9 3" xfId="45958" xr:uid="{00000000-0005-0000-0000-0000C1DD0000}"/>
    <cellStyle name="Total 11 9 4" xfId="62035" xr:uid="{00000000-0005-0000-0000-0000C2DD0000}"/>
    <cellStyle name="Total 12" xfId="1254" xr:uid="{00000000-0005-0000-0000-0000C3DD0000}"/>
    <cellStyle name="Total 12 10" xfId="4529" xr:uid="{00000000-0005-0000-0000-0000C4DD0000}"/>
    <cellStyle name="Total 12 10 10" xfId="10860" xr:uid="{00000000-0005-0000-0000-0000C5DD0000}"/>
    <cellStyle name="Total 12 10 10 2" xfId="22383" xr:uid="{00000000-0005-0000-0000-0000C6DD0000}"/>
    <cellStyle name="Total 12 10 10 2 2" xfId="45963" xr:uid="{00000000-0005-0000-0000-0000C7DD0000}"/>
    <cellStyle name="Total 12 10 10 3" xfId="45962" xr:uid="{00000000-0005-0000-0000-0000C8DD0000}"/>
    <cellStyle name="Total 12 10 10 4" xfId="62036" xr:uid="{00000000-0005-0000-0000-0000C9DD0000}"/>
    <cellStyle name="Total 12 10 11" xfId="11273" xr:uid="{00000000-0005-0000-0000-0000CADD0000}"/>
    <cellStyle name="Total 12 10 11 2" xfId="22752" xr:uid="{00000000-0005-0000-0000-0000CBDD0000}"/>
    <cellStyle name="Total 12 10 11 2 2" xfId="45965" xr:uid="{00000000-0005-0000-0000-0000CCDD0000}"/>
    <cellStyle name="Total 12 10 11 3" xfId="45964" xr:uid="{00000000-0005-0000-0000-0000CDDD0000}"/>
    <cellStyle name="Total 12 10 11 4" xfId="62037" xr:uid="{00000000-0005-0000-0000-0000CEDD0000}"/>
    <cellStyle name="Total 12 10 12" xfId="11698" xr:uid="{00000000-0005-0000-0000-0000CFDD0000}"/>
    <cellStyle name="Total 12 10 12 2" xfId="23133" xr:uid="{00000000-0005-0000-0000-0000D0DD0000}"/>
    <cellStyle name="Total 12 10 12 2 2" xfId="45967" xr:uid="{00000000-0005-0000-0000-0000D1DD0000}"/>
    <cellStyle name="Total 12 10 12 3" xfId="45966" xr:uid="{00000000-0005-0000-0000-0000D2DD0000}"/>
    <cellStyle name="Total 12 10 12 4" xfId="62038" xr:uid="{00000000-0005-0000-0000-0000D3DD0000}"/>
    <cellStyle name="Total 12 10 13" xfId="12115" xr:uid="{00000000-0005-0000-0000-0000D4DD0000}"/>
    <cellStyle name="Total 12 10 13 2" xfId="23516" xr:uid="{00000000-0005-0000-0000-0000D5DD0000}"/>
    <cellStyle name="Total 12 10 13 2 2" xfId="45969" xr:uid="{00000000-0005-0000-0000-0000D6DD0000}"/>
    <cellStyle name="Total 12 10 13 3" xfId="45968" xr:uid="{00000000-0005-0000-0000-0000D7DD0000}"/>
    <cellStyle name="Total 12 10 13 4" xfId="62039" xr:uid="{00000000-0005-0000-0000-0000D8DD0000}"/>
    <cellStyle name="Total 12 10 14" xfId="12493" xr:uid="{00000000-0005-0000-0000-0000D9DD0000}"/>
    <cellStyle name="Total 12 10 14 2" xfId="23852" xr:uid="{00000000-0005-0000-0000-0000DADD0000}"/>
    <cellStyle name="Total 12 10 14 2 2" xfId="45971" xr:uid="{00000000-0005-0000-0000-0000DBDD0000}"/>
    <cellStyle name="Total 12 10 14 3" xfId="45970" xr:uid="{00000000-0005-0000-0000-0000DCDD0000}"/>
    <cellStyle name="Total 12 10 14 4" xfId="62040" xr:uid="{00000000-0005-0000-0000-0000DDDD0000}"/>
    <cellStyle name="Total 12 10 15" xfId="12846" xr:uid="{00000000-0005-0000-0000-0000DEDD0000}"/>
    <cellStyle name="Total 12 10 15 2" xfId="24178" xr:uid="{00000000-0005-0000-0000-0000DFDD0000}"/>
    <cellStyle name="Total 12 10 15 2 2" xfId="45973" xr:uid="{00000000-0005-0000-0000-0000E0DD0000}"/>
    <cellStyle name="Total 12 10 15 3" xfId="45972" xr:uid="{00000000-0005-0000-0000-0000E1DD0000}"/>
    <cellStyle name="Total 12 10 15 4" xfId="62041" xr:uid="{00000000-0005-0000-0000-0000E2DD0000}"/>
    <cellStyle name="Total 12 10 16" xfId="13258" xr:uid="{00000000-0005-0000-0000-0000E3DD0000}"/>
    <cellStyle name="Total 12 10 16 2" xfId="24557" xr:uid="{00000000-0005-0000-0000-0000E4DD0000}"/>
    <cellStyle name="Total 12 10 16 2 2" xfId="45975" xr:uid="{00000000-0005-0000-0000-0000E5DD0000}"/>
    <cellStyle name="Total 12 10 16 3" xfId="45974" xr:uid="{00000000-0005-0000-0000-0000E6DD0000}"/>
    <cellStyle name="Total 12 10 16 4" xfId="62042" xr:uid="{00000000-0005-0000-0000-0000E7DD0000}"/>
    <cellStyle name="Total 12 10 17" xfId="13594" xr:uid="{00000000-0005-0000-0000-0000E8DD0000}"/>
    <cellStyle name="Total 12 10 17 2" xfId="24862" xr:uid="{00000000-0005-0000-0000-0000E9DD0000}"/>
    <cellStyle name="Total 12 10 17 2 2" xfId="45977" xr:uid="{00000000-0005-0000-0000-0000EADD0000}"/>
    <cellStyle name="Total 12 10 17 3" xfId="45976" xr:uid="{00000000-0005-0000-0000-0000EBDD0000}"/>
    <cellStyle name="Total 12 10 17 4" xfId="62043" xr:uid="{00000000-0005-0000-0000-0000ECDD0000}"/>
    <cellStyle name="Total 12 10 18" xfId="13924" xr:uid="{00000000-0005-0000-0000-0000EDDD0000}"/>
    <cellStyle name="Total 12 10 18 2" xfId="25164" xr:uid="{00000000-0005-0000-0000-0000EEDD0000}"/>
    <cellStyle name="Total 12 10 18 2 2" xfId="45979" xr:uid="{00000000-0005-0000-0000-0000EFDD0000}"/>
    <cellStyle name="Total 12 10 18 3" xfId="45978" xr:uid="{00000000-0005-0000-0000-0000F0DD0000}"/>
    <cellStyle name="Total 12 10 18 4" xfId="62044" xr:uid="{00000000-0005-0000-0000-0000F1DD0000}"/>
    <cellStyle name="Total 12 10 19" xfId="14245" xr:uid="{00000000-0005-0000-0000-0000F2DD0000}"/>
    <cellStyle name="Total 12 10 19 2" xfId="25464" xr:uid="{00000000-0005-0000-0000-0000F3DD0000}"/>
    <cellStyle name="Total 12 10 19 2 2" xfId="45981" xr:uid="{00000000-0005-0000-0000-0000F4DD0000}"/>
    <cellStyle name="Total 12 10 19 3" xfId="45980" xr:uid="{00000000-0005-0000-0000-0000F5DD0000}"/>
    <cellStyle name="Total 12 10 19 4" xfId="62045" xr:uid="{00000000-0005-0000-0000-0000F6DD0000}"/>
    <cellStyle name="Total 12 10 2" xfId="7294" xr:uid="{00000000-0005-0000-0000-0000F7DD0000}"/>
    <cellStyle name="Total 12 10 2 2" xfId="19270" xr:uid="{00000000-0005-0000-0000-0000F8DD0000}"/>
    <cellStyle name="Total 12 10 2 2 2" xfId="45983" xr:uid="{00000000-0005-0000-0000-0000F9DD0000}"/>
    <cellStyle name="Total 12 10 2 3" xfId="45982" xr:uid="{00000000-0005-0000-0000-0000FADD0000}"/>
    <cellStyle name="Total 12 10 2 4" xfId="62046" xr:uid="{00000000-0005-0000-0000-0000FBDD0000}"/>
    <cellStyle name="Total 12 10 20" xfId="14536" xr:uid="{00000000-0005-0000-0000-0000FCDD0000}"/>
    <cellStyle name="Total 12 10 20 2" xfId="45984" xr:uid="{00000000-0005-0000-0000-0000FDDD0000}"/>
    <cellStyle name="Total 12 10 20 3" xfId="62047" xr:uid="{00000000-0005-0000-0000-0000FEDD0000}"/>
    <cellStyle name="Total 12 10 20 4" xfId="62048" xr:uid="{00000000-0005-0000-0000-0000FFDD0000}"/>
    <cellStyle name="Total 12 10 21" xfId="45961" xr:uid="{00000000-0005-0000-0000-000000DE0000}"/>
    <cellStyle name="Total 12 10 22" xfId="62049" xr:uid="{00000000-0005-0000-0000-000001DE0000}"/>
    <cellStyle name="Total 12 10 3" xfId="7763" xr:uid="{00000000-0005-0000-0000-000002DE0000}"/>
    <cellStyle name="Total 12 10 3 2" xfId="19679" xr:uid="{00000000-0005-0000-0000-000003DE0000}"/>
    <cellStyle name="Total 12 10 3 2 2" xfId="45986" xr:uid="{00000000-0005-0000-0000-000004DE0000}"/>
    <cellStyle name="Total 12 10 3 3" xfId="45985" xr:uid="{00000000-0005-0000-0000-000005DE0000}"/>
    <cellStyle name="Total 12 10 3 4" xfId="62050" xr:uid="{00000000-0005-0000-0000-000006DE0000}"/>
    <cellStyle name="Total 12 10 4" xfId="8211" xr:uid="{00000000-0005-0000-0000-000007DE0000}"/>
    <cellStyle name="Total 12 10 4 2" xfId="20066" xr:uid="{00000000-0005-0000-0000-000008DE0000}"/>
    <cellStyle name="Total 12 10 4 2 2" xfId="45988" xr:uid="{00000000-0005-0000-0000-000009DE0000}"/>
    <cellStyle name="Total 12 10 4 3" xfId="45987" xr:uid="{00000000-0005-0000-0000-00000ADE0000}"/>
    <cellStyle name="Total 12 10 4 4" xfId="62051" xr:uid="{00000000-0005-0000-0000-00000BDE0000}"/>
    <cellStyle name="Total 12 10 5" xfId="8672" xr:uid="{00000000-0005-0000-0000-00000CDE0000}"/>
    <cellStyle name="Total 12 10 5 2" xfId="20462" xr:uid="{00000000-0005-0000-0000-00000DDE0000}"/>
    <cellStyle name="Total 12 10 5 2 2" xfId="45990" xr:uid="{00000000-0005-0000-0000-00000EDE0000}"/>
    <cellStyle name="Total 12 10 5 3" xfId="45989" xr:uid="{00000000-0005-0000-0000-00000FDE0000}"/>
    <cellStyle name="Total 12 10 5 4" xfId="62052" xr:uid="{00000000-0005-0000-0000-000010DE0000}"/>
    <cellStyle name="Total 12 10 6" xfId="9121" xr:uid="{00000000-0005-0000-0000-000011DE0000}"/>
    <cellStyle name="Total 12 10 6 2" xfId="20862" xr:uid="{00000000-0005-0000-0000-000012DE0000}"/>
    <cellStyle name="Total 12 10 6 2 2" xfId="45992" xr:uid="{00000000-0005-0000-0000-000013DE0000}"/>
    <cellStyle name="Total 12 10 6 3" xfId="45991" xr:uid="{00000000-0005-0000-0000-000014DE0000}"/>
    <cellStyle name="Total 12 10 6 4" xfId="62053" xr:uid="{00000000-0005-0000-0000-000015DE0000}"/>
    <cellStyle name="Total 12 10 7" xfId="9570" xr:uid="{00000000-0005-0000-0000-000016DE0000}"/>
    <cellStyle name="Total 12 10 7 2" xfId="21262" xr:uid="{00000000-0005-0000-0000-000017DE0000}"/>
    <cellStyle name="Total 12 10 7 2 2" xfId="45994" xr:uid="{00000000-0005-0000-0000-000018DE0000}"/>
    <cellStyle name="Total 12 10 7 3" xfId="45993" xr:uid="{00000000-0005-0000-0000-000019DE0000}"/>
    <cellStyle name="Total 12 10 7 4" xfId="62054" xr:uid="{00000000-0005-0000-0000-00001ADE0000}"/>
    <cellStyle name="Total 12 10 8" xfId="10012" xr:uid="{00000000-0005-0000-0000-00001BDE0000}"/>
    <cellStyle name="Total 12 10 8 2" xfId="21645" xr:uid="{00000000-0005-0000-0000-00001CDE0000}"/>
    <cellStyle name="Total 12 10 8 2 2" xfId="45996" xr:uid="{00000000-0005-0000-0000-00001DDE0000}"/>
    <cellStyle name="Total 12 10 8 3" xfId="45995" xr:uid="{00000000-0005-0000-0000-00001EDE0000}"/>
    <cellStyle name="Total 12 10 8 4" xfId="62055" xr:uid="{00000000-0005-0000-0000-00001FDE0000}"/>
    <cellStyle name="Total 12 10 9" xfId="10442" xr:uid="{00000000-0005-0000-0000-000020DE0000}"/>
    <cellStyle name="Total 12 10 9 2" xfId="22021" xr:uid="{00000000-0005-0000-0000-000021DE0000}"/>
    <cellStyle name="Total 12 10 9 2 2" xfId="45998" xr:uid="{00000000-0005-0000-0000-000022DE0000}"/>
    <cellStyle name="Total 12 10 9 3" xfId="45997" xr:uid="{00000000-0005-0000-0000-000023DE0000}"/>
    <cellStyle name="Total 12 10 9 4" xfId="62056" xr:uid="{00000000-0005-0000-0000-000024DE0000}"/>
    <cellStyle name="Total 12 11" xfId="4530" xr:uid="{00000000-0005-0000-0000-000025DE0000}"/>
    <cellStyle name="Total 12 11 10" xfId="10861" xr:uid="{00000000-0005-0000-0000-000026DE0000}"/>
    <cellStyle name="Total 12 11 10 2" xfId="22384" xr:uid="{00000000-0005-0000-0000-000027DE0000}"/>
    <cellStyle name="Total 12 11 10 2 2" xfId="46001" xr:uid="{00000000-0005-0000-0000-000028DE0000}"/>
    <cellStyle name="Total 12 11 10 3" xfId="46000" xr:uid="{00000000-0005-0000-0000-000029DE0000}"/>
    <cellStyle name="Total 12 11 10 4" xfId="62057" xr:uid="{00000000-0005-0000-0000-00002ADE0000}"/>
    <cellStyle name="Total 12 11 11" xfId="11274" xr:uid="{00000000-0005-0000-0000-00002BDE0000}"/>
    <cellStyle name="Total 12 11 11 2" xfId="22753" xr:uid="{00000000-0005-0000-0000-00002CDE0000}"/>
    <cellStyle name="Total 12 11 11 2 2" xfId="46003" xr:uid="{00000000-0005-0000-0000-00002DDE0000}"/>
    <cellStyle name="Total 12 11 11 3" xfId="46002" xr:uid="{00000000-0005-0000-0000-00002EDE0000}"/>
    <cellStyle name="Total 12 11 11 4" xfId="62058" xr:uid="{00000000-0005-0000-0000-00002FDE0000}"/>
    <cellStyle name="Total 12 11 12" xfId="11699" xr:uid="{00000000-0005-0000-0000-000030DE0000}"/>
    <cellStyle name="Total 12 11 12 2" xfId="23134" xr:uid="{00000000-0005-0000-0000-000031DE0000}"/>
    <cellStyle name="Total 12 11 12 2 2" xfId="46005" xr:uid="{00000000-0005-0000-0000-000032DE0000}"/>
    <cellStyle name="Total 12 11 12 3" xfId="46004" xr:uid="{00000000-0005-0000-0000-000033DE0000}"/>
    <cellStyle name="Total 12 11 12 4" xfId="62059" xr:uid="{00000000-0005-0000-0000-000034DE0000}"/>
    <cellStyle name="Total 12 11 13" xfId="12116" xr:uid="{00000000-0005-0000-0000-000035DE0000}"/>
    <cellStyle name="Total 12 11 13 2" xfId="23517" xr:uid="{00000000-0005-0000-0000-000036DE0000}"/>
    <cellStyle name="Total 12 11 13 2 2" xfId="46007" xr:uid="{00000000-0005-0000-0000-000037DE0000}"/>
    <cellStyle name="Total 12 11 13 3" xfId="46006" xr:uid="{00000000-0005-0000-0000-000038DE0000}"/>
    <cellStyle name="Total 12 11 13 4" xfId="62060" xr:uid="{00000000-0005-0000-0000-000039DE0000}"/>
    <cellStyle name="Total 12 11 14" xfId="12494" xr:uid="{00000000-0005-0000-0000-00003ADE0000}"/>
    <cellStyle name="Total 12 11 14 2" xfId="23853" xr:uid="{00000000-0005-0000-0000-00003BDE0000}"/>
    <cellStyle name="Total 12 11 14 2 2" xfId="46009" xr:uid="{00000000-0005-0000-0000-00003CDE0000}"/>
    <cellStyle name="Total 12 11 14 3" xfId="46008" xr:uid="{00000000-0005-0000-0000-00003DDE0000}"/>
    <cellStyle name="Total 12 11 14 4" xfId="62061" xr:uid="{00000000-0005-0000-0000-00003EDE0000}"/>
    <cellStyle name="Total 12 11 15" xfId="12847" xr:uid="{00000000-0005-0000-0000-00003FDE0000}"/>
    <cellStyle name="Total 12 11 15 2" xfId="24179" xr:uid="{00000000-0005-0000-0000-000040DE0000}"/>
    <cellStyle name="Total 12 11 15 2 2" xfId="46011" xr:uid="{00000000-0005-0000-0000-000041DE0000}"/>
    <cellStyle name="Total 12 11 15 3" xfId="46010" xr:uid="{00000000-0005-0000-0000-000042DE0000}"/>
    <cellStyle name="Total 12 11 15 4" xfId="62062" xr:uid="{00000000-0005-0000-0000-000043DE0000}"/>
    <cellStyle name="Total 12 11 16" xfId="13259" xr:uid="{00000000-0005-0000-0000-000044DE0000}"/>
    <cellStyle name="Total 12 11 16 2" xfId="24558" xr:uid="{00000000-0005-0000-0000-000045DE0000}"/>
    <cellStyle name="Total 12 11 16 2 2" xfId="46013" xr:uid="{00000000-0005-0000-0000-000046DE0000}"/>
    <cellStyle name="Total 12 11 16 3" xfId="46012" xr:uid="{00000000-0005-0000-0000-000047DE0000}"/>
    <cellStyle name="Total 12 11 16 4" xfId="62063" xr:uid="{00000000-0005-0000-0000-000048DE0000}"/>
    <cellStyle name="Total 12 11 17" xfId="13595" xr:uid="{00000000-0005-0000-0000-000049DE0000}"/>
    <cellStyle name="Total 12 11 17 2" xfId="24863" xr:uid="{00000000-0005-0000-0000-00004ADE0000}"/>
    <cellStyle name="Total 12 11 17 2 2" xfId="46015" xr:uid="{00000000-0005-0000-0000-00004BDE0000}"/>
    <cellStyle name="Total 12 11 17 3" xfId="46014" xr:uid="{00000000-0005-0000-0000-00004CDE0000}"/>
    <cellStyle name="Total 12 11 17 4" xfId="62064" xr:uid="{00000000-0005-0000-0000-00004DDE0000}"/>
    <cellStyle name="Total 12 11 18" xfId="13925" xr:uid="{00000000-0005-0000-0000-00004EDE0000}"/>
    <cellStyle name="Total 12 11 18 2" xfId="25165" xr:uid="{00000000-0005-0000-0000-00004FDE0000}"/>
    <cellStyle name="Total 12 11 18 2 2" xfId="46017" xr:uid="{00000000-0005-0000-0000-000050DE0000}"/>
    <cellStyle name="Total 12 11 18 3" xfId="46016" xr:uid="{00000000-0005-0000-0000-000051DE0000}"/>
    <cellStyle name="Total 12 11 18 4" xfId="62065" xr:uid="{00000000-0005-0000-0000-000052DE0000}"/>
    <cellStyle name="Total 12 11 19" xfId="14246" xr:uid="{00000000-0005-0000-0000-000053DE0000}"/>
    <cellStyle name="Total 12 11 19 2" xfId="25465" xr:uid="{00000000-0005-0000-0000-000054DE0000}"/>
    <cellStyle name="Total 12 11 19 2 2" xfId="46019" xr:uid="{00000000-0005-0000-0000-000055DE0000}"/>
    <cellStyle name="Total 12 11 19 3" xfId="46018" xr:uid="{00000000-0005-0000-0000-000056DE0000}"/>
    <cellStyle name="Total 12 11 19 4" xfId="62066" xr:uid="{00000000-0005-0000-0000-000057DE0000}"/>
    <cellStyle name="Total 12 11 2" xfId="7295" xr:uid="{00000000-0005-0000-0000-000058DE0000}"/>
    <cellStyle name="Total 12 11 2 2" xfId="19271" xr:uid="{00000000-0005-0000-0000-000059DE0000}"/>
    <cellStyle name="Total 12 11 2 2 2" xfId="46021" xr:uid="{00000000-0005-0000-0000-00005ADE0000}"/>
    <cellStyle name="Total 12 11 2 3" xfId="46020" xr:uid="{00000000-0005-0000-0000-00005BDE0000}"/>
    <cellStyle name="Total 12 11 2 4" xfId="62067" xr:uid="{00000000-0005-0000-0000-00005CDE0000}"/>
    <cellStyle name="Total 12 11 20" xfId="14537" xr:uid="{00000000-0005-0000-0000-00005DDE0000}"/>
    <cellStyle name="Total 12 11 20 2" xfId="46022" xr:uid="{00000000-0005-0000-0000-00005EDE0000}"/>
    <cellStyle name="Total 12 11 20 3" xfId="62068" xr:uid="{00000000-0005-0000-0000-00005FDE0000}"/>
    <cellStyle name="Total 12 11 20 4" xfId="62069" xr:uid="{00000000-0005-0000-0000-000060DE0000}"/>
    <cellStyle name="Total 12 11 21" xfId="45999" xr:uid="{00000000-0005-0000-0000-000061DE0000}"/>
    <cellStyle name="Total 12 11 22" xfId="62070" xr:uid="{00000000-0005-0000-0000-000062DE0000}"/>
    <cellStyle name="Total 12 11 3" xfId="7764" xr:uid="{00000000-0005-0000-0000-000063DE0000}"/>
    <cellStyle name="Total 12 11 3 2" xfId="19680" xr:uid="{00000000-0005-0000-0000-000064DE0000}"/>
    <cellStyle name="Total 12 11 3 2 2" xfId="46024" xr:uid="{00000000-0005-0000-0000-000065DE0000}"/>
    <cellStyle name="Total 12 11 3 3" xfId="46023" xr:uid="{00000000-0005-0000-0000-000066DE0000}"/>
    <cellStyle name="Total 12 11 3 4" xfId="62071" xr:uid="{00000000-0005-0000-0000-000067DE0000}"/>
    <cellStyle name="Total 12 11 4" xfId="8212" xr:uid="{00000000-0005-0000-0000-000068DE0000}"/>
    <cellStyle name="Total 12 11 4 2" xfId="20067" xr:uid="{00000000-0005-0000-0000-000069DE0000}"/>
    <cellStyle name="Total 12 11 4 2 2" xfId="46026" xr:uid="{00000000-0005-0000-0000-00006ADE0000}"/>
    <cellStyle name="Total 12 11 4 3" xfId="46025" xr:uid="{00000000-0005-0000-0000-00006BDE0000}"/>
    <cellStyle name="Total 12 11 4 4" xfId="62072" xr:uid="{00000000-0005-0000-0000-00006CDE0000}"/>
    <cellStyle name="Total 12 11 5" xfId="8673" xr:uid="{00000000-0005-0000-0000-00006DDE0000}"/>
    <cellStyle name="Total 12 11 5 2" xfId="20463" xr:uid="{00000000-0005-0000-0000-00006EDE0000}"/>
    <cellStyle name="Total 12 11 5 2 2" xfId="46028" xr:uid="{00000000-0005-0000-0000-00006FDE0000}"/>
    <cellStyle name="Total 12 11 5 3" xfId="46027" xr:uid="{00000000-0005-0000-0000-000070DE0000}"/>
    <cellStyle name="Total 12 11 5 4" xfId="62073" xr:uid="{00000000-0005-0000-0000-000071DE0000}"/>
    <cellStyle name="Total 12 11 6" xfId="9122" xr:uid="{00000000-0005-0000-0000-000072DE0000}"/>
    <cellStyle name="Total 12 11 6 2" xfId="20863" xr:uid="{00000000-0005-0000-0000-000073DE0000}"/>
    <cellStyle name="Total 12 11 6 2 2" xfId="46030" xr:uid="{00000000-0005-0000-0000-000074DE0000}"/>
    <cellStyle name="Total 12 11 6 3" xfId="46029" xr:uid="{00000000-0005-0000-0000-000075DE0000}"/>
    <cellStyle name="Total 12 11 6 4" xfId="62074" xr:uid="{00000000-0005-0000-0000-000076DE0000}"/>
    <cellStyle name="Total 12 11 7" xfId="9571" xr:uid="{00000000-0005-0000-0000-000077DE0000}"/>
    <cellStyle name="Total 12 11 7 2" xfId="21263" xr:uid="{00000000-0005-0000-0000-000078DE0000}"/>
    <cellStyle name="Total 12 11 7 2 2" xfId="46032" xr:uid="{00000000-0005-0000-0000-000079DE0000}"/>
    <cellStyle name="Total 12 11 7 3" xfId="46031" xr:uid="{00000000-0005-0000-0000-00007ADE0000}"/>
    <cellStyle name="Total 12 11 7 4" xfId="62075" xr:uid="{00000000-0005-0000-0000-00007BDE0000}"/>
    <cellStyle name="Total 12 11 8" xfId="10013" xr:uid="{00000000-0005-0000-0000-00007CDE0000}"/>
    <cellStyle name="Total 12 11 8 2" xfId="21646" xr:uid="{00000000-0005-0000-0000-00007DDE0000}"/>
    <cellStyle name="Total 12 11 8 2 2" xfId="46034" xr:uid="{00000000-0005-0000-0000-00007EDE0000}"/>
    <cellStyle name="Total 12 11 8 3" xfId="46033" xr:uid="{00000000-0005-0000-0000-00007FDE0000}"/>
    <cellStyle name="Total 12 11 8 4" xfId="62076" xr:uid="{00000000-0005-0000-0000-000080DE0000}"/>
    <cellStyle name="Total 12 11 9" xfId="10443" xr:uid="{00000000-0005-0000-0000-000081DE0000}"/>
    <cellStyle name="Total 12 11 9 2" xfId="22022" xr:uid="{00000000-0005-0000-0000-000082DE0000}"/>
    <cellStyle name="Total 12 11 9 2 2" xfId="46036" xr:uid="{00000000-0005-0000-0000-000083DE0000}"/>
    <cellStyle name="Total 12 11 9 3" xfId="46035" xr:uid="{00000000-0005-0000-0000-000084DE0000}"/>
    <cellStyle name="Total 12 11 9 4" xfId="62077" xr:uid="{00000000-0005-0000-0000-000085DE0000}"/>
    <cellStyle name="Total 12 12" xfId="4531" xr:uid="{00000000-0005-0000-0000-000086DE0000}"/>
    <cellStyle name="Total 12 12 10" xfId="10862" xr:uid="{00000000-0005-0000-0000-000087DE0000}"/>
    <cellStyle name="Total 12 12 10 2" xfId="22385" xr:uid="{00000000-0005-0000-0000-000088DE0000}"/>
    <cellStyle name="Total 12 12 10 2 2" xfId="46039" xr:uid="{00000000-0005-0000-0000-000089DE0000}"/>
    <cellStyle name="Total 12 12 10 3" xfId="46038" xr:uid="{00000000-0005-0000-0000-00008ADE0000}"/>
    <cellStyle name="Total 12 12 10 4" xfId="62078" xr:uid="{00000000-0005-0000-0000-00008BDE0000}"/>
    <cellStyle name="Total 12 12 11" xfId="11275" xr:uid="{00000000-0005-0000-0000-00008CDE0000}"/>
    <cellStyle name="Total 12 12 11 2" xfId="22754" xr:uid="{00000000-0005-0000-0000-00008DDE0000}"/>
    <cellStyle name="Total 12 12 11 2 2" xfId="46041" xr:uid="{00000000-0005-0000-0000-00008EDE0000}"/>
    <cellStyle name="Total 12 12 11 3" xfId="46040" xr:uid="{00000000-0005-0000-0000-00008FDE0000}"/>
    <cellStyle name="Total 12 12 11 4" xfId="62079" xr:uid="{00000000-0005-0000-0000-000090DE0000}"/>
    <cellStyle name="Total 12 12 12" xfId="11700" xr:uid="{00000000-0005-0000-0000-000091DE0000}"/>
    <cellStyle name="Total 12 12 12 2" xfId="23135" xr:uid="{00000000-0005-0000-0000-000092DE0000}"/>
    <cellStyle name="Total 12 12 12 2 2" xfId="46043" xr:uid="{00000000-0005-0000-0000-000093DE0000}"/>
    <cellStyle name="Total 12 12 12 3" xfId="46042" xr:uid="{00000000-0005-0000-0000-000094DE0000}"/>
    <cellStyle name="Total 12 12 12 4" xfId="62080" xr:uid="{00000000-0005-0000-0000-000095DE0000}"/>
    <cellStyle name="Total 12 12 13" xfId="12117" xr:uid="{00000000-0005-0000-0000-000096DE0000}"/>
    <cellStyle name="Total 12 12 13 2" xfId="23518" xr:uid="{00000000-0005-0000-0000-000097DE0000}"/>
    <cellStyle name="Total 12 12 13 2 2" xfId="46045" xr:uid="{00000000-0005-0000-0000-000098DE0000}"/>
    <cellStyle name="Total 12 12 13 3" xfId="46044" xr:uid="{00000000-0005-0000-0000-000099DE0000}"/>
    <cellStyle name="Total 12 12 13 4" xfId="62081" xr:uid="{00000000-0005-0000-0000-00009ADE0000}"/>
    <cellStyle name="Total 12 12 14" xfId="12495" xr:uid="{00000000-0005-0000-0000-00009BDE0000}"/>
    <cellStyle name="Total 12 12 14 2" xfId="23854" xr:uid="{00000000-0005-0000-0000-00009CDE0000}"/>
    <cellStyle name="Total 12 12 14 2 2" xfId="46047" xr:uid="{00000000-0005-0000-0000-00009DDE0000}"/>
    <cellStyle name="Total 12 12 14 3" xfId="46046" xr:uid="{00000000-0005-0000-0000-00009EDE0000}"/>
    <cellStyle name="Total 12 12 14 4" xfId="62082" xr:uid="{00000000-0005-0000-0000-00009FDE0000}"/>
    <cellStyle name="Total 12 12 15" xfId="12848" xr:uid="{00000000-0005-0000-0000-0000A0DE0000}"/>
    <cellStyle name="Total 12 12 15 2" xfId="24180" xr:uid="{00000000-0005-0000-0000-0000A1DE0000}"/>
    <cellStyle name="Total 12 12 15 2 2" xfId="46049" xr:uid="{00000000-0005-0000-0000-0000A2DE0000}"/>
    <cellStyle name="Total 12 12 15 3" xfId="46048" xr:uid="{00000000-0005-0000-0000-0000A3DE0000}"/>
    <cellStyle name="Total 12 12 15 4" xfId="62083" xr:uid="{00000000-0005-0000-0000-0000A4DE0000}"/>
    <cellStyle name="Total 12 12 16" xfId="13260" xr:uid="{00000000-0005-0000-0000-0000A5DE0000}"/>
    <cellStyle name="Total 12 12 16 2" xfId="24559" xr:uid="{00000000-0005-0000-0000-0000A6DE0000}"/>
    <cellStyle name="Total 12 12 16 2 2" xfId="46051" xr:uid="{00000000-0005-0000-0000-0000A7DE0000}"/>
    <cellStyle name="Total 12 12 16 3" xfId="46050" xr:uid="{00000000-0005-0000-0000-0000A8DE0000}"/>
    <cellStyle name="Total 12 12 16 4" xfId="62084" xr:uid="{00000000-0005-0000-0000-0000A9DE0000}"/>
    <cellStyle name="Total 12 12 17" xfId="13596" xr:uid="{00000000-0005-0000-0000-0000AADE0000}"/>
    <cellStyle name="Total 12 12 17 2" xfId="24864" xr:uid="{00000000-0005-0000-0000-0000ABDE0000}"/>
    <cellStyle name="Total 12 12 17 2 2" xfId="46053" xr:uid="{00000000-0005-0000-0000-0000ACDE0000}"/>
    <cellStyle name="Total 12 12 17 3" xfId="46052" xr:uid="{00000000-0005-0000-0000-0000ADDE0000}"/>
    <cellStyle name="Total 12 12 17 4" xfId="62085" xr:uid="{00000000-0005-0000-0000-0000AEDE0000}"/>
    <cellStyle name="Total 12 12 18" xfId="13926" xr:uid="{00000000-0005-0000-0000-0000AFDE0000}"/>
    <cellStyle name="Total 12 12 18 2" xfId="25166" xr:uid="{00000000-0005-0000-0000-0000B0DE0000}"/>
    <cellStyle name="Total 12 12 18 2 2" xfId="46055" xr:uid="{00000000-0005-0000-0000-0000B1DE0000}"/>
    <cellStyle name="Total 12 12 18 3" xfId="46054" xr:uid="{00000000-0005-0000-0000-0000B2DE0000}"/>
    <cellStyle name="Total 12 12 18 4" xfId="62086" xr:uid="{00000000-0005-0000-0000-0000B3DE0000}"/>
    <cellStyle name="Total 12 12 19" xfId="14247" xr:uid="{00000000-0005-0000-0000-0000B4DE0000}"/>
    <cellStyle name="Total 12 12 19 2" xfId="25466" xr:uid="{00000000-0005-0000-0000-0000B5DE0000}"/>
    <cellStyle name="Total 12 12 19 2 2" xfId="46057" xr:uid="{00000000-0005-0000-0000-0000B6DE0000}"/>
    <cellStyle name="Total 12 12 19 3" xfId="46056" xr:uid="{00000000-0005-0000-0000-0000B7DE0000}"/>
    <cellStyle name="Total 12 12 19 4" xfId="62087" xr:uid="{00000000-0005-0000-0000-0000B8DE0000}"/>
    <cellStyle name="Total 12 12 2" xfId="7296" xr:uid="{00000000-0005-0000-0000-0000B9DE0000}"/>
    <cellStyle name="Total 12 12 2 2" xfId="19272" xr:uid="{00000000-0005-0000-0000-0000BADE0000}"/>
    <cellStyle name="Total 12 12 2 2 2" xfId="46059" xr:uid="{00000000-0005-0000-0000-0000BBDE0000}"/>
    <cellStyle name="Total 12 12 2 3" xfId="46058" xr:uid="{00000000-0005-0000-0000-0000BCDE0000}"/>
    <cellStyle name="Total 12 12 2 4" xfId="62088" xr:uid="{00000000-0005-0000-0000-0000BDDE0000}"/>
    <cellStyle name="Total 12 12 20" xfId="14538" xr:uid="{00000000-0005-0000-0000-0000BEDE0000}"/>
    <cellStyle name="Total 12 12 20 2" xfId="46060" xr:uid="{00000000-0005-0000-0000-0000BFDE0000}"/>
    <cellStyle name="Total 12 12 20 3" xfId="62089" xr:uid="{00000000-0005-0000-0000-0000C0DE0000}"/>
    <cellStyle name="Total 12 12 20 4" xfId="62090" xr:uid="{00000000-0005-0000-0000-0000C1DE0000}"/>
    <cellStyle name="Total 12 12 21" xfId="46037" xr:uid="{00000000-0005-0000-0000-0000C2DE0000}"/>
    <cellStyle name="Total 12 12 22" xfId="62091" xr:uid="{00000000-0005-0000-0000-0000C3DE0000}"/>
    <cellStyle name="Total 12 12 3" xfId="7765" xr:uid="{00000000-0005-0000-0000-0000C4DE0000}"/>
    <cellStyle name="Total 12 12 3 2" xfId="19681" xr:uid="{00000000-0005-0000-0000-0000C5DE0000}"/>
    <cellStyle name="Total 12 12 3 2 2" xfId="46062" xr:uid="{00000000-0005-0000-0000-0000C6DE0000}"/>
    <cellStyle name="Total 12 12 3 3" xfId="46061" xr:uid="{00000000-0005-0000-0000-0000C7DE0000}"/>
    <cellStyle name="Total 12 12 3 4" xfId="62092" xr:uid="{00000000-0005-0000-0000-0000C8DE0000}"/>
    <cellStyle name="Total 12 12 4" xfId="8213" xr:uid="{00000000-0005-0000-0000-0000C9DE0000}"/>
    <cellStyle name="Total 12 12 4 2" xfId="20068" xr:uid="{00000000-0005-0000-0000-0000CADE0000}"/>
    <cellStyle name="Total 12 12 4 2 2" xfId="46064" xr:uid="{00000000-0005-0000-0000-0000CBDE0000}"/>
    <cellStyle name="Total 12 12 4 3" xfId="46063" xr:uid="{00000000-0005-0000-0000-0000CCDE0000}"/>
    <cellStyle name="Total 12 12 4 4" xfId="62093" xr:uid="{00000000-0005-0000-0000-0000CDDE0000}"/>
    <cellStyle name="Total 12 12 5" xfId="8674" xr:uid="{00000000-0005-0000-0000-0000CEDE0000}"/>
    <cellStyle name="Total 12 12 5 2" xfId="20464" xr:uid="{00000000-0005-0000-0000-0000CFDE0000}"/>
    <cellStyle name="Total 12 12 5 2 2" xfId="46066" xr:uid="{00000000-0005-0000-0000-0000D0DE0000}"/>
    <cellStyle name="Total 12 12 5 3" xfId="46065" xr:uid="{00000000-0005-0000-0000-0000D1DE0000}"/>
    <cellStyle name="Total 12 12 5 4" xfId="62094" xr:uid="{00000000-0005-0000-0000-0000D2DE0000}"/>
    <cellStyle name="Total 12 12 6" xfId="9123" xr:uid="{00000000-0005-0000-0000-0000D3DE0000}"/>
    <cellStyle name="Total 12 12 6 2" xfId="20864" xr:uid="{00000000-0005-0000-0000-0000D4DE0000}"/>
    <cellStyle name="Total 12 12 6 2 2" xfId="46068" xr:uid="{00000000-0005-0000-0000-0000D5DE0000}"/>
    <cellStyle name="Total 12 12 6 3" xfId="46067" xr:uid="{00000000-0005-0000-0000-0000D6DE0000}"/>
    <cellStyle name="Total 12 12 6 4" xfId="62095" xr:uid="{00000000-0005-0000-0000-0000D7DE0000}"/>
    <cellStyle name="Total 12 12 7" xfId="9572" xr:uid="{00000000-0005-0000-0000-0000D8DE0000}"/>
    <cellStyle name="Total 12 12 7 2" xfId="21264" xr:uid="{00000000-0005-0000-0000-0000D9DE0000}"/>
    <cellStyle name="Total 12 12 7 2 2" xfId="46070" xr:uid="{00000000-0005-0000-0000-0000DADE0000}"/>
    <cellStyle name="Total 12 12 7 3" xfId="46069" xr:uid="{00000000-0005-0000-0000-0000DBDE0000}"/>
    <cellStyle name="Total 12 12 7 4" xfId="62096" xr:uid="{00000000-0005-0000-0000-0000DCDE0000}"/>
    <cellStyle name="Total 12 12 8" xfId="10014" xr:uid="{00000000-0005-0000-0000-0000DDDE0000}"/>
    <cellStyle name="Total 12 12 8 2" xfId="21647" xr:uid="{00000000-0005-0000-0000-0000DEDE0000}"/>
    <cellStyle name="Total 12 12 8 2 2" xfId="46072" xr:uid="{00000000-0005-0000-0000-0000DFDE0000}"/>
    <cellStyle name="Total 12 12 8 3" xfId="46071" xr:uid="{00000000-0005-0000-0000-0000E0DE0000}"/>
    <cellStyle name="Total 12 12 8 4" xfId="62097" xr:uid="{00000000-0005-0000-0000-0000E1DE0000}"/>
    <cellStyle name="Total 12 12 9" xfId="10444" xr:uid="{00000000-0005-0000-0000-0000E2DE0000}"/>
    <cellStyle name="Total 12 12 9 2" xfId="22023" xr:uid="{00000000-0005-0000-0000-0000E3DE0000}"/>
    <cellStyle name="Total 12 12 9 2 2" xfId="46074" xr:uid="{00000000-0005-0000-0000-0000E4DE0000}"/>
    <cellStyle name="Total 12 12 9 3" xfId="46073" xr:uid="{00000000-0005-0000-0000-0000E5DE0000}"/>
    <cellStyle name="Total 12 12 9 4" xfId="62098" xr:uid="{00000000-0005-0000-0000-0000E6DE0000}"/>
    <cellStyle name="Total 12 13" xfId="4532" xr:uid="{00000000-0005-0000-0000-0000E7DE0000}"/>
    <cellStyle name="Total 12 13 10" xfId="10863" xr:uid="{00000000-0005-0000-0000-0000E8DE0000}"/>
    <cellStyle name="Total 12 13 10 2" xfId="22386" xr:uid="{00000000-0005-0000-0000-0000E9DE0000}"/>
    <cellStyle name="Total 12 13 10 2 2" xfId="46077" xr:uid="{00000000-0005-0000-0000-0000EADE0000}"/>
    <cellStyle name="Total 12 13 10 3" xfId="46076" xr:uid="{00000000-0005-0000-0000-0000EBDE0000}"/>
    <cellStyle name="Total 12 13 10 4" xfId="62099" xr:uid="{00000000-0005-0000-0000-0000ECDE0000}"/>
    <cellStyle name="Total 12 13 11" xfId="11276" xr:uid="{00000000-0005-0000-0000-0000EDDE0000}"/>
    <cellStyle name="Total 12 13 11 2" xfId="22755" xr:uid="{00000000-0005-0000-0000-0000EEDE0000}"/>
    <cellStyle name="Total 12 13 11 2 2" xfId="46079" xr:uid="{00000000-0005-0000-0000-0000EFDE0000}"/>
    <cellStyle name="Total 12 13 11 3" xfId="46078" xr:uid="{00000000-0005-0000-0000-0000F0DE0000}"/>
    <cellStyle name="Total 12 13 11 4" xfId="62100" xr:uid="{00000000-0005-0000-0000-0000F1DE0000}"/>
    <cellStyle name="Total 12 13 12" xfId="11701" xr:uid="{00000000-0005-0000-0000-0000F2DE0000}"/>
    <cellStyle name="Total 12 13 12 2" xfId="23136" xr:uid="{00000000-0005-0000-0000-0000F3DE0000}"/>
    <cellStyle name="Total 12 13 12 2 2" xfId="46081" xr:uid="{00000000-0005-0000-0000-0000F4DE0000}"/>
    <cellStyle name="Total 12 13 12 3" xfId="46080" xr:uid="{00000000-0005-0000-0000-0000F5DE0000}"/>
    <cellStyle name="Total 12 13 12 4" xfId="62101" xr:uid="{00000000-0005-0000-0000-0000F6DE0000}"/>
    <cellStyle name="Total 12 13 13" xfId="12118" xr:uid="{00000000-0005-0000-0000-0000F7DE0000}"/>
    <cellStyle name="Total 12 13 13 2" xfId="23519" xr:uid="{00000000-0005-0000-0000-0000F8DE0000}"/>
    <cellStyle name="Total 12 13 13 2 2" xfId="46083" xr:uid="{00000000-0005-0000-0000-0000F9DE0000}"/>
    <cellStyle name="Total 12 13 13 3" xfId="46082" xr:uid="{00000000-0005-0000-0000-0000FADE0000}"/>
    <cellStyle name="Total 12 13 13 4" xfId="62102" xr:uid="{00000000-0005-0000-0000-0000FBDE0000}"/>
    <cellStyle name="Total 12 13 14" xfId="12496" xr:uid="{00000000-0005-0000-0000-0000FCDE0000}"/>
    <cellStyle name="Total 12 13 14 2" xfId="23855" xr:uid="{00000000-0005-0000-0000-0000FDDE0000}"/>
    <cellStyle name="Total 12 13 14 2 2" xfId="46085" xr:uid="{00000000-0005-0000-0000-0000FEDE0000}"/>
    <cellStyle name="Total 12 13 14 3" xfId="46084" xr:uid="{00000000-0005-0000-0000-0000FFDE0000}"/>
    <cellStyle name="Total 12 13 14 4" xfId="62103" xr:uid="{00000000-0005-0000-0000-000000DF0000}"/>
    <cellStyle name="Total 12 13 15" xfId="12849" xr:uid="{00000000-0005-0000-0000-000001DF0000}"/>
    <cellStyle name="Total 12 13 15 2" xfId="24181" xr:uid="{00000000-0005-0000-0000-000002DF0000}"/>
    <cellStyle name="Total 12 13 15 2 2" xfId="46087" xr:uid="{00000000-0005-0000-0000-000003DF0000}"/>
    <cellStyle name="Total 12 13 15 3" xfId="46086" xr:uid="{00000000-0005-0000-0000-000004DF0000}"/>
    <cellStyle name="Total 12 13 15 4" xfId="62104" xr:uid="{00000000-0005-0000-0000-000005DF0000}"/>
    <cellStyle name="Total 12 13 16" xfId="13261" xr:uid="{00000000-0005-0000-0000-000006DF0000}"/>
    <cellStyle name="Total 12 13 16 2" xfId="24560" xr:uid="{00000000-0005-0000-0000-000007DF0000}"/>
    <cellStyle name="Total 12 13 16 2 2" xfId="46089" xr:uid="{00000000-0005-0000-0000-000008DF0000}"/>
    <cellStyle name="Total 12 13 16 3" xfId="46088" xr:uid="{00000000-0005-0000-0000-000009DF0000}"/>
    <cellStyle name="Total 12 13 16 4" xfId="62105" xr:uid="{00000000-0005-0000-0000-00000ADF0000}"/>
    <cellStyle name="Total 12 13 17" xfId="13597" xr:uid="{00000000-0005-0000-0000-00000BDF0000}"/>
    <cellStyle name="Total 12 13 17 2" xfId="24865" xr:uid="{00000000-0005-0000-0000-00000CDF0000}"/>
    <cellStyle name="Total 12 13 17 2 2" xfId="46091" xr:uid="{00000000-0005-0000-0000-00000DDF0000}"/>
    <cellStyle name="Total 12 13 17 3" xfId="46090" xr:uid="{00000000-0005-0000-0000-00000EDF0000}"/>
    <cellStyle name="Total 12 13 17 4" xfId="62106" xr:uid="{00000000-0005-0000-0000-00000FDF0000}"/>
    <cellStyle name="Total 12 13 18" xfId="13927" xr:uid="{00000000-0005-0000-0000-000010DF0000}"/>
    <cellStyle name="Total 12 13 18 2" xfId="25167" xr:uid="{00000000-0005-0000-0000-000011DF0000}"/>
    <cellStyle name="Total 12 13 18 2 2" xfId="46093" xr:uid="{00000000-0005-0000-0000-000012DF0000}"/>
    <cellStyle name="Total 12 13 18 3" xfId="46092" xr:uid="{00000000-0005-0000-0000-000013DF0000}"/>
    <cellStyle name="Total 12 13 18 4" xfId="62107" xr:uid="{00000000-0005-0000-0000-000014DF0000}"/>
    <cellStyle name="Total 12 13 19" xfId="14248" xr:uid="{00000000-0005-0000-0000-000015DF0000}"/>
    <cellStyle name="Total 12 13 19 2" xfId="25467" xr:uid="{00000000-0005-0000-0000-000016DF0000}"/>
    <cellStyle name="Total 12 13 19 2 2" xfId="46095" xr:uid="{00000000-0005-0000-0000-000017DF0000}"/>
    <cellStyle name="Total 12 13 19 3" xfId="46094" xr:uid="{00000000-0005-0000-0000-000018DF0000}"/>
    <cellStyle name="Total 12 13 19 4" xfId="62108" xr:uid="{00000000-0005-0000-0000-000019DF0000}"/>
    <cellStyle name="Total 12 13 2" xfId="7297" xr:uid="{00000000-0005-0000-0000-00001ADF0000}"/>
    <cellStyle name="Total 12 13 2 2" xfId="19273" xr:uid="{00000000-0005-0000-0000-00001BDF0000}"/>
    <cellStyle name="Total 12 13 2 2 2" xfId="46097" xr:uid="{00000000-0005-0000-0000-00001CDF0000}"/>
    <cellStyle name="Total 12 13 2 3" xfId="46096" xr:uid="{00000000-0005-0000-0000-00001DDF0000}"/>
    <cellStyle name="Total 12 13 2 4" xfId="62109" xr:uid="{00000000-0005-0000-0000-00001EDF0000}"/>
    <cellStyle name="Total 12 13 20" xfId="14539" xr:uid="{00000000-0005-0000-0000-00001FDF0000}"/>
    <cellStyle name="Total 12 13 20 2" xfId="46098" xr:uid="{00000000-0005-0000-0000-000020DF0000}"/>
    <cellStyle name="Total 12 13 20 3" xfId="62110" xr:uid="{00000000-0005-0000-0000-000021DF0000}"/>
    <cellStyle name="Total 12 13 20 4" xfId="62111" xr:uid="{00000000-0005-0000-0000-000022DF0000}"/>
    <cellStyle name="Total 12 13 21" xfId="46075" xr:uid="{00000000-0005-0000-0000-000023DF0000}"/>
    <cellStyle name="Total 12 13 22" xfId="62112" xr:uid="{00000000-0005-0000-0000-000024DF0000}"/>
    <cellStyle name="Total 12 13 3" xfId="7766" xr:uid="{00000000-0005-0000-0000-000025DF0000}"/>
    <cellStyle name="Total 12 13 3 2" xfId="19682" xr:uid="{00000000-0005-0000-0000-000026DF0000}"/>
    <cellStyle name="Total 12 13 3 2 2" xfId="46100" xr:uid="{00000000-0005-0000-0000-000027DF0000}"/>
    <cellStyle name="Total 12 13 3 3" xfId="46099" xr:uid="{00000000-0005-0000-0000-000028DF0000}"/>
    <cellStyle name="Total 12 13 3 4" xfId="62113" xr:uid="{00000000-0005-0000-0000-000029DF0000}"/>
    <cellStyle name="Total 12 13 4" xfId="8214" xr:uid="{00000000-0005-0000-0000-00002ADF0000}"/>
    <cellStyle name="Total 12 13 4 2" xfId="20069" xr:uid="{00000000-0005-0000-0000-00002BDF0000}"/>
    <cellStyle name="Total 12 13 4 2 2" xfId="46102" xr:uid="{00000000-0005-0000-0000-00002CDF0000}"/>
    <cellStyle name="Total 12 13 4 3" xfId="46101" xr:uid="{00000000-0005-0000-0000-00002DDF0000}"/>
    <cellStyle name="Total 12 13 4 4" xfId="62114" xr:uid="{00000000-0005-0000-0000-00002EDF0000}"/>
    <cellStyle name="Total 12 13 5" xfId="8675" xr:uid="{00000000-0005-0000-0000-00002FDF0000}"/>
    <cellStyle name="Total 12 13 5 2" xfId="20465" xr:uid="{00000000-0005-0000-0000-000030DF0000}"/>
    <cellStyle name="Total 12 13 5 2 2" xfId="46104" xr:uid="{00000000-0005-0000-0000-000031DF0000}"/>
    <cellStyle name="Total 12 13 5 3" xfId="46103" xr:uid="{00000000-0005-0000-0000-000032DF0000}"/>
    <cellStyle name="Total 12 13 5 4" xfId="62115" xr:uid="{00000000-0005-0000-0000-000033DF0000}"/>
    <cellStyle name="Total 12 13 6" xfId="9124" xr:uid="{00000000-0005-0000-0000-000034DF0000}"/>
    <cellStyle name="Total 12 13 6 2" xfId="20865" xr:uid="{00000000-0005-0000-0000-000035DF0000}"/>
    <cellStyle name="Total 12 13 6 2 2" xfId="46106" xr:uid="{00000000-0005-0000-0000-000036DF0000}"/>
    <cellStyle name="Total 12 13 6 3" xfId="46105" xr:uid="{00000000-0005-0000-0000-000037DF0000}"/>
    <cellStyle name="Total 12 13 6 4" xfId="62116" xr:uid="{00000000-0005-0000-0000-000038DF0000}"/>
    <cellStyle name="Total 12 13 7" xfId="9573" xr:uid="{00000000-0005-0000-0000-000039DF0000}"/>
    <cellStyle name="Total 12 13 7 2" xfId="21265" xr:uid="{00000000-0005-0000-0000-00003ADF0000}"/>
    <cellStyle name="Total 12 13 7 2 2" xfId="46108" xr:uid="{00000000-0005-0000-0000-00003BDF0000}"/>
    <cellStyle name="Total 12 13 7 3" xfId="46107" xr:uid="{00000000-0005-0000-0000-00003CDF0000}"/>
    <cellStyle name="Total 12 13 7 4" xfId="62117" xr:uid="{00000000-0005-0000-0000-00003DDF0000}"/>
    <cellStyle name="Total 12 13 8" xfId="10015" xr:uid="{00000000-0005-0000-0000-00003EDF0000}"/>
    <cellStyle name="Total 12 13 8 2" xfId="21648" xr:uid="{00000000-0005-0000-0000-00003FDF0000}"/>
    <cellStyle name="Total 12 13 8 2 2" xfId="46110" xr:uid="{00000000-0005-0000-0000-000040DF0000}"/>
    <cellStyle name="Total 12 13 8 3" xfId="46109" xr:uid="{00000000-0005-0000-0000-000041DF0000}"/>
    <cellStyle name="Total 12 13 8 4" xfId="62118" xr:uid="{00000000-0005-0000-0000-000042DF0000}"/>
    <cellStyle name="Total 12 13 9" xfId="10445" xr:uid="{00000000-0005-0000-0000-000043DF0000}"/>
    <cellStyle name="Total 12 13 9 2" xfId="22024" xr:uid="{00000000-0005-0000-0000-000044DF0000}"/>
    <cellStyle name="Total 12 13 9 2 2" xfId="46112" xr:uid="{00000000-0005-0000-0000-000045DF0000}"/>
    <cellStyle name="Total 12 13 9 3" xfId="46111" xr:uid="{00000000-0005-0000-0000-000046DF0000}"/>
    <cellStyle name="Total 12 13 9 4" xfId="62119" xr:uid="{00000000-0005-0000-0000-000047DF0000}"/>
    <cellStyle name="Total 12 14" xfId="4533" xr:uid="{00000000-0005-0000-0000-000048DF0000}"/>
    <cellStyle name="Total 12 14 10" xfId="10864" xr:uid="{00000000-0005-0000-0000-000049DF0000}"/>
    <cellStyle name="Total 12 14 10 2" xfId="22387" xr:uid="{00000000-0005-0000-0000-00004ADF0000}"/>
    <cellStyle name="Total 12 14 10 2 2" xfId="46115" xr:uid="{00000000-0005-0000-0000-00004BDF0000}"/>
    <cellStyle name="Total 12 14 10 3" xfId="46114" xr:uid="{00000000-0005-0000-0000-00004CDF0000}"/>
    <cellStyle name="Total 12 14 10 4" xfId="62120" xr:uid="{00000000-0005-0000-0000-00004DDF0000}"/>
    <cellStyle name="Total 12 14 11" xfId="11277" xr:uid="{00000000-0005-0000-0000-00004EDF0000}"/>
    <cellStyle name="Total 12 14 11 2" xfId="22756" xr:uid="{00000000-0005-0000-0000-00004FDF0000}"/>
    <cellStyle name="Total 12 14 11 2 2" xfId="46117" xr:uid="{00000000-0005-0000-0000-000050DF0000}"/>
    <cellStyle name="Total 12 14 11 3" xfId="46116" xr:uid="{00000000-0005-0000-0000-000051DF0000}"/>
    <cellStyle name="Total 12 14 11 4" xfId="62121" xr:uid="{00000000-0005-0000-0000-000052DF0000}"/>
    <cellStyle name="Total 12 14 12" xfId="11702" xr:uid="{00000000-0005-0000-0000-000053DF0000}"/>
    <cellStyle name="Total 12 14 12 2" xfId="23137" xr:uid="{00000000-0005-0000-0000-000054DF0000}"/>
    <cellStyle name="Total 12 14 12 2 2" xfId="46119" xr:uid="{00000000-0005-0000-0000-000055DF0000}"/>
    <cellStyle name="Total 12 14 12 3" xfId="46118" xr:uid="{00000000-0005-0000-0000-000056DF0000}"/>
    <cellStyle name="Total 12 14 12 4" xfId="62122" xr:uid="{00000000-0005-0000-0000-000057DF0000}"/>
    <cellStyle name="Total 12 14 13" xfId="12119" xr:uid="{00000000-0005-0000-0000-000058DF0000}"/>
    <cellStyle name="Total 12 14 13 2" xfId="23520" xr:uid="{00000000-0005-0000-0000-000059DF0000}"/>
    <cellStyle name="Total 12 14 13 2 2" xfId="46121" xr:uid="{00000000-0005-0000-0000-00005ADF0000}"/>
    <cellStyle name="Total 12 14 13 3" xfId="46120" xr:uid="{00000000-0005-0000-0000-00005BDF0000}"/>
    <cellStyle name="Total 12 14 13 4" xfId="62123" xr:uid="{00000000-0005-0000-0000-00005CDF0000}"/>
    <cellStyle name="Total 12 14 14" xfId="12497" xr:uid="{00000000-0005-0000-0000-00005DDF0000}"/>
    <cellStyle name="Total 12 14 14 2" xfId="23856" xr:uid="{00000000-0005-0000-0000-00005EDF0000}"/>
    <cellStyle name="Total 12 14 14 2 2" xfId="46123" xr:uid="{00000000-0005-0000-0000-00005FDF0000}"/>
    <cellStyle name="Total 12 14 14 3" xfId="46122" xr:uid="{00000000-0005-0000-0000-000060DF0000}"/>
    <cellStyle name="Total 12 14 14 4" xfId="62124" xr:uid="{00000000-0005-0000-0000-000061DF0000}"/>
    <cellStyle name="Total 12 14 15" xfId="12850" xr:uid="{00000000-0005-0000-0000-000062DF0000}"/>
    <cellStyle name="Total 12 14 15 2" xfId="24182" xr:uid="{00000000-0005-0000-0000-000063DF0000}"/>
    <cellStyle name="Total 12 14 15 2 2" xfId="46125" xr:uid="{00000000-0005-0000-0000-000064DF0000}"/>
    <cellStyle name="Total 12 14 15 3" xfId="46124" xr:uid="{00000000-0005-0000-0000-000065DF0000}"/>
    <cellStyle name="Total 12 14 15 4" xfId="62125" xr:uid="{00000000-0005-0000-0000-000066DF0000}"/>
    <cellStyle name="Total 12 14 16" xfId="13262" xr:uid="{00000000-0005-0000-0000-000067DF0000}"/>
    <cellStyle name="Total 12 14 16 2" xfId="24561" xr:uid="{00000000-0005-0000-0000-000068DF0000}"/>
    <cellStyle name="Total 12 14 16 2 2" xfId="46127" xr:uid="{00000000-0005-0000-0000-000069DF0000}"/>
    <cellStyle name="Total 12 14 16 3" xfId="46126" xr:uid="{00000000-0005-0000-0000-00006ADF0000}"/>
    <cellStyle name="Total 12 14 16 4" xfId="62126" xr:uid="{00000000-0005-0000-0000-00006BDF0000}"/>
    <cellStyle name="Total 12 14 17" xfId="13598" xr:uid="{00000000-0005-0000-0000-00006CDF0000}"/>
    <cellStyle name="Total 12 14 17 2" xfId="24866" xr:uid="{00000000-0005-0000-0000-00006DDF0000}"/>
    <cellStyle name="Total 12 14 17 2 2" xfId="46129" xr:uid="{00000000-0005-0000-0000-00006EDF0000}"/>
    <cellStyle name="Total 12 14 17 3" xfId="46128" xr:uid="{00000000-0005-0000-0000-00006FDF0000}"/>
    <cellStyle name="Total 12 14 17 4" xfId="62127" xr:uid="{00000000-0005-0000-0000-000070DF0000}"/>
    <cellStyle name="Total 12 14 18" xfId="13928" xr:uid="{00000000-0005-0000-0000-000071DF0000}"/>
    <cellStyle name="Total 12 14 18 2" xfId="25168" xr:uid="{00000000-0005-0000-0000-000072DF0000}"/>
    <cellStyle name="Total 12 14 18 2 2" xfId="46131" xr:uid="{00000000-0005-0000-0000-000073DF0000}"/>
    <cellStyle name="Total 12 14 18 3" xfId="46130" xr:uid="{00000000-0005-0000-0000-000074DF0000}"/>
    <cellStyle name="Total 12 14 18 4" xfId="62128" xr:uid="{00000000-0005-0000-0000-000075DF0000}"/>
    <cellStyle name="Total 12 14 19" xfId="14249" xr:uid="{00000000-0005-0000-0000-000076DF0000}"/>
    <cellStyle name="Total 12 14 19 2" xfId="25468" xr:uid="{00000000-0005-0000-0000-000077DF0000}"/>
    <cellStyle name="Total 12 14 19 2 2" xfId="46133" xr:uid="{00000000-0005-0000-0000-000078DF0000}"/>
    <cellStyle name="Total 12 14 19 3" xfId="46132" xr:uid="{00000000-0005-0000-0000-000079DF0000}"/>
    <cellStyle name="Total 12 14 19 4" xfId="62129" xr:uid="{00000000-0005-0000-0000-00007ADF0000}"/>
    <cellStyle name="Total 12 14 2" xfId="7298" xr:uid="{00000000-0005-0000-0000-00007BDF0000}"/>
    <cellStyle name="Total 12 14 2 2" xfId="19274" xr:uid="{00000000-0005-0000-0000-00007CDF0000}"/>
    <cellStyle name="Total 12 14 2 2 2" xfId="46135" xr:uid="{00000000-0005-0000-0000-00007DDF0000}"/>
    <cellStyle name="Total 12 14 2 3" xfId="46134" xr:uid="{00000000-0005-0000-0000-00007EDF0000}"/>
    <cellStyle name="Total 12 14 2 4" xfId="62130" xr:uid="{00000000-0005-0000-0000-00007FDF0000}"/>
    <cellStyle name="Total 12 14 20" xfId="14540" xr:uid="{00000000-0005-0000-0000-000080DF0000}"/>
    <cellStyle name="Total 12 14 20 2" xfId="46136" xr:uid="{00000000-0005-0000-0000-000081DF0000}"/>
    <cellStyle name="Total 12 14 20 3" xfId="62131" xr:uid="{00000000-0005-0000-0000-000082DF0000}"/>
    <cellStyle name="Total 12 14 20 4" xfId="62132" xr:uid="{00000000-0005-0000-0000-000083DF0000}"/>
    <cellStyle name="Total 12 14 21" xfId="46113" xr:uid="{00000000-0005-0000-0000-000084DF0000}"/>
    <cellStyle name="Total 12 14 22" xfId="62133" xr:uid="{00000000-0005-0000-0000-000085DF0000}"/>
    <cellStyle name="Total 12 14 3" xfId="7767" xr:uid="{00000000-0005-0000-0000-000086DF0000}"/>
    <cellStyle name="Total 12 14 3 2" xfId="19683" xr:uid="{00000000-0005-0000-0000-000087DF0000}"/>
    <cellStyle name="Total 12 14 3 2 2" xfId="46138" xr:uid="{00000000-0005-0000-0000-000088DF0000}"/>
    <cellStyle name="Total 12 14 3 3" xfId="46137" xr:uid="{00000000-0005-0000-0000-000089DF0000}"/>
    <cellStyle name="Total 12 14 3 4" xfId="62134" xr:uid="{00000000-0005-0000-0000-00008ADF0000}"/>
    <cellStyle name="Total 12 14 4" xfId="8215" xr:uid="{00000000-0005-0000-0000-00008BDF0000}"/>
    <cellStyle name="Total 12 14 4 2" xfId="20070" xr:uid="{00000000-0005-0000-0000-00008CDF0000}"/>
    <cellStyle name="Total 12 14 4 2 2" xfId="46140" xr:uid="{00000000-0005-0000-0000-00008DDF0000}"/>
    <cellStyle name="Total 12 14 4 3" xfId="46139" xr:uid="{00000000-0005-0000-0000-00008EDF0000}"/>
    <cellStyle name="Total 12 14 4 4" xfId="62135" xr:uid="{00000000-0005-0000-0000-00008FDF0000}"/>
    <cellStyle name="Total 12 14 5" xfId="8676" xr:uid="{00000000-0005-0000-0000-000090DF0000}"/>
    <cellStyle name="Total 12 14 5 2" xfId="20466" xr:uid="{00000000-0005-0000-0000-000091DF0000}"/>
    <cellStyle name="Total 12 14 5 2 2" xfId="46142" xr:uid="{00000000-0005-0000-0000-000092DF0000}"/>
    <cellStyle name="Total 12 14 5 3" xfId="46141" xr:uid="{00000000-0005-0000-0000-000093DF0000}"/>
    <cellStyle name="Total 12 14 5 4" xfId="62136" xr:uid="{00000000-0005-0000-0000-000094DF0000}"/>
    <cellStyle name="Total 12 14 6" xfId="9125" xr:uid="{00000000-0005-0000-0000-000095DF0000}"/>
    <cellStyle name="Total 12 14 6 2" xfId="20866" xr:uid="{00000000-0005-0000-0000-000096DF0000}"/>
    <cellStyle name="Total 12 14 6 2 2" xfId="46144" xr:uid="{00000000-0005-0000-0000-000097DF0000}"/>
    <cellStyle name="Total 12 14 6 3" xfId="46143" xr:uid="{00000000-0005-0000-0000-000098DF0000}"/>
    <cellStyle name="Total 12 14 6 4" xfId="62137" xr:uid="{00000000-0005-0000-0000-000099DF0000}"/>
    <cellStyle name="Total 12 14 7" xfId="9574" xr:uid="{00000000-0005-0000-0000-00009ADF0000}"/>
    <cellStyle name="Total 12 14 7 2" xfId="21266" xr:uid="{00000000-0005-0000-0000-00009BDF0000}"/>
    <cellStyle name="Total 12 14 7 2 2" xfId="46146" xr:uid="{00000000-0005-0000-0000-00009CDF0000}"/>
    <cellStyle name="Total 12 14 7 3" xfId="46145" xr:uid="{00000000-0005-0000-0000-00009DDF0000}"/>
    <cellStyle name="Total 12 14 7 4" xfId="62138" xr:uid="{00000000-0005-0000-0000-00009EDF0000}"/>
    <cellStyle name="Total 12 14 8" xfId="10016" xr:uid="{00000000-0005-0000-0000-00009FDF0000}"/>
    <cellStyle name="Total 12 14 8 2" xfId="21649" xr:uid="{00000000-0005-0000-0000-0000A0DF0000}"/>
    <cellStyle name="Total 12 14 8 2 2" xfId="46148" xr:uid="{00000000-0005-0000-0000-0000A1DF0000}"/>
    <cellStyle name="Total 12 14 8 3" xfId="46147" xr:uid="{00000000-0005-0000-0000-0000A2DF0000}"/>
    <cellStyle name="Total 12 14 8 4" xfId="62139" xr:uid="{00000000-0005-0000-0000-0000A3DF0000}"/>
    <cellStyle name="Total 12 14 9" xfId="10446" xr:uid="{00000000-0005-0000-0000-0000A4DF0000}"/>
    <cellStyle name="Total 12 14 9 2" xfId="22025" xr:uid="{00000000-0005-0000-0000-0000A5DF0000}"/>
    <cellStyle name="Total 12 14 9 2 2" xfId="46150" xr:uid="{00000000-0005-0000-0000-0000A6DF0000}"/>
    <cellStyle name="Total 12 14 9 3" xfId="46149" xr:uid="{00000000-0005-0000-0000-0000A7DF0000}"/>
    <cellStyle name="Total 12 14 9 4" xfId="62140" xr:uid="{00000000-0005-0000-0000-0000A8DF0000}"/>
    <cellStyle name="Total 12 15" xfId="4534" xr:uid="{00000000-0005-0000-0000-0000A9DF0000}"/>
    <cellStyle name="Total 12 15 10" xfId="10865" xr:uid="{00000000-0005-0000-0000-0000AADF0000}"/>
    <cellStyle name="Total 12 15 10 2" xfId="22388" xr:uid="{00000000-0005-0000-0000-0000ABDF0000}"/>
    <cellStyle name="Total 12 15 10 2 2" xfId="46153" xr:uid="{00000000-0005-0000-0000-0000ACDF0000}"/>
    <cellStyle name="Total 12 15 10 3" xfId="46152" xr:uid="{00000000-0005-0000-0000-0000ADDF0000}"/>
    <cellStyle name="Total 12 15 10 4" xfId="62141" xr:uid="{00000000-0005-0000-0000-0000AEDF0000}"/>
    <cellStyle name="Total 12 15 11" xfId="11278" xr:uid="{00000000-0005-0000-0000-0000AFDF0000}"/>
    <cellStyle name="Total 12 15 11 2" xfId="22757" xr:uid="{00000000-0005-0000-0000-0000B0DF0000}"/>
    <cellStyle name="Total 12 15 11 2 2" xfId="46155" xr:uid="{00000000-0005-0000-0000-0000B1DF0000}"/>
    <cellStyle name="Total 12 15 11 3" xfId="46154" xr:uid="{00000000-0005-0000-0000-0000B2DF0000}"/>
    <cellStyle name="Total 12 15 11 4" xfId="62142" xr:uid="{00000000-0005-0000-0000-0000B3DF0000}"/>
    <cellStyle name="Total 12 15 12" xfId="11703" xr:uid="{00000000-0005-0000-0000-0000B4DF0000}"/>
    <cellStyle name="Total 12 15 12 2" xfId="23138" xr:uid="{00000000-0005-0000-0000-0000B5DF0000}"/>
    <cellStyle name="Total 12 15 12 2 2" xfId="46157" xr:uid="{00000000-0005-0000-0000-0000B6DF0000}"/>
    <cellStyle name="Total 12 15 12 3" xfId="46156" xr:uid="{00000000-0005-0000-0000-0000B7DF0000}"/>
    <cellStyle name="Total 12 15 12 4" xfId="62143" xr:uid="{00000000-0005-0000-0000-0000B8DF0000}"/>
    <cellStyle name="Total 12 15 13" xfId="12120" xr:uid="{00000000-0005-0000-0000-0000B9DF0000}"/>
    <cellStyle name="Total 12 15 13 2" xfId="23521" xr:uid="{00000000-0005-0000-0000-0000BADF0000}"/>
    <cellStyle name="Total 12 15 13 2 2" xfId="46159" xr:uid="{00000000-0005-0000-0000-0000BBDF0000}"/>
    <cellStyle name="Total 12 15 13 3" xfId="46158" xr:uid="{00000000-0005-0000-0000-0000BCDF0000}"/>
    <cellStyle name="Total 12 15 13 4" xfId="62144" xr:uid="{00000000-0005-0000-0000-0000BDDF0000}"/>
    <cellStyle name="Total 12 15 14" xfId="12498" xr:uid="{00000000-0005-0000-0000-0000BEDF0000}"/>
    <cellStyle name="Total 12 15 14 2" xfId="23857" xr:uid="{00000000-0005-0000-0000-0000BFDF0000}"/>
    <cellStyle name="Total 12 15 14 2 2" xfId="46161" xr:uid="{00000000-0005-0000-0000-0000C0DF0000}"/>
    <cellStyle name="Total 12 15 14 3" xfId="46160" xr:uid="{00000000-0005-0000-0000-0000C1DF0000}"/>
    <cellStyle name="Total 12 15 14 4" xfId="62145" xr:uid="{00000000-0005-0000-0000-0000C2DF0000}"/>
    <cellStyle name="Total 12 15 15" xfId="12851" xr:uid="{00000000-0005-0000-0000-0000C3DF0000}"/>
    <cellStyle name="Total 12 15 15 2" xfId="24183" xr:uid="{00000000-0005-0000-0000-0000C4DF0000}"/>
    <cellStyle name="Total 12 15 15 2 2" xfId="46163" xr:uid="{00000000-0005-0000-0000-0000C5DF0000}"/>
    <cellStyle name="Total 12 15 15 3" xfId="46162" xr:uid="{00000000-0005-0000-0000-0000C6DF0000}"/>
    <cellStyle name="Total 12 15 15 4" xfId="62146" xr:uid="{00000000-0005-0000-0000-0000C7DF0000}"/>
    <cellStyle name="Total 12 15 16" xfId="13263" xr:uid="{00000000-0005-0000-0000-0000C8DF0000}"/>
    <cellStyle name="Total 12 15 16 2" xfId="24562" xr:uid="{00000000-0005-0000-0000-0000C9DF0000}"/>
    <cellStyle name="Total 12 15 16 2 2" xfId="46165" xr:uid="{00000000-0005-0000-0000-0000CADF0000}"/>
    <cellStyle name="Total 12 15 16 3" xfId="46164" xr:uid="{00000000-0005-0000-0000-0000CBDF0000}"/>
    <cellStyle name="Total 12 15 16 4" xfId="62147" xr:uid="{00000000-0005-0000-0000-0000CCDF0000}"/>
    <cellStyle name="Total 12 15 17" xfId="13599" xr:uid="{00000000-0005-0000-0000-0000CDDF0000}"/>
    <cellStyle name="Total 12 15 17 2" xfId="24867" xr:uid="{00000000-0005-0000-0000-0000CEDF0000}"/>
    <cellStyle name="Total 12 15 17 2 2" xfId="46167" xr:uid="{00000000-0005-0000-0000-0000CFDF0000}"/>
    <cellStyle name="Total 12 15 17 3" xfId="46166" xr:uid="{00000000-0005-0000-0000-0000D0DF0000}"/>
    <cellStyle name="Total 12 15 17 4" xfId="62148" xr:uid="{00000000-0005-0000-0000-0000D1DF0000}"/>
    <cellStyle name="Total 12 15 18" xfId="13929" xr:uid="{00000000-0005-0000-0000-0000D2DF0000}"/>
    <cellStyle name="Total 12 15 18 2" xfId="25169" xr:uid="{00000000-0005-0000-0000-0000D3DF0000}"/>
    <cellStyle name="Total 12 15 18 2 2" xfId="46169" xr:uid="{00000000-0005-0000-0000-0000D4DF0000}"/>
    <cellStyle name="Total 12 15 18 3" xfId="46168" xr:uid="{00000000-0005-0000-0000-0000D5DF0000}"/>
    <cellStyle name="Total 12 15 18 4" xfId="62149" xr:uid="{00000000-0005-0000-0000-0000D6DF0000}"/>
    <cellStyle name="Total 12 15 19" xfId="14250" xr:uid="{00000000-0005-0000-0000-0000D7DF0000}"/>
    <cellStyle name="Total 12 15 19 2" xfId="25469" xr:uid="{00000000-0005-0000-0000-0000D8DF0000}"/>
    <cellStyle name="Total 12 15 19 2 2" xfId="46171" xr:uid="{00000000-0005-0000-0000-0000D9DF0000}"/>
    <cellStyle name="Total 12 15 19 3" xfId="46170" xr:uid="{00000000-0005-0000-0000-0000DADF0000}"/>
    <cellStyle name="Total 12 15 19 4" xfId="62150" xr:uid="{00000000-0005-0000-0000-0000DBDF0000}"/>
    <cellStyle name="Total 12 15 2" xfId="7299" xr:uid="{00000000-0005-0000-0000-0000DCDF0000}"/>
    <cellStyle name="Total 12 15 2 2" xfId="19275" xr:uid="{00000000-0005-0000-0000-0000DDDF0000}"/>
    <cellStyle name="Total 12 15 2 2 2" xfId="46173" xr:uid="{00000000-0005-0000-0000-0000DEDF0000}"/>
    <cellStyle name="Total 12 15 2 3" xfId="46172" xr:uid="{00000000-0005-0000-0000-0000DFDF0000}"/>
    <cellStyle name="Total 12 15 2 4" xfId="62151" xr:uid="{00000000-0005-0000-0000-0000E0DF0000}"/>
    <cellStyle name="Total 12 15 20" xfId="14541" xr:uid="{00000000-0005-0000-0000-0000E1DF0000}"/>
    <cellStyle name="Total 12 15 20 2" xfId="46174" xr:uid="{00000000-0005-0000-0000-0000E2DF0000}"/>
    <cellStyle name="Total 12 15 20 3" xfId="62152" xr:uid="{00000000-0005-0000-0000-0000E3DF0000}"/>
    <cellStyle name="Total 12 15 20 4" xfId="62153" xr:uid="{00000000-0005-0000-0000-0000E4DF0000}"/>
    <cellStyle name="Total 12 15 21" xfId="46151" xr:uid="{00000000-0005-0000-0000-0000E5DF0000}"/>
    <cellStyle name="Total 12 15 22" xfId="62154" xr:uid="{00000000-0005-0000-0000-0000E6DF0000}"/>
    <cellStyle name="Total 12 15 3" xfId="7768" xr:uid="{00000000-0005-0000-0000-0000E7DF0000}"/>
    <cellStyle name="Total 12 15 3 2" xfId="19684" xr:uid="{00000000-0005-0000-0000-0000E8DF0000}"/>
    <cellStyle name="Total 12 15 3 2 2" xfId="46176" xr:uid="{00000000-0005-0000-0000-0000E9DF0000}"/>
    <cellStyle name="Total 12 15 3 3" xfId="46175" xr:uid="{00000000-0005-0000-0000-0000EADF0000}"/>
    <cellStyle name="Total 12 15 3 4" xfId="62155" xr:uid="{00000000-0005-0000-0000-0000EBDF0000}"/>
    <cellStyle name="Total 12 15 4" xfId="8216" xr:uid="{00000000-0005-0000-0000-0000ECDF0000}"/>
    <cellStyle name="Total 12 15 4 2" xfId="20071" xr:uid="{00000000-0005-0000-0000-0000EDDF0000}"/>
    <cellStyle name="Total 12 15 4 2 2" xfId="46178" xr:uid="{00000000-0005-0000-0000-0000EEDF0000}"/>
    <cellStyle name="Total 12 15 4 3" xfId="46177" xr:uid="{00000000-0005-0000-0000-0000EFDF0000}"/>
    <cellStyle name="Total 12 15 4 4" xfId="62156" xr:uid="{00000000-0005-0000-0000-0000F0DF0000}"/>
    <cellStyle name="Total 12 15 5" xfId="8677" xr:uid="{00000000-0005-0000-0000-0000F1DF0000}"/>
    <cellStyle name="Total 12 15 5 2" xfId="20467" xr:uid="{00000000-0005-0000-0000-0000F2DF0000}"/>
    <cellStyle name="Total 12 15 5 2 2" xfId="46180" xr:uid="{00000000-0005-0000-0000-0000F3DF0000}"/>
    <cellStyle name="Total 12 15 5 3" xfId="46179" xr:uid="{00000000-0005-0000-0000-0000F4DF0000}"/>
    <cellStyle name="Total 12 15 5 4" xfId="62157" xr:uid="{00000000-0005-0000-0000-0000F5DF0000}"/>
    <cellStyle name="Total 12 15 6" xfId="9126" xr:uid="{00000000-0005-0000-0000-0000F6DF0000}"/>
    <cellStyle name="Total 12 15 6 2" xfId="20867" xr:uid="{00000000-0005-0000-0000-0000F7DF0000}"/>
    <cellStyle name="Total 12 15 6 2 2" xfId="46182" xr:uid="{00000000-0005-0000-0000-0000F8DF0000}"/>
    <cellStyle name="Total 12 15 6 3" xfId="46181" xr:uid="{00000000-0005-0000-0000-0000F9DF0000}"/>
    <cellStyle name="Total 12 15 6 4" xfId="62158" xr:uid="{00000000-0005-0000-0000-0000FADF0000}"/>
    <cellStyle name="Total 12 15 7" xfId="9575" xr:uid="{00000000-0005-0000-0000-0000FBDF0000}"/>
    <cellStyle name="Total 12 15 7 2" xfId="21267" xr:uid="{00000000-0005-0000-0000-0000FCDF0000}"/>
    <cellStyle name="Total 12 15 7 2 2" xfId="46184" xr:uid="{00000000-0005-0000-0000-0000FDDF0000}"/>
    <cellStyle name="Total 12 15 7 3" xfId="46183" xr:uid="{00000000-0005-0000-0000-0000FEDF0000}"/>
    <cellStyle name="Total 12 15 7 4" xfId="62159" xr:uid="{00000000-0005-0000-0000-0000FFDF0000}"/>
    <cellStyle name="Total 12 15 8" xfId="10017" xr:uid="{00000000-0005-0000-0000-000000E00000}"/>
    <cellStyle name="Total 12 15 8 2" xfId="21650" xr:uid="{00000000-0005-0000-0000-000001E00000}"/>
    <cellStyle name="Total 12 15 8 2 2" xfId="46186" xr:uid="{00000000-0005-0000-0000-000002E00000}"/>
    <cellStyle name="Total 12 15 8 3" xfId="46185" xr:uid="{00000000-0005-0000-0000-000003E00000}"/>
    <cellStyle name="Total 12 15 8 4" xfId="62160" xr:uid="{00000000-0005-0000-0000-000004E00000}"/>
    <cellStyle name="Total 12 15 9" xfId="10447" xr:uid="{00000000-0005-0000-0000-000005E00000}"/>
    <cellStyle name="Total 12 15 9 2" xfId="22026" xr:uid="{00000000-0005-0000-0000-000006E00000}"/>
    <cellStyle name="Total 12 15 9 2 2" xfId="46188" xr:uid="{00000000-0005-0000-0000-000007E00000}"/>
    <cellStyle name="Total 12 15 9 3" xfId="46187" xr:uid="{00000000-0005-0000-0000-000008E00000}"/>
    <cellStyle name="Total 12 15 9 4" xfId="62161" xr:uid="{00000000-0005-0000-0000-000009E00000}"/>
    <cellStyle name="Total 12 16" xfId="4535" xr:uid="{00000000-0005-0000-0000-00000AE00000}"/>
    <cellStyle name="Total 12 16 10" xfId="10866" xr:uid="{00000000-0005-0000-0000-00000BE00000}"/>
    <cellStyle name="Total 12 16 10 2" xfId="22389" xr:uid="{00000000-0005-0000-0000-00000CE00000}"/>
    <cellStyle name="Total 12 16 10 2 2" xfId="46191" xr:uid="{00000000-0005-0000-0000-00000DE00000}"/>
    <cellStyle name="Total 12 16 10 3" xfId="46190" xr:uid="{00000000-0005-0000-0000-00000EE00000}"/>
    <cellStyle name="Total 12 16 10 4" xfId="62162" xr:uid="{00000000-0005-0000-0000-00000FE00000}"/>
    <cellStyle name="Total 12 16 11" xfId="11279" xr:uid="{00000000-0005-0000-0000-000010E00000}"/>
    <cellStyle name="Total 12 16 11 2" xfId="22758" xr:uid="{00000000-0005-0000-0000-000011E00000}"/>
    <cellStyle name="Total 12 16 11 2 2" xfId="46193" xr:uid="{00000000-0005-0000-0000-000012E00000}"/>
    <cellStyle name="Total 12 16 11 3" xfId="46192" xr:uid="{00000000-0005-0000-0000-000013E00000}"/>
    <cellStyle name="Total 12 16 11 4" xfId="62163" xr:uid="{00000000-0005-0000-0000-000014E00000}"/>
    <cellStyle name="Total 12 16 12" xfId="11704" xr:uid="{00000000-0005-0000-0000-000015E00000}"/>
    <cellStyle name="Total 12 16 12 2" xfId="23139" xr:uid="{00000000-0005-0000-0000-000016E00000}"/>
    <cellStyle name="Total 12 16 12 2 2" xfId="46195" xr:uid="{00000000-0005-0000-0000-000017E00000}"/>
    <cellStyle name="Total 12 16 12 3" xfId="46194" xr:uid="{00000000-0005-0000-0000-000018E00000}"/>
    <cellStyle name="Total 12 16 12 4" xfId="62164" xr:uid="{00000000-0005-0000-0000-000019E00000}"/>
    <cellStyle name="Total 12 16 13" xfId="12121" xr:uid="{00000000-0005-0000-0000-00001AE00000}"/>
    <cellStyle name="Total 12 16 13 2" xfId="23522" xr:uid="{00000000-0005-0000-0000-00001BE00000}"/>
    <cellStyle name="Total 12 16 13 2 2" xfId="46197" xr:uid="{00000000-0005-0000-0000-00001CE00000}"/>
    <cellStyle name="Total 12 16 13 3" xfId="46196" xr:uid="{00000000-0005-0000-0000-00001DE00000}"/>
    <cellStyle name="Total 12 16 13 4" xfId="62165" xr:uid="{00000000-0005-0000-0000-00001EE00000}"/>
    <cellStyle name="Total 12 16 14" xfId="12499" xr:uid="{00000000-0005-0000-0000-00001FE00000}"/>
    <cellStyle name="Total 12 16 14 2" xfId="23858" xr:uid="{00000000-0005-0000-0000-000020E00000}"/>
    <cellStyle name="Total 12 16 14 2 2" xfId="46199" xr:uid="{00000000-0005-0000-0000-000021E00000}"/>
    <cellStyle name="Total 12 16 14 3" xfId="46198" xr:uid="{00000000-0005-0000-0000-000022E00000}"/>
    <cellStyle name="Total 12 16 14 4" xfId="62166" xr:uid="{00000000-0005-0000-0000-000023E00000}"/>
    <cellStyle name="Total 12 16 15" xfId="12852" xr:uid="{00000000-0005-0000-0000-000024E00000}"/>
    <cellStyle name="Total 12 16 15 2" xfId="24184" xr:uid="{00000000-0005-0000-0000-000025E00000}"/>
    <cellStyle name="Total 12 16 15 2 2" xfId="46201" xr:uid="{00000000-0005-0000-0000-000026E00000}"/>
    <cellStyle name="Total 12 16 15 3" xfId="46200" xr:uid="{00000000-0005-0000-0000-000027E00000}"/>
    <cellStyle name="Total 12 16 15 4" xfId="62167" xr:uid="{00000000-0005-0000-0000-000028E00000}"/>
    <cellStyle name="Total 12 16 16" xfId="13264" xr:uid="{00000000-0005-0000-0000-000029E00000}"/>
    <cellStyle name="Total 12 16 16 2" xfId="24563" xr:uid="{00000000-0005-0000-0000-00002AE00000}"/>
    <cellStyle name="Total 12 16 16 2 2" xfId="46203" xr:uid="{00000000-0005-0000-0000-00002BE00000}"/>
    <cellStyle name="Total 12 16 16 3" xfId="46202" xr:uid="{00000000-0005-0000-0000-00002CE00000}"/>
    <cellStyle name="Total 12 16 16 4" xfId="62168" xr:uid="{00000000-0005-0000-0000-00002DE00000}"/>
    <cellStyle name="Total 12 16 17" xfId="13600" xr:uid="{00000000-0005-0000-0000-00002EE00000}"/>
    <cellStyle name="Total 12 16 17 2" xfId="24868" xr:uid="{00000000-0005-0000-0000-00002FE00000}"/>
    <cellStyle name="Total 12 16 17 2 2" xfId="46205" xr:uid="{00000000-0005-0000-0000-000030E00000}"/>
    <cellStyle name="Total 12 16 17 3" xfId="46204" xr:uid="{00000000-0005-0000-0000-000031E00000}"/>
    <cellStyle name="Total 12 16 17 4" xfId="62169" xr:uid="{00000000-0005-0000-0000-000032E00000}"/>
    <cellStyle name="Total 12 16 18" xfId="13930" xr:uid="{00000000-0005-0000-0000-000033E00000}"/>
    <cellStyle name="Total 12 16 18 2" xfId="25170" xr:uid="{00000000-0005-0000-0000-000034E00000}"/>
    <cellStyle name="Total 12 16 18 2 2" xfId="46207" xr:uid="{00000000-0005-0000-0000-000035E00000}"/>
    <cellStyle name="Total 12 16 18 3" xfId="46206" xr:uid="{00000000-0005-0000-0000-000036E00000}"/>
    <cellStyle name="Total 12 16 18 4" xfId="62170" xr:uid="{00000000-0005-0000-0000-000037E00000}"/>
    <cellStyle name="Total 12 16 19" xfId="14251" xr:uid="{00000000-0005-0000-0000-000038E00000}"/>
    <cellStyle name="Total 12 16 19 2" xfId="25470" xr:uid="{00000000-0005-0000-0000-000039E00000}"/>
    <cellStyle name="Total 12 16 19 2 2" xfId="46209" xr:uid="{00000000-0005-0000-0000-00003AE00000}"/>
    <cellStyle name="Total 12 16 19 3" xfId="46208" xr:uid="{00000000-0005-0000-0000-00003BE00000}"/>
    <cellStyle name="Total 12 16 19 4" xfId="62171" xr:uid="{00000000-0005-0000-0000-00003CE00000}"/>
    <cellStyle name="Total 12 16 2" xfId="7300" xr:uid="{00000000-0005-0000-0000-00003DE00000}"/>
    <cellStyle name="Total 12 16 2 2" xfId="19276" xr:uid="{00000000-0005-0000-0000-00003EE00000}"/>
    <cellStyle name="Total 12 16 2 2 2" xfId="46211" xr:uid="{00000000-0005-0000-0000-00003FE00000}"/>
    <cellStyle name="Total 12 16 2 3" xfId="46210" xr:uid="{00000000-0005-0000-0000-000040E00000}"/>
    <cellStyle name="Total 12 16 2 4" xfId="62172" xr:uid="{00000000-0005-0000-0000-000041E00000}"/>
    <cellStyle name="Total 12 16 20" xfId="14542" xr:uid="{00000000-0005-0000-0000-000042E00000}"/>
    <cellStyle name="Total 12 16 20 2" xfId="46212" xr:uid="{00000000-0005-0000-0000-000043E00000}"/>
    <cellStyle name="Total 12 16 20 3" xfId="62173" xr:uid="{00000000-0005-0000-0000-000044E00000}"/>
    <cellStyle name="Total 12 16 20 4" xfId="62174" xr:uid="{00000000-0005-0000-0000-000045E00000}"/>
    <cellStyle name="Total 12 16 21" xfId="46189" xr:uid="{00000000-0005-0000-0000-000046E00000}"/>
    <cellStyle name="Total 12 16 22" xfId="62175" xr:uid="{00000000-0005-0000-0000-000047E00000}"/>
    <cellStyle name="Total 12 16 3" xfId="7769" xr:uid="{00000000-0005-0000-0000-000048E00000}"/>
    <cellStyle name="Total 12 16 3 2" xfId="19685" xr:uid="{00000000-0005-0000-0000-000049E00000}"/>
    <cellStyle name="Total 12 16 3 2 2" xfId="46214" xr:uid="{00000000-0005-0000-0000-00004AE00000}"/>
    <cellStyle name="Total 12 16 3 3" xfId="46213" xr:uid="{00000000-0005-0000-0000-00004BE00000}"/>
    <cellStyle name="Total 12 16 3 4" xfId="62176" xr:uid="{00000000-0005-0000-0000-00004CE00000}"/>
    <cellStyle name="Total 12 16 4" xfId="8217" xr:uid="{00000000-0005-0000-0000-00004DE00000}"/>
    <cellStyle name="Total 12 16 4 2" xfId="20072" xr:uid="{00000000-0005-0000-0000-00004EE00000}"/>
    <cellStyle name="Total 12 16 4 2 2" xfId="46216" xr:uid="{00000000-0005-0000-0000-00004FE00000}"/>
    <cellStyle name="Total 12 16 4 3" xfId="46215" xr:uid="{00000000-0005-0000-0000-000050E00000}"/>
    <cellStyle name="Total 12 16 4 4" xfId="62177" xr:uid="{00000000-0005-0000-0000-000051E00000}"/>
    <cellStyle name="Total 12 16 5" xfId="8678" xr:uid="{00000000-0005-0000-0000-000052E00000}"/>
    <cellStyle name="Total 12 16 5 2" xfId="20468" xr:uid="{00000000-0005-0000-0000-000053E00000}"/>
    <cellStyle name="Total 12 16 5 2 2" xfId="46218" xr:uid="{00000000-0005-0000-0000-000054E00000}"/>
    <cellStyle name="Total 12 16 5 3" xfId="46217" xr:uid="{00000000-0005-0000-0000-000055E00000}"/>
    <cellStyle name="Total 12 16 5 4" xfId="62178" xr:uid="{00000000-0005-0000-0000-000056E00000}"/>
    <cellStyle name="Total 12 16 6" xfId="9127" xr:uid="{00000000-0005-0000-0000-000057E00000}"/>
    <cellStyle name="Total 12 16 6 2" xfId="20868" xr:uid="{00000000-0005-0000-0000-000058E00000}"/>
    <cellStyle name="Total 12 16 6 2 2" xfId="46220" xr:uid="{00000000-0005-0000-0000-000059E00000}"/>
    <cellStyle name="Total 12 16 6 3" xfId="46219" xr:uid="{00000000-0005-0000-0000-00005AE00000}"/>
    <cellStyle name="Total 12 16 6 4" xfId="62179" xr:uid="{00000000-0005-0000-0000-00005BE00000}"/>
    <cellStyle name="Total 12 16 7" xfId="9576" xr:uid="{00000000-0005-0000-0000-00005CE00000}"/>
    <cellStyle name="Total 12 16 7 2" xfId="21268" xr:uid="{00000000-0005-0000-0000-00005DE00000}"/>
    <cellStyle name="Total 12 16 7 2 2" xfId="46222" xr:uid="{00000000-0005-0000-0000-00005EE00000}"/>
    <cellStyle name="Total 12 16 7 3" xfId="46221" xr:uid="{00000000-0005-0000-0000-00005FE00000}"/>
    <cellStyle name="Total 12 16 7 4" xfId="62180" xr:uid="{00000000-0005-0000-0000-000060E00000}"/>
    <cellStyle name="Total 12 16 8" xfId="10018" xr:uid="{00000000-0005-0000-0000-000061E00000}"/>
    <cellStyle name="Total 12 16 8 2" xfId="21651" xr:uid="{00000000-0005-0000-0000-000062E00000}"/>
    <cellStyle name="Total 12 16 8 2 2" xfId="46224" xr:uid="{00000000-0005-0000-0000-000063E00000}"/>
    <cellStyle name="Total 12 16 8 3" xfId="46223" xr:uid="{00000000-0005-0000-0000-000064E00000}"/>
    <cellStyle name="Total 12 16 8 4" xfId="62181" xr:uid="{00000000-0005-0000-0000-000065E00000}"/>
    <cellStyle name="Total 12 16 9" xfId="10448" xr:uid="{00000000-0005-0000-0000-000066E00000}"/>
    <cellStyle name="Total 12 16 9 2" xfId="22027" xr:uid="{00000000-0005-0000-0000-000067E00000}"/>
    <cellStyle name="Total 12 16 9 2 2" xfId="46226" xr:uid="{00000000-0005-0000-0000-000068E00000}"/>
    <cellStyle name="Total 12 16 9 3" xfId="46225" xr:uid="{00000000-0005-0000-0000-000069E00000}"/>
    <cellStyle name="Total 12 16 9 4" xfId="62182" xr:uid="{00000000-0005-0000-0000-00006AE00000}"/>
    <cellStyle name="Total 12 17" xfId="4536" xr:uid="{00000000-0005-0000-0000-00006BE00000}"/>
    <cellStyle name="Total 12 17 10" xfId="10867" xr:uid="{00000000-0005-0000-0000-00006CE00000}"/>
    <cellStyle name="Total 12 17 10 2" xfId="22390" xr:uid="{00000000-0005-0000-0000-00006DE00000}"/>
    <cellStyle name="Total 12 17 10 2 2" xfId="46229" xr:uid="{00000000-0005-0000-0000-00006EE00000}"/>
    <cellStyle name="Total 12 17 10 3" xfId="46228" xr:uid="{00000000-0005-0000-0000-00006FE00000}"/>
    <cellStyle name="Total 12 17 10 4" xfId="62183" xr:uid="{00000000-0005-0000-0000-000070E00000}"/>
    <cellStyle name="Total 12 17 11" xfId="11280" xr:uid="{00000000-0005-0000-0000-000071E00000}"/>
    <cellStyle name="Total 12 17 11 2" xfId="22759" xr:uid="{00000000-0005-0000-0000-000072E00000}"/>
    <cellStyle name="Total 12 17 11 2 2" xfId="46231" xr:uid="{00000000-0005-0000-0000-000073E00000}"/>
    <cellStyle name="Total 12 17 11 3" xfId="46230" xr:uid="{00000000-0005-0000-0000-000074E00000}"/>
    <cellStyle name="Total 12 17 11 4" xfId="62184" xr:uid="{00000000-0005-0000-0000-000075E00000}"/>
    <cellStyle name="Total 12 17 12" xfId="11705" xr:uid="{00000000-0005-0000-0000-000076E00000}"/>
    <cellStyle name="Total 12 17 12 2" xfId="23140" xr:uid="{00000000-0005-0000-0000-000077E00000}"/>
    <cellStyle name="Total 12 17 12 2 2" xfId="46233" xr:uid="{00000000-0005-0000-0000-000078E00000}"/>
    <cellStyle name="Total 12 17 12 3" xfId="46232" xr:uid="{00000000-0005-0000-0000-000079E00000}"/>
    <cellStyle name="Total 12 17 12 4" xfId="62185" xr:uid="{00000000-0005-0000-0000-00007AE00000}"/>
    <cellStyle name="Total 12 17 13" xfId="12122" xr:uid="{00000000-0005-0000-0000-00007BE00000}"/>
    <cellStyle name="Total 12 17 13 2" xfId="23523" xr:uid="{00000000-0005-0000-0000-00007CE00000}"/>
    <cellStyle name="Total 12 17 13 2 2" xfId="46235" xr:uid="{00000000-0005-0000-0000-00007DE00000}"/>
    <cellStyle name="Total 12 17 13 3" xfId="46234" xr:uid="{00000000-0005-0000-0000-00007EE00000}"/>
    <cellStyle name="Total 12 17 13 4" xfId="62186" xr:uid="{00000000-0005-0000-0000-00007FE00000}"/>
    <cellStyle name="Total 12 17 14" xfId="12500" xr:uid="{00000000-0005-0000-0000-000080E00000}"/>
    <cellStyle name="Total 12 17 14 2" xfId="23859" xr:uid="{00000000-0005-0000-0000-000081E00000}"/>
    <cellStyle name="Total 12 17 14 2 2" xfId="46237" xr:uid="{00000000-0005-0000-0000-000082E00000}"/>
    <cellStyle name="Total 12 17 14 3" xfId="46236" xr:uid="{00000000-0005-0000-0000-000083E00000}"/>
    <cellStyle name="Total 12 17 14 4" xfId="62187" xr:uid="{00000000-0005-0000-0000-000084E00000}"/>
    <cellStyle name="Total 12 17 15" xfId="12853" xr:uid="{00000000-0005-0000-0000-000085E00000}"/>
    <cellStyle name="Total 12 17 15 2" xfId="24185" xr:uid="{00000000-0005-0000-0000-000086E00000}"/>
    <cellStyle name="Total 12 17 15 2 2" xfId="46239" xr:uid="{00000000-0005-0000-0000-000087E00000}"/>
    <cellStyle name="Total 12 17 15 3" xfId="46238" xr:uid="{00000000-0005-0000-0000-000088E00000}"/>
    <cellStyle name="Total 12 17 15 4" xfId="62188" xr:uid="{00000000-0005-0000-0000-000089E00000}"/>
    <cellStyle name="Total 12 17 16" xfId="13265" xr:uid="{00000000-0005-0000-0000-00008AE00000}"/>
    <cellStyle name="Total 12 17 16 2" xfId="24564" xr:uid="{00000000-0005-0000-0000-00008BE00000}"/>
    <cellStyle name="Total 12 17 16 2 2" xfId="46241" xr:uid="{00000000-0005-0000-0000-00008CE00000}"/>
    <cellStyle name="Total 12 17 16 3" xfId="46240" xr:uid="{00000000-0005-0000-0000-00008DE00000}"/>
    <cellStyle name="Total 12 17 16 4" xfId="62189" xr:uid="{00000000-0005-0000-0000-00008EE00000}"/>
    <cellStyle name="Total 12 17 17" xfId="13601" xr:uid="{00000000-0005-0000-0000-00008FE00000}"/>
    <cellStyle name="Total 12 17 17 2" xfId="24869" xr:uid="{00000000-0005-0000-0000-000090E00000}"/>
    <cellStyle name="Total 12 17 17 2 2" xfId="46243" xr:uid="{00000000-0005-0000-0000-000091E00000}"/>
    <cellStyle name="Total 12 17 17 3" xfId="46242" xr:uid="{00000000-0005-0000-0000-000092E00000}"/>
    <cellStyle name="Total 12 17 17 4" xfId="62190" xr:uid="{00000000-0005-0000-0000-000093E00000}"/>
    <cellStyle name="Total 12 17 18" xfId="13931" xr:uid="{00000000-0005-0000-0000-000094E00000}"/>
    <cellStyle name="Total 12 17 18 2" xfId="25171" xr:uid="{00000000-0005-0000-0000-000095E00000}"/>
    <cellStyle name="Total 12 17 18 2 2" xfId="46245" xr:uid="{00000000-0005-0000-0000-000096E00000}"/>
    <cellStyle name="Total 12 17 18 3" xfId="46244" xr:uid="{00000000-0005-0000-0000-000097E00000}"/>
    <cellStyle name="Total 12 17 18 4" xfId="62191" xr:uid="{00000000-0005-0000-0000-000098E00000}"/>
    <cellStyle name="Total 12 17 19" xfId="14252" xr:uid="{00000000-0005-0000-0000-000099E00000}"/>
    <cellStyle name="Total 12 17 19 2" xfId="25471" xr:uid="{00000000-0005-0000-0000-00009AE00000}"/>
    <cellStyle name="Total 12 17 19 2 2" xfId="46247" xr:uid="{00000000-0005-0000-0000-00009BE00000}"/>
    <cellStyle name="Total 12 17 19 3" xfId="46246" xr:uid="{00000000-0005-0000-0000-00009CE00000}"/>
    <cellStyle name="Total 12 17 19 4" xfId="62192" xr:uid="{00000000-0005-0000-0000-00009DE00000}"/>
    <cellStyle name="Total 12 17 2" xfId="7301" xr:uid="{00000000-0005-0000-0000-00009EE00000}"/>
    <cellStyle name="Total 12 17 2 2" xfId="19277" xr:uid="{00000000-0005-0000-0000-00009FE00000}"/>
    <cellStyle name="Total 12 17 2 2 2" xfId="46249" xr:uid="{00000000-0005-0000-0000-0000A0E00000}"/>
    <cellStyle name="Total 12 17 2 3" xfId="46248" xr:uid="{00000000-0005-0000-0000-0000A1E00000}"/>
    <cellStyle name="Total 12 17 2 4" xfId="62193" xr:uid="{00000000-0005-0000-0000-0000A2E00000}"/>
    <cellStyle name="Total 12 17 20" xfId="14543" xr:uid="{00000000-0005-0000-0000-0000A3E00000}"/>
    <cellStyle name="Total 12 17 20 2" xfId="46250" xr:uid="{00000000-0005-0000-0000-0000A4E00000}"/>
    <cellStyle name="Total 12 17 20 3" xfId="62194" xr:uid="{00000000-0005-0000-0000-0000A5E00000}"/>
    <cellStyle name="Total 12 17 20 4" xfId="62195" xr:uid="{00000000-0005-0000-0000-0000A6E00000}"/>
    <cellStyle name="Total 12 17 21" xfId="46227" xr:uid="{00000000-0005-0000-0000-0000A7E00000}"/>
    <cellStyle name="Total 12 17 22" xfId="62196" xr:uid="{00000000-0005-0000-0000-0000A8E00000}"/>
    <cellStyle name="Total 12 17 3" xfId="7770" xr:uid="{00000000-0005-0000-0000-0000A9E00000}"/>
    <cellStyle name="Total 12 17 3 2" xfId="19686" xr:uid="{00000000-0005-0000-0000-0000AAE00000}"/>
    <cellStyle name="Total 12 17 3 2 2" xfId="46252" xr:uid="{00000000-0005-0000-0000-0000ABE00000}"/>
    <cellStyle name="Total 12 17 3 3" xfId="46251" xr:uid="{00000000-0005-0000-0000-0000ACE00000}"/>
    <cellStyle name="Total 12 17 3 4" xfId="62197" xr:uid="{00000000-0005-0000-0000-0000ADE00000}"/>
    <cellStyle name="Total 12 17 4" xfId="8218" xr:uid="{00000000-0005-0000-0000-0000AEE00000}"/>
    <cellStyle name="Total 12 17 4 2" xfId="20073" xr:uid="{00000000-0005-0000-0000-0000AFE00000}"/>
    <cellStyle name="Total 12 17 4 2 2" xfId="46254" xr:uid="{00000000-0005-0000-0000-0000B0E00000}"/>
    <cellStyle name="Total 12 17 4 3" xfId="46253" xr:uid="{00000000-0005-0000-0000-0000B1E00000}"/>
    <cellStyle name="Total 12 17 4 4" xfId="62198" xr:uid="{00000000-0005-0000-0000-0000B2E00000}"/>
    <cellStyle name="Total 12 17 5" xfId="8679" xr:uid="{00000000-0005-0000-0000-0000B3E00000}"/>
    <cellStyle name="Total 12 17 5 2" xfId="20469" xr:uid="{00000000-0005-0000-0000-0000B4E00000}"/>
    <cellStyle name="Total 12 17 5 2 2" xfId="46256" xr:uid="{00000000-0005-0000-0000-0000B5E00000}"/>
    <cellStyle name="Total 12 17 5 3" xfId="46255" xr:uid="{00000000-0005-0000-0000-0000B6E00000}"/>
    <cellStyle name="Total 12 17 5 4" xfId="62199" xr:uid="{00000000-0005-0000-0000-0000B7E00000}"/>
    <cellStyle name="Total 12 17 6" xfId="9128" xr:uid="{00000000-0005-0000-0000-0000B8E00000}"/>
    <cellStyle name="Total 12 17 6 2" xfId="20869" xr:uid="{00000000-0005-0000-0000-0000B9E00000}"/>
    <cellStyle name="Total 12 17 6 2 2" xfId="46258" xr:uid="{00000000-0005-0000-0000-0000BAE00000}"/>
    <cellStyle name="Total 12 17 6 3" xfId="46257" xr:uid="{00000000-0005-0000-0000-0000BBE00000}"/>
    <cellStyle name="Total 12 17 6 4" xfId="62200" xr:uid="{00000000-0005-0000-0000-0000BCE00000}"/>
    <cellStyle name="Total 12 17 7" xfId="9577" xr:uid="{00000000-0005-0000-0000-0000BDE00000}"/>
    <cellStyle name="Total 12 17 7 2" xfId="21269" xr:uid="{00000000-0005-0000-0000-0000BEE00000}"/>
    <cellStyle name="Total 12 17 7 2 2" xfId="46260" xr:uid="{00000000-0005-0000-0000-0000BFE00000}"/>
    <cellStyle name="Total 12 17 7 3" xfId="46259" xr:uid="{00000000-0005-0000-0000-0000C0E00000}"/>
    <cellStyle name="Total 12 17 7 4" xfId="62201" xr:uid="{00000000-0005-0000-0000-0000C1E00000}"/>
    <cellStyle name="Total 12 17 8" xfId="10019" xr:uid="{00000000-0005-0000-0000-0000C2E00000}"/>
    <cellStyle name="Total 12 17 8 2" xfId="21652" xr:uid="{00000000-0005-0000-0000-0000C3E00000}"/>
    <cellStyle name="Total 12 17 8 2 2" xfId="46262" xr:uid="{00000000-0005-0000-0000-0000C4E00000}"/>
    <cellStyle name="Total 12 17 8 3" xfId="46261" xr:uid="{00000000-0005-0000-0000-0000C5E00000}"/>
    <cellStyle name="Total 12 17 8 4" xfId="62202" xr:uid="{00000000-0005-0000-0000-0000C6E00000}"/>
    <cellStyle name="Total 12 17 9" xfId="10449" xr:uid="{00000000-0005-0000-0000-0000C7E00000}"/>
    <cellStyle name="Total 12 17 9 2" xfId="22028" xr:uid="{00000000-0005-0000-0000-0000C8E00000}"/>
    <cellStyle name="Total 12 17 9 2 2" xfId="46264" xr:uid="{00000000-0005-0000-0000-0000C9E00000}"/>
    <cellStyle name="Total 12 17 9 3" xfId="46263" xr:uid="{00000000-0005-0000-0000-0000CAE00000}"/>
    <cellStyle name="Total 12 17 9 4" xfId="62203" xr:uid="{00000000-0005-0000-0000-0000CBE00000}"/>
    <cellStyle name="Total 12 18" xfId="4537" xr:uid="{00000000-0005-0000-0000-0000CCE00000}"/>
    <cellStyle name="Total 12 18 10" xfId="10868" xr:uid="{00000000-0005-0000-0000-0000CDE00000}"/>
    <cellStyle name="Total 12 18 10 2" xfId="22391" xr:uid="{00000000-0005-0000-0000-0000CEE00000}"/>
    <cellStyle name="Total 12 18 10 2 2" xfId="46267" xr:uid="{00000000-0005-0000-0000-0000CFE00000}"/>
    <cellStyle name="Total 12 18 10 3" xfId="46266" xr:uid="{00000000-0005-0000-0000-0000D0E00000}"/>
    <cellStyle name="Total 12 18 10 4" xfId="62204" xr:uid="{00000000-0005-0000-0000-0000D1E00000}"/>
    <cellStyle name="Total 12 18 11" xfId="11281" xr:uid="{00000000-0005-0000-0000-0000D2E00000}"/>
    <cellStyle name="Total 12 18 11 2" xfId="22760" xr:uid="{00000000-0005-0000-0000-0000D3E00000}"/>
    <cellStyle name="Total 12 18 11 2 2" xfId="46269" xr:uid="{00000000-0005-0000-0000-0000D4E00000}"/>
    <cellStyle name="Total 12 18 11 3" xfId="46268" xr:uid="{00000000-0005-0000-0000-0000D5E00000}"/>
    <cellStyle name="Total 12 18 11 4" xfId="62205" xr:uid="{00000000-0005-0000-0000-0000D6E00000}"/>
    <cellStyle name="Total 12 18 12" xfId="11706" xr:uid="{00000000-0005-0000-0000-0000D7E00000}"/>
    <cellStyle name="Total 12 18 12 2" xfId="23141" xr:uid="{00000000-0005-0000-0000-0000D8E00000}"/>
    <cellStyle name="Total 12 18 12 2 2" xfId="46271" xr:uid="{00000000-0005-0000-0000-0000D9E00000}"/>
    <cellStyle name="Total 12 18 12 3" xfId="46270" xr:uid="{00000000-0005-0000-0000-0000DAE00000}"/>
    <cellStyle name="Total 12 18 12 4" xfId="62206" xr:uid="{00000000-0005-0000-0000-0000DBE00000}"/>
    <cellStyle name="Total 12 18 13" xfId="12123" xr:uid="{00000000-0005-0000-0000-0000DCE00000}"/>
    <cellStyle name="Total 12 18 13 2" xfId="23524" xr:uid="{00000000-0005-0000-0000-0000DDE00000}"/>
    <cellStyle name="Total 12 18 13 2 2" xfId="46273" xr:uid="{00000000-0005-0000-0000-0000DEE00000}"/>
    <cellStyle name="Total 12 18 13 3" xfId="46272" xr:uid="{00000000-0005-0000-0000-0000DFE00000}"/>
    <cellStyle name="Total 12 18 13 4" xfId="62207" xr:uid="{00000000-0005-0000-0000-0000E0E00000}"/>
    <cellStyle name="Total 12 18 14" xfId="12501" xr:uid="{00000000-0005-0000-0000-0000E1E00000}"/>
    <cellStyle name="Total 12 18 14 2" xfId="23860" xr:uid="{00000000-0005-0000-0000-0000E2E00000}"/>
    <cellStyle name="Total 12 18 14 2 2" xfId="46275" xr:uid="{00000000-0005-0000-0000-0000E3E00000}"/>
    <cellStyle name="Total 12 18 14 3" xfId="46274" xr:uid="{00000000-0005-0000-0000-0000E4E00000}"/>
    <cellStyle name="Total 12 18 14 4" xfId="62208" xr:uid="{00000000-0005-0000-0000-0000E5E00000}"/>
    <cellStyle name="Total 12 18 15" xfId="12854" xr:uid="{00000000-0005-0000-0000-0000E6E00000}"/>
    <cellStyle name="Total 12 18 15 2" xfId="24186" xr:uid="{00000000-0005-0000-0000-0000E7E00000}"/>
    <cellStyle name="Total 12 18 15 2 2" xfId="46277" xr:uid="{00000000-0005-0000-0000-0000E8E00000}"/>
    <cellStyle name="Total 12 18 15 3" xfId="46276" xr:uid="{00000000-0005-0000-0000-0000E9E00000}"/>
    <cellStyle name="Total 12 18 15 4" xfId="62209" xr:uid="{00000000-0005-0000-0000-0000EAE00000}"/>
    <cellStyle name="Total 12 18 16" xfId="13266" xr:uid="{00000000-0005-0000-0000-0000EBE00000}"/>
    <cellStyle name="Total 12 18 16 2" xfId="24565" xr:uid="{00000000-0005-0000-0000-0000ECE00000}"/>
    <cellStyle name="Total 12 18 16 2 2" xfId="46279" xr:uid="{00000000-0005-0000-0000-0000EDE00000}"/>
    <cellStyle name="Total 12 18 16 3" xfId="46278" xr:uid="{00000000-0005-0000-0000-0000EEE00000}"/>
    <cellStyle name="Total 12 18 16 4" xfId="62210" xr:uid="{00000000-0005-0000-0000-0000EFE00000}"/>
    <cellStyle name="Total 12 18 17" xfId="13602" xr:uid="{00000000-0005-0000-0000-0000F0E00000}"/>
    <cellStyle name="Total 12 18 17 2" xfId="24870" xr:uid="{00000000-0005-0000-0000-0000F1E00000}"/>
    <cellStyle name="Total 12 18 17 2 2" xfId="46281" xr:uid="{00000000-0005-0000-0000-0000F2E00000}"/>
    <cellStyle name="Total 12 18 17 3" xfId="46280" xr:uid="{00000000-0005-0000-0000-0000F3E00000}"/>
    <cellStyle name="Total 12 18 17 4" xfId="62211" xr:uid="{00000000-0005-0000-0000-0000F4E00000}"/>
    <cellStyle name="Total 12 18 18" xfId="13932" xr:uid="{00000000-0005-0000-0000-0000F5E00000}"/>
    <cellStyle name="Total 12 18 18 2" xfId="25172" xr:uid="{00000000-0005-0000-0000-0000F6E00000}"/>
    <cellStyle name="Total 12 18 18 2 2" xfId="46283" xr:uid="{00000000-0005-0000-0000-0000F7E00000}"/>
    <cellStyle name="Total 12 18 18 3" xfId="46282" xr:uid="{00000000-0005-0000-0000-0000F8E00000}"/>
    <cellStyle name="Total 12 18 18 4" xfId="62212" xr:uid="{00000000-0005-0000-0000-0000F9E00000}"/>
    <cellStyle name="Total 12 18 19" xfId="14253" xr:uid="{00000000-0005-0000-0000-0000FAE00000}"/>
    <cellStyle name="Total 12 18 19 2" xfId="25472" xr:uid="{00000000-0005-0000-0000-0000FBE00000}"/>
    <cellStyle name="Total 12 18 19 2 2" xfId="46285" xr:uid="{00000000-0005-0000-0000-0000FCE00000}"/>
    <cellStyle name="Total 12 18 19 3" xfId="46284" xr:uid="{00000000-0005-0000-0000-0000FDE00000}"/>
    <cellStyle name="Total 12 18 19 4" xfId="62213" xr:uid="{00000000-0005-0000-0000-0000FEE00000}"/>
    <cellStyle name="Total 12 18 2" xfId="7302" xr:uid="{00000000-0005-0000-0000-0000FFE00000}"/>
    <cellStyle name="Total 12 18 2 2" xfId="19278" xr:uid="{00000000-0005-0000-0000-000000E10000}"/>
    <cellStyle name="Total 12 18 2 2 2" xfId="46287" xr:uid="{00000000-0005-0000-0000-000001E10000}"/>
    <cellStyle name="Total 12 18 2 3" xfId="46286" xr:uid="{00000000-0005-0000-0000-000002E10000}"/>
    <cellStyle name="Total 12 18 2 4" xfId="62214" xr:uid="{00000000-0005-0000-0000-000003E10000}"/>
    <cellStyle name="Total 12 18 20" xfId="14544" xr:uid="{00000000-0005-0000-0000-000004E10000}"/>
    <cellStyle name="Total 12 18 20 2" xfId="46288" xr:uid="{00000000-0005-0000-0000-000005E10000}"/>
    <cellStyle name="Total 12 18 20 3" xfId="62215" xr:uid="{00000000-0005-0000-0000-000006E10000}"/>
    <cellStyle name="Total 12 18 20 4" xfId="62216" xr:uid="{00000000-0005-0000-0000-000007E10000}"/>
    <cellStyle name="Total 12 18 21" xfId="46265" xr:uid="{00000000-0005-0000-0000-000008E10000}"/>
    <cellStyle name="Total 12 18 22" xfId="62217" xr:uid="{00000000-0005-0000-0000-000009E10000}"/>
    <cellStyle name="Total 12 18 3" xfId="7771" xr:uid="{00000000-0005-0000-0000-00000AE10000}"/>
    <cellStyle name="Total 12 18 3 2" xfId="19687" xr:uid="{00000000-0005-0000-0000-00000BE10000}"/>
    <cellStyle name="Total 12 18 3 2 2" xfId="46290" xr:uid="{00000000-0005-0000-0000-00000CE10000}"/>
    <cellStyle name="Total 12 18 3 3" xfId="46289" xr:uid="{00000000-0005-0000-0000-00000DE10000}"/>
    <cellStyle name="Total 12 18 3 4" xfId="62218" xr:uid="{00000000-0005-0000-0000-00000EE10000}"/>
    <cellStyle name="Total 12 18 4" xfId="8219" xr:uid="{00000000-0005-0000-0000-00000FE10000}"/>
    <cellStyle name="Total 12 18 4 2" xfId="20074" xr:uid="{00000000-0005-0000-0000-000010E10000}"/>
    <cellStyle name="Total 12 18 4 2 2" xfId="46292" xr:uid="{00000000-0005-0000-0000-000011E10000}"/>
    <cellStyle name="Total 12 18 4 3" xfId="46291" xr:uid="{00000000-0005-0000-0000-000012E10000}"/>
    <cellStyle name="Total 12 18 4 4" xfId="62219" xr:uid="{00000000-0005-0000-0000-000013E10000}"/>
    <cellStyle name="Total 12 18 5" xfId="8680" xr:uid="{00000000-0005-0000-0000-000014E10000}"/>
    <cellStyle name="Total 12 18 5 2" xfId="20470" xr:uid="{00000000-0005-0000-0000-000015E10000}"/>
    <cellStyle name="Total 12 18 5 2 2" xfId="46294" xr:uid="{00000000-0005-0000-0000-000016E10000}"/>
    <cellStyle name="Total 12 18 5 3" xfId="46293" xr:uid="{00000000-0005-0000-0000-000017E10000}"/>
    <cellStyle name="Total 12 18 5 4" xfId="62220" xr:uid="{00000000-0005-0000-0000-000018E10000}"/>
    <cellStyle name="Total 12 18 6" xfId="9129" xr:uid="{00000000-0005-0000-0000-000019E10000}"/>
    <cellStyle name="Total 12 18 6 2" xfId="20870" xr:uid="{00000000-0005-0000-0000-00001AE10000}"/>
    <cellStyle name="Total 12 18 6 2 2" xfId="46296" xr:uid="{00000000-0005-0000-0000-00001BE10000}"/>
    <cellStyle name="Total 12 18 6 3" xfId="46295" xr:uid="{00000000-0005-0000-0000-00001CE10000}"/>
    <cellStyle name="Total 12 18 6 4" xfId="62221" xr:uid="{00000000-0005-0000-0000-00001DE10000}"/>
    <cellStyle name="Total 12 18 7" xfId="9578" xr:uid="{00000000-0005-0000-0000-00001EE10000}"/>
    <cellStyle name="Total 12 18 7 2" xfId="21270" xr:uid="{00000000-0005-0000-0000-00001FE10000}"/>
    <cellStyle name="Total 12 18 7 2 2" xfId="46298" xr:uid="{00000000-0005-0000-0000-000020E10000}"/>
    <cellStyle name="Total 12 18 7 3" xfId="46297" xr:uid="{00000000-0005-0000-0000-000021E10000}"/>
    <cellStyle name="Total 12 18 7 4" xfId="62222" xr:uid="{00000000-0005-0000-0000-000022E10000}"/>
    <cellStyle name="Total 12 18 8" xfId="10020" xr:uid="{00000000-0005-0000-0000-000023E10000}"/>
    <cellStyle name="Total 12 18 8 2" xfId="21653" xr:uid="{00000000-0005-0000-0000-000024E10000}"/>
    <cellStyle name="Total 12 18 8 2 2" xfId="46300" xr:uid="{00000000-0005-0000-0000-000025E10000}"/>
    <cellStyle name="Total 12 18 8 3" xfId="46299" xr:uid="{00000000-0005-0000-0000-000026E10000}"/>
    <cellStyle name="Total 12 18 8 4" xfId="62223" xr:uid="{00000000-0005-0000-0000-000027E10000}"/>
    <cellStyle name="Total 12 18 9" xfId="10450" xr:uid="{00000000-0005-0000-0000-000028E10000}"/>
    <cellStyle name="Total 12 18 9 2" xfId="22029" xr:uid="{00000000-0005-0000-0000-000029E10000}"/>
    <cellStyle name="Total 12 18 9 2 2" xfId="46302" xr:uid="{00000000-0005-0000-0000-00002AE10000}"/>
    <cellStyle name="Total 12 18 9 3" xfId="46301" xr:uid="{00000000-0005-0000-0000-00002BE10000}"/>
    <cellStyle name="Total 12 18 9 4" xfId="62224" xr:uid="{00000000-0005-0000-0000-00002CE10000}"/>
    <cellStyle name="Total 12 19" xfId="4538" xr:uid="{00000000-0005-0000-0000-00002DE10000}"/>
    <cellStyle name="Total 12 19 10" xfId="10869" xr:uid="{00000000-0005-0000-0000-00002EE10000}"/>
    <cellStyle name="Total 12 19 10 2" xfId="22392" xr:uid="{00000000-0005-0000-0000-00002FE10000}"/>
    <cellStyle name="Total 12 19 10 2 2" xfId="46305" xr:uid="{00000000-0005-0000-0000-000030E10000}"/>
    <cellStyle name="Total 12 19 10 3" xfId="46304" xr:uid="{00000000-0005-0000-0000-000031E10000}"/>
    <cellStyle name="Total 12 19 10 4" xfId="62225" xr:uid="{00000000-0005-0000-0000-000032E10000}"/>
    <cellStyle name="Total 12 19 11" xfId="11282" xr:uid="{00000000-0005-0000-0000-000033E10000}"/>
    <cellStyle name="Total 12 19 11 2" xfId="22761" xr:uid="{00000000-0005-0000-0000-000034E10000}"/>
    <cellStyle name="Total 12 19 11 2 2" xfId="46307" xr:uid="{00000000-0005-0000-0000-000035E10000}"/>
    <cellStyle name="Total 12 19 11 3" xfId="46306" xr:uid="{00000000-0005-0000-0000-000036E10000}"/>
    <cellStyle name="Total 12 19 11 4" xfId="62226" xr:uid="{00000000-0005-0000-0000-000037E10000}"/>
    <cellStyle name="Total 12 19 12" xfId="11707" xr:uid="{00000000-0005-0000-0000-000038E10000}"/>
    <cellStyle name="Total 12 19 12 2" xfId="23142" xr:uid="{00000000-0005-0000-0000-000039E10000}"/>
    <cellStyle name="Total 12 19 12 2 2" xfId="46309" xr:uid="{00000000-0005-0000-0000-00003AE10000}"/>
    <cellStyle name="Total 12 19 12 3" xfId="46308" xr:uid="{00000000-0005-0000-0000-00003BE10000}"/>
    <cellStyle name="Total 12 19 12 4" xfId="62227" xr:uid="{00000000-0005-0000-0000-00003CE10000}"/>
    <cellStyle name="Total 12 19 13" xfId="12124" xr:uid="{00000000-0005-0000-0000-00003DE10000}"/>
    <cellStyle name="Total 12 19 13 2" xfId="23525" xr:uid="{00000000-0005-0000-0000-00003EE10000}"/>
    <cellStyle name="Total 12 19 13 2 2" xfId="46311" xr:uid="{00000000-0005-0000-0000-00003FE10000}"/>
    <cellStyle name="Total 12 19 13 3" xfId="46310" xr:uid="{00000000-0005-0000-0000-000040E10000}"/>
    <cellStyle name="Total 12 19 13 4" xfId="62228" xr:uid="{00000000-0005-0000-0000-000041E10000}"/>
    <cellStyle name="Total 12 19 14" xfId="12502" xr:uid="{00000000-0005-0000-0000-000042E10000}"/>
    <cellStyle name="Total 12 19 14 2" xfId="23861" xr:uid="{00000000-0005-0000-0000-000043E10000}"/>
    <cellStyle name="Total 12 19 14 2 2" xfId="46313" xr:uid="{00000000-0005-0000-0000-000044E10000}"/>
    <cellStyle name="Total 12 19 14 3" xfId="46312" xr:uid="{00000000-0005-0000-0000-000045E10000}"/>
    <cellStyle name="Total 12 19 14 4" xfId="62229" xr:uid="{00000000-0005-0000-0000-000046E10000}"/>
    <cellStyle name="Total 12 19 15" xfId="12855" xr:uid="{00000000-0005-0000-0000-000047E10000}"/>
    <cellStyle name="Total 12 19 15 2" xfId="24187" xr:uid="{00000000-0005-0000-0000-000048E10000}"/>
    <cellStyle name="Total 12 19 15 2 2" xfId="46315" xr:uid="{00000000-0005-0000-0000-000049E10000}"/>
    <cellStyle name="Total 12 19 15 3" xfId="46314" xr:uid="{00000000-0005-0000-0000-00004AE10000}"/>
    <cellStyle name="Total 12 19 15 4" xfId="62230" xr:uid="{00000000-0005-0000-0000-00004BE10000}"/>
    <cellStyle name="Total 12 19 16" xfId="13267" xr:uid="{00000000-0005-0000-0000-00004CE10000}"/>
    <cellStyle name="Total 12 19 16 2" xfId="24566" xr:uid="{00000000-0005-0000-0000-00004DE10000}"/>
    <cellStyle name="Total 12 19 16 2 2" xfId="46317" xr:uid="{00000000-0005-0000-0000-00004EE10000}"/>
    <cellStyle name="Total 12 19 16 3" xfId="46316" xr:uid="{00000000-0005-0000-0000-00004FE10000}"/>
    <cellStyle name="Total 12 19 16 4" xfId="62231" xr:uid="{00000000-0005-0000-0000-000050E10000}"/>
    <cellStyle name="Total 12 19 17" xfId="13603" xr:uid="{00000000-0005-0000-0000-000051E10000}"/>
    <cellStyle name="Total 12 19 17 2" xfId="24871" xr:uid="{00000000-0005-0000-0000-000052E10000}"/>
    <cellStyle name="Total 12 19 17 2 2" xfId="46319" xr:uid="{00000000-0005-0000-0000-000053E10000}"/>
    <cellStyle name="Total 12 19 17 3" xfId="46318" xr:uid="{00000000-0005-0000-0000-000054E10000}"/>
    <cellStyle name="Total 12 19 17 4" xfId="62232" xr:uid="{00000000-0005-0000-0000-000055E10000}"/>
    <cellStyle name="Total 12 19 18" xfId="13933" xr:uid="{00000000-0005-0000-0000-000056E10000}"/>
    <cellStyle name="Total 12 19 18 2" xfId="25173" xr:uid="{00000000-0005-0000-0000-000057E10000}"/>
    <cellStyle name="Total 12 19 18 2 2" xfId="46321" xr:uid="{00000000-0005-0000-0000-000058E10000}"/>
    <cellStyle name="Total 12 19 18 3" xfId="46320" xr:uid="{00000000-0005-0000-0000-000059E10000}"/>
    <cellStyle name="Total 12 19 18 4" xfId="62233" xr:uid="{00000000-0005-0000-0000-00005AE10000}"/>
    <cellStyle name="Total 12 19 19" xfId="14254" xr:uid="{00000000-0005-0000-0000-00005BE10000}"/>
    <cellStyle name="Total 12 19 19 2" xfId="25473" xr:uid="{00000000-0005-0000-0000-00005CE10000}"/>
    <cellStyle name="Total 12 19 19 2 2" xfId="46323" xr:uid="{00000000-0005-0000-0000-00005DE10000}"/>
    <cellStyle name="Total 12 19 19 3" xfId="46322" xr:uid="{00000000-0005-0000-0000-00005EE10000}"/>
    <cellStyle name="Total 12 19 19 4" xfId="62234" xr:uid="{00000000-0005-0000-0000-00005FE10000}"/>
    <cellStyle name="Total 12 19 2" xfId="7303" xr:uid="{00000000-0005-0000-0000-000060E10000}"/>
    <cellStyle name="Total 12 19 2 2" xfId="19279" xr:uid="{00000000-0005-0000-0000-000061E10000}"/>
    <cellStyle name="Total 12 19 2 2 2" xfId="46325" xr:uid="{00000000-0005-0000-0000-000062E10000}"/>
    <cellStyle name="Total 12 19 2 3" xfId="46324" xr:uid="{00000000-0005-0000-0000-000063E10000}"/>
    <cellStyle name="Total 12 19 2 4" xfId="62235" xr:uid="{00000000-0005-0000-0000-000064E10000}"/>
    <cellStyle name="Total 12 19 20" xfId="14545" xr:uid="{00000000-0005-0000-0000-000065E10000}"/>
    <cellStyle name="Total 12 19 20 2" xfId="46326" xr:uid="{00000000-0005-0000-0000-000066E10000}"/>
    <cellStyle name="Total 12 19 20 3" xfId="62236" xr:uid="{00000000-0005-0000-0000-000067E10000}"/>
    <cellStyle name="Total 12 19 20 4" xfId="62237" xr:uid="{00000000-0005-0000-0000-000068E10000}"/>
    <cellStyle name="Total 12 19 21" xfId="46303" xr:uid="{00000000-0005-0000-0000-000069E10000}"/>
    <cellStyle name="Total 12 19 22" xfId="62238" xr:uid="{00000000-0005-0000-0000-00006AE10000}"/>
    <cellStyle name="Total 12 19 3" xfId="7772" xr:uid="{00000000-0005-0000-0000-00006BE10000}"/>
    <cellStyle name="Total 12 19 3 2" xfId="19688" xr:uid="{00000000-0005-0000-0000-00006CE10000}"/>
    <cellStyle name="Total 12 19 3 2 2" xfId="46328" xr:uid="{00000000-0005-0000-0000-00006DE10000}"/>
    <cellStyle name="Total 12 19 3 3" xfId="46327" xr:uid="{00000000-0005-0000-0000-00006EE10000}"/>
    <cellStyle name="Total 12 19 3 4" xfId="62239" xr:uid="{00000000-0005-0000-0000-00006FE10000}"/>
    <cellStyle name="Total 12 19 4" xfId="8220" xr:uid="{00000000-0005-0000-0000-000070E10000}"/>
    <cellStyle name="Total 12 19 4 2" xfId="20075" xr:uid="{00000000-0005-0000-0000-000071E10000}"/>
    <cellStyle name="Total 12 19 4 2 2" xfId="46330" xr:uid="{00000000-0005-0000-0000-000072E10000}"/>
    <cellStyle name="Total 12 19 4 3" xfId="46329" xr:uid="{00000000-0005-0000-0000-000073E10000}"/>
    <cellStyle name="Total 12 19 4 4" xfId="62240" xr:uid="{00000000-0005-0000-0000-000074E10000}"/>
    <cellStyle name="Total 12 19 5" xfId="8681" xr:uid="{00000000-0005-0000-0000-000075E10000}"/>
    <cellStyle name="Total 12 19 5 2" xfId="20471" xr:uid="{00000000-0005-0000-0000-000076E10000}"/>
    <cellStyle name="Total 12 19 5 2 2" xfId="46332" xr:uid="{00000000-0005-0000-0000-000077E10000}"/>
    <cellStyle name="Total 12 19 5 3" xfId="46331" xr:uid="{00000000-0005-0000-0000-000078E10000}"/>
    <cellStyle name="Total 12 19 5 4" xfId="62241" xr:uid="{00000000-0005-0000-0000-000079E10000}"/>
    <cellStyle name="Total 12 19 6" xfId="9130" xr:uid="{00000000-0005-0000-0000-00007AE10000}"/>
    <cellStyle name="Total 12 19 6 2" xfId="20871" xr:uid="{00000000-0005-0000-0000-00007BE10000}"/>
    <cellStyle name="Total 12 19 6 2 2" xfId="46334" xr:uid="{00000000-0005-0000-0000-00007CE10000}"/>
    <cellStyle name="Total 12 19 6 3" xfId="46333" xr:uid="{00000000-0005-0000-0000-00007DE10000}"/>
    <cellStyle name="Total 12 19 6 4" xfId="62242" xr:uid="{00000000-0005-0000-0000-00007EE10000}"/>
    <cellStyle name="Total 12 19 7" xfId="9579" xr:uid="{00000000-0005-0000-0000-00007FE10000}"/>
    <cellStyle name="Total 12 19 7 2" xfId="21271" xr:uid="{00000000-0005-0000-0000-000080E10000}"/>
    <cellStyle name="Total 12 19 7 2 2" xfId="46336" xr:uid="{00000000-0005-0000-0000-000081E10000}"/>
    <cellStyle name="Total 12 19 7 3" xfId="46335" xr:uid="{00000000-0005-0000-0000-000082E10000}"/>
    <cellStyle name="Total 12 19 7 4" xfId="62243" xr:uid="{00000000-0005-0000-0000-000083E10000}"/>
    <cellStyle name="Total 12 19 8" xfId="10021" xr:uid="{00000000-0005-0000-0000-000084E10000}"/>
    <cellStyle name="Total 12 19 8 2" xfId="21654" xr:uid="{00000000-0005-0000-0000-000085E10000}"/>
    <cellStyle name="Total 12 19 8 2 2" xfId="46338" xr:uid="{00000000-0005-0000-0000-000086E10000}"/>
    <cellStyle name="Total 12 19 8 3" xfId="46337" xr:uid="{00000000-0005-0000-0000-000087E10000}"/>
    <cellStyle name="Total 12 19 8 4" xfId="62244" xr:uid="{00000000-0005-0000-0000-000088E10000}"/>
    <cellStyle name="Total 12 19 9" xfId="10451" xr:uid="{00000000-0005-0000-0000-000089E10000}"/>
    <cellStyle name="Total 12 19 9 2" xfId="22030" xr:uid="{00000000-0005-0000-0000-00008AE10000}"/>
    <cellStyle name="Total 12 19 9 2 2" xfId="46340" xr:uid="{00000000-0005-0000-0000-00008BE10000}"/>
    <cellStyle name="Total 12 19 9 3" xfId="46339" xr:uid="{00000000-0005-0000-0000-00008CE10000}"/>
    <cellStyle name="Total 12 19 9 4" xfId="62245" xr:uid="{00000000-0005-0000-0000-00008DE10000}"/>
    <cellStyle name="Total 12 2" xfId="4539" xr:uid="{00000000-0005-0000-0000-00008EE10000}"/>
    <cellStyle name="Total 12 2 10" xfId="10870" xr:uid="{00000000-0005-0000-0000-00008FE10000}"/>
    <cellStyle name="Total 12 2 10 2" xfId="22393" xr:uid="{00000000-0005-0000-0000-000090E10000}"/>
    <cellStyle name="Total 12 2 10 2 2" xfId="46343" xr:uid="{00000000-0005-0000-0000-000091E10000}"/>
    <cellStyle name="Total 12 2 10 3" xfId="46342" xr:uid="{00000000-0005-0000-0000-000092E10000}"/>
    <cellStyle name="Total 12 2 10 4" xfId="62246" xr:uid="{00000000-0005-0000-0000-000093E10000}"/>
    <cellStyle name="Total 12 2 11" xfId="11283" xr:uid="{00000000-0005-0000-0000-000094E10000}"/>
    <cellStyle name="Total 12 2 11 2" xfId="22762" xr:uid="{00000000-0005-0000-0000-000095E10000}"/>
    <cellStyle name="Total 12 2 11 2 2" xfId="46345" xr:uid="{00000000-0005-0000-0000-000096E10000}"/>
    <cellStyle name="Total 12 2 11 3" xfId="46344" xr:uid="{00000000-0005-0000-0000-000097E10000}"/>
    <cellStyle name="Total 12 2 11 4" xfId="62247" xr:uid="{00000000-0005-0000-0000-000098E10000}"/>
    <cellStyle name="Total 12 2 12" xfId="11708" xr:uid="{00000000-0005-0000-0000-000099E10000}"/>
    <cellStyle name="Total 12 2 12 2" xfId="23143" xr:uid="{00000000-0005-0000-0000-00009AE10000}"/>
    <cellStyle name="Total 12 2 12 2 2" xfId="46347" xr:uid="{00000000-0005-0000-0000-00009BE10000}"/>
    <cellStyle name="Total 12 2 12 3" xfId="46346" xr:uid="{00000000-0005-0000-0000-00009CE10000}"/>
    <cellStyle name="Total 12 2 12 4" xfId="62248" xr:uid="{00000000-0005-0000-0000-00009DE10000}"/>
    <cellStyle name="Total 12 2 13" xfId="12125" xr:uid="{00000000-0005-0000-0000-00009EE10000}"/>
    <cellStyle name="Total 12 2 13 2" xfId="23526" xr:uid="{00000000-0005-0000-0000-00009FE10000}"/>
    <cellStyle name="Total 12 2 13 2 2" xfId="46349" xr:uid="{00000000-0005-0000-0000-0000A0E10000}"/>
    <cellStyle name="Total 12 2 13 3" xfId="46348" xr:uid="{00000000-0005-0000-0000-0000A1E10000}"/>
    <cellStyle name="Total 12 2 13 4" xfId="62249" xr:uid="{00000000-0005-0000-0000-0000A2E10000}"/>
    <cellStyle name="Total 12 2 14" xfId="12503" xr:uid="{00000000-0005-0000-0000-0000A3E10000}"/>
    <cellStyle name="Total 12 2 14 2" xfId="23862" xr:uid="{00000000-0005-0000-0000-0000A4E10000}"/>
    <cellStyle name="Total 12 2 14 2 2" xfId="46351" xr:uid="{00000000-0005-0000-0000-0000A5E10000}"/>
    <cellStyle name="Total 12 2 14 3" xfId="46350" xr:uid="{00000000-0005-0000-0000-0000A6E10000}"/>
    <cellStyle name="Total 12 2 14 4" xfId="62250" xr:uid="{00000000-0005-0000-0000-0000A7E10000}"/>
    <cellStyle name="Total 12 2 15" xfId="12856" xr:uid="{00000000-0005-0000-0000-0000A8E10000}"/>
    <cellStyle name="Total 12 2 15 2" xfId="24188" xr:uid="{00000000-0005-0000-0000-0000A9E10000}"/>
    <cellStyle name="Total 12 2 15 2 2" xfId="46353" xr:uid="{00000000-0005-0000-0000-0000AAE10000}"/>
    <cellStyle name="Total 12 2 15 3" xfId="46352" xr:uid="{00000000-0005-0000-0000-0000ABE10000}"/>
    <cellStyle name="Total 12 2 15 4" xfId="62251" xr:uid="{00000000-0005-0000-0000-0000ACE10000}"/>
    <cellStyle name="Total 12 2 16" xfId="13268" xr:uid="{00000000-0005-0000-0000-0000ADE10000}"/>
    <cellStyle name="Total 12 2 16 2" xfId="24567" xr:uid="{00000000-0005-0000-0000-0000AEE10000}"/>
    <cellStyle name="Total 12 2 16 2 2" xfId="46355" xr:uid="{00000000-0005-0000-0000-0000AFE10000}"/>
    <cellStyle name="Total 12 2 16 3" xfId="46354" xr:uid="{00000000-0005-0000-0000-0000B0E10000}"/>
    <cellStyle name="Total 12 2 16 4" xfId="62252" xr:uid="{00000000-0005-0000-0000-0000B1E10000}"/>
    <cellStyle name="Total 12 2 17" xfId="13604" xr:uid="{00000000-0005-0000-0000-0000B2E10000}"/>
    <cellStyle name="Total 12 2 17 2" xfId="24872" xr:uid="{00000000-0005-0000-0000-0000B3E10000}"/>
    <cellStyle name="Total 12 2 17 2 2" xfId="46357" xr:uid="{00000000-0005-0000-0000-0000B4E10000}"/>
    <cellStyle name="Total 12 2 17 3" xfId="46356" xr:uid="{00000000-0005-0000-0000-0000B5E10000}"/>
    <cellStyle name="Total 12 2 17 4" xfId="62253" xr:uid="{00000000-0005-0000-0000-0000B6E10000}"/>
    <cellStyle name="Total 12 2 18" xfId="13934" xr:uid="{00000000-0005-0000-0000-0000B7E10000}"/>
    <cellStyle name="Total 12 2 18 2" xfId="25174" xr:uid="{00000000-0005-0000-0000-0000B8E10000}"/>
    <cellStyle name="Total 12 2 18 2 2" xfId="46359" xr:uid="{00000000-0005-0000-0000-0000B9E10000}"/>
    <cellStyle name="Total 12 2 18 3" xfId="46358" xr:uid="{00000000-0005-0000-0000-0000BAE10000}"/>
    <cellStyle name="Total 12 2 18 4" xfId="62254" xr:uid="{00000000-0005-0000-0000-0000BBE10000}"/>
    <cellStyle name="Total 12 2 19" xfId="14255" xr:uid="{00000000-0005-0000-0000-0000BCE10000}"/>
    <cellStyle name="Total 12 2 19 2" xfId="25474" xr:uid="{00000000-0005-0000-0000-0000BDE10000}"/>
    <cellStyle name="Total 12 2 19 2 2" xfId="46361" xr:uid="{00000000-0005-0000-0000-0000BEE10000}"/>
    <cellStyle name="Total 12 2 19 3" xfId="46360" xr:uid="{00000000-0005-0000-0000-0000BFE10000}"/>
    <cellStyle name="Total 12 2 19 4" xfId="62255" xr:uid="{00000000-0005-0000-0000-0000C0E10000}"/>
    <cellStyle name="Total 12 2 2" xfId="7304" xr:uid="{00000000-0005-0000-0000-0000C1E10000}"/>
    <cellStyle name="Total 12 2 2 2" xfId="19280" xr:uid="{00000000-0005-0000-0000-0000C2E10000}"/>
    <cellStyle name="Total 12 2 2 2 2" xfId="46363" xr:uid="{00000000-0005-0000-0000-0000C3E10000}"/>
    <cellStyle name="Total 12 2 2 3" xfId="46362" xr:uid="{00000000-0005-0000-0000-0000C4E10000}"/>
    <cellStyle name="Total 12 2 2 4" xfId="62256" xr:uid="{00000000-0005-0000-0000-0000C5E10000}"/>
    <cellStyle name="Total 12 2 20" xfId="14546" xr:uid="{00000000-0005-0000-0000-0000C6E10000}"/>
    <cellStyle name="Total 12 2 20 2" xfId="46364" xr:uid="{00000000-0005-0000-0000-0000C7E10000}"/>
    <cellStyle name="Total 12 2 20 3" xfId="62257" xr:uid="{00000000-0005-0000-0000-0000C8E10000}"/>
    <cellStyle name="Total 12 2 20 4" xfId="62258" xr:uid="{00000000-0005-0000-0000-0000C9E10000}"/>
    <cellStyle name="Total 12 2 21" xfId="46341" xr:uid="{00000000-0005-0000-0000-0000CAE10000}"/>
    <cellStyle name="Total 12 2 22" xfId="62259" xr:uid="{00000000-0005-0000-0000-0000CBE10000}"/>
    <cellStyle name="Total 12 2 3" xfId="7773" xr:uid="{00000000-0005-0000-0000-0000CCE10000}"/>
    <cellStyle name="Total 12 2 3 2" xfId="19689" xr:uid="{00000000-0005-0000-0000-0000CDE10000}"/>
    <cellStyle name="Total 12 2 3 2 2" xfId="46366" xr:uid="{00000000-0005-0000-0000-0000CEE10000}"/>
    <cellStyle name="Total 12 2 3 3" xfId="46365" xr:uid="{00000000-0005-0000-0000-0000CFE10000}"/>
    <cellStyle name="Total 12 2 3 4" xfId="62260" xr:uid="{00000000-0005-0000-0000-0000D0E10000}"/>
    <cellStyle name="Total 12 2 4" xfId="8221" xr:uid="{00000000-0005-0000-0000-0000D1E10000}"/>
    <cellStyle name="Total 12 2 4 2" xfId="20076" xr:uid="{00000000-0005-0000-0000-0000D2E10000}"/>
    <cellStyle name="Total 12 2 4 2 2" xfId="46368" xr:uid="{00000000-0005-0000-0000-0000D3E10000}"/>
    <cellStyle name="Total 12 2 4 3" xfId="46367" xr:uid="{00000000-0005-0000-0000-0000D4E10000}"/>
    <cellStyle name="Total 12 2 4 4" xfId="62261" xr:uid="{00000000-0005-0000-0000-0000D5E10000}"/>
    <cellStyle name="Total 12 2 5" xfId="8682" xr:uid="{00000000-0005-0000-0000-0000D6E10000}"/>
    <cellStyle name="Total 12 2 5 2" xfId="20472" xr:uid="{00000000-0005-0000-0000-0000D7E10000}"/>
    <cellStyle name="Total 12 2 5 2 2" xfId="46370" xr:uid="{00000000-0005-0000-0000-0000D8E10000}"/>
    <cellStyle name="Total 12 2 5 3" xfId="46369" xr:uid="{00000000-0005-0000-0000-0000D9E10000}"/>
    <cellStyle name="Total 12 2 5 4" xfId="62262" xr:uid="{00000000-0005-0000-0000-0000DAE10000}"/>
    <cellStyle name="Total 12 2 6" xfId="9131" xr:uid="{00000000-0005-0000-0000-0000DBE10000}"/>
    <cellStyle name="Total 12 2 6 2" xfId="20872" xr:uid="{00000000-0005-0000-0000-0000DCE10000}"/>
    <cellStyle name="Total 12 2 6 2 2" xfId="46372" xr:uid="{00000000-0005-0000-0000-0000DDE10000}"/>
    <cellStyle name="Total 12 2 6 3" xfId="46371" xr:uid="{00000000-0005-0000-0000-0000DEE10000}"/>
    <cellStyle name="Total 12 2 6 4" xfId="62263" xr:uid="{00000000-0005-0000-0000-0000DFE10000}"/>
    <cellStyle name="Total 12 2 7" xfId="9580" xr:uid="{00000000-0005-0000-0000-0000E0E10000}"/>
    <cellStyle name="Total 12 2 7 2" xfId="21272" xr:uid="{00000000-0005-0000-0000-0000E1E10000}"/>
    <cellStyle name="Total 12 2 7 2 2" xfId="46374" xr:uid="{00000000-0005-0000-0000-0000E2E10000}"/>
    <cellStyle name="Total 12 2 7 3" xfId="46373" xr:uid="{00000000-0005-0000-0000-0000E3E10000}"/>
    <cellStyle name="Total 12 2 7 4" xfId="62264" xr:uid="{00000000-0005-0000-0000-0000E4E10000}"/>
    <cellStyle name="Total 12 2 8" xfId="10022" xr:uid="{00000000-0005-0000-0000-0000E5E10000}"/>
    <cellStyle name="Total 12 2 8 2" xfId="21655" xr:uid="{00000000-0005-0000-0000-0000E6E10000}"/>
    <cellStyle name="Total 12 2 8 2 2" xfId="46376" xr:uid="{00000000-0005-0000-0000-0000E7E10000}"/>
    <cellStyle name="Total 12 2 8 3" xfId="46375" xr:uid="{00000000-0005-0000-0000-0000E8E10000}"/>
    <cellStyle name="Total 12 2 8 4" xfId="62265" xr:uid="{00000000-0005-0000-0000-0000E9E10000}"/>
    <cellStyle name="Total 12 2 9" xfId="10452" xr:uid="{00000000-0005-0000-0000-0000EAE10000}"/>
    <cellStyle name="Total 12 2 9 2" xfId="22031" xr:uid="{00000000-0005-0000-0000-0000EBE10000}"/>
    <cellStyle name="Total 12 2 9 2 2" xfId="46378" xr:uid="{00000000-0005-0000-0000-0000ECE10000}"/>
    <cellStyle name="Total 12 2 9 3" xfId="46377" xr:uid="{00000000-0005-0000-0000-0000EDE10000}"/>
    <cellStyle name="Total 12 2 9 4" xfId="62266" xr:uid="{00000000-0005-0000-0000-0000EEE10000}"/>
    <cellStyle name="Total 12 20" xfId="4540" xr:uid="{00000000-0005-0000-0000-0000EFE10000}"/>
    <cellStyle name="Total 12 20 10" xfId="10871" xr:uid="{00000000-0005-0000-0000-0000F0E10000}"/>
    <cellStyle name="Total 12 20 10 2" xfId="22394" xr:uid="{00000000-0005-0000-0000-0000F1E10000}"/>
    <cellStyle name="Total 12 20 10 2 2" xfId="46381" xr:uid="{00000000-0005-0000-0000-0000F2E10000}"/>
    <cellStyle name="Total 12 20 10 3" xfId="46380" xr:uid="{00000000-0005-0000-0000-0000F3E10000}"/>
    <cellStyle name="Total 12 20 10 4" xfId="62267" xr:uid="{00000000-0005-0000-0000-0000F4E10000}"/>
    <cellStyle name="Total 12 20 11" xfId="11284" xr:uid="{00000000-0005-0000-0000-0000F5E10000}"/>
    <cellStyle name="Total 12 20 11 2" xfId="22763" xr:uid="{00000000-0005-0000-0000-0000F6E10000}"/>
    <cellStyle name="Total 12 20 11 2 2" xfId="46383" xr:uid="{00000000-0005-0000-0000-0000F7E10000}"/>
    <cellStyle name="Total 12 20 11 3" xfId="46382" xr:uid="{00000000-0005-0000-0000-0000F8E10000}"/>
    <cellStyle name="Total 12 20 11 4" xfId="62268" xr:uid="{00000000-0005-0000-0000-0000F9E10000}"/>
    <cellStyle name="Total 12 20 12" xfId="11709" xr:uid="{00000000-0005-0000-0000-0000FAE10000}"/>
    <cellStyle name="Total 12 20 12 2" xfId="23144" xr:uid="{00000000-0005-0000-0000-0000FBE10000}"/>
    <cellStyle name="Total 12 20 12 2 2" xfId="46385" xr:uid="{00000000-0005-0000-0000-0000FCE10000}"/>
    <cellStyle name="Total 12 20 12 3" xfId="46384" xr:uid="{00000000-0005-0000-0000-0000FDE10000}"/>
    <cellStyle name="Total 12 20 12 4" xfId="62269" xr:uid="{00000000-0005-0000-0000-0000FEE10000}"/>
    <cellStyle name="Total 12 20 13" xfId="12126" xr:uid="{00000000-0005-0000-0000-0000FFE10000}"/>
    <cellStyle name="Total 12 20 13 2" xfId="23527" xr:uid="{00000000-0005-0000-0000-000000E20000}"/>
    <cellStyle name="Total 12 20 13 2 2" xfId="46387" xr:uid="{00000000-0005-0000-0000-000001E20000}"/>
    <cellStyle name="Total 12 20 13 3" xfId="46386" xr:uid="{00000000-0005-0000-0000-000002E20000}"/>
    <cellStyle name="Total 12 20 13 4" xfId="62270" xr:uid="{00000000-0005-0000-0000-000003E20000}"/>
    <cellStyle name="Total 12 20 14" xfId="12504" xr:uid="{00000000-0005-0000-0000-000004E20000}"/>
    <cellStyle name="Total 12 20 14 2" xfId="23863" xr:uid="{00000000-0005-0000-0000-000005E20000}"/>
    <cellStyle name="Total 12 20 14 2 2" xfId="46389" xr:uid="{00000000-0005-0000-0000-000006E20000}"/>
    <cellStyle name="Total 12 20 14 3" xfId="46388" xr:uid="{00000000-0005-0000-0000-000007E20000}"/>
    <cellStyle name="Total 12 20 14 4" xfId="62271" xr:uid="{00000000-0005-0000-0000-000008E20000}"/>
    <cellStyle name="Total 12 20 15" xfId="12857" xr:uid="{00000000-0005-0000-0000-000009E20000}"/>
    <cellStyle name="Total 12 20 15 2" xfId="24189" xr:uid="{00000000-0005-0000-0000-00000AE20000}"/>
    <cellStyle name="Total 12 20 15 2 2" xfId="46391" xr:uid="{00000000-0005-0000-0000-00000BE20000}"/>
    <cellStyle name="Total 12 20 15 3" xfId="46390" xr:uid="{00000000-0005-0000-0000-00000CE20000}"/>
    <cellStyle name="Total 12 20 15 4" xfId="62272" xr:uid="{00000000-0005-0000-0000-00000DE20000}"/>
    <cellStyle name="Total 12 20 16" xfId="13269" xr:uid="{00000000-0005-0000-0000-00000EE20000}"/>
    <cellStyle name="Total 12 20 16 2" xfId="24568" xr:uid="{00000000-0005-0000-0000-00000FE20000}"/>
    <cellStyle name="Total 12 20 16 2 2" xfId="46393" xr:uid="{00000000-0005-0000-0000-000010E20000}"/>
    <cellStyle name="Total 12 20 16 3" xfId="46392" xr:uid="{00000000-0005-0000-0000-000011E20000}"/>
    <cellStyle name="Total 12 20 16 4" xfId="62273" xr:uid="{00000000-0005-0000-0000-000012E20000}"/>
    <cellStyle name="Total 12 20 17" xfId="13605" xr:uid="{00000000-0005-0000-0000-000013E20000}"/>
    <cellStyle name="Total 12 20 17 2" xfId="24873" xr:uid="{00000000-0005-0000-0000-000014E20000}"/>
    <cellStyle name="Total 12 20 17 2 2" xfId="46395" xr:uid="{00000000-0005-0000-0000-000015E20000}"/>
    <cellStyle name="Total 12 20 17 3" xfId="46394" xr:uid="{00000000-0005-0000-0000-000016E20000}"/>
    <cellStyle name="Total 12 20 17 4" xfId="62274" xr:uid="{00000000-0005-0000-0000-000017E20000}"/>
    <cellStyle name="Total 12 20 18" xfId="13935" xr:uid="{00000000-0005-0000-0000-000018E20000}"/>
    <cellStyle name="Total 12 20 18 2" xfId="25175" xr:uid="{00000000-0005-0000-0000-000019E20000}"/>
    <cellStyle name="Total 12 20 18 2 2" xfId="46397" xr:uid="{00000000-0005-0000-0000-00001AE20000}"/>
    <cellStyle name="Total 12 20 18 3" xfId="46396" xr:uid="{00000000-0005-0000-0000-00001BE20000}"/>
    <cellStyle name="Total 12 20 18 4" xfId="62275" xr:uid="{00000000-0005-0000-0000-00001CE20000}"/>
    <cellStyle name="Total 12 20 19" xfId="14256" xr:uid="{00000000-0005-0000-0000-00001DE20000}"/>
    <cellStyle name="Total 12 20 19 2" xfId="25475" xr:uid="{00000000-0005-0000-0000-00001EE20000}"/>
    <cellStyle name="Total 12 20 19 2 2" xfId="46399" xr:uid="{00000000-0005-0000-0000-00001FE20000}"/>
    <cellStyle name="Total 12 20 19 3" xfId="46398" xr:uid="{00000000-0005-0000-0000-000020E20000}"/>
    <cellStyle name="Total 12 20 19 4" xfId="62276" xr:uid="{00000000-0005-0000-0000-000021E20000}"/>
    <cellStyle name="Total 12 20 2" xfId="7305" xr:uid="{00000000-0005-0000-0000-000022E20000}"/>
    <cellStyle name="Total 12 20 2 2" xfId="19281" xr:uid="{00000000-0005-0000-0000-000023E20000}"/>
    <cellStyle name="Total 12 20 2 2 2" xfId="46401" xr:uid="{00000000-0005-0000-0000-000024E20000}"/>
    <cellStyle name="Total 12 20 2 3" xfId="46400" xr:uid="{00000000-0005-0000-0000-000025E20000}"/>
    <cellStyle name="Total 12 20 2 4" xfId="62277" xr:uid="{00000000-0005-0000-0000-000026E20000}"/>
    <cellStyle name="Total 12 20 20" xfId="14547" xr:uid="{00000000-0005-0000-0000-000027E20000}"/>
    <cellStyle name="Total 12 20 20 2" xfId="46402" xr:uid="{00000000-0005-0000-0000-000028E20000}"/>
    <cellStyle name="Total 12 20 20 3" xfId="62278" xr:uid="{00000000-0005-0000-0000-000029E20000}"/>
    <cellStyle name="Total 12 20 20 4" xfId="62279" xr:uid="{00000000-0005-0000-0000-00002AE20000}"/>
    <cellStyle name="Total 12 20 21" xfId="46379" xr:uid="{00000000-0005-0000-0000-00002BE20000}"/>
    <cellStyle name="Total 12 20 22" xfId="62280" xr:uid="{00000000-0005-0000-0000-00002CE20000}"/>
    <cellStyle name="Total 12 20 3" xfId="7774" xr:uid="{00000000-0005-0000-0000-00002DE20000}"/>
    <cellStyle name="Total 12 20 3 2" xfId="19690" xr:uid="{00000000-0005-0000-0000-00002EE20000}"/>
    <cellStyle name="Total 12 20 3 2 2" xfId="46404" xr:uid="{00000000-0005-0000-0000-00002FE20000}"/>
    <cellStyle name="Total 12 20 3 3" xfId="46403" xr:uid="{00000000-0005-0000-0000-000030E20000}"/>
    <cellStyle name="Total 12 20 3 4" xfId="62281" xr:uid="{00000000-0005-0000-0000-000031E20000}"/>
    <cellStyle name="Total 12 20 4" xfId="8222" xr:uid="{00000000-0005-0000-0000-000032E20000}"/>
    <cellStyle name="Total 12 20 4 2" xfId="20077" xr:uid="{00000000-0005-0000-0000-000033E20000}"/>
    <cellStyle name="Total 12 20 4 2 2" xfId="46406" xr:uid="{00000000-0005-0000-0000-000034E20000}"/>
    <cellStyle name="Total 12 20 4 3" xfId="46405" xr:uid="{00000000-0005-0000-0000-000035E20000}"/>
    <cellStyle name="Total 12 20 4 4" xfId="62282" xr:uid="{00000000-0005-0000-0000-000036E20000}"/>
    <cellStyle name="Total 12 20 5" xfId="8683" xr:uid="{00000000-0005-0000-0000-000037E20000}"/>
    <cellStyle name="Total 12 20 5 2" xfId="20473" xr:uid="{00000000-0005-0000-0000-000038E20000}"/>
    <cellStyle name="Total 12 20 5 2 2" xfId="46408" xr:uid="{00000000-0005-0000-0000-000039E20000}"/>
    <cellStyle name="Total 12 20 5 3" xfId="46407" xr:uid="{00000000-0005-0000-0000-00003AE20000}"/>
    <cellStyle name="Total 12 20 5 4" xfId="62283" xr:uid="{00000000-0005-0000-0000-00003BE20000}"/>
    <cellStyle name="Total 12 20 6" xfId="9132" xr:uid="{00000000-0005-0000-0000-00003CE20000}"/>
    <cellStyle name="Total 12 20 6 2" xfId="20873" xr:uid="{00000000-0005-0000-0000-00003DE20000}"/>
    <cellStyle name="Total 12 20 6 2 2" xfId="46410" xr:uid="{00000000-0005-0000-0000-00003EE20000}"/>
    <cellStyle name="Total 12 20 6 3" xfId="46409" xr:uid="{00000000-0005-0000-0000-00003FE20000}"/>
    <cellStyle name="Total 12 20 6 4" xfId="62284" xr:uid="{00000000-0005-0000-0000-000040E20000}"/>
    <cellStyle name="Total 12 20 7" xfId="9581" xr:uid="{00000000-0005-0000-0000-000041E20000}"/>
    <cellStyle name="Total 12 20 7 2" xfId="21273" xr:uid="{00000000-0005-0000-0000-000042E20000}"/>
    <cellStyle name="Total 12 20 7 2 2" xfId="46412" xr:uid="{00000000-0005-0000-0000-000043E20000}"/>
    <cellStyle name="Total 12 20 7 3" xfId="46411" xr:uid="{00000000-0005-0000-0000-000044E20000}"/>
    <cellStyle name="Total 12 20 7 4" xfId="62285" xr:uid="{00000000-0005-0000-0000-000045E20000}"/>
    <cellStyle name="Total 12 20 8" xfId="10023" xr:uid="{00000000-0005-0000-0000-000046E20000}"/>
    <cellStyle name="Total 12 20 8 2" xfId="21656" xr:uid="{00000000-0005-0000-0000-000047E20000}"/>
    <cellStyle name="Total 12 20 8 2 2" xfId="46414" xr:uid="{00000000-0005-0000-0000-000048E20000}"/>
    <cellStyle name="Total 12 20 8 3" xfId="46413" xr:uid="{00000000-0005-0000-0000-000049E20000}"/>
    <cellStyle name="Total 12 20 8 4" xfId="62286" xr:uid="{00000000-0005-0000-0000-00004AE20000}"/>
    <cellStyle name="Total 12 20 9" xfId="10453" xr:uid="{00000000-0005-0000-0000-00004BE20000}"/>
    <cellStyle name="Total 12 20 9 2" xfId="22032" xr:uid="{00000000-0005-0000-0000-00004CE20000}"/>
    <cellStyle name="Total 12 20 9 2 2" xfId="46416" xr:uid="{00000000-0005-0000-0000-00004DE20000}"/>
    <cellStyle name="Total 12 20 9 3" xfId="46415" xr:uid="{00000000-0005-0000-0000-00004EE20000}"/>
    <cellStyle name="Total 12 20 9 4" xfId="62287" xr:uid="{00000000-0005-0000-0000-00004FE20000}"/>
    <cellStyle name="Total 12 21" xfId="4541" xr:uid="{00000000-0005-0000-0000-000050E20000}"/>
    <cellStyle name="Total 12 21 10" xfId="10872" xr:uid="{00000000-0005-0000-0000-000051E20000}"/>
    <cellStyle name="Total 12 21 10 2" xfId="22395" xr:uid="{00000000-0005-0000-0000-000052E20000}"/>
    <cellStyle name="Total 12 21 10 2 2" xfId="46419" xr:uid="{00000000-0005-0000-0000-000053E20000}"/>
    <cellStyle name="Total 12 21 10 3" xfId="46418" xr:uid="{00000000-0005-0000-0000-000054E20000}"/>
    <cellStyle name="Total 12 21 10 4" xfId="62288" xr:uid="{00000000-0005-0000-0000-000055E20000}"/>
    <cellStyle name="Total 12 21 11" xfId="11285" xr:uid="{00000000-0005-0000-0000-000056E20000}"/>
    <cellStyle name="Total 12 21 11 2" xfId="22764" xr:uid="{00000000-0005-0000-0000-000057E20000}"/>
    <cellStyle name="Total 12 21 11 2 2" xfId="46421" xr:uid="{00000000-0005-0000-0000-000058E20000}"/>
    <cellStyle name="Total 12 21 11 3" xfId="46420" xr:uid="{00000000-0005-0000-0000-000059E20000}"/>
    <cellStyle name="Total 12 21 11 4" xfId="62289" xr:uid="{00000000-0005-0000-0000-00005AE20000}"/>
    <cellStyle name="Total 12 21 12" xfId="11710" xr:uid="{00000000-0005-0000-0000-00005BE20000}"/>
    <cellStyle name="Total 12 21 12 2" xfId="23145" xr:uid="{00000000-0005-0000-0000-00005CE20000}"/>
    <cellStyle name="Total 12 21 12 2 2" xfId="46423" xr:uid="{00000000-0005-0000-0000-00005DE20000}"/>
    <cellStyle name="Total 12 21 12 3" xfId="46422" xr:uid="{00000000-0005-0000-0000-00005EE20000}"/>
    <cellStyle name="Total 12 21 12 4" xfId="62290" xr:uid="{00000000-0005-0000-0000-00005FE20000}"/>
    <cellStyle name="Total 12 21 13" xfId="12127" xr:uid="{00000000-0005-0000-0000-000060E20000}"/>
    <cellStyle name="Total 12 21 13 2" xfId="23528" xr:uid="{00000000-0005-0000-0000-000061E20000}"/>
    <cellStyle name="Total 12 21 13 2 2" xfId="46425" xr:uid="{00000000-0005-0000-0000-000062E20000}"/>
    <cellStyle name="Total 12 21 13 3" xfId="46424" xr:uid="{00000000-0005-0000-0000-000063E20000}"/>
    <cellStyle name="Total 12 21 13 4" xfId="62291" xr:uid="{00000000-0005-0000-0000-000064E20000}"/>
    <cellStyle name="Total 12 21 14" xfId="12505" xr:uid="{00000000-0005-0000-0000-000065E20000}"/>
    <cellStyle name="Total 12 21 14 2" xfId="23864" xr:uid="{00000000-0005-0000-0000-000066E20000}"/>
    <cellStyle name="Total 12 21 14 2 2" xfId="46427" xr:uid="{00000000-0005-0000-0000-000067E20000}"/>
    <cellStyle name="Total 12 21 14 3" xfId="46426" xr:uid="{00000000-0005-0000-0000-000068E20000}"/>
    <cellStyle name="Total 12 21 14 4" xfId="62292" xr:uid="{00000000-0005-0000-0000-000069E20000}"/>
    <cellStyle name="Total 12 21 15" xfId="12858" xr:uid="{00000000-0005-0000-0000-00006AE20000}"/>
    <cellStyle name="Total 12 21 15 2" xfId="24190" xr:uid="{00000000-0005-0000-0000-00006BE20000}"/>
    <cellStyle name="Total 12 21 15 2 2" xfId="46429" xr:uid="{00000000-0005-0000-0000-00006CE20000}"/>
    <cellStyle name="Total 12 21 15 3" xfId="46428" xr:uid="{00000000-0005-0000-0000-00006DE20000}"/>
    <cellStyle name="Total 12 21 15 4" xfId="62293" xr:uid="{00000000-0005-0000-0000-00006EE20000}"/>
    <cellStyle name="Total 12 21 16" xfId="13270" xr:uid="{00000000-0005-0000-0000-00006FE20000}"/>
    <cellStyle name="Total 12 21 16 2" xfId="24569" xr:uid="{00000000-0005-0000-0000-000070E20000}"/>
    <cellStyle name="Total 12 21 16 2 2" xfId="46431" xr:uid="{00000000-0005-0000-0000-000071E20000}"/>
    <cellStyle name="Total 12 21 16 3" xfId="46430" xr:uid="{00000000-0005-0000-0000-000072E20000}"/>
    <cellStyle name="Total 12 21 16 4" xfId="62294" xr:uid="{00000000-0005-0000-0000-000073E20000}"/>
    <cellStyle name="Total 12 21 17" xfId="13606" xr:uid="{00000000-0005-0000-0000-000074E20000}"/>
    <cellStyle name="Total 12 21 17 2" xfId="24874" xr:uid="{00000000-0005-0000-0000-000075E20000}"/>
    <cellStyle name="Total 12 21 17 2 2" xfId="46433" xr:uid="{00000000-0005-0000-0000-000076E20000}"/>
    <cellStyle name="Total 12 21 17 3" xfId="46432" xr:uid="{00000000-0005-0000-0000-000077E20000}"/>
    <cellStyle name="Total 12 21 17 4" xfId="62295" xr:uid="{00000000-0005-0000-0000-000078E20000}"/>
    <cellStyle name="Total 12 21 18" xfId="13936" xr:uid="{00000000-0005-0000-0000-000079E20000}"/>
    <cellStyle name="Total 12 21 18 2" xfId="25176" xr:uid="{00000000-0005-0000-0000-00007AE20000}"/>
    <cellStyle name="Total 12 21 18 2 2" xfId="46435" xr:uid="{00000000-0005-0000-0000-00007BE20000}"/>
    <cellStyle name="Total 12 21 18 3" xfId="46434" xr:uid="{00000000-0005-0000-0000-00007CE20000}"/>
    <cellStyle name="Total 12 21 18 4" xfId="62296" xr:uid="{00000000-0005-0000-0000-00007DE20000}"/>
    <cellStyle name="Total 12 21 19" xfId="14257" xr:uid="{00000000-0005-0000-0000-00007EE20000}"/>
    <cellStyle name="Total 12 21 19 2" xfId="25476" xr:uid="{00000000-0005-0000-0000-00007FE20000}"/>
    <cellStyle name="Total 12 21 19 2 2" xfId="46437" xr:uid="{00000000-0005-0000-0000-000080E20000}"/>
    <cellStyle name="Total 12 21 19 3" xfId="46436" xr:uid="{00000000-0005-0000-0000-000081E20000}"/>
    <cellStyle name="Total 12 21 19 4" xfId="62297" xr:uid="{00000000-0005-0000-0000-000082E20000}"/>
    <cellStyle name="Total 12 21 2" xfId="7306" xr:uid="{00000000-0005-0000-0000-000083E20000}"/>
    <cellStyle name="Total 12 21 2 2" xfId="19282" xr:uid="{00000000-0005-0000-0000-000084E20000}"/>
    <cellStyle name="Total 12 21 2 2 2" xfId="46439" xr:uid="{00000000-0005-0000-0000-000085E20000}"/>
    <cellStyle name="Total 12 21 2 3" xfId="46438" xr:uid="{00000000-0005-0000-0000-000086E20000}"/>
    <cellStyle name="Total 12 21 2 4" xfId="62298" xr:uid="{00000000-0005-0000-0000-000087E20000}"/>
    <cellStyle name="Total 12 21 20" xfId="14548" xr:uid="{00000000-0005-0000-0000-000088E20000}"/>
    <cellStyle name="Total 12 21 20 2" xfId="46440" xr:uid="{00000000-0005-0000-0000-000089E20000}"/>
    <cellStyle name="Total 12 21 20 3" xfId="62299" xr:uid="{00000000-0005-0000-0000-00008AE20000}"/>
    <cellStyle name="Total 12 21 20 4" xfId="62300" xr:uid="{00000000-0005-0000-0000-00008BE20000}"/>
    <cellStyle name="Total 12 21 21" xfId="46417" xr:uid="{00000000-0005-0000-0000-00008CE20000}"/>
    <cellStyle name="Total 12 21 22" xfId="62301" xr:uid="{00000000-0005-0000-0000-00008DE20000}"/>
    <cellStyle name="Total 12 21 3" xfId="7775" xr:uid="{00000000-0005-0000-0000-00008EE20000}"/>
    <cellStyle name="Total 12 21 3 2" xfId="19691" xr:uid="{00000000-0005-0000-0000-00008FE20000}"/>
    <cellStyle name="Total 12 21 3 2 2" xfId="46442" xr:uid="{00000000-0005-0000-0000-000090E20000}"/>
    <cellStyle name="Total 12 21 3 3" xfId="46441" xr:uid="{00000000-0005-0000-0000-000091E20000}"/>
    <cellStyle name="Total 12 21 3 4" xfId="62302" xr:uid="{00000000-0005-0000-0000-000092E20000}"/>
    <cellStyle name="Total 12 21 4" xfId="8223" xr:uid="{00000000-0005-0000-0000-000093E20000}"/>
    <cellStyle name="Total 12 21 4 2" xfId="20078" xr:uid="{00000000-0005-0000-0000-000094E20000}"/>
    <cellStyle name="Total 12 21 4 2 2" xfId="46444" xr:uid="{00000000-0005-0000-0000-000095E20000}"/>
    <cellStyle name="Total 12 21 4 3" xfId="46443" xr:uid="{00000000-0005-0000-0000-000096E20000}"/>
    <cellStyle name="Total 12 21 4 4" xfId="62303" xr:uid="{00000000-0005-0000-0000-000097E20000}"/>
    <cellStyle name="Total 12 21 5" xfId="8684" xr:uid="{00000000-0005-0000-0000-000098E20000}"/>
    <cellStyle name="Total 12 21 5 2" xfId="20474" xr:uid="{00000000-0005-0000-0000-000099E20000}"/>
    <cellStyle name="Total 12 21 5 2 2" xfId="46446" xr:uid="{00000000-0005-0000-0000-00009AE20000}"/>
    <cellStyle name="Total 12 21 5 3" xfId="46445" xr:uid="{00000000-0005-0000-0000-00009BE20000}"/>
    <cellStyle name="Total 12 21 5 4" xfId="62304" xr:uid="{00000000-0005-0000-0000-00009CE20000}"/>
    <cellStyle name="Total 12 21 6" xfId="9133" xr:uid="{00000000-0005-0000-0000-00009DE20000}"/>
    <cellStyle name="Total 12 21 6 2" xfId="20874" xr:uid="{00000000-0005-0000-0000-00009EE20000}"/>
    <cellStyle name="Total 12 21 6 2 2" xfId="46448" xr:uid="{00000000-0005-0000-0000-00009FE20000}"/>
    <cellStyle name="Total 12 21 6 3" xfId="46447" xr:uid="{00000000-0005-0000-0000-0000A0E20000}"/>
    <cellStyle name="Total 12 21 6 4" xfId="62305" xr:uid="{00000000-0005-0000-0000-0000A1E20000}"/>
    <cellStyle name="Total 12 21 7" xfId="9582" xr:uid="{00000000-0005-0000-0000-0000A2E20000}"/>
    <cellStyle name="Total 12 21 7 2" xfId="21274" xr:uid="{00000000-0005-0000-0000-0000A3E20000}"/>
    <cellStyle name="Total 12 21 7 2 2" xfId="46450" xr:uid="{00000000-0005-0000-0000-0000A4E20000}"/>
    <cellStyle name="Total 12 21 7 3" xfId="46449" xr:uid="{00000000-0005-0000-0000-0000A5E20000}"/>
    <cellStyle name="Total 12 21 7 4" xfId="62306" xr:uid="{00000000-0005-0000-0000-0000A6E20000}"/>
    <cellStyle name="Total 12 21 8" xfId="10024" xr:uid="{00000000-0005-0000-0000-0000A7E20000}"/>
    <cellStyle name="Total 12 21 8 2" xfId="21657" xr:uid="{00000000-0005-0000-0000-0000A8E20000}"/>
    <cellStyle name="Total 12 21 8 2 2" xfId="46452" xr:uid="{00000000-0005-0000-0000-0000A9E20000}"/>
    <cellStyle name="Total 12 21 8 3" xfId="46451" xr:uid="{00000000-0005-0000-0000-0000AAE20000}"/>
    <cellStyle name="Total 12 21 8 4" xfId="62307" xr:uid="{00000000-0005-0000-0000-0000ABE20000}"/>
    <cellStyle name="Total 12 21 9" xfId="10454" xr:uid="{00000000-0005-0000-0000-0000ACE20000}"/>
    <cellStyle name="Total 12 21 9 2" xfId="22033" xr:uid="{00000000-0005-0000-0000-0000ADE20000}"/>
    <cellStyle name="Total 12 21 9 2 2" xfId="46454" xr:uid="{00000000-0005-0000-0000-0000AEE20000}"/>
    <cellStyle name="Total 12 21 9 3" xfId="46453" xr:uid="{00000000-0005-0000-0000-0000AFE20000}"/>
    <cellStyle name="Total 12 21 9 4" xfId="62308" xr:uid="{00000000-0005-0000-0000-0000B0E20000}"/>
    <cellStyle name="Total 12 22" xfId="4542" xr:uid="{00000000-0005-0000-0000-0000B1E20000}"/>
    <cellStyle name="Total 12 22 10" xfId="10873" xr:uid="{00000000-0005-0000-0000-0000B2E20000}"/>
    <cellStyle name="Total 12 22 10 2" xfId="22396" xr:uid="{00000000-0005-0000-0000-0000B3E20000}"/>
    <cellStyle name="Total 12 22 10 2 2" xfId="46457" xr:uid="{00000000-0005-0000-0000-0000B4E20000}"/>
    <cellStyle name="Total 12 22 10 3" xfId="46456" xr:uid="{00000000-0005-0000-0000-0000B5E20000}"/>
    <cellStyle name="Total 12 22 10 4" xfId="62309" xr:uid="{00000000-0005-0000-0000-0000B6E20000}"/>
    <cellStyle name="Total 12 22 11" xfId="11286" xr:uid="{00000000-0005-0000-0000-0000B7E20000}"/>
    <cellStyle name="Total 12 22 11 2" xfId="22765" xr:uid="{00000000-0005-0000-0000-0000B8E20000}"/>
    <cellStyle name="Total 12 22 11 2 2" xfId="46459" xr:uid="{00000000-0005-0000-0000-0000B9E20000}"/>
    <cellStyle name="Total 12 22 11 3" xfId="46458" xr:uid="{00000000-0005-0000-0000-0000BAE20000}"/>
    <cellStyle name="Total 12 22 11 4" xfId="62310" xr:uid="{00000000-0005-0000-0000-0000BBE20000}"/>
    <cellStyle name="Total 12 22 12" xfId="11711" xr:uid="{00000000-0005-0000-0000-0000BCE20000}"/>
    <cellStyle name="Total 12 22 12 2" xfId="23146" xr:uid="{00000000-0005-0000-0000-0000BDE20000}"/>
    <cellStyle name="Total 12 22 12 2 2" xfId="46461" xr:uid="{00000000-0005-0000-0000-0000BEE20000}"/>
    <cellStyle name="Total 12 22 12 3" xfId="46460" xr:uid="{00000000-0005-0000-0000-0000BFE20000}"/>
    <cellStyle name="Total 12 22 12 4" xfId="62311" xr:uid="{00000000-0005-0000-0000-0000C0E20000}"/>
    <cellStyle name="Total 12 22 13" xfId="12128" xr:uid="{00000000-0005-0000-0000-0000C1E20000}"/>
    <cellStyle name="Total 12 22 13 2" xfId="23529" xr:uid="{00000000-0005-0000-0000-0000C2E20000}"/>
    <cellStyle name="Total 12 22 13 2 2" xfId="46463" xr:uid="{00000000-0005-0000-0000-0000C3E20000}"/>
    <cellStyle name="Total 12 22 13 3" xfId="46462" xr:uid="{00000000-0005-0000-0000-0000C4E20000}"/>
    <cellStyle name="Total 12 22 13 4" xfId="62312" xr:uid="{00000000-0005-0000-0000-0000C5E20000}"/>
    <cellStyle name="Total 12 22 14" xfId="12506" xr:uid="{00000000-0005-0000-0000-0000C6E20000}"/>
    <cellStyle name="Total 12 22 14 2" xfId="23865" xr:uid="{00000000-0005-0000-0000-0000C7E20000}"/>
    <cellStyle name="Total 12 22 14 2 2" xfId="46465" xr:uid="{00000000-0005-0000-0000-0000C8E20000}"/>
    <cellStyle name="Total 12 22 14 3" xfId="46464" xr:uid="{00000000-0005-0000-0000-0000C9E20000}"/>
    <cellStyle name="Total 12 22 14 4" xfId="62313" xr:uid="{00000000-0005-0000-0000-0000CAE20000}"/>
    <cellStyle name="Total 12 22 15" xfId="12859" xr:uid="{00000000-0005-0000-0000-0000CBE20000}"/>
    <cellStyle name="Total 12 22 15 2" xfId="24191" xr:uid="{00000000-0005-0000-0000-0000CCE20000}"/>
    <cellStyle name="Total 12 22 15 2 2" xfId="46467" xr:uid="{00000000-0005-0000-0000-0000CDE20000}"/>
    <cellStyle name="Total 12 22 15 3" xfId="46466" xr:uid="{00000000-0005-0000-0000-0000CEE20000}"/>
    <cellStyle name="Total 12 22 15 4" xfId="62314" xr:uid="{00000000-0005-0000-0000-0000CFE20000}"/>
    <cellStyle name="Total 12 22 16" xfId="13271" xr:uid="{00000000-0005-0000-0000-0000D0E20000}"/>
    <cellStyle name="Total 12 22 16 2" xfId="24570" xr:uid="{00000000-0005-0000-0000-0000D1E20000}"/>
    <cellStyle name="Total 12 22 16 2 2" xfId="46469" xr:uid="{00000000-0005-0000-0000-0000D2E20000}"/>
    <cellStyle name="Total 12 22 16 3" xfId="46468" xr:uid="{00000000-0005-0000-0000-0000D3E20000}"/>
    <cellStyle name="Total 12 22 16 4" xfId="62315" xr:uid="{00000000-0005-0000-0000-0000D4E20000}"/>
    <cellStyle name="Total 12 22 17" xfId="13607" xr:uid="{00000000-0005-0000-0000-0000D5E20000}"/>
    <cellStyle name="Total 12 22 17 2" xfId="24875" xr:uid="{00000000-0005-0000-0000-0000D6E20000}"/>
    <cellStyle name="Total 12 22 17 2 2" xfId="46471" xr:uid="{00000000-0005-0000-0000-0000D7E20000}"/>
    <cellStyle name="Total 12 22 17 3" xfId="46470" xr:uid="{00000000-0005-0000-0000-0000D8E20000}"/>
    <cellStyle name="Total 12 22 17 4" xfId="62316" xr:uid="{00000000-0005-0000-0000-0000D9E20000}"/>
    <cellStyle name="Total 12 22 18" xfId="13937" xr:uid="{00000000-0005-0000-0000-0000DAE20000}"/>
    <cellStyle name="Total 12 22 18 2" xfId="25177" xr:uid="{00000000-0005-0000-0000-0000DBE20000}"/>
    <cellStyle name="Total 12 22 18 2 2" xfId="46473" xr:uid="{00000000-0005-0000-0000-0000DCE20000}"/>
    <cellStyle name="Total 12 22 18 3" xfId="46472" xr:uid="{00000000-0005-0000-0000-0000DDE20000}"/>
    <cellStyle name="Total 12 22 18 4" xfId="62317" xr:uid="{00000000-0005-0000-0000-0000DEE20000}"/>
    <cellStyle name="Total 12 22 19" xfId="14258" xr:uid="{00000000-0005-0000-0000-0000DFE20000}"/>
    <cellStyle name="Total 12 22 19 2" xfId="25477" xr:uid="{00000000-0005-0000-0000-0000E0E20000}"/>
    <cellStyle name="Total 12 22 19 2 2" xfId="46475" xr:uid="{00000000-0005-0000-0000-0000E1E20000}"/>
    <cellStyle name="Total 12 22 19 3" xfId="46474" xr:uid="{00000000-0005-0000-0000-0000E2E20000}"/>
    <cellStyle name="Total 12 22 19 4" xfId="62318" xr:uid="{00000000-0005-0000-0000-0000E3E20000}"/>
    <cellStyle name="Total 12 22 2" xfId="7307" xr:uid="{00000000-0005-0000-0000-0000E4E20000}"/>
    <cellStyle name="Total 12 22 2 2" xfId="19283" xr:uid="{00000000-0005-0000-0000-0000E5E20000}"/>
    <cellStyle name="Total 12 22 2 2 2" xfId="46477" xr:uid="{00000000-0005-0000-0000-0000E6E20000}"/>
    <cellStyle name="Total 12 22 2 3" xfId="46476" xr:uid="{00000000-0005-0000-0000-0000E7E20000}"/>
    <cellStyle name="Total 12 22 2 4" xfId="62319" xr:uid="{00000000-0005-0000-0000-0000E8E20000}"/>
    <cellStyle name="Total 12 22 20" xfId="14549" xr:uid="{00000000-0005-0000-0000-0000E9E20000}"/>
    <cellStyle name="Total 12 22 20 2" xfId="46478" xr:uid="{00000000-0005-0000-0000-0000EAE20000}"/>
    <cellStyle name="Total 12 22 20 3" xfId="62320" xr:uid="{00000000-0005-0000-0000-0000EBE20000}"/>
    <cellStyle name="Total 12 22 20 4" xfId="62321" xr:uid="{00000000-0005-0000-0000-0000ECE20000}"/>
    <cellStyle name="Total 12 22 21" xfId="46455" xr:uid="{00000000-0005-0000-0000-0000EDE20000}"/>
    <cellStyle name="Total 12 22 22" xfId="62322" xr:uid="{00000000-0005-0000-0000-0000EEE20000}"/>
    <cellStyle name="Total 12 22 3" xfId="7776" xr:uid="{00000000-0005-0000-0000-0000EFE20000}"/>
    <cellStyle name="Total 12 22 3 2" xfId="19692" xr:uid="{00000000-0005-0000-0000-0000F0E20000}"/>
    <cellStyle name="Total 12 22 3 2 2" xfId="46480" xr:uid="{00000000-0005-0000-0000-0000F1E20000}"/>
    <cellStyle name="Total 12 22 3 3" xfId="46479" xr:uid="{00000000-0005-0000-0000-0000F2E20000}"/>
    <cellStyle name="Total 12 22 3 4" xfId="62323" xr:uid="{00000000-0005-0000-0000-0000F3E20000}"/>
    <cellStyle name="Total 12 22 4" xfId="8224" xr:uid="{00000000-0005-0000-0000-0000F4E20000}"/>
    <cellStyle name="Total 12 22 4 2" xfId="20079" xr:uid="{00000000-0005-0000-0000-0000F5E20000}"/>
    <cellStyle name="Total 12 22 4 2 2" xfId="46482" xr:uid="{00000000-0005-0000-0000-0000F6E20000}"/>
    <cellStyle name="Total 12 22 4 3" xfId="46481" xr:uid="{00000000-0005-0000-0000-0000F7E20000}"/>
    <cellStyle name="Total 12 22 4 4" xfId="62324" xr:uid="{00000000-0005-0000-0000-0000F8E20000}"/>
    <cellStyle name="Total 12 22 5" xfId="8685" xr:uid="{00000000-0005-0000-0000-0000F9E20000}"/>
    <cellStyle name="Total 12 22 5 2" xfId="20475" xr:uid="{00000000-0005-0000-0000-0000FAE20000}"/>
    <cellStyle name="Total 12 22 5 2 2" xfId="46484" xr:uid="{00000000-0005-0000-0000-0000FBE20000}"/>
    <cellStyle name="Total 12 22 5 3" xfId="46483" xr:uid="{00000000-0005-0000-0000-0000FCE20000}"/>
    <cellStyle name="Total 12 22 5 4" xfId="62325" xr:uid="{00000000-0005-0000-0000-0000FDE20000}"/>
    <cellStyle name="Total 12 22 6" xfId="9134" xr:uid="{00000000-0005-0000-0000-0000FEE20000}"/>
    <cellStyle name="Total 12 22 6 2" xfId="20875" xr:uid="{00000000-0005-0000-0000-0000FFE20000}"/>
    <cellStyle name="Total 12 22 6 2 2" xfId="46486" xr:uid="{00000000-0005-0000-0000-000000E30000}"/>
    <cellStyle name="Total 12 22 6 3" xfId="46485" xr:uid="{00000000-0005-0000-0000-000001E30000}"/>
    <cellStyle name="Total 12 22 6 4" xfId="62326" xr:uid="{00000000-0005-0000-0000-000002E30000}"/>
    <cellStyle name="Total 12 22 7" xfId="9583" xr:uid="{00000000-0005-0000-0000-000003E30000}"/>
    <cellStyle name="Total 12 22 7 2" xfId="21275" xr:uid="{00000000-0005-0000-0000-000004E30000}"/>
    <cellStyle name="Total 12 22 7 2 2" xfId="46488" xr:uid="{00000000-0005-0000-0000-000005E30000}"/>
    <cellStyle name="Total 12 22 7 3" xfId="46487" xr:uid="{00000000-0005-0000-0000-000006E30000}"/>
    <cellStyle name="Total 12 22 7 4" xfId="62327" xr:uid="{00000000-0005-0000-0000-000007E30000}"/>
    <cellStyle name="Total 12 22 8" xfId="10025" xr:uid="{00000000-0005-0000-0000-000008E30000}"/>
    <cellStyle name="Total 12 22 8 2" xfId="21658" xr:uid="{00000000-0005-0000-0000-000009E30000}"/>
    <cellStyle name="Total 12 22 8 2 2" xfId="46490" xr:uid="{00000000-0005-0000-0000-00000AE30000}"/>
    <cellStyle name="Total 12 22 8 3" xfId="46489" xr:uid="{00000000-0005-0000-0000-00000BE30000}"/>
    <cellStyle name="Total 12 22 8 4" xfId="62328" xr:uid="{00000000-0005-0000-0000-00000CE30000}"/>
    <cellStyle name="Total 12 22 9" xfId="10455" xr:uid="{00000000-0005-0000-0000-00000DE30000}"/>
    <cellStyle name="Total 12 22 9 2" xfId="22034" xr:uid="{00000000-0005-0000-0000-00000EE30000}"/>
    <cellStyle name="Total 12 22 9 2 2" xfId="46492" xr:uid="{00000000-0005-0000-0000-00000FE30000}"/>
    <cellStyle name="Total 12 22 9 3" xfId="46491" xr:uid="{00000000-0005-0000-0000-000010E30000}"/>
    <cellStyle name="Total 12 22 9 4" xfId="62329" xr:uid="{00000000-0005-0000-0000-000011E30000}"/>
    <cellStyle name="Total 12 23" xfId="4543" xr:uid="{00000000-0005-0000-0000-000012E30000}"/>
    <cellStyle name="Total 12 23 10" xfId="10874" xr:uid="{00000000-0005-0000-0000-000013E30000}"/>
    <cellStyle name="Total 12 23 10 2" xfId="22397" xr:uid="{00000000-0005-0000-0000-000014E30000}"/>
    <cellStyle name="Total 12 23 10 2 2" xfId="46495" xr:uid="{00000000-0005-0000-0000-000015E30000}"/>
    <cellStyle name="Total 12 23 10 3" xfId="46494" xr:uid="{00000000-0005-0000-0000-000016E30000}"/>
    <cellStyle name="Total 12 23 10 4" xfId="62330" xr:uid="{00000000-0005-0000-0000-000017E30000}"/>
    <cellStyle name="Total 12 23 11" xfId="11287" xr:uid="{00000000-0005-0000-0000-000018E30000}"/>
    <cellStyle name="Total 12 23 11 2" xfId="22766" xr:uid="{00000000-0005-0000-0000-000019E30000}"/>
    <cellStyle name="Total 12 23 11 2 2" xfId="46497" xr:uid="{00000000-0005-0000-0000-00001AE30000}"/>
    <cellStyle name="Total 12 23 11 3" xfId="46496" xr:uid="{00000000-0005-0000-0000-00001BE30000}"/>
    <cellStyle name="Total 12 23 11 4" xfId="62331" xr:uid="{00000000-0005-0000-0000-00001CE30000}"/>
    <cellStyle name="Total 12 23 12" xfId="11712" xr:uid="{00000000-0005-0000-0000-00001DE30000}"/>
    <cellStyle name="Total 12 23 12 2" xfId="23147" xr:uid="{00000000-0005-0000-0000-00001EE30000}"/>
    <cellStyle name="Total 12 23 12 2 2" xfId="46499" xr:uid="{00000000-0005-0000-0000-00001FE30000}"/>
    <cellStyle name="Total 12 23 12 3" xfId="46498" xr:uid="{00000000-0005-0000-0000-000020E30000}"/>
    <cellStyle name="Total 12 23 12 4" xfId="62332" xr:uid="{00000000-0005-0000-0000-000021E30000}"/>
    <cellStyle name="Total 12 23 13" xfId="12129" xr:uid="{00000000-0005-0000-0000-000022E30000}"/>
    <cellStyle name="Total 12 23 13 2" xfId="23530" xr:uid="{00000000-0005-0000-0000-000023E30000}"/>
    <cellStyle name="Total 12 23 13 2 2" xfId="46501" xr:uid="{00000000-0005-0000-0000-000024E30000}"/>
    <cellStyle name="Total 12 23 13 3" xfId="46500" xr:uid="{00000000-0005-0000-0000-000025E30000}"/>
    <cellStyle name="Total 12 23 13 4" xfId="62333" xr:uid="{00000000-0005-0000-0000-000026E30000}"/>
    <cellStyle name="Total 12 23 14" xfId="12507" xr:uid="{00000000-0005-0000-0000-000027E30000}"/>
    <cellStyle name="Total 12 23 14 2" xfId="23866" xr:uid="{00000000-0005-0000-0000-000028E30000}"/>
    <cellStyle name="Total 12 23 14 2 2" xfId="46503" xr:uid="{00000000-0005-0000-0000-000029E30000}"/>
    <cellStyle name="Total 12 23 14 3" xfId="46502" xr:uid="{00000000-0005-0000-0000-00002AE30000}"/>
    <cellStyle name="Total 12 23 14 4" xfId="62334" xr:uid="{00000000-0005-0000-0000-00002BE30000}"/>
    <cellStyle name="Total 12 23 15" xfId="12860" xr:uid="{00000000-0005-0000-0000-00002CE30000}"/>
    <cellStyle name="Total 12 23 15 2" xfId="24192" xr:uid="{00000000-0005-0000-0000-00002DE30000}"/>
    <cellStyle name="Total 12 23 15 2 2" xfId="46505" xr:uid="{00000000-0005-0000-0000-00002EE30000}"/>
    <cellStyle name="Total 12 23 15 3" xfId="46504" xr:uid="{00000000-0005-0000-0000-00002FE30000}"/>
    <cellStyle name="Total 12 23 15 4" xfId="62335" xr:uid="{00000000-0005-0000-0000-000030E30000}"/>
    <cellStyle name="Total 12 23 16" xfId="13272" xr:uid="{00000000-0005-0000-0000-000031E30000}"/>
    <cellStyle name="Total 12 23 16 2" xfId="24571" xr:uid="{00000000-0005-0000-0000-000032E30000}"/>
    <cellStyle name="Total 12 23 16 2 2" xfId="46507" xr:uid="{00000000-0005-0000-0000-000033E30000}"/>
    <cellStyle name="Total 12 23 16 3" xfId="46506" xr:uid="{00000000-0005-0000-0000-000034E30000}"/>
    <cellStyle name="Total 12 23 16 4" xfId="62336" xr:uid="{00000000-0005-0000-0000-000035E30000}"/>
    <cellStyle name="Total 12 23 17" xfId="13608" xr:uid="{00000000-0005-0000-0000-000036E30000}"/>
    <cellStyle name="Total 12 23 17 2" xfId="24876" xr:uid="{00000000-0005-0000-0000-000037E30000}"/>
    <cellStyle name="Total 12 23 17 2 2" xfId="46509" xr:uid="{00000000-0005-0000-0000-000038E30000}"/>
    <cellStyle name="Total 12 23 17 3" xfId="46508" xr:uid="{00000000-0005-0000-0000-000039E30000}"/>
    <cellStyle name="Total 12 23 17 4" xfId="62337" xr:uid="{00000000-0005-0000-0000-00003AE30000}"/>
    <cellStyle name="Total 12 23 18" xfId="13938" xr:uid="{00000000-0005-0000-0000-00003BE30000}"/>
    <cellStyle name="Total 12 23 18 2" xfId="25178" xr:uid="{00000000-0005-0000-0000-00003CE30000}"/>
    <cellStyle name="Total 12 23 18 2 2" xfId="46511" xr:uid="{00000000-0005-0000-0000-00003DE30000}"/>
    <cellStyle name="Total 12 23 18 3" xfId="46510" xr:uid="{00000000-0005-0000-0000-00003EE30000}"/>
    <cellStyle name="Total 12 23 18 4" xfId="62338" xr:uid="{00000000-0005-0000-0000-00003FE30000}"/>
    <cellStyle name="Total 12 23 19" xfId="14259" xr:uid="{00000000-0005-0000-0000-000040E30000}"/>
    <cellStyle name="Total 12 23 19 2" xfId="25478" xr:uid="{00000000-0005-0000-0000-000041E30000}"/>
    <cellStyle name="Total 12 23 19 2 2" xfId="46513" xr:uid="{00000000-0005-0000-0000-000042E30000}"/>
    <cellStyle name="Total 12 23 19 3" xfId="46512" xr:uid="{00000000-0005-0000-0000-000043E30000}"/>
    <cellStyle name="Total 12 23 19 4" xfId="62339" xr:uid="{00000000-0005-0000-0000-000044E30000}"/>
    <cellStyle name="Total 12 23 2" xfId="7308" xr:uid="{00000000-0005-0000-0000-000045E30000}"/>
    <cellStyle name="Total 12 23 2 2" xfId="19284" xr:uid="{00000000-0005-0000-0000-000046E30000}"/>
    <cellStyle name="Total 12 23 2 2 2" xfId="46515" xr:uid="{00000000-0005-0000-0000-000047E30000}"/>
    <cellStyle name="Total 12 23 2 3" xfId="46514" xr:uid="{00000000-0005-0000-0000-000048E30000}"/>
    <cellStyle name="Total 12 23 2 4" xfId="62340" xr:uid="{00000000-0005-0000-0000-000049E30000}"/>
    <cellStyle name="Total 12 23 20" xfId="14550" xr:uid="{00000000-0005-0000-0000-00004AE30000}"/>
    <cellStyle name="Total 12 23 20 2" xfId="46516" xr:uid="{00000000-0005-0000-0000-00004BE30000}"/>
    <cellStyle name="Total 12 23 20 3" xfId="62341" xr:uid="{00000000-0005-0000-0000-00004CE30000}"/>
    <cellStyle name="Total 12 23 20 4" xfId="62342" xr:uid="{00000000-0005-0000-0000-00004DE30000}"/>
    <cellStyle name="Total 12 23 21" xfId="46493" xr:uid="{00000000-0005-0000-0000-00004EE30000}"/>
    <cellStyle name="Total 12 23 22" xfId="62343" xr:uid="{00000000-0005-0000-0000-00004FE30000}"/>
    <cellStyle name="Total 12 23 3" xfId="7777" xr:uid="{00000000-0005-0000-0000-000050E30000}"/>
    <cellStyle name="Total 12 23 3 2" xfId="19693" xr:uid="{00000000-0005-0000-0000-000051E30000}"/>
    <cellStyle name="Total 12 23 3 2 2" xfId="46518" xr:uid="{00000000-0005-0000-0000-000052E30000}"/>
    <cellStyle name="Total 12 23 3 3" xfId="46517" xr:uid="{00000000-0005-0000-0000-000053E30000}"/>
    <cellStyle name="Total 12 23 3 4" xfId="62344" xr:uid="{00000000-0005-0000-0000-000054E30000}"/>
    <cellStyle name="Total 12 23 4" xfId="8225" xr:uid="{00000000-0005-0000-0000-000055E30000}"/>
    <cellStyle name="Total 12 23 4 2" xfId="20080" xr:uid="{00000000-0005-0000-0000-000056E30000}"/>
    <cellStyle name="Total 12 23 4 2 2" xfId="46520" xr:uid="{00000000-0005-0000-0000-000057E30000}"/>
    <cellStyle name="Total 12 23 4 3" xfId="46519" xr:uid="{00000000-0005-0000-0000-000058E30000}"/>
    <cellStyle name="Total 12 23 4 4" xfId="62345" xr:uid="{00000000-0005-0000-0000-000059E30000}"/>
    <cellStyle name="Total 12 23 5" xfId="8686" xr:uid="{00000000-0005-0000-0000-00005AE30000}"/>
    <cellStyle name="Total 12 23 5 2" xfId="20476" xr:uid="{00000000-0005-0000-0000-00005BE30000}"/>
    <cellStyle name="Total 12 23 5 2 2" xfId="46522" xr:uid="{00000000-0005-0000-0000-00005CE30000}"/>
    <cellStyle name="Total 12 23 5 3" xfId="46521" xr:uid="{00000000-0005-0000-0000-00005DE30000}"/>
    <cellStyle name="Total 12 23 5 4" xfId="62346" xr:uid="{00000000-0005-0000-0000-00005EE30000}"/>
    <cellStyle name="Total 12 23 6" xfId="9135" xr:uid="{00000000-0005-0000-0000-00005FE30000}"/>
    <cellStyle name="Total 12 23 6 2" xfId="20876" xr:uid="{00000000-0005-0000-0000-000060E30000}"/>
    <cellStyle name="Total 12 23 6 2 2" xfId="46524" xr:uid="{00000000-0005-0000-0000-000061E30000}"/>
    <cellStyle name="Total 12 23 6 3" xfId="46523" xr:uid="{00000000-0005-0000-0000-000062E30000}"/>
    <cellStyle name="Total 12 23 6 4" xfId="62347" xr:uid="{00000000-0005-0000-0000-000063E30000}"/>
    <cellStyle name="Total 12 23 7" xfId="9584" xr:uid="{00000000-0005-0000-0000-000064E30000}"/>
    <cellStyle name="Total 12 23 7 2" xfId="21276" xr:uid="{00000000-0005-0000-0000-000065E30000}"/>
    <cellStyle name="Total 12 23 7 2 2" xfId="46526" xr:uid="{00000000-0005-0000-0000-000066E30000}"/>
    <cellStyle name="Total 12 23 7 3" xfId="46525" xr:uid="{00000000-0005-0000-0000-000067E30000}"/>
    <cellStyle name="Total 12 23 7 4" xfId="62348" xr:uid="{00000000-0005-0000-0000-000068E30000}"/>
    <cellStyle name="Total 12 23 8" xfId="10026" xr:uid="{00000000-0005-0000-0000-000069E30000}"/>
    <cellStyle name="Total 12 23 8 2" xfId="21659" xr:uid="{00000000-0005-0000-0000-00006AE30000}"/>
    <cellStyle name="Total 12 23 8 2 2" xfId="46528" xr:uid="{00000000-0005-0000-0000-00006BE30000}"/>
    <cellStyle name="Total 12 23 8 3" xfId="46527" xr:uid="{00000000-0005-0000-0000-00006CE30000}"/>
    <cellStyle name="Total 12 23 8 4" xfId="62349" xr:uid="{00000000-0005-0000-0000-00006DE30000}"/>
    <cellStyle name="Total 12 23 9" xfId="10456" xr:uid="{00000000-0005-0000-0000-00006EE30000}"/>
    <cellStyle name="Total 12 23 9 2" xfId="22035" xr:uid="{00000000-0005-0000-0000-00006FE30000}"/>
    <cellStyle name="Total 12 23 9 2 2" xfId="46530" xr:uid="{00000000-0005-0000-0000-000070E30000}"/>
    <cellStyle name="Total 12 23 9 3" xfId="46529" xr:uid="{00000000-0005-0000-0000-000071E30000}"/>
    <cellStyle name="Total 12 23 9 4" xfId="62350" xr:uid="{00000000-0005-0000-0000-000072E30000}"/>
    <cellStyle name="Total 12 24" xfId="4544" xr:uid="{00000000-0005-0000-0000-000073E30000}"/>
    <cellStyle name="Total 12 24 10" xfId="10875" xr:uid="{00000000-0005-0000-0000-000074E30000}"/>
    <cellStyle name="Total 12 24 10 2" xfId="22398" xr:uid="{00000000-0005-0000-0000-000075E30000}"/>
    <cellStyle name="Total 12 24 10 2 2" xfId="46533" xr:uid="{00000000-0005-0000-0000-000076E30000}"/>
    <cellStyle name="Total 12 24 10 3" xfId="46532" xr:uid="{00000000-0005-0000-0000-000077E30000}"/>
    <cellStyle name="Total 12 24 10 4" xfId="62351" xr:uid="{00000000-0005-0000-0000-000078E30000}"/>
    <cellStyle name="Total 12 24 11" xfId="11288" xr:uid="{00000000-0005-0000-0000-000079E30000}"/>
    <cellStyle name="Total 12 24 11 2" xfId="22767" xr:uid="{00000000-0005-0000-0000-00007AE30000}"/>
    <cellStyle name="Total 12 24 11 2 2" xfId="46535" xr:uid="{00000000-0005-0000-0000-00007BE30000}"/>
    <cellStyle name="Total 12 24 11 3" xfId="46534" xr:uid="{00000000-0005-0000-0000-00007CE30000}"/>
    <cellStyle name="Total 12 24 11 4" xfId="62352" xr:uid="{00000000-0005-0000-0000-00007DE30000}"/>
    <cellStyle name="Total 12 24 12" xfId="11713" xr:uid="{00000000-0005-0000-0000-00007EE30000}"/>
    <cellStyle name="Total 12 24 12 2" xfId="23148" xr:uid="{00000000-0005-0000-0000-00007FE30000}"/>
    <cellStyle name="Total 12 24 12 2 2" xfId="46537" xr:uid="{00000000-0005-0000-0000-000080E30000}"/>
    <cellStyle name="Total 12 24 12 3" xfId="46536" xr:uid="{00000000-0005-0000-0000-000081E30000}"/>
    <cellStyle name="Total 12 24 12 4" xfId="62353" xr:uid="{00000000-0005-0000-0000-000082E30000}"/>
    <cellStyle name="Total 12 24 13" xfId="12130" xr:uid="{00000000-0005-0000-0000-000083E30000}"/>
    <cellStyle name="Total 12 24 13 2" xfId="23531" xr:uid="{00000000-0005-0000-0000-000084E30000}"/>
    <cellStyle name="Total 12 24 13 2 2" xfId="46539" xr:uid="{00000000-0005-0000-0000-000085E30000}"/>
    <cellStyle name="Total 12 24 13 3" xfId="46538" xr:uid="{00000000-0005-0000-0000-000086E30000}"/>
    <cellStyle name="Total 12 24 13 4" xfId="62354" xr:uid="{00000000-0005-0000-0000-000087E30000}"/>
    <cellStyle name="Total 12 24 14" xfId="12508" xr:uid="{00000000-0005-0000-0000-000088E30000}"/>
    <cellStyle name="Total 12 24 14 2" xfId="23867" xr:uid="{00000000-0005-0000-0000-000089E30000}"/>
    <cellStyle name="Total 12 24 14 2 2" xfId="46541" xr:uid="{00000000-0005-0000-0000-00008AE30000}"/>
    <cellStyle name="Total 12 24 14 3" xfId="46540" xr:uid="{00000000-0005-0000-0000-00008BE30000}"/>
    <cellStyle name="Total 12 24 14 4" xfId="62355" xr:uid="{00000000-0005-0000-0000-00008CE30000}"/>
    <cellStyle name="Total 12 24 15" xfId="12861" xr:uid="{00000000-0005-0000-0000-00008DE30000}"/>
    <cellStyle name="Total 12 24 15 2" xfId="24193" xr:uid="{00000000-0005-0000-0000-00008EE30000}"/>
    <cellStyle name="Total 12 24 15 2 2" xfId="46543" xr:uid="{00000000-0005-0000-0000-00008FE30000}"/>
    <cellStyle name="Total 12 24 15 3" xfId="46542" xr:uid="{00000000-0005-0000-0000-000090E30000}"/>
    <cellStyle name="Total 12 24 15 4" xfId="62356" xr:uid="{00000000-0005-0000-0000-000091E30000}"/>
    <cellStyle name="Total 12 24 16" xfId="13273" xr:uid="{00000000-0005-0000-0000-000092E30000}"/>
    <cellStyle name="Total 12 24 16 2" xfId="24572" xr:uid="{00000000-0005-0000-0000-000093E30000}"/>
    <cellStyle name="Total 12 24 16 2 2" xfId="46545" xr:uid="{00000000-0005-0000-0000-000094E30000}"/>
    <cellStyle name="Total 12 24 16 3" xfId="46544" xr:uid="{00000000-0005-0000-0000-000095E30000}"/>
    <cellStyle name="Total 12 24 16 4" xfId="62357" xr:uid="{00000000-0005-0000-0000-000096E30000}"/>
    <cellStyle name="Total 12 24 17" xfId="13609" xr:uid="{00000000-0005-0000-0000-000097E30000}"/>
    <cellStyle name="Total 12 24 17 2" xfId="24877" xr:uid="{00000000-0005-0000-0000-000098E30000}"/>
    <cellStyle name="Total 12 24 17 2 2" xfId="46547" xr:uid="{00000000-0005-0000-0000-000099E30000}"/>
    <cellStyle name="Total 12 24 17 3" xfId="46546" xr:uid="{00000000-0005-0000-0000-00009AE30000}"/>
    <cellStyle name="Total 12 24 17 4" xfId="62358" xr:uid="{00000000-0005-0000-0000-00009BE30000}"/>
    <cellStyle name="Total 12 24 18" xfId="13939" xr:uid="{00000000-0005-0000-0000-00009CE30000}"/>
    <cellStyle name="Total 12 24 18 2" xfId="25179" xr:uid="{00000000-0005-0000-0000-00009DE30000}"/>
    <cellStyle name="Total 12 24 18 2 2" xfId="46549" xr:uid="{00000000-0005-0000-0000-00009EE30000}"/>
    <cellStyle name="Total 12 24 18 3" xfId="46548" xr:uid="{00000000-0005-0000-0000-00009FE30000}"/>
    <cellStyle name="Total 12 24 18 4" xfId="62359" xr:uid="{00000000-0005-0000-0000-0000A0E30000}"/>
    <cellStyle name="Total 12 24 19" xfId="14260" xr:uid="{00000000-0005-0000-0000-0000A1E30000}"/>
    <cellStyle name="Total 12 24 19 2" xfId="25479" xr:uid="{00000000-0005-0000-0000-0000A2E30000}"/>
    <cellStyle name="Total 12 24 19 2 2" xfId="46551" xr:uid="{00000000-0005-0000-0000-0000A3E30000}"/>
    <cellStyle name="Total 12 24 19 3" xfId="46550" xr:uid="{00000000-0005-0000-0000-0000A4E30000}"/>
    <cellStyle name="Total 12 24 19 4" xfId="62360" xr:uid="{00000000-0005-0000-0000-0000A5E30000}"/>
    <cellStyle name="Total 12 24 2" xfId="7309" xr:uid="{00000000-0005-0000-0000-0000A6E30000}"/>
    <cellStyle name="Total 12 24 2 2" xfId="19285" xr:uid="{00000000-0005-0000-0000-0000A7E30000}"/>
    <cellStyle name="Total 12 24 2 2 2" xfId="46553" xr:uid="{00000000-0005-0000-0000-0000A8E30000}"/>
    <cellStyle name="Total 12 24 2 3" xfId="46552" xr:uid="{00000000-0005-0000-0000-0000A9E30000}"/>
    <cellStyle name="Total 12 24 2 4" xfId="62361" xr:uid="{00000000-0005-0000-0000-0000AAE30000}"/>
    <cellStyle name="Total 12 24 20" xfId="14551" xr:uid="{00000000-0005-0000-0000-0000ABE30000}"/>
    <cellStyle name="Total 12 24 20 2" xfId="46554" xr:uid="{00000000-0005-0000-0000-0000ACE30000}"/>
    <cellStyle name="Total 12 24 20 3" xfId="62362" xr:uid="{00000000-0005-0000-0000-0000ADE30000}"/>
    <cellStyle name="Total 12 24 20 4" xfId="62363" xr:uid="{00000000-0005-0000-0000-0000AEE30000}"/>
    <cellStyle name="Total 12 24 21" xfId="46531" xr:uid="{00000000-0005-0000-0000-0000AFE30000}"/>
    <cellStyle name="Total 12 24 22" xfId="62364" xr:uid="{00000000-0005-0000-0000-0000B0E30000}"/>
    <cellStyle name="Total 12 24 3" xfId="7778" xr:uid="{00000000-0005-0000-0000-0000B1E30000}"/>
    <cellStyle name="Total 12 24 3 2" xfId="19694" xr:uid="{00000000-0005-0000-0000-0000B2E30000}"/>
    <cellStyle name="Total 12 24 3 2 2" xfId="46556" xr:uid="{00000000-0005-0000-0000-0000B3E30000}"/>
    <cellStyle name="Total 12 24 3 3" xfId="46555" xr:uid="{00000000-0005-0000-0000-0000B4E30000}"/>
    <cellStyle name="Total 12 24 3 4" xfId="62365" xr:uid="{00000000-0005-0000-0000-0000B5E30000}"/>
    <cellStyle name="Total 12 24 4" xfId="8226" xr:uid="{00000000-0005-0000-0000-0000B6E30000}"/>
    <cellStyle name="Total 12 24 4 2" xfId="20081" xr:uid="{00000000-0005-0000-0000-0000B7E30000}"/>
    <cellStyle name="Total 12 24 4 2 2" xfId="46558" xr:uid="{00000000-0005-0000-0000-0000B8E30000}"/>
    <cellStyle name="Total 12 24 4 3" xfId="46557" xr:uid="{00000000-0005-0000-0000-0000B9E30000}"/>
    <cellStyle name="Total 12 24 4 4" xfId="62366" xr:uid="{00000000-0005-0000-0000-0000BAE30000}"/>
    <cellStyle name="Total 12 24 5" xfId="8687" xr:uid="{00000000-0005-0000-0000-0000BBE30000}"/>
    <cellStyle name="Total 12 24 5 2" xfId="20477" xr:uid="{00000000-0005-0000-0000-0000BCE30000}"/>
    <cellStyle name="Total 12 24 5 2 2" xfId="46560" xr:uid="{00000000-0005-0000-0000-0000BDE30000}"/>
    <cellStyle name="Total 12 24 5 3" xfId="46559" xr:uid="{00000000-0005-0000-0000-0000BEE30000}"/>
    <cellStyle name="Total 12 24 5 4" xfId="62367" xr:uid="{00000000-0005-0000-0000-0000BFE30000}"/>
    <cellStyle name="Total 12 24 6" xfId="9136" xr:uid="{00000000-0005-0000-0000-0000C0E30000}"/>
    <cellStyle name="Total 12 24 6 2" xfId="20877" xr:uid="{00000000-0005-0000-0000-0000C1E30000}"/>
    <cellStyle name="Total 12 24 6 2 2" xfId="46562" xr:uid="{00000000-0005-0000-0000-0000C2E30000}"/>
    <cellStyle name="Total 12 24 6 3" xfId="46561" xr:uid="{00000000-0005-0000-0000-0000C3E30000}"/>
    <cellStyle name="Total 12 24 6 4" xfId="62368" xr:uid="{00000000-0005-0000-0000-0000C4E30000}"/>
    <cellStyle name="Total 12 24 7" xfId="9585" xr:uid="{00000000-0005-0000-0000-0000C5E30000}"/>
    <cellStyle name="Total 12 24 7 2" xfId="21277" xr:uid="{00000000-0005-0000-0000-0000C6E30000}"/>
    <cellStyle name="Total 12 24 7 2 2" xfId="46564" xr:uid="{00000000-0005-0000-0000-0000C7E30000}"/>
    <cellStyle name="Total 12 24 7 3" xfId="46563" xr:uid="{00000000-0005-0000-0000-0000C8E30000}"/>
    <cellStyle name="Total 12 24 7 4" xfId="62369" xr:uid="{00000000-0005-0000-0000-0000C9E30000}"/>
    <cellStyle name="Total 12 24 8" xfId="10027" xr:uid="{00000000-0005-0000-0000-0000CAE30000}"/>
    <cellStyle name="Total 12 24 8 2" xfId="21660" xr:uid="{00000000-0005-0000-0000-0000CBE30000}"/>
    <cellStyle name="Total 12 24 8 2 2" xfId="46566" xr:uid="{00000000-0005-0000-0000-0000CCE30000}"/>
    <cellStyle name="Total 12 24 8 3" xfId="46565" xr:uid="{00000000-0005-0000-0000-0000CDE30000}"/>
    <cellStyle name="Total 12 24 8 4" xfId="62370" xr:uid="{00000000-0005-0000-0000-0000CEE30000}"/>
    <cellStyle name="Total 12 24 9" xfId="10457" xr:uid="{00000000-0005-0000-0000-0000CFE30000}"/>
    <cellStyle name="Total 12 24 9 2" xfId="22036" xr:uid="{00000000-0005-0000-0000-0000D0E30000}"/>
    <cellStyle name="Total 12 24 9 2 2" xfId="46568" xr:uid="{00000000-0005-0000-0000-0000D1E30000}"/>
    <cellStyle name="Total 12 24 9 3" xfId="46567" xr:uid="{00000000-0005-0000-0000-0000D2E30000}"/>
    <cellStyle name="Total 12 24 9 4" xfId="62371" xr:uid="{00000000-0005-0000-0000-0000D3E30000}"/>
    <cellStyle name="Total 12 25" xfId="4545" xr:uid="{00000000-0005-0000-0000-0000D4E30000}"/>
    <cellStyle name="Total 12 25 10" xfId="10876" xr:uid="{00000000-0005-0000-0000-0000D5E30000}"/>
    <cellStyle name="Total 12 25 10 2" xfId="22399" xr:uid="{00000000-0005-0000-0000-0000D6E30000}"/>
    <cellStyle name="Total 12 25 10 2 2" xfId="46571" xr:uid="{00000000-0005-0000-0000-0000D7E30000}"/>
    <cellStyle name="Total 12 25 10 3" xfId="46570" xr:uid="{00000000-0005-0000-0000-0000D8E30000}"/>
    <cellStyle name="Total 12 25 10 4" xfId="62372" xr:uid="{00000000-0005-0000-0000-0000D9E30000}"/>
    <cellStyle name="Total 12 25 11" xfId="11289" xr:uid="{00000000-0005-0000-0000-0000DAE30000}"/>
    <cellStyle name="Total 12 25 11 2" xfId="22768" xr:uid="{00000000-0005-0000-0000-0000DBE30000}"/>
    <cellStyle name="Total 12 25 11 2 2" xfId="46573" xr:uid="{00000000-0005-0000-0000-0000DCE30000}"/>
    <cellStyle name="Total 12 25 11 3" xfId="46572" xr:uid="{00000000-0005-0000-0000-0000DDE30000}"/>
    <cellStyle name="Total 12 25 11 4" xfId="62373" xr:uid="{00000000-0005-0000-0000-0000DEE30000}"/>
    <cellStyle name="Total 12 25 12" xfId="11714" xr:uid="{00000000-0005-0000-0000-0000DFE30000}"/>
    <cellStyle name="Total 12 25 12 2" xfId="23149" xr:uid="{00000000-0005-0000-0000-0000E0E30000}"/>
    <cellStyle name="Total 12 25 12 2 2" xfId="46575" xr:uid="{00000000-0005-0000-0000-0000E1E30000}"/>
    <cellStyle name="Total 12 25 12 3" xfId="46574" xr:uid="{00000000-0005-0000-0000-0000E2E30000}"/>
    <cellStyle name="Total 12 25 12 4" xfId="62374" xr:uid="{00000000-0005-0000-0000-0000E3E30000}"/>
    <cellStyle name="Total 12 25 13" xfId="12131" xr:uid="{00000000-0005-0000-0000-0000E4E30000}"/>
    <cellStyle name="Total 12 25 13 2" xfId="23532" xr:uid="{00000000-0005-0000-0000-0000E5E30000}"/>
    <cellStyle name="Total 12 25 13 2 2" xfId="46577" xr:uid="{00000000-0005-0000-0000-0000E6E30000}"/>
    <cellStyle name="Total 12 25 13 3" xfId="46576" xr:uid="{00000000-0005-0000-0000-0000E7E30000}"/>
    <cellStyle name="Total 12 25 13 4" xfId="62375" xr:uid="{00000000-0005-0000-0000-0000E8E30000}"/>
    <cellStyle name="Total 12 25 14" xfId="12509" xr:uid="{00000000-0005-0000-0000-0000E9E30000}"/>
    <cellStyle name="Total 12 25 14 2" xfId="23868" xr:uid="{00000000-0005-0000-0000-0000EAE30000}"/>
    <cellStyle name="Total 12 25 14 2 2" xfId="46579" xr:uid="{00000000-0005-0000-0000-0000EBE30000}"/>
    <cellStyle name="Total 12 25 14 3" xfId="46578" xr:uid="{00000000-0005-0000-0000-0000ECE30000}"/>
    <cellStyle name="Total 12 25 14 4" xfId="62376" xr:uid="{00000000-0005-0000-0000-0000EDE30000}"/>
    <cellStyle name="Total 12 25 15" xfId="12862" xr:uid="{00000000-0005-0000-0000-0000EEE30000}"/>
    <cellStyle name="Total 12 25 15 2" xfId="24194" xr:uid="{00000000-0005-0000-0000-0000EFE30000}"/>
    <cellStyle name="Total 12 25 15 2 2" xfId="46581" xr:uid="{00000000-0005-0000-0000-0000F0E30000}"/>
    <cellStyle name="Total 12 25 15 3" xfId="46580" xr:uid="{00000000-0005-0000-0000-0000F1E30000}"/>
    <cellStyle name="Total 12 25 15 4" xfId="62377" xr:uid="{00000000-0005-0000-0000-0000F2E30000}"/>
    <cellStyle name="Total 12 25 16" xfId="13274" xr:uid="{00000000-0005-0000-0000-0000F3E30000}"/>
    <cellStyle name="Total 12 25 16 2" xfId="24573" xr:uid="{00000000-0005-0000-0000-0000F4E30000}"/>
    <cellStyle name="Total 12 25 16 2 2" xfId="46583" xr:uid="{00000000-0005-0000-0000-0000F5E30000}"/>
    <cellStyle name="Total 12 25 16 3" xfId="46582" xr:uid="{00000000-0005-0000-0000-0000F6E30000}"/>
    <cellStyle name="Total 12 25 16 4" xfId="62378" xr:uid="{00000000-0005-0000-0000-0000F7E30000}"/>
    <cellStyle name="Total 12 25 17" xfId="13610" xr:uid="{00000000-0005-0000-0000-0000F8E30000}"/>
    <cellStyle name="Total 12 25 17 2" xfId="24878" xr:uid="{00000000-0005-0000-0000-0000F9E30000}"/>
    <cellStyle name="Total 12 25 17 2 2" xfId="46585" xr:uid="{00000000-0005-0000-0000-0000FAE30000}"/>
    <cellStyle name="Total 12 25 17 3" xfId="46584" xr:uid="{00000000-0005-0000-0000-0000FBE30000}"/>
    <cellStyle name="Total 12 25 17 4" xfId="62379" xr:uid="{00000000-0005-0000-0000-0000FCE30000}"/>
    <cellStyle name="Total 12 25 18" xfId="13940" xr:uid="{00000000-0005-0000-0000-0000FDE30000}"/>
    <cellStyle name="Total 12 25 18 2" xfId="25180" xr:uid="{00000000-0005-0000-0000-0000FEE30000}"/>
    <cellStyle name="Total 12 25 18 2 2" xfId="46587" xr:uid="{00000000-0005-0000-0000-0000FFE30000}"/>
    <cellStyle name="Total 12 25 18 3" xfId="46586" xr:uid="{00000000-0005-0000-0000-000000E40000}"/>
    <cellStyle name="Total 12 25 18 4" xfId="62380" xr:uid="{00000000-0005-0000-0000-000001E40000}"/>
    <cellStyle name="Total 12 25 19" xfId="14261" xr:uid="{00000000-0005-0000-0000-000002E40000}"/>
    <cellStyle name="Total 12 25 19 2" xfId="25480" xr:uid="{00000000-0005-0000-0000-000003E40000}"/>
    <cellStyle name="Total 12 25 19 2 2" xfId="46589" xr:uid="{00000000-0005-0000-0000-000004E40000}"/>
    <cellStyle name="Total 12 25 19 3" xfId="46588" xr:uid="{00000000-0005-0000-0000-000005E40000}"/>
    <cellStyle name="Total 12 25 19 4" xfId="62381" xr:uid="{00000000-0005-0000-0000-000006E40000}"/>
    <cellStyle name="Total 12 25 2" xfId="7310" xr:uid="{00000000-0005-0000-0000-000007E40000}"/>
    <cellStyle name="Total 12 25 2 2" xfId="19286" xr:uid="{00000000-0005-0000-0000-000008E40000}"/>
    <cellStyle name="Total 12 25 2 2 2" xfId="46591" xr:uid="{00000000-0005-0000-0000-000009E40000}"/>
    <cellStyle name="Total 12 25 2 3" xfId="46590" xr:uid="{00000000-0005-0000-0000-00000AE40000}"/>
    <cellStyle name="Total 12 25 2 4" xfId="62382" xr:uid="{00000000-0005-0000-0000-00000BE40000}"/>
    <cellStyle name="Total 12 25 20" xfId="14552" xr:uid="{00000000-0005-0000-0000-00000CE40000}"/>
    <cellStyle name="Total 12 25 20 2" xfId="46592" xr:uid="{00000000-0005-0000-0000-00000DE40000}"/>
    <cellStyle name="Total 12 25 20 3" xfId="62383" xr:uid="{00000000-0005-0000-0000-00000EE40000}"/>
    <cellStyle name="Total 12 25 20 4" xfId="62384" xr:uid="{00000000-0005-0000-0000-00000FE40000}"/>
    <cellStyle name="Total 12 25 21" xfId="46569" xr:uid="{00000000-0005-0000-0000-000010E40000}"/>
    <cellStyle name="Total 12 25 22" xfId="62385" xr:uid="{00000000-0005-0000-0000-000011E40000}"/>
    <cellStyle name="Total 12 25 3" xfId="7779" xr:uid="{00000000-0005-0000-0000-000012E40000}"/>
    <cellStyle name="Total 12 25 3 2" xfId="19695" xr:uid="{00000000-0005-0000-0000-000013E40000}"/>
    <cellStyle name="Total 12 25 3 2 2" xfId="46594" xr:uid="{00000000-0005-0000-0000-000014E40000}"/>
    <cellStyle name="Total 12 25 3 3" xfId="46593" xr:uid="{00000000-0005-0000-0000-000015E40000}"/>
    <cellStyle name="Total 12 25 3 4" xfId="62386" xr:uid="{00000000-0005-0000-0000-000016E40000}"/>
    <cellStyle name="Total 12 25 4" xfId="8227" xr:uid="{00000000-0005-0000-0000-000017E40000}"/>
    <cellStyle name="Total 12 25 4 2" xfId="20082" xr:uid="{00000000-0005-0000-0000-000018E40000}"/>
    <cellStyle name="Total 12 25 4 2 2" xfId="46596" xr:uid="{00000000-0005-0000-0000-000019E40000}"/>
    <cellStyle name="Total 12 25 4 3" xfId="46595" xr:uid="{00000000-0005-0000-0000-00001AE40000}"/>
    <cellStyle name="Total 12 25 4 4" xfId="62387" xr:uid="{00000000-0005-0000-0000-00001BE40000}"/>
    <cellStyle name="Total 12 25 5" xfId="8688" xr:uid="{00000000-0005-0000-0000-00001CE40000}"/>
    <cellStyle name="Total 12 25 5 2" xfId="20478" xr:uid="{00000000-0005-0000-0000-00001DE40000}"/>
    <cellStyle name="Total 12 25 5 2 2" xfId="46598" xr:uid="{00000000-0005-0000-0000-00001EE40000}"/>
    <cellStyle name="Total 12 25 5 3" xfId="46597" xr:uid="{00000000-0005-0000-0000-00001FE40000}"/>
    <cellStyle name="Total 12 25 5 4" xfId="62388" xr:uid="{00000000-0005-0000-0000-000020E40000}"/>
    <cellStyle name="Total 12 25 6" xfId="9137" xr:uid="{00000000-0005-0000-0000-000021E40000}"/>
    <cellStyle name="Total 12 25 6 2" xfId="20878" xr:uid="{00000000-0005-0000-0000-000022E40000}"/>
    <cellStyle name="Total 12 25 6 2 2" xfId="46600" xr:uid="{00000000-0005-0000-0000-000023E40000}"/>
    <cellStyle name="Total 12 25 6 3" xfId="46599" xr:uid="{00000000-0005-0000-0000-000024E40000}"/>
    <cellStyle name="Total 12 25 6 4" xfId="62389" xr:uid="{00000000-0005-0000-0000-000025E40000}"/>
    <cellStyle name="Total 12 25 7" xfId="9586" xr:uid="{00000000-0005-0000-0000-000026E40000}"/>
    <cellStyle name="Total 12 25 7 2" xfId="21278" xr:uid="{00000000-0005-0000-0000-000027E40000}"/>
    <cellStyle name="Total 12 25 7 2 2" xfId="46602" xr:uid="{00000000-0005-0000-0000-000028E40000}"/>
    <cellStyle name="Total 12 25 7 3" xfId="46601" xr:uid="{00000000-0005-0000-0000-000029E40000}"/>
    <cellStyle name="Total 12 25 7 4" xfId="62390" xr:uid="{00000000-0005-0000-0000-00002AE40000}"/>
    <cellStyle name="Total 12 25 8" xfId="10028" xr:uid="{00000000-0005-0000-0000-00002BE40000}"/>
    <cellStyle name="Total 12 25 8 2" xfId="21661" xr:uid="{00000000-0005-0000-0000-00002CE40000}"/>
    <cellStyle name="Total 12 25 8 2 2" xfId="46604" xr:uid="{00000000-0005-0000-0000-00002DE40000}"/>
    <cellStyle name="Total 12 25 8 3" xfId="46603" xr:uid="{00000000-0005-0000-0000-00002EE40000}"/>
    <cellStyle name="Total 12 25 8 4" xfId="62391" xr:uid="{00000000-0005-0000-0000-00002FE40000}"/>
    <cellStyle name="Total 12 25 9" xfId="10458" xr:uid="{00000000-0005-0000-0000-000030E40000}"/>
    <cellStyle name="Total 12 25 9 2" xfId="22037" xr:uid="{00000000-0005-0000-0000-000031E40000}"/>
    <cellStyle name="Total 12 25 9 2 2" xfId="46606" xr:uid="{00000000-0005-0000-0000-000032E40000}"/>
    <cellStyle name="Total 12 25 9 3" xfId="46605" xr:uid="{00000000-0005-0000-0000-000033E40000}"/>
    <cellStyle name="Total 12 25 9 4" xfId="62392" xr:uid="{00000000-0005-0000-0000-000034E40000}"/>
    <cellStyle name="Total 12 26" xfId="4546" xr:uid="{00000000-0005-0000-0000-000035E40000}"/>
    <cellStyle name="Total 12 26 10" xfId="10877" xr:uid="{00000000-0005-0000-0000-000036E40000}"/>
    <cellStyle name="Total 12 26 10 2" xfId="22400" xr:uid="{00000000-0005-0000-0000-000037E40000}"/>
    <cellStyle name="Total 12 26 10 2 2" xfId="46609" xr:uid="{00000000-0005-0000-0000-000038E40000}"/>
    <cellStyle name="Total 12 26 10 3" xfId="46608" xr:uid="{00000000-0005-0000-0000-000039E40000}"/>
    <cellStyle name="Total 12 26 10 4" xfId="62393" xr:uid="{00000000-0005-0000-0000-00003AE40000}"/>
    <cellStyle name="Total 12 26 11" xfId="11290" xr:uid="{00000000-0005-0000-0000-00003BE40000}"/>
    <cellStyle name="Total 12 26 11 2" xfId="22769" xr:uid="{00000000-0005-0000-0000-00003CE40000}"/>
    <cellStyle name="Total 12 26 11 2 2" xfId="46611" xr:uid="{00000000-0005-0000-0000-00003DE40000}"/>
    <cellStyle name="Total 12 26 11 3" xfId="46610" xr:uid="{00000000-0005-0000-0000-00003EE40000}"/>
    <cellStyle name="Total 12 26 11 4" xfId="62394" xr:uid="{00000000-0005-0000-0000-00003FE40000}"/>
    <cellStyle name="Total 12 26 12" xfId="11715" xr:uid="{00000000-0005-0000-0000-000040E40000}"/>
    <cellStyle name="Total 12 26 12 2" xfId="23150" xr:uid="{00000000-0005-0000-0000-000041E40000}"/>
    <cellStyle name="Total 12 26 12 2 2" xfId="46613" xr:uid="{00000000-0005-0000-0000-000042E40000}"/>
    <cellStyle name="Total 12 26 12 3" xfId="46612" xr:uid="{00000000-0005-0000-0000-000043E40000}"/>
    <cellStyle name="Total 12 26 12 4" xfId="62395" xr:uid="{00000000-0005-0000-0000-000044E40000}"/>
    <cellStyle name="Total 12 26 13" xfId="12132" xr:uid="{00000000-0005-0000-0000-000045E40000}"/>
    <cellStyle name="Total 12 26 13 2" xfId="23533" xr:uid="{00000000-0005-0000-0000-000046E40000}"/>
    <cellStyle name="Total 12 26 13 2 2" xfId="46615" xr:uid="{00000000-0005-0000-0000-000047E40000}"/>
    <cellStyle name="Total 12 26 13 3" xfId="46614" xr:uid="{00000000-0005-0000-0000-000048E40000}"/>
    <cellStyle name="Total 12 26 13 4" xfId="62396" xr:uid="{00000000-0005-0000-0000-000049E40000}"/>
    <cellStyle name="Total 12 26 14" xfId="12510" xr:uid="{00000000-0005-0000-0000-00004AE40000}"/>
    <cellStyle name="Total 12 26 14 2" xfId="23869" xr:uid="{00000000-0005-0000-0000-00004BE40000}"/>
    <cellStyle name="Total 12 26 14 2 2" xfId="46617" xr:uid="{00000000-0005-0000-0000-00004CE40000}"/>
    <cellStyle name="Total 12 26 14 3" xfId="46616" xr:uid="{00000000-0005-0000-0000-00004DE40000}"/>
    <cellStyle name="Total 12 26 14 4" xfId="62397" xr:uid="{00000000-0005-0000-0000-00004EE40000}"/>
    <cellStyle name="Total 12 26 15" xfId="12863" xr:uid="{00000000-0005-0000-0000-00004FE40000}"/>
    <cellStyle name="Total 12 26 15 2" xfId="24195" xr:uid="{00000000-0005-0000-0000-000050E40000}"/>
    <cellStyle name="Total 12 26 15 2 2" xfId="46619" xr:uid="{00000000-0005-0000-0000-000051E40000}"/>
    <cellStyle name="Total 12 26 15 3" xfId="46618" xr:uid="{00000000-0005-0000-0000-000052E40000}"/>
    <cellStyle name="Total 12 26 15 4" xfId="62398" xr:uid="{00000000-0005-0000-0000-000053E40000}"/>
    <cellStyle name="Total 12 26 16" xfId="13275" xr:uid="{00000000-0005-0000-0000-000054E40000}"/>
    <cellStyle name="Total 12 26 16 2" xfId="24574" xr:uid="{00000000-0005-0000-0000-000055E40000}"/>
    <cellStyle name="Total 12 26 16 2 2" xfId="46621" xr:uid="{00000000-0005-0000-0000-000056E40000}"/>
    <cellStyle name="Total 12 26 16 3" xfId="46620" xr:uid="{00000000-0005-0000-0000-000057E40000}"/>
    <cellStyle name="Total 12 26 16 4" xfId="62399" xr:uid="{00000000-0005-0000-0000-000058E40000}"/>
    <cellStyle name="Total 12 26 17" xfId="13611" xr:uid="{00000000-0005-0000-0000-000059E40000}"/>
    <cellStyle name="Total 12 26 17 2" xfId="24879" xr:uid="{00000000-0005-0000-0000-00005AE40000}"/>
    <cellStyle name="Total 12 26 17 2 2" xfId="46623" xr:uid="{00000000-0005-0000-0000-00005BE40000}"/>
    <cellStyle name="Total 12 26 17 3" xfId="46622" xr:uid="{00000000-0005-0000-0000-00005CE40000}"/>
    <cellStyle name="Total 12 26 17 4" xfId="62400" xr:uid="{00000000-0005-0000-0000-00005DE40000}"/>
    <cellStyle name="Total 12 26 18" xfId="13941" xr:uid="{00000000-0005-0000-0000-00005EE40000}"/>
    <cellStyle name="Total 12 26 18 2" xfId="25181" xr:uid="{00000000-0005-0000-0000-00005FE40000}"/>
    <cellStyle name="Total 12 26 18 2 2" xfId="46625" xr:uid="{00000000-0005-0000-0000-000060E40000}"/>
    <cellStyle name="Total 12 26 18 3" xfId="46624" xr:uid="{00000000-0005-0000-0000-000061E40000}"/>
    <cellStyle name="Total 12 26 18 4" xfId="62401" xr:uid="{00000000-0005-0000-0000-000062E40000}"/>
    <cellStyle name="Total 12 26 19" xfId="14262" xr:uid="{00000000-0005-0000-0000-000063E40000}"/>
    <cellStyle name="Total 12 26 19 2" xfId="25481" xr:uid="{00000000-0005-0000-0000-000064E40000}"/>
    <cellStyle name="Total 12 26 19 2 2" xfId="46627" xr:uid="{00000000-0005-0000-0000-000065E40000}"/>
    <cellStyle name="Total 12 26 19 3" xfId="46626" xr:uid="{00000000-0005-0000-0000-000066E40000}"/>
    <cellStyle name="Total 12 26 19 4" xfId="62402" xr:uid="{00000000-0005-0000-0000-000067E40000}"/>
    <cellStyle name="Total 12 26 2" xfId="7311" xr:uid="{00000000-0005-0000-0000-000068E40000}"/>
    <cellStyle name="Total 12 26 2 2" xfId="19287" xr:uid="{00000000-0005-0000-0000-000069E40000}"/>
    <cellStyle name="Total 12 26 2 2 2" xfId="46629" xr:uid="{00000000-0005-0000-0000-00006AE40000}"/>
    <cellStyle name="Total 12 26 2 3" xfId="46628" xr:uid="{00000000-0005-0000-0000-00006BE40000}"/>
    <cellStyle name="Total 12 26 2 4" xfId="62403" xr:uid="{00000000-0005-0000-0000-00006CE40000}"/>
    <cellStyle name="Total 12 26 20" xfId="14553" xr:uid="{00000000-0005-0000-0000-00006DE40000}"/>
    <cellStyle name="Total 12 26 20 2" xfId="46630" xr:uid="{00000000-0005-0000-0000-00006EE40000}"/>
    <cellStyle name="Total 12 26 20 3" xfId="62404" xr:uid="{00000000-0005-0000-0000-00006FE40000}"/>
    <cellStyle name="Total 12 26 20 4" xfId="62405" xr:uid="{00000000-0005-0000-0000-000070E40000}"/>
    <cellStyle name="Total 12 26 21" xfId="46607" xr:uid="{00000000-0005-0000-0000-000071E40000}"/>
    <cellStyle name="Total 12 26 22" xfId="62406" xr:uid="{00000000-0005-0000-0000-000072E40000}"/>
    <cellStyle name="Total 12 26 3" xfId="7780" xr:uid="{00000000-0005-0000-0000-000073E40000}"/>
    <cellStyle name="Total 12 26 3 2" xfId="19696" xr:uid="{00000000-0005-0000-0000-000074E40000}"/>
    <cellStyle name="Total 12 26 3 2 2" xfId="46632" xr:uid="{00000000-0005-0000-0000-000075E40000}"/>
    <cellStyle name="Total 12 26 3 3" xfId="46631" xr:uid="{00000000-0005-0000-0000-000076E40000}"/>
    <cellStyle name="Total 12 26 3 4" xfId="62407" xr:uid="{00000000-0005-0000-0000-000077E40000}"/>
    <cellStyle name="Total 12 26 4" xfId="8228" xr:uid="{00000000-0005-0000-0000-000078E40000}"/>
    <cellStyle name="Total 12 26 4 2" xfId="20083" xr:uid="{00000000-0005-0000-0000-000079E40000}"/>
    <cellStyle name="Total 12 26 4 2 2" xfId="46634" xr:uid="{00000000-0005-0000-0000-00007AE40000}"/>
    <cellStyle name="Total 12 26 4 3" xfId="46633" xr:uid="{00000000-0005-0000-0000-00007BE40000}"/>
    <cellStyle name="Total 12 26 4 4" xfId="62408" xr:uid="{00000000-0005-0000-0000-00007CE40000}"/>
    <cellStyle name="Total 12 26 5" xfId="8689" xr:uid="{00000000-0005-0000-0000-00007DE40000}"/>
    <cellStyle name="Total 12 26 5 2" xfId="20479" xr:uid="{00000000-0005-0000-0000-00007EE40000}"/>
    <cellStyle name="Total 12 26 5 2 2" xfId="46636" xr:uid="{00000000-0005-0000-0000-00007FE40000}"/>
    <cellStyle name="Total 12 26 5 3" xfId="46635" xr:uid="{00000000-0005-0000-0000-000080E40000}"/>
    <cellStyle name="Total 12 26 5 4" xfId="62409" xr:uid="{00000000-0005-0000-0000-000081E40000}"/>
    <cellStyle name="Total 12 26 6" xfId="9138" xr:uid="{00000000-0005-0000-0000-000082E40000}"/>
    <cellStyle name="Total 12 26 6 2" xfId="20879" xr:uid="{00000000-0005-0000-0000-000083E40000}"/>
    <cellStyle name="Total 12 26 6 2 2" xfId="46638" xr:uid="{00000000-0005-0000-0000-000084E40000}"/>
    <cellStyle name="Total 12 26 6 3" xfId="46637" xr:uid="{00000000-0005-0000-0000-000085E40000}"/>
    <cellStyle name="Total 12 26 6 4" xfId="62410" xr:uid="{00000000-0005-0000-0000-000086E40000}"/>
    <cellStyle name="Total 12 26 7" xfId="9587" xr:uid="{00000000-0005-0000-0000-000087E40000}"/>
    <cellStyle name="Total 12 26 7 2" xfId="21279" xr:uid="{00000000-0005-0000-0000-000088E40000}"/>
    <cellStyle name="Total 12 26 7 2 2" xfId="46640" xr:uid="{00000000-0005-0000-0000-000089E40000}"/>
    <cellStyle name="Total 12 26 7 3" xfId="46639" xr:uid="{00000000-0005-0000-0000-00008AE40000}"/>
    <cellStyle name="Total 12 26 7 4" xfId="62411" xr:uid="{00000000-0005-0000-0000-00008BE40000}"/>
    <cellStyle name="Total 12 26 8" xfId="10029" xr:uid="{00000000-0005-0000-0000-00008CE40000}"/>
    <cellStyle name="Total 12 26 8 2" xfId="21662" xr:uid="{00000000-0005-0000-0000-00008DE40000}"/>
    <cellStyle name="Total 12 26 8 2 2" xfId="46642" xr:uid="{00000000-0005-0000-0000-00008EE40000}"/>
    <cellStyle name="Total 12 26 8 3" xfId="46641" xr:uid="{00000000-0005-0000-0000-00008FE40000}"/>
    <cellStyle name="Total 12 26 8 4" xfId="62412" xr:uid="{00000000-0005-0000-0000-000090E40000}"/>
    <cellStyle name="Total 12 26 9" xfId="10459" xr:uid="{00000000-0005-0000-0000-000091E40000}"/>
    <cellStyle name="Total 12 26 9 2" xfId="22038" xr:uid="{00000000-0005-0000-0000-000092E40000}"/>
    <cellStyle name="Total 12 26 9 2 2" xfId="46644" xr:uid="{00000000-0005-0000-0000-000093E40000}"/>
    <cellStyle name="Total 12 26 9 3" xfId="46643" xr:uid="{00000000-0005-0000-0000-000094E40000}"/>
    <cellStyle name="Total 12 26 9 4" xfId="62413" xr:uid="{00000000-0005-0000-0000-000095E40000}"/>
    <cellStyle name="Total 12 27" xfId="4547" xr:uid="{00000000-0005-0000-0000-000096E40000}"/>
    <cellStyle name="Total 12 27 10" xfId="10878" xr:uid="{00000000-0005-0000-0000-000097E40000}"/>
    <cellStyle name="Total 12 27 10 2" xfId="22401" xr:uid="{00000000-0005-0000-0000-000098E40000}"/>
    <cellStyle name="Total 12 27 10 2 2" xfId="46647" xr:uid="{00000000-0005-0000-0000-000099E40000}"/>
    <cellStyle name="Total 12 27 10 3" xfId="46646" xr:uid="{00000000-0005-0000-0000-00009AE40000}"/>
    <cellStyle name="Total 12 27 10 4" xfId="62414" xr:uid="{00000000-0005-0000-0000-00009BE40000}"/>
    <cellStyle name="Total 12 27 11" xfId="11291" xr:uid="{00000000-0005-0000-0000-00009CE40000}"/>
    <cellStyle name="Total 12 27 11 2" xfId="22770" xr:uid="{00000000-0005-0000-0000-00009DE40000}"/>
    <cellStyle name="Total 12 27 11 2 2" xfId="46649" xr:uid="{00000000-0005-0000-0000-00009EE40000}"/>
    <cellStyle name="Total 12 27 11 3" xfId="46648" xr:uid="{00000000-0005-0000-0000-00009FE40000}"/>
    <cellStyle name="Total 12 27 11 4" xfId="62415" xr:uid="{00000000-0005-0000-0000-0000A0E40000}"/>
    <cellStyle name="Total 12 27 12" xfId="11716" xr:uid="{00000000-0005-0000-0000-0000A1E40000}"/>
    <cellStyle name="Total 12 27 12 2" xfId="23151" xr:uid="{00000000-0005-0000-0000-0000A2E40000}"/>
    <cellStyle name="Total 12 27 12 2 2" xfId="46651" xr:uid="{00000000-0005-0000-0000-0000A3E40000}"/>
    <cellStyle name="Total 12 27 12 3" xfId="46650" xr:uid="{00000000-0005-0000-0000-0000A4E40000}"/>
    <cellStyle name="Total 12 27 12 4" xfId="62416" xr:uid="{00000000-0005-0000-0000-0000A5E40000}"/>
    <cellStyle name="Total 12 27 13" xfId="12133" xr:uid="{00000000-0005-0000-0000-0000A6E40000}"/>
    <cellStyle name="Total 12 27 13 2" xfId="23534" xr:uid="{00000000-0005-0000-0000-0000A7E40000}"/>
    <cellStyle name="Total 12 27 13 2 2" xfId="46653" xr:uid="{00000000-0005-0000-0000-0000A8E40000}"/>
    <cellStyle name="Total 12 27 13 3" xfId="46652" xr:uid="{00000000-0005-0000-0000-0000A9E40000}"/>
    <cellStyle name="Total 12 27 13 4" xfId="62417" xr:uid="{00000000-0005-0000-0000-0000AAE40000}"/>
    <cellStyle name="Total 12 27 14" xfId="12511" xr:uid="{00000000-0005-0000-0000-0000ABE40000}"/>
    <cellStyle name="Total 12 27 14 2" xfId="23870" xr:uid="{00000000-0005-0000-0000-0000ACE40000}"/>
    <cellStyle name="Total 12 27 14 2 2" xfId="46655" xr:uid="{00000000-0005-0000-0000-0000ADE40000}"/>
    <cellStyle name="Total 12 27 14 3" xfId="46654" xr:uid="{00000000-0005-0000-0000-0000AEE40000}"/>
    <cellStyle name="Total 12 27 14 4" xfId="62418" xr:uid="{00000000-0005-0000-0000-0000AFE40000}"/>
    <cellStyle name="Total 12 27 15" xfId="12864" xr:uid="{00000000-0005-0000-0000-0000B0E40000}"/>
    <cellStyle name="Total 12 27 15 2" xfId="24196" xr:uid="{00000000-0005-0000-0000-0000B1E40000}"/>
    <cellStyle name="Total 12 27 15 2 2" xfId="46657" xr:uid="{00000000-0005-0000-0000-0000B2E40000}"/>
    <cellStyle name="Total 12 27 15 3" xfId="46656" xr:uid="{00000000-0005-0000-0000-0000B3E40000}"/>
    <cellStyle name="Total 12 27 15 4" xfId="62419" xr:uid="{00000000-0005-0000-0000-0000B4E40000}"/>
    <cellStyle name="Total 12 27 16" xfId="13276" xr:uid="{00000000-0005-0000-0000-0000B5E40000}"/>
    <cellStyle name="Total 12 27 16 2" xfId="24575" xr:uid="{00000000-0005-0000-0000-0000B6E40000}"/>
    <cellStyle name="Total 12 27 16 2 2" xfId="46659" xr:uid="{00000000-0005-0000-0000-0000B7E40000}"/>
    <cellStyle name="Total 12 27 16 3" xfId="46658" xr:uid="{00000000-0005-0000-0000-0000B8E40000}"/>
    <cellStyle name="Total 12 27 16 4" xfId="62420" xr:uid="{00000000-0005-0000-0000-0000B9E40000}"/>
    <cellStyle name="Total 12 27 17" xfId="13612" xr:uid="{00000000-0005-0000-0000-0000BAE40000}"/>
    <cellStyle name="Total 12 27 17 2" xfId="24880" xr:uid="{00000000-0005-0000-0000-0000BBE40000}"/>
    <cellStyle name="Total 12 27 17 2 2" xfId="46661" xr:uid="{00000000-0005-0000-0000-0000BCE40000}"/>
    <cellStyle name="Total 12 27 17 3" xfId="46660" xr:uid="{00000000-0005-0000-0000-0000BDE40000}"/>
    <cellStyle name="Total 12 27 17 4" xfId="62421" xr:uid="{00000000-0005-0000-0000-0000BEE40000}"/>
    <cellStyle name="Total 12 27 18" xfId="13942" xr:uid="{00000000-0005-0000-0000-0000BFE40000}"/>
    <cellStyle name="Total 12 27 18 2" xfId="25182" xr:uid="{00000000-0005-0000-0000-0000C0E40000}"/>
    <cellStyle name="Total 12 27 18 2 2" xfId="46663" xr:uid="{00000000-0005-0000-0000-0000C1E40000}"/>
    <cellStyle name="Total 12 27 18 3" xfId="46662" xr:uid="{00000000-0005-0000-0000-0000C2E40000}"/>
    <cellStyle name="Total 12 27 18 4" xfId="62422" xr:uid="{00000000-0005-0000-0000-0000C3E40000}"/>
    <cellStyle name="Total 12 27 19" xfId="14263" xr:uid="{00000000-0005-0000-0000-0000C4E40000}"/>
    <cellStyle name="Total 12 27 19 2" xfId="25482" xr:uid="{00000000-0005-0000-0000-0000C5E40000}"/>
    <cellStyle name="Total 12 27 19 2 2" xfId="46665" xr:uid="{00000000-0005-0000-0000-0000C6E40000}"/>
    <cellStyle name="Total 12 27 19 3" xfId="46664" xr:uid="{00000000-0005-0000-0000-0000C7E40000}"/>
    <cellStyle name="Total 12 27 19 4" xfId="62423" xr:uid="{00000000-0005-0000-0000-0000C8E40000}"/>
    <cellStyle name="Total 12 27 2" xfId="7312" xr:uid="{00000000-0005-0000-0000-0000C9E40000}"/>
    <cellStyle name="Total 12 27 2 2" xfId="19288" xr:uid="{00000000-0005-0000-0000-0000CAE40000}"/>
    <cellStyle name="Total 12 27 2 2 2" xfId="46667" xr:uid="{00000000-0005-0000-0000-0000CBE40000}"/>
    <cellStyle name="Total 12 27 2 3" xfId="46666" xr:uid="{00000000-0005-0000-0000-0000CCE40000}"/>
    <cellStyle name="Total 12 27 2 4" xfId="62424" xr:uid="{00000000-0005-0000-0000-0000CDE40000}"/>
    <cellStyle name="Total 12 27 20" xfId="14554" xr:uid="{00000000-0005-0000-0000-0000CEE40000}"/>
    <cellStyle name="Total 12 27 20 2" xfId="46668" xr:uid="{00000000-0005-0000-0000-0000CFE40000}"/>
    <cellStyle name="Total 12 27 20 3" xfId="62425" xr:uid="{00000000-0005-0000-0000-0000D0E40000}"/>
    <cellStyle name="Total 12 27 20 4" xfId="62426" xr:uid="{00000000-0005-0000-0000-0000D1E40000}"/>
    <cellStyle name="Total 12 27 21" xfId="46645" xr:uid="{00000000-0005-0000-0000-0000D2E40000}"/>
    <cellStyle name="Total 12 27 22" xfId="62427" xr:uid="{00000000-0005-0000-0000-0000D3E40000}"/>
    <cellStyle name="Total 12 27 3" xfId="7781" xr:uid="{00000000-0005-0000-0000-0000D4E40000}"/>
    <cellStyle name="Total 12 27 3 2" xfId="19697" xr:uid="{00000000-0005-0000-0000-0000D5E40000}"/>
    <cellStyle name="Total 12 27 3 2 2" xfId="46670" xr:uid="{00000000-0005-0000-0000-0000D6E40000}"/>
    <cellStyle name="Total 12 27 3 3" xfId="46669" xr:uid="{00000000-0005-0000-0000-0000D7E40000}"/>
    <cellStyle name="Total 12 27 3 4" xfId="62428" xr:uid="{00000000-0005-0000-0000-0000D8E40000}"/>
    <cellStyle name="Total 12 27 4" xfId="8229" xr:uid="{00000000-0005-0000-0000-0000D9E40000}"/>
    <cellStyle name="Total 12 27 4 2" xfId="20084" xr:uid="{00000000-0005-0000-0000-0000DAE40000}"/>
    <cellStyle name="Total 12 27 4 2 2" xfId="46672" xr:uid="{00000000-0005-0000-0000-0000DBE40000}"/>
    <cellStyle name="Total 12 27 4 3" xfId="46671" xr:uid="{00000000-0005-0000-0000-0000DCE40000}"/>
    <cellStyle name="Total 12 27 4 4" xfId="62429" xr:uid="{00000000-0005-0000-0000-0000DDE40000}"/>
    <cellStyle name="Total 12 27 5" xfId="8690" xr:uid="{00000000-0005-0000-0000-0000DEE40000}"/>
    <cellStyle name="Total 12 27 5 2" xfId="20480" xr:uid="{00000000-0005-0000-0000-0000DFE40000}"/>
    <cellStyle name="Total 12 27 5 2 2" xfId="46674" xr:uid="{00000000-0005-0000-0000-0000E0E40000}"/>
    <cellStyle name="Total 12 27 5 3" xfId="46673" xr:uid="{00000000-0005-0000-0000-0000E1E40000}"/>
    <cellStyle name="Total 12 27 5 4" xfId="62430" xr:uid="{00000000-0005-0000-0000-0000E2E40000}"/>
    <cellStyle name="Total 12 27 6" xfId="9139" xr:uid="{00000000-0005-0000-0000-0000E3E40000}"/>
    <cellStyle name="Total 12 27 6 2" xfId="20880" xr:uid="{00000000-0005-0000-0000-0000E4E40000}"/>
    <cellStyle name="Total 12 27 6 2 2" xfId="46676" xr:uid="{00000000-0005-0000-0000-0000E5E40000}"/>
    <cellStyle name="Total 12 27 6 3" xfId="46675" xr:uid="{00000000-0005-0000-0000-0000E6E40000}"/>
    <cellStyle name="Total 12 27 6 4" xfId="62431" xr:uid="{00000000-0005-0000-0000-0000E7E40000}"/>
    <cellStyle name="Total 12 27 7" xfId="9588" xr:uid="{00000000-0005-0000-0000-0000E8E40000}"/>
    <cellStyle name="Total 12 27 7 2" xfId="21280" xr:uid="{00000000-0005-0000-0000-0000E9E40000}"/>
    <cellStyle name="Total 12 27 7 2 2" xfId="46678" xr:uid="{00000000-0005-0000-0000-0000EAE40000}"/>
    <cellStyle name="Total 12 27 7 3" xfId="46677" xr:uid="{00000000-0005-0000-0000-0000EBE40000}"/>
    <cellStyle name="Total 12 27 7 4" xfId="62432" xr:uid="{00000000-0005-0000-0000-0000ECE40000}"/>
    <cellStyle name="Total 12 27 8" xfId="10030" xr:uid="{00000000-0005-0000-0000-0000EDE40000}"/>
    <cellStyle name="Total 12 27 8 2" xfId="21663" xr:uid="{00000000-0005-0000-0000-0000EEE40000}"/>
    <cellStyle name="Total 12 27 8 2 2" xfId="46680" xr:uid="{00000000-0005-0000-0000-0000EFE40000}"/>
    <cellStyle name="Total 12 27 8 3" xfId="46679" xr:uid="{00000000-0005-0000-0000-0000F0E40000}"/>
    <cellStyle name="Total 12 27 8 4" xfId="62433" xr:uid="{00000000-0005-0000-0000-0000F1E40000}"/>
    <cellStyle name="Total 12 27 9" xfId="10460" xr:uid="{00000000-0005-0000-0000-0000F2E40000}"/>
    <cellStyle name="Total 12 27 9 2" xfId="22039" xr:uid="{00000000-0005-0000-0000-0000F3E40000}"/>
    <cellStyle name="Total 12 27 9 2 2" xfId="46682" xr:uid="{00000000-0005-0000-0000-0000F4E40000}"/>
    <cellStyle name="Total 12 27 9 3" xfId="46681" xr:uid="{00000000-0005-0000-0000-0000F5E40000}"/>
    <cellStyle name="Total 12 27 9 4" xfId="62434" xr:uid="{00000000-0005-0000-0000-0000F6E40000}"/>
    <cellStyle name="Total 12 28" xfId="4548" xr:uid="{00000000-0005-0000-0000-0000F7E40000}"/>
    <cellStyle name="Total 12 28 10" xfId="10879" xr:uid="{00000000-0005-0000-0000-0000F8E40000}"/>
    <cellStyle name="Total 12 28 10 2" xfId="22402" xr:uid="{00000000-0005-0000-0000-0000F9E40000}"/>
    <cellStyle name="Total 12 28 10 2 2" xfId="46685" xr:uid="{00000000-0005-0000-0000-0000FAE40000}"/>
    <cellStyle name="Total 12 28 10 3" xfId="46684" xr:uid="{00000000-0005-0000-0000-0000FBE40000}"/>
    <cellStyle name="Total 12 28 10 4" xfId="62435" xr:uid="{00000000-0005-0000-0000-0000FCE40000}"/>
    <cellStyle name="Total 12 28 11" xfId="11292" xr:uid="{00000000-0005-0000-0000-0000FDE40000}"/>
    <cellStyle name="Total 12 28 11 2" xfId="22771" xr:uid="{00000000-0005-0000-0000-0000FEE40000}"/>
    <cellStyle name="Total 12 28 11 2 2" xfId="46687" xr:uid="{00000000-0005-0000-0000-0000FFE40000}"/>
    <cellStyle name="Total 12 28 11 3" xfId="46686" xr:uid="{00000000-0005-0000-0000-000000E50000}"/>
    <cellStyle name="Total 12 28 11 4" xfId="62436" xr:uid="{00000000-0005-0000-0000-000001E50000}"/>
    <cellStyle name="Total 12 28 12" xfId="11717" xr:uid="{00000000-0005-0000-0000-000002E50000}"/>
    <cellStyle name="Total 12 28 12 2" xfId="23152" xr:uid="{00000000-0005-0000-0000-000003E50000}"/>
    <cellStyle name="Total 12 28 12 2 2" xfId="46689" xr:uid="{00000000-0005-0000-0000-000004E50000}"/>
    <cellStyle name="Total 12 28 12 3" xfId="46688" xr:uid="{00000000-0005-0000-0000-000005E50000}"/>
    <cellStyle name="Total 12 28 12 4" xfId="62437" xr:uid="{00000000-0005-0000-0000-000006E50000}"/>
    <cellStyle name="Total 12 28 13" xfId="12134" xr:uid="{00000000-0005-0000-0000-000007E50000}"/>
    <cellStyle name="Total 12 28 13 2" xfId="23535" xr:uid="{00000000-0005-0000-0000-000008E50000}"/>
    <cellStyle name="Total 12 28 13 2 2" xfId="46691" xr:uid="{00000000-0005-0000-0000-000009E50000}"/>
    <cellStyle name="Total 12 28 13 3" xfId="46690" xr:uid="{00000000-0005-0000-0000-00000AE50000}"/>
    <cellStyle name="Total 12 28 13 4" xfId="62438" xr:uid="{00000000-0005-0000-0000-00000BE50000}"/>
    <cellStyle name="Total 12 28 14" xfId="12512" xr:uid="{00000000-0005-0000-0000-00000CE50000}"/>
    <cellStyle name="Total 12 28 14 2" xfId="23871" xr:uid="{00000000-0005-0000-0000-00000DE50000}"/>
    <cellStyle name="Total 12 28 14 2 2" xfId="46693" xr:uid="{00000000-0005-0000-0000-00000EE50000}"/>
    <cellStyle name="Total 12 28 14 3" xfId="46692" xr:uid="{00000000-0005-0000-0000-00000FE50000}"/>
    <cellStyle name="Total 12 28 14 4" xfId="62439" xr:uid="{00000000-0005-0000-0000-000010E50000}"/>
    <cellStyle name="Total 12 28 15" xfId="12865" xr:uid="{00000000-0005-0000-0000-000011E50000}"/>
    <cellStyle name="Total 12 28 15 2" xfId="24197" xr:uid="{00000000-0005-0000-0000-000012E50000}"/>
    <cellStyle name="Total 12 28 15 2 2" xfId="46695" xr:uid="{00000000-0005-0000-0000-000013E50000}"/>
    <cellStyle name="Total 12 28 15 3" xfId="46694" xr:uid="{00000000-0005-0000-0000-000014E50000}"/>
    <cellStyle name="Total 12 28 15 4" xfId="62440" xr:uid="{00000000-0005-0000-0000-000015E50000}"/>
    <cellStyle name="Total 12 28 16" xfId="13277" xr:uid="{00000000-0005-0000-0000-000016E50000}"/>
    <cellStyle name="Total 12 28 16 2" xfId="24576" xr:uid="{00000000-0005-0000-0000-000017E50000}"/>
    <cellStyle name="Total 12 28 16 2 2" xfId="46697" xr:uid="{00000000-0005-0000-0000-000018E50000}"/>
    <cellStyle name="Total 12 28 16 3" xfId="46696" xr:uid="{00000000-0005-0000-0000-000019E50000}"/>
    <cellStyle name="Total 12 28 16 4" xfId="62441" xr:uid="{00000000-0005-0000-0000-00001AE50000}"/>
    <cellStyle name="Total 12 28 17" xfId="13613" xr:uid="{00000000-0005-0000-0000-00001BE50000}"/>
    <cellStyle name="Total 12 28 17 2" xfId="24881" xr:uid="{00000000-0005-0000-0000-00001CE50000}"/>
    <cellStyle name="Total 12 28 17 2 2" xfId="46699" xr:uid="{00000000-0005-0000-0000-00001DE50000}"/>
    <cellStyle name="Total 12 28 17 3" xfId="46698" xr:uid="{00000000-0005-0000-0000-00001EE50000}"/>
    <cellStyle name="Total 12 28 17 4" xfId="62442" xr:uid="{00000000-0005-0000-0000-00001FE50000}"/>
    <cellStyle name="Total 12 28 18" xfId="13943" xr:uid="{00000000-0005-0000-0000-000020E50000}"/>
    <cellStyle name="Total 12 28 18 2" xfId="25183" xr:uid="{00000000-0005-0000-0000-000021E50000}"/>
    <cellStyle name="Total 12 28 18 2 2" xfId="46701" xr:uid="{00000000-0005-0000-0000-000022E50000}"/>
    <cellStyle name="Total 12 28 18 3" xfId="46700" xr:uid="{00000000-0005-0000-0000-000023E50000}"/>
    <cellStyle name="Total 12 28 18 4" xfId="62443" xr:uid="{00000000-0005-0000-0000-000024E50000}"/>
    <cellStyle name="Total 12 28 19" xfId="14264" xr:uid="{00000000-0005-0000-0000-000025E50000}"/>
    <cellStyle name="Total 12 28 19 2" xfId="25483" xr:uid="{00000000-0005-0000-0000-000026E50000}"/>
    <cellStyle name="Total 12 28 19 2 2" xfId="46703" xr:uid="{00000000-0005-0000-0000-000027E50000}"/>
    <cellStyle name="Total 12 28 19 3" xfId="46702" xr:uid="{00000000-0005-0000-0000-000028E50000}"/>
    <cellStyle name="Total 12 28 19 4" xfId="62444" xr:uid="{00000000-0005-0000-0000-000029E50000}"/>
    <cellStyle name="Total 12 28 2" xfId="7313" xr:uid="{00000000-0005-0000-0000-00002AE50000}"/>
    <cellStyle name="Total 12 28 2 2" xfId="19289" xr:uid="{00000000-0005-0000-0000-00002BE50000}"/>
    <cellStyle name="Total 12 28 2 2 2" xfId="46705" xr:uid="{00000000-0005-0000-0000-00002CE50000}"/>
    <cellStyle name="Total 12 28 2 3" xfId="46704" xr:uid="{00000000-0005-0000-0000-00002DE50000}"/>
    <cellStyle name="Total 12 28 2 4" xfId="62445" xr:uid="{00000000-0005-0000-0000-00002EE50000}"/>
    <cellStyle name="Total 12 28 20" xfId="14555" xr:uid="{00000000-0005-0000-0000-00002FE50000}"/>
    <cellStyle name="Total 12 28 20 2" xfId="46706" xr:uid="{00000000-0005-0000-0000-000030E50000}"/>
    <cellStyle name="Total 12 28 20 3" xfId="62446" xr:uid="{00000000-0005-0000-0000-000031E50000}"/>
    <cellStyle name="Total 12 28 20 4" xfId="62447" xr:uid="{00000000-0005-0000-0000-000032E50000}"/>
    <cellStyle name="Total 12 28 21" xfId="46683" xr:uid="{00000000-0005-0000-0000-000033E50000}"/>
    <cellStyle name="Total 12 28 22" xfId="62448" xr:uid="{00000000-0005-0000-0000-000034E50000}"/>
    <cellStyle name="Total 12 28 3" xfId="7782" xr:uid="{00000000-0005-0000-0000-000035E50000}"/>
    <cellStyle name="Total 12 28 3 2" xfId="19698" xr:uid="{00000000-0005-0000-0000-000036E50000}"/>
    <cellStyle name="Total 12 28 3 2 2" xfId="46708" xr:uid="{00000000-0005-0000-0000-000037E50000}"/>
    <cellStyle name="Total 12 28 3 3" xfId="46707" xr:uid="{00000000-0005-0000-0000-000038E50000}"/>
    <cellStyle name="Total 12 28 3 4" xfId="62449" xr:uid="{00000000-0005-0000-0000-000039E50000}"/>
    <cellStyle name="Total 12 28 4" xfId="8230" xr:uid="{00000000-0005-0000-0000-00003AE50000}"/>
    <cellStyle name="Total 12 28 4 2" xfId="20085" xr:uid="{00000000-0005-0000-0000-00003BE50000}"/>
    <cellStyle name="Total 12 28 4 2 2" xfId="46710" xr:uid="{00000000-0005-0000-0000-00003CE50000}"/>
    <cellStyle name="Total 12 28 4 3" xfId="46709" xr:uid="{00000000-0005-0000-0000-00003DE50000}"/>
    <cellStyle name="Total 12 28 4 4" xfId="62450" xr:uid="{00000000-0005-0000-0000-00003EE50000}"/>
    <cellStyle name="Total 12 28 5" xfId="8691" xr:uid="{00000000-0005-0000-0000-00003FE50000}"/>
    <cellStyle name="Total 12 28 5 2" xfId="20481" xr:uid="{00000000-0005-0000-0000-000040E50000}"/>
    <cellStyle name="Total 12 28 5 2 2" xfId="46712" xr:uid="{00000000-0005-0000-0000-000041E50000}"/>
    <cellStyle name="Total 12 28 5 3" xfId="46711" xr:uid="{00000000-0005-0000-0000-000042E50000}"/>
    <cellStyle name="Total 12 28 5 4" xfId="62451" xr:uid="{00000000-0005-0000-0000-000043E50000}"/>
    <cellStyle name="Total 12 28 6" xfId="9140" xr:uid="{00000000-0005-0000-0000-000044E50000}"/>
    <cellStyle name="Total 12 28 6 2" xfId="20881" xr:uid="{00000000-0005-0000-0000-000045E50000}"/>
    <cellStyle name="Total 12 28 6 2 2" xfId="46714" xr:uid="{00000000-0005-0000-0000-000046E50000}"/>
    <cellStyle name="Total 12 28 6 3" xfId="46713" xr:uid="{00000000-0005-0000-0000-000047E50000}"/>
    <cellStyle name="Total 12 28 6 4" xfId="62452" xr:uid="{00000000-0005-0000-0000-000048E50000}"/>
    <cellStyle name="Total 12 28 7" xfId="9589" xr:uid="{00000000-0005-0000-0000-000049E50000}"/>
    <cellStyle name="Total 12 28 7 2" xfId="21281" xr:uid="{00000000-0005-0000-0000-00004AE50000}"/>
    <cellStyle name="Total 12 28 7 2 2" xfId="46716" xr:uid="{00000000-0005-0000-0000-00004BE50000}"/>
    <cellStyle name="Total 12 28 7 3" xfId="46715" xr:uid="{00000000-0005-0000-0000-00004CE50000}"/>
    <cellStyle name="Total 12 28 7 4" xfId="62453" xr:uid="{00000000-0005-0000-0000-00004DE50000}"/>
    <cellStyle name="Total 12 28 8" xfId="10031" xr:uid="{00000000-0005-0000-0000-00004EE50000}"/>
    <cellStyle name="Total 12 28 8 2" xfId="21664" xr:uid="{00000000-0005-0000-0000-00004FE50000}"/>
    <cellStyle name="Total 12 28 8 2 2" xfId="46718" xr:uid="{00000000-0005-0000-0000-000050E50000}"/>
    <cellStyle name="Total 12 28 8 3" xfId="46717" xr:uid="{00000000-0005-0000-0000-000051E50000}"/>
    <cellStyle name="Total 12 28 8 4" xfId="62454" xr:uid="{00000000-0005-0000-0000-000052E50000}"/>
    <cellStyle name="Total 12 28 9" xfId="10461" xr:uid="{00000000-0005-0000-0000-000053E50000}"/>
    <cellStyle name="Total 12 28 9 2" xfId="22040" xr:uid="{00000000-0005-0000-0000-000054E50000}"/>
    <cellStyle name="Total 12 28 9 2 2" xfId="46720" xr:uid="{00000000-0005-0000-0000-000055E50000}"/>
    <cellStyle name="Total 12 28 9 3" xfId="46719" xr:uid="{00000000-0005-0000-0000-000056E50000}"/>
    <cellStyle name="Total 12 28 9 4" xfId="62455" xr:uid="{00000000-0005-0000-0000-000057E50000}"/>
    <cellStyle name="Total 12 29" xfId="4549" xr:uid="{00000000-0005-0000-0000-000058E50000}"/>
    <cellStyle name="Total 12 29 10" xfId="10880" xr:uid="{00000000-0005-0000-0000-000059E50000}"/>
    <cellStyle name="Total 12 29 10 2" xfId="22403" xr:uid="{00000000-0005-0000-0000-00005AE50000}"/>
    <cellStyle name="Total 12 29 10 2 2" xfId="46723" xr:uid="{00000000-0005-0000-0000-00005BE50000}"/>
    <cellStyle name="Total 12 29 10 3" xfId="46722" xr:uid="{00000000-0005-0000-0000-00005CE50000}"/>
    <cellStyle name="Total 12 29 10 4" xfId="62456" xr:uid="{00000000-0005-0000-0000-00005DE50000}"/>
    <cellStyle name="Total 12 29 11" xfId="11293" xr:uid="{00000000-0005-0000-0000-00005EE50000}"/>
    <cellStyle name="Total 12 29 11 2" xfId="22772" xr:uid="{00000000-0005-0000-0000-00005FE50000}"/>
    <cellStyle name="Total 12 29 11 2 2" xfId="46725" xr:uid="{00000000-0005-0000-0000-000060E50000}"/>
    <cellStyle name="Total 12 29 11 3" xfId="46724" xr:uid="{00000000-0005-0000-0000-000061E50000}"/>
    <cellStyle name="Total 12 29 11 4" xfId="62457" xr:uid="{00000000-0005-0000-0000-000062E50000}"/>
    <cellStyle name="Total 12 29 12" xfId="11718" xr:uid="{00000000-0005-0000-0000-000063E50000}"/>
    <cellStyle name="Total 12 29 12 2" xfId="23153" xr:uid="{00000000-0005-0000-0000-000064E50000}"/>
    <cellStyle name="Total 12 29 12 2 2" xfId="46727" xr:uid="{00000000-0005-0000-0000-000065E50000}"/>
    <cellStyle name="Total 12 29 12 3" xfId="46726" xr:uid="{00000000-0005-0000-0000-000066E50000}"/>
    <cellStyle name="Total 12 29 12 4" xfId="62458" xr:uid="{00000000-0005-0000-0000-000067E50000}"/>
    <cellStyle name="Total 12 29 13" xfId="12135" xr:uid="{00000000-0005-0000-0000-000068E50000}"/>
    <cellStyle name="Total 12 29 13 2" xfId="23536" xr:uid="{00000000-0005-0000-0000-000069E50000}"/>
    <cellStyle name="Total 12 29 13 2 2" xfId="46729" xr:uid="{00000000-0005-0000-0000-00006AE50000}"/>
    <cellStyle name="Total 12 29 13 3" xfId="46728" xr:uid="{00000000-0005-0000-0000-00006BE50000}"/>
    <cellStyle name="Total 12 29 13 4" xfId="62459" xr:uid="{00000000-0005-0000-0000-00006CE50000}"/>
    <cellStyle name="Total 12 29 14" xfId="12513" xr:uid="{00000000-0005-0000-0000-00006DE50000}"/>
    <cellStyle name="Total 12 29 14 2" xfId="23872" xr:uid="{00000000-0005-0000-0000-00006EE50000}"/>
    <cellStyle name="Total 12 29 14 2 2" xfId="46731" xr:uid="{00000000-0005-0000-0000-00006FE50000}"/>
    <cellStyle name="Total 12 29 14 3" xfId="46730" xr:uid="{00000000-0005-0000-0000-000070E50000}"/>
    <cellStyle name="Total 12 29 14 4" xfId="62460" xr:uid="{00000000-0005-0000-0000-000071E50000}"/>
    <cellStyle name="Total 12 29 15" xfId="12866" xr:uid="{00000000-0005-0000-0000-000072E50000}"/>
    <cellStyle name="Total 12 29 15 2" xfId="24198" xr:uid="{00000000-0005-0000-0000-000073E50000}"/>
    <cellStyle name="Total 12 29 15 2 2" xfId="46733" xr:uid="{00000000-0005-0000-0000-000074E50000}"/>
    <cellStyle name="Total 12 29 15 3" xfId="46732" xr:uid="{00000000-0005-0000-0000-000075E50000}"/>
    <cellStyle name="Total 12 29 15 4" xfId="62461" xr:uid="{00000000-0005-0000-0000-000076E50000}"/>
    <cellStyle name="Total 12 29 16" xfId="13278" xr:uid="{00000000-0005-0000-0000-000077E50000}"/>
    <cellStyle name="Total 12 29 16 2" xfId="24577" xr:uid="{00000000-0005-0000-0000-000078E50000}"/>
    <cellStyle name="Total 12 29 16 2 2" xfId="46735" xr:uid="{00000000-0005-0000-0000-000079E50000}"/>
    <cellStyle name="Total 12 29 16 3" xfId="46734" xr:uid="{00000000-0005-0000-0000-00007AE50000}"/>
    <cellStyle name="Total 12 29 16 4" xfId="62462" xr:uid="{00000000-0005-0000-0000-00007BE50000}"/>
    <cellStyle name="Total 12 29 17" xfId="13614" xr:uid="{00000000-0005-0000-0000-00007CE50000}"/>
    <cellStyle name="Total 12 29 17 2" xfId="24882" xr:uid="{00000000-0005-0000-0000-00007DE50000}"/>
    <cellStyle name="Total 12 29 17 2 2" xfId="46737" xr:uid="{00000000-0005-0000-0000-00007EE50000}"/>
    <cellStyle name="Total 12 29 17 3" xfId="46736" xr:uid="{00000000-0005-0000-0000-00007FE50000}"/>
    <cellStyle name="Total 12 29 17 4" xfId="62463" xr:uid="{00000000-0005-0000-0000-000080E50000}"/>
    <cellStyle name="Total 12 29 18" xfId="13944" xr:uid="{00000000-0005-0000-0000-000081E50000}"/>
    <cellStyle name="Total 12 29 18 2" xfId="25184" xr:uid="{00000000-0005-0000-0000-000082E50000}"/>
    <cellStyle name="Total 12 29 18 2 2" xfId="46739" xr:uid="{00000000-0005-0000-0000-000083E50000}"/>
    <cellStyle name="Total 12 29 18 3" xfId="46738" xr:uid="{00000000-0005-0000-0000-000084E50000}"/>
    <cellStyle name="Total 12 29 18 4" xfId="62464" xr:uid="{00000000-0005-0000-0000-000085E50000}"/>
    <cellStyle name="Total 12 29 19" xfId="14265" xr:uid="{00000000-0005-0000-0000-000086E50000}"/>
    <cellStyle name="Total 12 29 19 2" xfId="25484" xr:uid="{00000000-0005-0000-0000-000087E50000}"/>
    <cellStyle name="Total 12 29 19 2 2" xfId="46741" xr:uid="{00000000-0005-0000-0000-000088E50000}"/>
    <cellStyle name="Total 12 29 19 3" xfId="46740" xr:uid="{00000000-0005-0000-0000-000089E50000}"/>
    <cellStyle name="Total 12 29 19 4" xfId="62465" xr:uid="{00000000-0005-0000-0000-00008AE50000}"/>
    <cellStyle name="Total 12 29 2" xfId="7314" xr:uid="{00000000-0005-0000-0000-00008BE50000}"/>
    <cellStyle name="Total 12 29 2 2" xfId="19290" xr:uid="{00000000-0005-0000-0000-00008CE50000}"/>
    <cellStyle name="Total 12 29 2 2 2" xfId="46743" xr:uid="{00000000-0005-0000-0000-00008DE50000}"/>
    <cellStyle name="Total 12 29 2 3" xfId="46742" xr:uid="{00000000-0005-0000-0000-00008EE50000}"/>
    <cellStyle name="Total 12 29 2 4" xfId="62466" xr:uid="{00000000-0005-0000-0000-00008FE50000}"/>
    <cellStyle name="Total 12 29 20" xfId="14556" xr:uid="{00000000-0005-0000-0000-000090E50000}"/>
    <cellStyle name="Total 12 29 20 2" xfId="46744" xr:uid="{00000000-0005-0000-0000-000091E50000}"/>
    <cellStyle name="Total 12 29 20 3" xfId="62467" xr:uid="{00000000-0005-0000-0000-000092E50000}"/>
    <cellStyle name="Total 12 29 20 4" xfId="62468" xr:uid="{00000000-0005-0000-0000-000093E50000}"/>
    <cellStyle name="Total 12 29 21" xfId="46721" xr:uid="{00000000-0005-0000-0000-000094E50000}"/>
    <cellStyle name="Total 12 29 22" xfId="62469" xr:uid="{00000000-0005-0000-0000-000095E50000}"/>
    <cellStyle name="Total 12 29 3" xfId="7783" xr:uid="{00000000-0005-0000-0000-000096E50000}"/>
    <cellStyle name="Total 12 29 3 2" xfId="19699" xr:uid="{00000000-0005-0000-0000-000097E50000}"/>
    <cellStyle name="Total 12 29 3 2 2" xfId="46746" xr:uid="{00000000-0005-0000-0000-000098E50000}"/>
    <cellStyle name="Total 12 29 3 3" xfId="46745" xr:uid="{00000000-0005-0000-0000-000099E50000}"/>
    <cellStyle name="Total 12 29 3 4" xfId="62470" xr:uid="{00000000-0005-0000-0000-00009AE50000}"/>
    <cellStyle name="Total 12 29 4" xfId="8231" xr:uid="{00000000-0005-0000-0000-00009BE50000}"/>
    <cellStyle name="Total 12 29 4 2" xfId="20086" xr:uid="{00000000-0005-0000-0000-00009CE50000}"/>
    <cellStyle name="Total 12 29 4 2 2" xfId="46748" xr:uid="{00000000-0005-0000-0000-00009DE50000}"/>
    <cellStyle name="Total 12 29 4 3" xfId="46747" xr:uid="{00000000-0005-0000-0000-00009EE50000}"/>
    <cellStyle name="Total 12 29 4 4" xfId="62471" xr:uid="{00000000-0005-0000-0000-00009FE50000}"/>
    <cellStyle name="Total 12 29 5" xfId="8692" xr:uid="{00000000-0005-0000-0000-0000A0E50000}"/>
    <cellStyle name="Total 12 29 5 2" xfId="20482" xr:uid="{00000000-0005-0000-0000-0000A1E50000}"/>
    <cellStyle name="Total 12 29 5 2 2" xfId="46750" xr:uid="{00000000-0005-0000-0000-0000A2E50000}"/>
    <cellStyle name="Total 12 29 5 3" xfId="46749" xr:uid="{00000000-0005-0000-0000-0000A3E50000}"/>
    <cellStyle name="Total 12 29 5 4" xfId="62472" xr:uid="{00000000-0005-0000-0000-0000A4E50000}"/>
    <cellStyle name="Total 12 29 6" xfId="9141" xr:uid="{00000000-0005-0000-0000-0000A5E50000}"/>
    <cellStyle name="Total 12 29 6 2" xfId="20882" xr:uid="{00000000-0005-0000-0000-0000A6E50000}"/>
    <cellStyle name="Total 12 29 6 2 2" xfId="46752" xr:uid="{00000000-0005-0000-0000-0000A7E50000}"/>
    <cellStyle name="Total 12 29 6 3" xfId="46751" xr:uid="{00000000-0005-0000-0000-0000A8E50000}"/>
    <cellStyle name="Total 12 29 6 4" xfId="62473" xr:uid="{00000000-0005-0000-0000-0000A9E50000}"/>
    <cellStyle name="Total 12 29 7" xfId="9590" xr:uid="{00000000-0005-0000-0000-0000AAE50000}"/>
    <cellStyle name="Total 12 29 7 2" xfId="21282" xr:uid="{00000000-0005-0000-0000-0000ABE50000}"/>
    <cellStyle name="Total 12 29 7 2 2" xfId="46754" xr:uid="{00000000-0005-0000-0000-0000ACE50000}"/>
    <cellStyle name="Total 12 29 7 3" xfId="46753" xr:uid="{00000000-0005-0000-0000-0000ADE50000}"/>
    <cellStyle name="Total 12 29 7 4" xfId="62474" xr:uid="{00000000-0005-0000-0000-0000AEE50000}"/>
    <cellStyle name="Total 12 29 8" xfId="10032" xr:uid="{00000000-0005-0000-0000-0000AFE50000}"/>
    <cellStyle name="Total 12 29 8 2" xfId="21665" xr:uid="{00000000-0005-0000-0000-0000B0E50000}"/>
    <cellStyle name="Total 12 29 8 2 2" xfId="46756" xr:uid="{00000000-0005-0000-0000-0000B1E50000}"/>
    <cellStyle name="Total 12 29 8 3" xfId="46755" xr:uid="{00000000-0005-0000-0000-0000B2E50000}"/>
    <cellStyle name="Total 12 29 8 4" xfId="62475" xr:uid="{00000000-0005-0000-0000-0000B3E50000}"/>
    <cellStyle name="Total 12 29 9" xfId="10462" xr:uid="{00000000-0005-0000-0000-0000B4E50000}"/>
    <cellStyle name="Total 12 29 9 2" xfId="22041" xr:uid="{00000000-0005-0000-0000-0000B5E50000}"/>
    <cellStyle name="Total 12 29 9 2 2" xfId="46758" xr:uid="{00000000-0005-0000-0000-0000B6E50000}"/>
    <cellStyle name="Total 12 29 9 3" xfId="46757" xr:uid="{00000000-0005-0000-0000-0000B7E50000}"/>
    <cellStyle name="Total 12 29 9 4" xfId="62476" xr:uid="{00000000-0005-0000-0000-0000B8E50000}"/>
    <cellStyle name="Total 12 3" xfId="4550" xr:uid="{00000000-0005-0000-0000-0000B9E50000}"/>
    <cellStyle name="Total 12 3 10" xfId="10881" xr:uid="{00000000-0005-0000-0000-0000BAE50000}"/>
    <cellStyle name="Total 12 3 10 2" xfId="22404" xr:uid="{00000000-0005-0000-0000-0000BBE50000}"/>
    <cellStyle name="Total 12 3 10 2 2" xfId="46761" xr:uid="{00000000-0005-0000-0000-0000BCE50000}"/>
    <cellStyle name="Total 12 3 10 3" xfId="46760" xr:uid="{00000000-0005-0000-0000-0000BDE50000}"/>
    <cellStyle name="Total 12 3 10 4" xfId="62477" xr:uid="{00000000-0005-0000-0000-0000BEE50000}"/>
    <cellStyle name="Total 12 3 11" xfId="11294" xr:uid="{00000000-0005-0000-0000-0000BFE50000}"/>
    <cellStyle name="Total 12 3 11 2" xfId="22773" xr:uid="{00000000-0005-0000-0000-0000C0E50000}"/>
    <cellStyle name="Total 12 3 11 2 2" xfId="46763" xr:uid="{00000000-0005-0000-0000-0000C1E50000}"/>
    <cellStyle name="Total 12 3 11 3" xfId="46762" xr:uid="{00000000-0005-0000-0000-0000C2E50000}"/>
    <cellStyle name="Total 12 3 11 4" xfId="62478" xr:uid="{00000000-0005-0000-0000-0000C3E50000}"/>
    <cellStyle name="Total 12 3 12" xfId="11719" xr:uid="{00000000-0005-0000-0000-0000C4E50000}"/>
    <cellStyle name="Total 12 3 12 2" xfId="23154" xr:uid="{00000000-0005-0000-0000-0000C5E50000}"/>
    <cellStyle name="Total 12 3 12 2 2" xfId="46765" xr:uid="{00000000-0005-0000-0000-0000C6E50000}"/>
    <cellStyle name="Total 12 3 12 3" xfId="46764" xr:uid="{00000000-0005-0000-0000-0000C7E50000}"/>
    <cellStyle name="Total 12 3 12 4" xfId="62479" xr:uid="{00000000-0005-0000-0000-0000C8E50000}"/>
    <cellStyle name="Total 12 3 13" xfId="12136" xr:uid="{00000000-0005-0000-0000-0000C9E50000}"/>
    <cellStyle name="Total 12 3 13 2" xfId="23537" xr:uid="{00000000-0005-0000-0000-0000CAE50000}"/>
    <cellStyle name="Total 12 3 13 2 2" xfId="46767" xr:uid="{00000000-0005-0000-0000-0000CBE50000}"/>
    <cellStyle name="Total 12 3 13 3" xfId="46766" xr:uid="{00000000-0005-0000-0000-0000CCE50000}"/>
    <cellStyle name="Total 12 3 13 4" xfId="62480" xr:uid="{00000000-0005-0000-0000-0000CDE50000}"/>
    <cellStyle name="Total 12 3 14" xfId="12514" xr:uid="{00000000-0005-0000-0000-0000CEE50000}"/>
    <cellStyle name="Total 12 3 14 2" xfId="23873" xr:uid="{00000000-0005-0000-0000-0000CFE50000}"/>
    <cellStyle name="Total 12 3 14 2 2" xfId="46769" xr:uid="{00000000-0005-0000-0000-0000D0E50000}"/>
    <cellStyle name="Total 12 3 14 3" xfId="46768" xr:uid="{00000000-0005-0000-0000-0000D1E50000}"/>
    <cellStyle name="Total 12 3 14 4" xfId="62481" xr:uid="{00000000-0005-0000-0000-0000D2E50000}"/>
    <cellStyle name="Total 12 3 15" xfId="12867" xr:uid="{00000000-0005-0000-0000-0000D3E50000}"/>
    <cellStyle name="Total 12 3 15 2" xfId="24199" xr:uid="{00000000-0005-0000-0000-0000D4E50000}"/>
    <cellStyle name="Total 12 3 15 2 2" xfId="46771" xr:uid="{00000000-0005-0000-0000-0000D5E50000}"/>
    <cellStyle name="Total 12 3 15 3" xfId="46770" xr:uid="{00000000-0005-0000-0000-0000D6E50000}"/>
    <cellStyle name="Total 12 3 15 4" xfId="62482" xr:uid="{00000000-0005-0000-0000-0000D7E50000}"/>
    <cellStyle name="Total 12 3 16" xfId="13279" xr:uid="{00000000-0005-0000-0000-0000D8E50000}"/>
    <cellStyle name="Total 12 3 16 2" xfId="24578" xr:uid="{00000000-0005-0000-0000-0000D9E50000}"/>
    <cellStyle name="Total 12 3 16 2 2" xfId="46773" xr:uid="{00000000-0005-0000-0000-0000DAE50000}"/>
    <cellStyle name="Total 12 3 16 3" xfId="46772" xr:uid="{00000000-0005-0000-0000-0000DBE50000}"/>
    <cellStyle name="Total 12 3 16 4" xfId="62483" xr:uid="{00000000-0005-0000-0000-0000DCE50000}"/>
    <cellStyle name="Total 12 3 17" xfId="13615" xr:uid="{00000000-0005-0000-0000-0000DDE50000}"/>
    <cellStyle name="Total 12 3 17 2" xfId="24883" xr:uid="{00000000-0005-0000-0000-0000DEE50000}"/>
    <cellStyle name="Total 12 3 17 2 2" xfId="46775" xr:uid="{00000000-0005-0000-0000-0000DFE50000}"/>
    <cellStyle name="Total 12 3 17 3" xfId="46774" xr:uid="{00000000-0005-0000-0000-0000E0E50000}"/>
    <cellStyle name="Total 12 3 17 4" xfId="62484" xr:uid="{00000000-0005-0000-0000-0000E1E50000}"/>
    <cellStyle name="Total 12 3 18" xfId="13945" xr:uid="{00000000-0005-0000-0000-0000E2E50000}"/>
    <cellStyle name="Total 12 3 18 2" xfId="25185" xr:uid="{00000000-0005-0000-0000-0000E3E50000}"/>
    <cellStyle name="Total 12 3 18 2 2" xfId="46777" xr:uid="{00000000-0005-0000-0000-0000E4E50000}"/>
    <cellStyle name="Total 12 3 18 3" xfId="46776" xr:uid="{00000000-0005-0000-0000-0000E5E50000}"/>
    <cellStyle name="Total 12 3 18 4" xfId="62485" xr:uid="{00000000-0005-0000-0000-0000E6E50000}"/>
    <cellStyle name="Total 12 3 19" xfId="14266" xr:uid="{00000000-0005-0000-0000-0000E7E50000}"/>
    <cellStyle name="Total 12 3 19 2" xfId="25485" xr:uid="{00000000-0005-0000-0000-0000E8E50000}"/>
    <cellStyle name="Total 12 3 19 2 2" xfId="46779" xr:uid="{00000000-0005-0000-0000-0000E9E50000}"/>
    <cellStyle name="Total 12 3 19 3" xfId="46778" xr:uid="{00000000-0005-0000-0000-0000EAE50000}"/>
    <cellStyle name="Total 12 3 19 4" xfId="62486" xr:uid="{00000000-0005-0000-0000-0000EBE50000}"/>
    <cellStyle name="Total 12 3 2" xfId="7315" xr:uid="{00000000-0005-0000-0000-0000ECE50000}"/>
    <cellStyle name="Total 12 3 2 2" xfId="19291" xr:uid="{00000000-0005-0000-0000-0000EDE50000}"/>
    <cellStyle name="Total 12 3 2 2 2" xfId="46781" xr:uid="{00000000-0005-0000-0000-0000EEE50000}"/>
    <cellStyle name="Total 12 3 2 3" xfId="46780" xr:uid="{00000000-0005-0000-0000-0000EFE50000}"/>
    <cellStyle name="Total 12 3 2 4" xfId="62487" xr:uid="{00000000-0005-0000-0000-0000F0E50000}"/>
    <cellStyle name="Total 12 3 20" xfId="14557" xr:uid="{00000000-0005-0000-0000-0000F1E50000}"/>
    <cellStyle name="Total 12 3 20 2" xfId="46782" xr:uid="{00000000-0005-0000-0000-0000F2E50000}"/>
    <cellStyle name="Total 12 3 20 3" xfId="62488" xr:uid="{00000000-0005-0000-0000-0000F3E50000}"/>
    <cellStyle name="Total 12 3 20 4" xfId="62489" xr:uid="{00000000-0005-0000-0000-0000F4E50000}"/>
    <cellStyle name="Total 12 3 21" xfId="46759" xr:uid="{00000000-0005-0000-0000-0000F5E50000}"/>
    <cellStyle name="Total 12 3 22" xfId="62490" xr:uid="{00000000-0005-0000-0000-0000F6E50000}"/>
    <cellStyle name="Total 12 3 3" xfId="7784" xr:uid="{00000000-0005-0000-0000-0000F7E50000}"/>
    <cellStyle name="Total 12 3 3 2" xfId="19700" xr:uid="{00000000-0005-0000-0000-0000F8E50000}"/>
    <cellStyle name="Total 12 3 3 2 2" xfId="46784" xr:uid="{00000000-0005-0000-0000-0000F9E50000}"/>
    <cellStyle name="Total 12 3 3 3" xfId="46783" xr:uid="{00000000-0005-0000-0000-0000FAE50000}"/>
    <cellStyle name="Total 12 3 3 4" xfId="62491" xr:uid="{00000000-0005-0000-0000-0000FBE50000}"/>
    <cellStyle name="Total 12 3 4" xfId="8232" xr:uid="{00000000-0005-0000-0000-0000FCE50000}"/>
    <cellStyle name="Total 12 3 4 2" xfId="20087" xr:uid="{00000000-0005-0000-0000-0000FDE50000}"/>
    <cellStyle name="Total 12 3 4 2 2" xfId="46786" xr:uid="{00000000-0005-0000-0000-0000FEE50000}"/>
    <cellStyle name="Total 12 3 4 3" xfId="46785" xr:uid="{00000000-0005-0000-0000-0000FFE50000}"/>
    <cellStyle name="Total 12 3 4 4" xfId="62492" xr:uid="{00000000-0005-0000-0000-000000E60000}"/>
    <cellStyle name="Total 12 3 5" xfId="8693" xr:uid="{00000000-0005-0000-0000-000001E60000}"/>
    <cellStyle name="Total 12 3 5 2" xfId="20483" xr:uid="{00000000-0005-0000-0000-000002E60000}"/>
    <cellStyle name="Total 12 3 5 2 2" xfId="46788" xr:uid="{00000000-0005-0000-0000-000003E60000}"/>
    <cellStyle name="Total 12 3 5 3" xfId="46787" xr:uid="{00000000-0005-0000-0000-000004E60000}"/>
    <cellStyle name="Total 12 3 5 4" xfId="62493" xr:uid="{00000000-0005-0000-0000-000005E60000}"/>
    <cellStyle name="Total 12 3 6" xfId="9142" xr:uid="{00000000-0005-0000-0000-000006E60000}"/>
    <cellStyle name="Total 12 3 6 2" xfId="20883" xr:uid="{00000000-0005-0000-0000-000007E60000}"/>
    <cellStyle name="Total 12 3 6 2 2" xfId="46790" xr:uid="{00000000-0005-0000-0000-000008E60000}"/>
    <cellStyle name="Total 12 3 6 3" xfId="46789" xr:uid="{00000000-0005-0000-0000-000009E60000}"/>
    <cellStyle name="Total 12 3 6 4" xfId="62494" xr:uid="{00000000-0005-0000-0000-00000AE60000}"/>
    <cellStyle name="Total 12 3 7" xfId="9591" xr:uid="{00000000-0005-0000-0000-00000BE60000}"/>
    <cellStyle name="Total 12 3 7 2" xfId="21283" xr:uid="{00000000-0005-0000-0000-00000CE60000}"/>
    <cellStyle name="Total 12 3 7 2 2" xfId="46792" xr:uid="{00000000-0005-0000-0000-00000DE60000}"/>
    <cellStyle name="Total 12 3 7 3" xfId="46791" xr:uid="{00000000-0005-0000-0000-00000EE60000}"/>
    <cellStyle name="Total 12 3 7 4" xfId="62495" xr:uid="{00000000-0005-0000-0000-00000FE60000}"/>
    <cellStyle name="Total 12 3 8" xfId="10033" xr:uid="{00000000-0005-0000-0000-000010E60000}"/>
    <cellStyle name="Total 12 3 8 2" xfId="21666" xr:uid="{00000000-0005-0000-0000-000011E60000}"/>
    <cellStyle name="Total 12 3 8 2 2" xfId="46794" xr:uid="{00000000-0005-0000-0000-000012E60000}"/>
    <cellStyle name="Total 12 3 8 3" xfId="46793" xr:uid="{00000000-0005-0000-0000-000013E60000}"/>
    <cellStyle name="Total 12 3 8 4" xfId="62496" xr:uid="{00000000-0005-0000-0000-000014E60000}"/>
    <cellStyle name="Total 12 3 9" xfId="10463" xr:uid="{00000000-0005-0000-0000-000015E60000}"/>
    <cellStyle name="Total 12 3 9 2" xfId="22042" xr:uid="{00000000-0005-0000-0000-000016E60000}"/>
    <cellStyle name="Total 12 3 9 2 2" xfId="46796" xr:uid="{00000000-0005-0000-0000-000017E60000}"/>
    <cellStyle name="Total 12 3 9 3" xfId="46795" xr:uid="{00000000-0005-0000-0000-000018E60000}"/>
    <cellStyle name="Total 12 3 9 4" xfId="62497" xr:uid="{00000000-0005-0000-0000-000019E60000}"/>
    <cellStyle name="Total 12 30" xfId="4551" xr:uid="{00000000-0005-0000-0000-00001AE60000}"/>
    <cellStyle name="Total 12 30 10" xfId="10882" xr:uid="{00000000-0005-0000-0000-00001BE60000}"/>
    <cellStyle name="Total 12 30 10 2" xfId="22405" xr:uid="{00000000-0005-0000-0000-00001CE60000}"/>
    <cellStyle name="Total 12 30 10 2 2" xfId="46799" xr:uid="{00000000-0005-0000-0000-00001DE60000}"/>
    <cellStyle name="Total 12 30 10 3" xfId="46798" xr:uid="{00000000-0005-0000-0000-00001EE60000}"/>
    <cellStyle name="Total 12 30 10 4" xfId="62498" xr:uid="{00000000-0005-0000-0000-00001FE60000}"/>
    <cellStyle name="Total 12 30 11" xfId="11295" xr:uid="{00000000-0005-0000-0000-000020E60000}"/>
    <cellStyle name="Total 12 30 11 2" xfId="22774" xr:uid="{00000000-0005-0000-0000-000021E60000}"/>
    <cellStyle name="Total 12 30 11 2 2" xfId="46801" xr:uid="{00000000-0005-0000-0000-000022E60000}"/>
    <cellStyle name="Total 12 30 11 3" xfId="46800" xr:uid="{00000000-0005-0000-0000-000023E60000}"/>
    <cellStyle name="Total 12 30 11 4" xfId="62499" xr:uid="{00000000-0005-0000-0000-000024E60000}"/>
    <cellStyle name="Total 12 30 12" xfId="11720" xr:uid="{00000000-0005-0000-0000-000025E60000}"/>
    <cellStyle name="Total 12 30 12 2" xfId="23155" xr:uid="{00000000-0005-0000-0000-000026E60000}"/>
    <cellStyle name="Total 12 30 12 2 2" xfId="46803" xr:uid="{00000000-0005-0000-0000-000027E60000}"/>
    <cellStyle name="Total 12 30 12 3" xfId="46802" xr:uid="{00000000-0005-0000-0000-000028E60000}"/>
    <cellStyle name="Total 12 30 12 4" xfId="62500" xr:uid="{00000000-0005-0000-0000-000029E60000}"/>
    <cellStyle name="Total 12 30 13" xfId="12137" xr:uid="{00000000-0005-0000-0000-00002AE60000}"/>
    <cellStyle name="Total 12 30 13 2" xfId="23538" xr:uid="{00000000-0005-0000-0000-00002BE60000}"/>
    <cellStyle name="Total 12 30 13 2 2" xfId="46805" xr:uid="{00000000-0005-0000-0000-00002CE60000}"/>
    <cellStyle name="Total 12 30 13 3" xfId="46804" xr:uid="{00000000-0005-0000-0000-00002DE60000}"/>
    <cellStyle name="Total 12 30 13 4" xfId="62501" xr:uid="{00000000-0005-0000-0000-00002EE60000}"/>
    <cellStyle name="Total 12 30 14" xfId="12515" xr:uid="{00000000-0005-0000-0000-00002FE60000}"/>
    <cellStyle name="Total 12 30 14 2" xfId="23874" xr:uid="{00000000-0005-0000-0000-000030E60000}"/>
    <cellStyle name="Total 12 30 14 2 2" xfId="46807" xr:uid="{00000000-0005-0000-0000-000031E60000}"/>
    <cellStyle name="Total 12 30 14 3" xfId="46806" xr:uid="{00000000-0005-0000-0000-000032E60000}"/>
    <cellStyle name="Total 12 30 14 4" xfId="62502" xr:uid="{00000000-0005-0000-0000-000033E60000}"/>
    <cellStyle name="Total 12 30 15" xfId="12868" xr:uid="{00000000-0005-0000-0000-000034E60000}"/>
    <cellStyle name="Total 12 30 15 2" xfId="24200" xr:uid="{00000000-0005-0000-0000-000035E60000}"/>
    <cellStyle name="Total 12 30 15 2 2" xfId="46809" xr:uid="{00000000-0005-0000-0000-000036E60000}"/>
    <cellStyle name="Total 12 30 15 3" xfId="46808" xr:uid="{00000000-0005-0000-0000-000037E60000}"/>
    <cellStyle name="Total 12 30 15 4" xfId="62503" xr:uid="{00000000-0005-0000-0000-000038E60000}"/>
    <cellStyle name="Total 12 30 16" xfId="13280" xr:uid="{00000000-0005-0000-0000-000039E60000}"/>
    <cellStyle name="Total 12 30 16 2" xfId="24579" xr:uid="{00000000-0005-0000-0000-00003AE60000}"/>
    <cellStyle name="Total 12 30 16 2 2" xfId="46811" xr:uid="{00000000-0005-0000-0000-00003BE60000}"/>
    <cellStyle name="Total 12 30 16 3" xfId="46810" xr:uid="{00000000-0005-0000-0000-00003CE60000}"/>
    <cellStyle name="Total 12 30 16 4" xfId="62504" xr:uid="{00000000-0005-0000-0000-00003DE60000}"/>
    <cellStyle name="Total 12 30 17" xfId="13616" xr:uid="{00000000-0005-0000-0000-00003EE60000}"/>
    <cellStyle name="Total 12 30 17 2" xfId="24884" xr:uid="{00000000-0005-0000-0000-00003FE60000}"/>
    <cellStyle name="Total 12 30 17 2 2" xfId="46813" xr:uid="{00000000-0005-0000-0000-000040E60000}"/>
    <cellStyle name="Total 12 30 17 3" xfId="46812" xr:uid="{00000000-0005-0000-0000-000041E60000}"/>
    <cellStyle name="Total 12 30 17 4" xfId="62505" xr:uid="{00000000-0005-0000-0000-000042E60000}"/>
    <cellStyle name="Total 12 30 18" xfId="13946" xr:uid="{00000000-0005-0000-0000-000043E60000}"/>
    <cellStyle name="Total 12 30 18 2" xfId="25186" xr:uid="{00000000-0005-0000-0000-000044E60000}"/>
    <cellStyle name="Total 12 30 18 2 2" xfId="46815" xr:uid="{00000000-0005-0000-0000-000045E60000}"/>
    <cellStyle name="Total 12 30 18 3" xfId="46814" xr:uid="{00000000-0005-0000-0000-000046E60000}"/>
    <cellStyle name="Total 12 30 18 4" xfId="62506" xr:uid="{00000000-0005-0000-0000-000047E60000}"/>
    <cellStyle name="Total 12 30 19" xfId="14267" xr:uid="{00000000-0005-0000-0000-000048E60000}"/>
    <cellStyle name="Total 12 30 19 2" xfId="25486" xr:uid="{00000000-0005-0000-0000-000049E60000}"/>
    <cellStyle name="Total 12 30 19 2 2" xfId="46817" xr:uid="{00000000-0005-0000-0000-00004AE60000}"/>
    <cellStyle name="Total 12 30 19 3" xfId="46816" xr:uid="{00000000-0005-0000-0000-00004BE60000}"/>
    <cellStyle name="Total 12 30 19 4" xfId="62507" xr:uid="{00000000-0005-0000-0000-00004CE60000}"/>
    <cellStyle name="Total 12 30 2" xfId="7316" xr:uid="{00000000-0005-0000-0000-00004DE60000}"/>
    <cellStyle name="Total 12 30 2 2" xfId="19292" xr:uid="{00000000-0005-0000-0000-00004EE60000}"/>
    <cellStyle name="Total 12 30 2 2 2" xfId="46819" xr:uid="{00000000-0005-0000-0000-00004FE60000}"/>
    <cellStyle name="Total 12 30 2 3" xfId="46818" xr:uid="{00000000-0005-0000-0000-000050E60000}"/>
    <cellStyle name="Total 12 30 2 4" xfId="62508" xr:uid="{00000000-0005-0000-0000-000051E60000}"/>
    <cellStyle name="Total 12 30 20" xfId="14558" xr:uid="{00000000-0005-0000-0000-000052E60000}"/>
    <cellStyle name="Total 12 30 20 2" xfId="46820" xr:uid="{00000000-0005-0000-0000-000053E60000}"/>
    <cellStyle name="Total 12 30 20 3" xfId="62509" xr:uid="{00000000-0005-0000-0000-000054E60000}"/>
    <cellStyle name="Total 12 30 20 4" xfId="62510" xr:uid="{00000000-0005-0000-0000-000055E60000}"/>
    <cellStyle name="Total 12 30 21" xfId="46797" xr:uid="{00000000-0005-0000-0000-000056E60000}"/>
    <cellStyle name="Total 12 30 22" xfId="62511" xr:uid="{00000000-0005-0000-0000-000057E60000}"/>
    <cellStyle name="Total 12 30 3" xfId="7785" xr:uid="{00000000-0005-0000-0000-000058E60000}"/>
    <cellStyle name="Total 12 30 3 2" xfId="19701" xr:uid="{00000000-0005-0000-0000-000059E60000}"/>
    <cellStyle name="Total 12 30 3 2 2" xfId="46822" xr:uid="{00000000-0005-0000-0000-00005AE60000}"/>
    <cellStyle name="Total 12 30 3 3" xfId="46821" xr:uid="{00000000-0005-0000-0000-00005BE60000}"/>
    <cellStyle name="Total 12 30 3 4" xfId="62512" xr:uid="{00000000-0005-0000-0000-00005CE60000}"/>
    <cellStyle name="Total 12 30 4" xfId="8233" xr:uid="{00000000-0005-0000-0000-00005DE60000}"/>
    <cellStyle name="Total 12 30 4 2" xfId="20088" xr:uid="{00000000-0005-0000-0000-00005EE60000}"/>
    <cellStyle name="Total 12 30 4 2 2" xfId="46824" xr:uid="{00000000-0005-0000-0000-00005FE60000}"/>
    <cellStyle name="Total 12 30 4 3" xfId="46823" xr:uid="{00000000-0005-0000-0000-000060E60000}"/>
    <cellStyle name="Total 12 30 4 4" xfId="62513" xr:uid="{00000000-0005-0000-0000-000061E60000}"/>
    <cellStyle name="Total 12 30 5" xfId="8694" xr:uid="{00000000-0005-0000-0000-000062E60000}"/>
    <cellStyle name="Total 12 30 5 2" xfId="20484" xr:uid="{00000000-0005-0000-0000-000063E60000}"/>
    <cellStyle name="Total 12 30 5 2 2" xfId="46826" xr:uid="{00000000-0005-0000-0000-000064E60000}"/>
    <cellStyle name="Total 12 30 5 3" xfId="46825" xr:uid="{00000000-0005-0000-0000-000065E60000}"/>
    <cellStyle name="Total 12 30 5 4" xfId="62514" xr:uid="{00000000-0005-0000-0000-000066E60000}"/>
    <cellStyle name="Total 12 30 6" xfId="9143" xr:uid="{00000000-0005-0000-0000-000067E60000}"/>
    <cellStyle name="Total 12 30 6 2" xfId="20884" xr:uid="{00000000-0005-0000-0000-000068E60000}"/>
    <cellStyle name="Total 12 30 6 2 2" xfId="46828" xr:uid="{00000000-0005-0000-0000-000069E60000}"/>
    <cellStyle name="Total 12 30 6 3" xfId="46827" xr:uid="{00000000-0005-0000-0000-00006AE60000}"/>
    <cellStyle name="Total 12 30 6 4" xfId="62515" xr:uid="{00000000-0005-0000-0000-00006BE60000}"/>
    <cellStyle name="Total 12 30 7" xfId="9592" xr:uid="{00000000-0005-0000-0000-00006CE60000}"/>
    <cellStyle name="Total 12 30 7 2" xfId="21284" xr:uid="{00000000-0005-0000-0000-00006DE60000}"/>
    <cellStyle name="Total 12 30 7 2 2" xfId="46830" xr:uid="{00000000-0005-0000-0000-00006EE60000}"/>
    <cellStyle name="Total 12 30 7 3" xfId="46829" xr:uid="{00000000-0005-0000-0000-00006FE60000}"/>
    <cellStyle name="Total 12 30 7 4" xfId="62516" xr:uid="{00000000-0005-0000-0000-000070E60000}"/>
    <cellStyle name="Total 12 30 8" xfId="10034" xr:uid="{00000000-0005-0000-0000-000071E60000}"/>
    <cellStyle name="Total 12 30 8 2" xfId="21667" xr:uid="{00000000-0005-0000-0000-000072E60000}"/>
    <cellStyle name="Total 12 30 8 2 2" xfId="46832" xr:uid="{00000000-0005-0000-0000-000073E60000}"/>
    <cellStyle name="Total 12 30 8 3" xfId="46831" xr:uid="{00000000-0005-0000-0000-000074E60000}"/>
    <cellStyle name="Total 12 30 8 4" xfId="62517" xr:uid="{00000000-0005-0000-0000-000075E60000}"/>
    <cellStyle name="Total 12 30 9" xfId="10464" xr:uid="{00000000-0005-0000-0000-000076E60000}"/>
    <cellStyle name="Total 12 30 9 2" xfId="22043" xr:uid="{00000000-0005-0000-0000-000077E60000}"/>
    <cellStyle name="Total 12 30 9 2 2" xfId="46834" xr:uid="{00000000-0005-0000-0000-000078E60000}"/>
    <cellStyle name="Total 12 30 9 3" xfId="46833" xr:uid="{00000000-0005-0000-0000-000079E60000}"/>
    <cellStyle name="Total 12 30 9 4" xfId="62518" xr:uid="{00000000-0005-0000-0000-00007AE60000}"/>
    <cellStyle name="Total 12 31" xfId="7293" xr:uid="{00000000-0005-0000-0000-00007BE60000}"/>
    <cellStyle name="Total 12 31 2" xfId="19269" xr:uid="{00000000-0005-0000-0000-00007CE60000}"/>
    <cellStyle name="Total 12 31 2 2" xfId="46836" xr:uid="{00000000-0005-0000-0000-00007DE60000}"/>
    <cellStyle name="Total 12 31 3" xfId="46835" xr:uid="{00000000-0005-0000-0000-00007EE60000}"/>
    <cellStyle name="Total 12 31 4" xfId="62519" xr:uid="{00000000-0005-0000-0000-00007FE60000}"/>
    <cellStyle name="Total 12 32" xfId="7762" xr:uid="{00000000-0005-0000-0000-000080E60000}"/>
    <cellStyle name="Total 12 32 2" xfId="19678" xr:uid="{00000000-0005-0000-0000-000081E60000}"/>
    <cellStyle name="Total 12 32 2 2" xfId="46838" xr:uid="{00000000-0005-0000-0000-000082E60000}"/>
    <cellStyle name="Total 12 32 3" xfId="46837" xr:uid="{00000000-0005-0000-0000-000083E60000}"/>
    <cellStyle name="Total 12 32 4" xfId="62520" xr:uid="{00000000-0005-0000-0000-000084E60000}"/>
    <cellStyle name="Total 12 33" xfId="8210" xr:uid="{00000000-0005-0000-0000-000085E60000}"/>
    <cellStyle name="Total 12 33 2" xfId="20065" xr:uid="{00000000-0005-0000-0000-000086E60000}"/>
    <cellStyle name="Total 12 33 2 2" xfId="46840" xr:uid="{00000000-0005-0000-0000-000087E60000}"/>
    <cellStyle name="Total 12 33 3" xfId="46839" xr:uid="{00000000-0005-0000-0000-000088E60000}"/>
    <cellStyle name="Total 12 33 4" xfId="62521" xr:uid="{00000000-0005-0000-0000-000089E60000}"/>
    <cellStyle name="Total 12 34" xfId="8671" xr:uid="{00000000-0005-0000-0000-00008AE60000}"/>
    <cellStyle name="Total 12 34 2" xfId="20461" xr:uid="{00000000-0005-0000-0000-00008BE60000}"/>
    <cellStyle name="Total 12 34 2 2" xfId="46842" xr:uid="{00000000-0005-0000-0000-00008CE60000}"/>
    <cellStyle name="Total 12 34 3" xfId="46841" xr:uid="{00000000-0005-0000-0000-00008DE60000}"/>
    <cellStyle name="Total 12 34 4" xfId="62522" xr:uid="{00000000-0005-0000-0000-00008EE60000}"/>
    <cellStyle name="Total 12 35" xfId="9120" xr:uid="{00000000-0005-0000-0000-00008FE60000}"/>
    <cellStyle name="Total 12 35 2" xfId="20861" xr:uid="{00000000-0005-0000-0000-000090E60000}"/>
    <cellStyle name="Total 12 35 2 2" xfId="46844" xr:uid="{00000000-0005-0000-0000-000091E60000}"/>
    <cellStyle name="Total 12 35 3" xfId="46843" xr:uid="{00000000-0005-0000-0000-000092E60000}"/>
    <cellStyle name="Total 12 35 4" xfId="62523" xr:uid="{00000000-0005-0000-0000-000093E60000}"/>
    <cellStyle name="Total 12 36" xfId="9569" xr:uid="{00000000-0005-0000-0000-000094E60000}"/>
    <cellStyle name="Total 12 36 2" xfId="21261" xr:uid="{00000000-0005-0000-0000-000095E60000}"/>
    <cellStyle name="Total 12 36 2 2" xfId="46846" xr:uid="{00000000-0005-0000-0000-000096E60000}"/>
    <cellStyle name="Total 12 36 3" xfId="46845" xr:uid="{00000000-0005-0000-0000-000097E60000}"/>
    <cellStyle name="Total 12 36 4" xfId="62524" xr:uid="{00000000-0005-0000-0000-000098E60000}"/>
    <cellStyle name="Total 12 37" xfId="10011" xr:uid="{00000000-0005-0000-0000-000099E60000}"/>
    <cellStyle name="Total 12 37 2" xfId="21644" xr:uid="{00000000-0005-0000-0000-00009AE60000}"/>
    <cellStyle name="Total 12 37 2 2" xfId="46848" xr:uid="{00000000-0005-0000-0000-00009BE60000}"/>
    <cellStyle name="Total 12 37 3" xfId="46847" xr:uid="{00000000-0005-0000-0000-00009CE60000}"/>
    <cellStyle name="Total 12 37 4" xfId="62525" xr:uid="{00000000-0005-0000-0000-00009DE60000}"/>
    <cellStyle name="Total 12 38" xfId="10441" xr:uid="{00000000-0005-0000-0000-00009EE60000}"/>
    <cellStyle name="Total 12 38 2" xfId="22020" xr:uid="{00000000-0005-0000-0000-00009FE60000}"/>
    <cellStyle name="Total 12 38 2 2" xfId="46850" xr:uid="{00000000-0005-0000-0000-0000A0E60000}"/>
    <cellStyle name="Total 12 38 3" xfId="46849" xr:uid="{00000000-0005-0000-0000-0000A1E60000}"/>
    <cellStyle name="Total 12 38 4" xfId="62526" xr:uid="{00000000-0005-0000-0000-0000A2E60000}"/>
    <cellStyle name="Total 12 39" xfId="10859" xr:uid="{00000000-0005-0000-0000-0000A3E60000}"/>
    <cellStyle name="Total 12 39 2" xfId="22382" xr:uid="{00000000-0005-0000-0000-0000A4E60000}"/>
    <cellStyle name="Total 12 39 2 2" xfId="46852" xr:uid="{00000000-0005-0000-0000-0000A5E60000}"/>
    <cellStyle name="Total 12 39 3" xfId="46851" xr:uid="{00000000-0005-0000-0000-0000A6E60000}"/>
    <cellStyle name="Total 12 39 4" xfId="62527" xr:uid="{00000000-0005-0000-0000-0000A7E60000}"/>
    <cellStyle name="Total 12 4" xfId="4552" xr:uid="{00000000-0005-0000-0000-0000A8E60000}"/>
    <cellStyle name="Total 12 4 10" xfId="10883" xr:uid="{00000000-0005-0000-0000-0000A9E60000}"/>
    <cellStyle name="Total 12 4 10 2" xfId="22406" xr:uid="{00000000-0005-0000-0000-0000AAE60000}"/>
    <cellStyle name="Total 12 4 10 2 2" xfId="46855" xr:uid="{00000000-0005-0000-0000-0000ABE60000}"/>
    <cellStyle name="Total 12 4 10 3" xfId="46854" xr:uid="{00000000-0005-0000-0000-0000ACE60000}"/>
    <cellStyle name="Total 12 4 10 4" xfId="62528" xr:uid="{00000000-0005-0000-0000-0000ADE60000}"/>
    <cellStyle name="Total 12 4 11" xfId="11296" xr:uid="{00000000-0005-0000-0000-0000AEE60000}"/>
    <cellStyle name="Total 12 4 11 2" xfId="22775" xr:uid="{00000000-0005-0000-0000-0000AFE60000}"/>
    <cellStyle name="Total 12 4 11 2 2" xfId="46857" xr:uid="{00000000-0005-0000-0000-0000B0E60000}"/>
    <cellStyle name="Total 12 4 11 3" xfId="46856" xr:uid="{00000000-0005-0000-0000-0000B1E60000}"/>
    <cellStyle name="Total 12 4 11 4" xfId="62529" xr:uid="{00000000-0005-0000-0000-0000B2E60000}"/>
    <cellStyle name="Total 12 4 12" xfId="11721" xr:uid="{00000000-0005-0000-0000-0000B3E60000}"/>
    <cellStyle name="Total 12 4 12 2" xfId="23156" xr:uid="{00000000-0005-0000-0000-0000B4E60000}"/>
    <cellStyle name="Total 12 4 12 2 2" xfId="46859" xr:uid="{00000000-0005-0000-0000-0000B5E60000}"/>
    <cellStyle name="Total 12 4 12 3" xfId="46858" xr:uid="{00000000-0005-0000-0000-0000B6E60000}"/>
    <cellStyle name="Total 12 4 12 4" xfId="62530" xr:uid="{00000000-0005-0000-0000-0000B7E60000}"/>
    <cellStyle name="Total 12 4 13" xfId="12138" xr:uid="{00000000-0005-0000-0000-0000B8E60000}"/>
    <cellStyle name="Total 12 4 13 2" xfId="23539" xr:uid="{00000000-0005-0000-0000-0000B9E60000}"/>
    <cellStyle name="Total 12 4 13 2 2" xfId="46861" xr:uid="{00000000-0005-0000-0000-0000BAE60000}"/>
    <cellStyle name="Total 12 4 13 3" xfId="46860" xr:uid="{00000000-0005-0000-0000-0000BBE60000}"/>
    <cellStyle name="Total 12 4 13 4" xfId="62531" xr:uid="{00000000-0005-0000-0000-0000BCE60000}"/>
    <cellStyle name="Total 12 4 14" xfId="12516" xr:uid="{00000000-0005-0000-0000-0000BDE60000}"/>
    <cellStyle name="Total 12 4 14 2" xfId="23875" xr:uid="{00000000-0005-0000-0000-0000BEE60000}"/>
    <cellStyle name="Total 12 4 14 2 2" xfId="46863" xr:uid="{00000000-0005-0000-0000-0000BFE60000}"/>
    <cellStyle name="Total 12 4 14 3" xfId="46862" xr:uid="{00000000-0005-0000-0000-0000C0E60000}"/>
    <cellStyle name="Total 12 4 14 4" xfId="62532" xr:uid="{00000000-0005-0000-0000-0000C1E60000}"/>
    <cellStyle name="Total 12 4 15" xfId="12869" xr:uid="{00000000-0005-0000-0000-0000C2E60000}"/>
    <cellStyle name="Total 12 4 15 2" xfId="24201" xr:uid="{00000000-0005-0000-0000-0000C3E60000}"/>
    <cellStyle name="Total 12 4 15 2 2" xfId="46865" xr:uid="{00000000-0005-0000-0000-0000C4E60000}"/>
    <cellStyle name="Total 12 4 15 3" xfId="46864" xr:uid="{00000000-0005-0000-0000-0000C5E60000}"/>
    <cellStyle name="Total 12 4 15 4" xfId="62533" xr:uid="{00000000-0005-0000-0000-0000C6E60000}"/>
    <cellStyle name="Total 12 4 16" xfId="13281" xr:uid="{00000000-0005-0000-0000-0000C7E60000}"/>
    <cellStyle name="Total 12 4 16 2" xfId="24580" xr:uid="{00000000-0005-0000-0000-0000C8E60000}"/>
    <cellStyle name="Total 12 4 16 2 2" xfId="46867" xr:uid="{00000000-0005-0000-0000-0000C9E60000}"/>
    <cellStyle name="Total 12 4 16 3" xfId="46866" xr:uid="{00000000-0005-0000-0000-0000CAE60000}"/>
    <cellStyle name="Total 12 4 16 4" xfId="62534" xr:uid="{00000000-0005-0000-0000-0000CBE60000}"/>
    <cellStyle name="Total 12 4 17" xfId="13617" xr:uid="{00000000-0005-0000-0000-0000CCE60000}"/>
    <cellStyle name="Total 12 4 17 2" xfId="24885" xr:uid="{00000000-0005-0000-0000-0000CDE60000}"/>
    <cellStyle name="Total 12 4 17 2 2" xfId="46869" xr:uid="{00000000-0005-0000-0000-0000CEE60000}"/>
    <cellStyle name="Total 12 4 17 3" xfId="46868" xr:uid="{00000000-0005-0000-0000-0000CFE60000}"/>
    <cellStyle name="Total 12 4 17 4" xfId="62535" xr:uid="{00000000-0005-0000-0000-0000D0E60000}"/>
    <cellStyle name="Total 12 4 18" xfId="13947" xr:uid="{00000000-0005-0000-0000-0000D1E60000}"/>
    <cellStyle name="Total 12 4 18 2" xfId="25187" xr:uid="{00000000-0005-0000-0000-0000D2E60000}"/>
    <cellStyle name="Total 12 4 18 2 2" xfId="46871" xr:uid="{00000000-0005-0000-0000-0000D3E60000}"/>
    <cellStyle name="Total 12 4 18 3" xfId="46870" xr:uid="{00000000-0005-0000-0000-0000D4E60000}"/>
    <cellStyle name="Total 12 4 18 4" xfId="62536" xr:uid="{00000000-0005-0000-0000-0000D5E60000}"/>
    <cellStyle name="Total 12 4 19" xfId="14268" xr:uid="{00000000-0005-0000-0000-0000D6E60000}"/>
    <cellStyle name="Total 12 4 19 2" xfId="25487" xr:uid="{00000000-0005-0000-0000-0000D7E60000}"/>
    <cellStyle name="Total 12 4 19 2 2" xfId="46873" xr:uid="{00000000-0005-0000-0000-0000D8E60000}"/>
    <cellStyle name="Total 12 4 19 3" xfId="46872" xr:uid="{00000000-0005-0000-0000-0000D9E60000}"/>
    <cellStyle name="Total 12 4 19 4" xfId="62537" xr:uid="{00000000-0005-0000-0000-0000DAE60000}"/>
    <cellStyle name="Total 12 4 2" xfId="7317" xr:uid="{00000000-0005-0000-0000-0000DBE60000}"/>
    <cellStyle name="Total 12 4 2 2" xfId="19293" xr:uid="{00000000-0005-0000-0000-0000DCE60000}"/>
    <cellStyle name="Total 12 4 2 2 2" xfId="46875" xr:uid="{00000000-0005-0000-0000-0000DDE60000}"/>
    <cellStyle name="Total 12 4 2 3" xfId="46874" xr:uid="{00000000-0005-0000-0000-0000DEE60000}"/>
    <cellStyle name="Total 12 4 2 4" xfId="62538" xr:uid="{00000000-0005-0000-0000-0000DFE60000}"/>
    <cellStyle name="Total 12 4 20" xfId="14559" xr:uid="{00000000-0005-0000-0000-0000E0E60000}"/>
    <cellStyle name="Total 12 4 20 2" xfId="46876" xr:uid="{00000000-0005-0000-0000-0000E1E60000}"/>
    <cellStyle name="Total 12 4 20 3" xfId="62539" xr:uid="{00000000-0005-0000-0000-0000E2E60000}"/>
    <cellStyle name="Total 12 4 20 4" xfId="62540" xr:uid="{00000000-0005-0000-0000-0000E3E60000}"/>
    <cellStyle name="Total 12 4 21" xfId="46853" xr:uid="{00000000-0005-0000-0000-0000E4E60000}"/>
    <cellStyle name="Total 12 4 22" xfId="62541" xr:uid="{00000000-0005-0000-0000-0000E5E60000}"/>
    <cellStyle name="Total 12 4 3" xfId="7786" xr:uid="{00000000-0005-0000-0000-0000E6E60000}"/>
    <cellStyle name="Total 12 4 3 2" xfId="19702" xr:uid="{00000000-0005-0000-0000-0000E7E60000}"/>
    <cellStyle name="Total 12 4 3 2 2" xfId="46878" xr:uid="{00000000-0005-0000-0000-0000E8E60000}"/>
    <cellStyle name="Total 12 4 3 3" xfId="46877" xr:uid="{00000000-0005-0000-0000-0000E9E60000}"/>
    <cellStyle name="Total 12 4 3 4" xfId="62542" xr:uid="{00000000-0005-0000-0000-0000EAE60000}"/>
    <cellStyle name="Total 12 4 4" xfId="8234" xr:uid="{00000000-0005-0000-0000-0000EBE60000}"/>
    <cellStyle name="Total 12 4 4 2" xfId="20089" xr:uid="{00000000-0005-0000-0000-0000ECE60000}"/>
    <cellStyle name="Total 12 4 4 2 2" xfId="46880" xr:uid="{00000000-0005-0000-0000-0000EDE60000}"/>
    <cellStyle name="Total 12 4 4 3" xfId="46879" xr:uid="{00000000-0005-0000-0000-0000EEE60000}"/>
    <cellStyle name="Total 12 4 4 4" xfId="62543" xr:uid="{00000000-0005-0000-0000-0000EFE60000}"/>
    <cellStyle name="Total 12 4 5" xfId="8695" xr:uid="{00000000-0005-0000-0000-0000F0E60000}"/>
    <cellStyle name="Total 12 4 5 2" xfId="20485" xr:uid="{00000000-0005-0000-0000-0000F1E60000}"/>
    <cellStyle name="Total 12 4 5 2 2" xfId="46882" xr:uid="{00000000-0005-0000-0000-0000F2E60000}"/>
    <cellStyle name="Total 12 4 5 3" xfId="46881" xr:uid="{00000000-0005-0000-0000-0000F3E60000}"/>
    <cellStyle name="Total 12 4 5 4" xfId="62544" xr:uid="{00000000-0005-0000-0000-0000F4E60000}"/>
    <cellStyle name="Total 12 4 6" xfId="9144" xr:uid="{00000000-0005-0000-0000-0000F5E60000}"/>
    <cellStyle name="Total 12 4 6 2" xfId="20885" xr:uid="{00000000-0005-0000-0000-0000F6E60000}"/>
    <cellStyle name="Total 12 4 6 2 2" xfId="46884" xr:uid="{00000000-0005-0000-0000-0000F7E60000}"/>
    <cellStyle name="Total 12 4 6 3" xfId="46883" xr:uid="{00000000-0005-0000-0000-0000F8E60000}"/>
    <cellStyle name="Total 12 4 6 4" xfId="62545" xr:uid="{00000000-0005-0000-0000-0000F9E60000}"/>
    <cellStyle name="Total 12 4 7" xfId="9593" xr:uid="{00000000-0005-0000-0000-0000FAE60000}"/>
    <cellStyle name="Total 12 4 7 2" xfId="21285" xr:uid="{00000000-0005-0000-0000-0000FBE60000}"/>
    <cellStyle name="Total 12 4 7 2 2" xfId="46886" xr:uid="{00000000-0005-0000-0000-0000FCE60000}"/>
    <cellStyle name="Total 12 4 7 3" xfId="46885" xr:uid="{00000000-0005-0000-0000-0000FDE60000}"/>
    <cellStyle name="Total 12 4 7 4" xfId="62546" xr:uid="{00000000-0005-0000-0000-0000FEE60000}"/>
    <cellStyle name="Total 12 4 8" xfId="10035" xr:uid="{00000000-0005-0000-0000-0000FFE60000}"/>
    <cellStyle name="Total 12 4 8 2" xfId="21668" xr:uid="{00000000-0005-0000-0000-000000E70000}"/>
    <cellStyle name="Total 12 4 8 2 2" xfId="46888" xr:uid="{00000000-0005-0000-0000-000001E70000}"/>
    <cellStyle name="Total 12 4 8 3" xfId="46887" xr:uid="{00000000-0005-0000-0000-000002E70000}"/>
    <cellStyle name="Total 12 4 8 4" xfId="62547" xr:uid="{00000000-0005-0000-0000-000003E70000}"/>
    <cellStyle name="Total 12 4 9" xfId="10465" xr:uid="{00000000-0005-0000-0000-000004E70000}"/>
    <cellStyle name="Total 12 4 9 2" xfId="22044" xr:uid="{00000000-0005-0000-0000-000005E70000}"/>
    <cellStyle name="Total 12 4 9 2 2" xfId="46890" xr:uid="{00000000-0005-0000-0000-000006E70000}"/>
    <cellStyle name="Total 12 4 9 3" xfId="46889" xr:uid="{00000000-0005-0000-0000-000007E70000}"/>
    <cellStyle name="Total 12 4 9 4" xfId="62548" xr:uid="{00000000-0005-0000-0000-000008E70000}"/>
    <cellStyle name="Total 12 40" xfId="11272" xr:uid="{00000000-0005-0000-0000-000009E70000}"/>
    <cellStyle name="Total 12 40 2" xfId="22751" xr:uid="{00000000-0005-0000-0000-00000AE70000}"/>
    <cellStyle name="Total 12 40 2 2" xfId="46892" xr:uid="{00000000-0005-0000-0000-00000BE70000}"/>
    <cellStyle name="Total 12 40 3" xfId="46891" xr:uid="{00000000-0005-0000-0000-00000CE70000}"/>
    <cellStyle name="Total 12 40 4" xfId="62549" xr:uid="{00000000-0005-0000-0000-00000DE70000}"/>
    <cellStyle name="Total 12 41" xfId="11697" xr:uid="{00000000-0005-0000-0000-00000EE70000}"/>
    <cellStyle name="Total 12 41 2" xfId="23132" xr:uid="{00000000-0005-0000-0000-00000FE70000}"/>
    <cellStyle name="Total 12 41 2 2" xfId="46894" xr:uid="{00000000-0005-0000-0000-000010E70000}"/>
    <cellStyle name="Total 12 41 3" xfId="46893" xr:uid="{00000000-0005-0000-0000-000011E70000}"/>
    <cellStyle name="Total 12 41 4" xfId="62550" xr:uid="{00000000-0005-0000-0000-000012E70000}"/>
    <cellStyle name="Total 12 42" xfId="12114" xr:uid="{00000000-0005-0000-0000-000013E70000}"/>
    <cellStyle name="Total 12 42 2" xfId="23515" xr:uid="{00000000-0005-0000-0000-000014E70000}"/>
    <cellStyle name="Total 12 42 2 2" xfId="46896" xr:uid="{00000000-0005-0000-0000-000015E70000}"/>
    <cellStyle name="Total 12 42 3" xfId="46895" xr:uid="{00000000-0005-0000-0000-000016E70000}"/>
    <cellStyle name="Total 12 42 4" xfId="62551" xr:uid="{00000000-0005-0000-0000-000017E70000}"/>
    <cellStyle name="Total 12 43" xfId="12492" xr:uid="{00000000-0005-0000-0000-000018E70000}"/>
    <cellStyle name="Total 12 43 2" xfId="23851" xr:uid="{00000000-0005-0000-0000-000019E70000}"/>
    <cellStyle name="Total 12 43 2 2" xfId="46898" xr:uid="{00000000-0005-0000-0000-00001AE70000}"/>
    <cellStyle name="Total 12 43 3" xfId="46897" xr:uid="{00000000-0005-0000-0000-00001BE70000}"/>
    <cellStyle name="Total 12 43 4" xfId="62552" xr:uid="{00000000-0005-0000-0000-00001CE70000}"/>
    <cellStyle name="Total 12 44" xfId="12845" xr:uid="{00000000-0005-0000-0000-00001DE70000}"/>
    <cellStyle name="Total 12 44 2" xfId="24177" xr:uid="{00000000-0005-0000-0000-00001EE70000}"/>
    <cellStyle name="Total 12 44 2 2" xfId="46900" xr:uid="{00000000-0005-0000-0000-00001FE70000}"/>
    <cellStyle name="Total 12 44 3" xfId="46899" xr:uid="{00000000-0005-0000-0000-000020E70000}"/>
    <cellStyle name="Total 12 44 4" xfId="62553" xr:uid="{00000000-0005-0000-0000-000021E70000}"/>
    <cellStyle name="Total 12 45" xfId="13257" xr:uid="{00000000-0005-0000-0000-000022E70000}"/>
    <cellStyle name="Total 12 45 2" xfId="24556" xr:uid="{00000000-0005-0000-0000-000023E70000}"/>
    <cellStyle name="Total 12 45 2 2" xfId="46902" xr:uid="{00000000-0005-0000-0000-000024E70000}"/>
    <cellStyle name="Total 12 45 3" xfId="46901" xr:uid="{00000000-0005-0000-0000-000025E70000}"/>
    <cellStyle name="Total 12 45 4" xfId="62554" xr:uid="{00000000-0005-0000-0000-000026E70000}"/>
    <cellStyle name="Total 12 46" xfId="13593" xr:uid="{00000000-0005-0000-0000-000027E70000}"/>
    <cellStyle name="Total 12 46 2" xfId="24861" xr:uid="{00000000-0005-0000-0000-000028E70000}"/>
    <cellStyle name="Total 12 46 2 2" xfId="46904" xr:uid="{00000000-0005-0000-0000-000029E70000}"/>
    <cellStyle name="Total 12 46 3" xfId="46903" xr:uid="{00000000-0005-0000-0000-00002AE70000}"/>
    <cellStyle name="Total 12 46 4" xfId="62555" xr:uid="{00000000-0005-0000-0000-00002BE70000}"/>
    <cellStyle name="Total 12 47" xfId="13923" xr:uid="{00000000-0005-0000-0000-00002CE70000}"/>
    <cellStyle name="Total 12 47 2" xfId="25163" xr:uid="{00000000-0005-0000-0000-00002DE70000}"/>
    <cellStyle name="Total 12 47 2 2" xfId="46906" xr:uid="{00000000-0005-0000-0000-00002EE70000}"/>
    <cellStyle name="Total 12 47 3" xfId="46905" xr:uid="{00000000-0005-0000-0000-00002FE70000}"/>
    <cellStyle name="Total 12 47 4" xfId="62556" xr:uid="{00000000-0005-0000-0000-000030E70000}"/>
    <cellStyle name="Total 12 48" xfId="14244" xr:uid="{00000000-0005-0000-0000-000031E70000}"/>
    <cellStyle name="Total 12 48 2" xfId="25463" xr:uid="{00000000-0005-0000-0000-000032E70000}"/>
    <cellStyle name="Total 12 48 2 2" xfId="46908" xr:uid="{00000000-0005-0000-0000-000033E70000}"/>
    <cellStyle name="Total 12 48 3" xfId="46907" xr:uid="{00000000-0005-0000-0000-000034E70000}"/>
    <cellStyle name="Total 12 48 4" xfId="62557" xr:uid="{00000000-0005-0000-0000-000035E70000}"/>
    <cellStyle name="Total 12 49" xfId="14535" xr:uid="{00000000-0005-0000-0000-000036E70000}"/>
    <cellStyle name="Total 12 49 2" xfId="46909" xr:uid="{00000000-0005-0000-0000-000037E70000}"/>
    <cellStyle name="Total 12 49 3" xfId="62558" xr:uid="{00000000-0005-0000-0000-000038E70000}"/>
    <cellStyle name="Total 12 49 4" xfId="62559" xr:uid="{00000000-0005-0000-0000-000039E70000}"/>
    <cellStyle name="Total 12 5" xfId="4553" xr:uid="{00000000-0005-0000-0000-00003AE70000}"/>
    <cellStyle name="Total 12 5 10" xfId="10884" xr:uid="{00000000-0005-0000-0000-00003BE70000}"/>
    <cellStyle name="Total 12 5 10 2" xfId="22407" xr:uid="{00000000-0005-0000-0000-00003CE70000}"/>
    <cellStyle name="Total 12 5 10 2 2" xfId="46912" xr:uid="{00000000-0005-0000-0000-00003DE70000}"/>
    <cellStyle name="Total 12 5 10 3" xfId="46911" xr:uid="{00000000-0005-0000-0000-00003EE70000}"/>
    <cellStyle name="Total 12 5 10 4" xfId="62560" xr:uid="{00000000-0005-0000-0000-00003FE70000}"/>
    <cellStyle name="Total 12 5 11" xfId="11297" xr:uid="{00000000-0005-0000-0000-000040E70000}"/>
    <cellStyle name="Total 12 5 11 2" xfId="22776" xr:uid="{00000000-0005-0000-0000-000041E70000}"/>
    <cellStyle name="Total 12 5 11 2 2" xfId="46914" xr:uid="{00000000-0005-0000-0000-000042E70000}"/>
    <cellStyle name="Total 12 5 11 3" xfId="46913" xr:uid="{00000000-0005-0000-0000-000043E70000}"/>
    <cellStyle name="Total 12 5 11 4" xfId="62561" xr:uid="{00000000-0005-0000-0000-000044E70000}"/>
    <cellStyle name="Total 12 5 12" xfId="11722" xr:uid="{00000000-0005-0000-0000-000045E70000}"/>
    <cellStyle name="Total 12 5 12 2" xfId="23157" xr:uid="{00000000-0005-0000-0000-000046E70000}"/>
    <cellStyle name="Total 12 5 12 2 2" xfId="46916" xr:uid="{00000000-0005-0000-0000-000047E70000}"/>
    <cellStyle name="Total 12 5 12 3" xfId="46915" xr:uid="{00000000-0005-0000-0000-000048E70000}"/>
    <cellStyle name="Total 12 5 12 4" xfId="62562" xr:uid="{00000000-0005-0000-0000-000049E70000}"/>
    <cellStyle name="Total 12 5 13" xfId="12139" xr:uid="{00000000-0005-0000-0000-00004AE70000}"/>
    <cellStyle name="Total 12 5 13 2" xfId="23540" xr:uid="{00000000-0005-0000-0000-00004BE70000}"/>
    <cellStyle name="Total 12 5 13 2 2" xfId="46918" xr:uid="{00000000-0005-0000-0000-00004CE70000}"/>
    <cellStyle name="Total 12 5 13 3" xfId="46917" xr:uid="{00000000-0005-0000-0000-00004DE70000}"/>
    <cellStyle name="Total 12 5 13 4" xfId="62563" xr:uid="{00000000-0005-0000-0000-00004EE70000}"/>
    <cellStyle name="Total 12 5 14" xfId="12517" xr:uid="{00000000-0005-0000-0000-00004FE70000}"/>
    <cellStyle name="Total 12 5 14 2" xfId="23876" xr:uid="{00000000-0005-0000-0000-000050E70000}"/>
    <cellStyle name="Total 12 5 14 2 2" xfId="46920" xr:uid="{00000000-0005-0000-0000-000051E70000}"/>
    <cellStyle name="Total 12 5 14 3" xfId="46919" xr:uid="{00000000-0005-0000-0000-000052E70000}"/>
    <cellStyle name="Total 12 5 14 4" xfId="62564" xr:uid="{00000000-0005-0000-0000-000053E70000}"/>
    <cellStyle name="Total 12 5 15" xfId="12870" xr:uid="{00000000-0005-0000-0000-000054E70000}"/>
    <cellStyle name="Total 12 5 15 2" xfId="24202" xr:uid="{00000000-0005-0000-0000-000055E70000}"/>
    <cellStyle name="Total 12 5 15 2 2" xfId="46922" xr:uid="{00000000-0005-0000-0000-000056E70000}"/>
    <cellStyle name="Total 12 5 15 3" xfId="46921" xr:uid="{00000000-0005-0000-0000-000057E70000}"/>
    <cellStyle name="Total 12 5 15 4" xfId="62565" xr:uid="{00000000-0005-0000-0000-000058E70000}"/>
    <cellStyle name="Total 12 5 16" xfId="13282" xr:uid="{00000000-0005-0000-0000-000059E70000}"/>
    <cellStyle name="Total 12 5 16 2" xfId="24581" xr:uid="{00000000-0005-0000-0000-00005AE70000}"/>
    <cellStyle name="Total 12 5 16 2 2" xfId="46924" xr:uid="{00000000-0005-0000-0000-00005BE70000}"/>
    <cellStyle name="Total 12 5 16 3" xfId="46923" xr:uid="{00000000-0005-0000-0000-00005CE70000}"/>
    <cellStyle name="Total 12 5 16 4" xfId="62566" xr:uid="{00000000-0005-0000-0000-00005DE70000}"/>
    <cellStyle name="Total 12 5 17" xfId="13618" xr:uid="{00000000-0005-0000-0000-00005EE70000}"/>
    <cellStyle name="Total 12 5 17 2" xfId="24886" xr:uid="{00000000-0005-0000-0000-00005FE70000}"/>
    <cellStyle name="Total 12 5 17 2 2" xfId="46926" xr:uid="{00000000-0005-0000-0000-000060E70000}"/>
    <cellStyle name="Total 12 5 17 3" xfId="46925" xr:uid="{00000000-0005-0000-0000-000061E70000}"/>
    <cellStyle name="Total 12 5 17 4" xfId="62567" xr:uid="{00000000-0005-0000-0000-000062E70000}"/>
    <cellStyle name="Total 12 5 18" xfId="13948" xr:uid="{00000000-0005-0000-0000-000063E70000}"/>
    <cellStyle name="Total 12 5 18 2" xfId="25188" xr:uid="{00000000-0005-0000-0000-000064E70000}"/>
    <cellStyle name="Total 12 5 18 2 2" xfId="46928" xr:uid="{00000000-0005-0000-0000-000065E70000}"/>
    <cellStyle name="Total 12 5 18 3" xfId="46927" xr:uid="{00000000-0005-0000-0000-000066E70000}"/>
    <cellStyle name="Total 12 5 18 4" xfId="62568" xr:uid="{00000000-0005-0000-0000-000067E70000}"/>
    <cellStyle name="Total 12 5 19" xfId="14269" xr:uid="{00000000-0005-0000-0000-000068E70000}"/>
    <cellStyle name="Total 12 5 19 2" xfId="25488" xr:uid="{00000000-0005-0000-0000-000069E70000}"/>
    <cellStyle name="Total 12 5 19 2 2" xfId="46930" xr:uid="{00000000-0005-0000-0000-00006AE70000}"/>
    <cellStyle name="Total 12 5 19 3" xfId="46929" xr:uid="{00000000-0005-0000-0000-00006BE70000}"/>
    <cellStyle name="Total 12 5 19 4" xfId="62569" xr:uid="{00000000-0005-0000-0000-00006CE70000}"/>
    <cellStyle name="Total 12 5 2" xfId="7318" xr:uid="{00000000-0005-0000-0000-00006DE70000}"/>
    <cellStyle name="Total 12 5 2 2" xfId="19294" xr:uid="{00000000-0005-0000-0000-00006EE70000}"/>
    <cellStyle name="Total 12 5 2 2 2" xfId="46932" xr:uid="{00000000-0005-0000-0000-00006FE70000}"/>
    <cellStyle name="Total 12 5 2 3" xfId="46931" xr:uid="{00000000-0005-0000-0000-000070E70000}"/>
    <cellStyle name="Total 12 5 2 4" xfId="62570" xr:uid="{00000000-0005-0000-0000-000071E70000}"/>
    <cellStyle name="Total 12 5 20" xfId="14560" xr:uid="{00000000-0005-0000-0000-000072E70000}"/>
    <cellStyle name="Total 12 5 20 2" xfId="46933" xr:uid="{00000000-0005-0000-0000-000073E70000}"/>
    <cellStyle name="Total 12 5 20 3" xfId="62571" xr:uid="{00000000-0005-0000-0000-000074E70000}"/>
    <cellStyle name="Total 12 5 20 4" xfId="62572" xr:uid="{00000000-0005-0000-0000-000075E70000}"/>
    <cellStyle name="Total 12 5 21" xfId="46910" xr:uid="{00000000-0005-0000-0000-000076E70000}"/>
    <cellStyle name="Total 12 5 22" xfId="62573" xr:uid="{00000000-0005-0000-0000-000077E70000}"/>
    <cellStyle name="Total 12 5 3" xfId="7787" xr:uid="{00000000-0005-0000-0000-000078E70000}"/>
    <cellStyle name="Total 12 5 3 2" xfId="19703" xr:uid="{00000000-0005-0000-0000-000079E70000}"/>
    <cellStyle name="Total 12 5 3 2 2" xfId="46935" xr:uid="{00000000-0005-0000-0000-00007AE70000}"/>
    <cellStyle name="Total 12 5 3 3" xfId="46934" xr:uid="{00000000-0005-0000-0000-00007BE70000}"/>
    <cellStyle name="Total 12 5 3 4" xfId="62574" xr:uid="{00000000-0005-0000-0000-00007CE70000}"/>
    <cellStyle name="Total 12 5 4" xfId="8235" xr:uid="{00000000-0005-0000-0000-00007DE70000}"/>
    <cellStyle name="Total 12 5 4 2" xfId="20090" xr:uid="{00000000-0005-0000-0000-00007EE70000}"/>
    <cellStyle name="Total 12 5 4 2 2" xfId="46937" xr:uid="{00000000-0005-0000-0000-00007FE70000}"/>
    <cellStyle name="Total 12 5 4 3" xfId="46936" xr:uid="{00000000-0005-0000-0000-000080E70000}"/>
    <cellStyle name="Total 12 5 4 4" xfId="62575" xr:uid="{00000000-0005-0000-0000-000081E70000}"/>
    <cellStyle name="Total 12 5 5" xfId="8696" xr:uid="{00000000-0005-0000-0000-000082E70000}"/>
    <cellStyle name="Total 12 5 5 2" xfId="20486" xr:uid="{00000000-0005-0000-0000-000083E70000}"/>
    <cellStyle name="Total 12 5 5 2 2" xfId="46939" xr:uid="{00000000-0005-0000-0000-000084E70000}"/>
    <cellStyle name="Total 12 5 5 3" xfId="46938" xr:uid="{00000000-0005-0000-0000-000085E70000}"/>
    <cellStyle name="Total 12 5 5 4" xfId="62576" xr:uid="{00000000-0005-0000-0000-000086E70000}"/>
    <cellStyle name="Total 12 5 6" xfId="9145" xr:uid="{00000000-0005-0000-0000-000087E70000}"/>
    <cellStyle name="Total 12 5 6 2" xfId="20886" xr:uid="{00000000-0005-0000-0000-000088E70000}"/>
    <cellStyle name="Total 12 5 6 2 2" xfId="46941" xr:uid="{00000000-0005-0000-0000-000089E70000}"/>
    <cellStyle name="Total 12 5 6 3" xfId="46940" xr:uid="{00000000-0005-0000-0000-00008AE70000}"/>
    <cellStyle name="Total 12 5 6 4" xfId="62577" xr:uid="{00000000-0005-0000-0000-00008BE70000}"/>
    <cellStyle name="Total 12 5 7" xfId="9594" xr:uid="{00000000-0005-0000-0000-00008CE70000}"/>
    <cellStyle name="Total 12 5 7 2" xfId="21286" xr:uid="{00000000-0005-0000-0000-00008DE70000}"/>
    <cellStyle name="Total 12 5 7 2 2" xfId="46943" xr:uid="{00000000-0005-0000-0000-00008EE70000}"/>
    <cellStyle name="Total 12 5 7 3" xfId="46942" xr:uid="{00000000-0005-0000-0000-00008FE70000}"/>
    <cellStyle name="Total 12 5 7 4" xfId="62578" xr:uid="{00000000-0005-0000-0000-000090E70000}"/>
    <cellStyle name="Total 12 5 8" xfId="10036" xr:uid="{00000000-0005-0000-0000-000091E70000}"/>
    <cellStyle name="Total 12 5 8 2" xfId="21669" xr:uid="{00000000-0005-0000-0000-000092E70000}"/>
    <cellStyle name="Total 12 5 8 2 2" xfId="46945" xr:uid="{00000000-0005-0000-0000-000093E70000}"/>
    <cellStyle name="Total 12 5 8 3" xfId="46944" xr:uid="{00000000-0005-0000-0000-000094E70000}"/>
    <cellStyle name="Total 12 5 8 4" xfId="62579" xr:uid="{00000000-0005-0000-0000-000095E70000}"/>
    <cellStyle name="Total 12 5 9" xfId="10466" xr:uid="{00000000-0005-0000-0000-000096E70000}"/>
    <cellStyle name="Total 12 5 9 2" xfId="22045" xr:uid="{00000000-0005-0000-0000-000097E70000}"/>
    <cellStyle name="Total 12 5 9 2 2" xfId="46947" xr:uid="{00000000-0005-0000-0000-000098E70000}"/>
    <cellStyle name="Total 12 5 9 3" xfId="46946" xr:uid="{00000000-0005-0000-0000-000099E70000}"/>
    <cellStyle name="Total 12 5 9 4" xfId="62580" xr:uid="{00000000-0005-0000-0000-00009AE70000}"/>
    <cellStyle name="Total 12 50" xfId="45960" xr:uid="{00000000-0005-0000-0000-00009BE70000}"/>
    <cellStyle name="Total 12 51" xfId="62581" xr:uid="{00000000-0005-0000-0000-00009CE70000}"/>
    <cellStyle name="Total 12 6" xfId="4554" xr:uid="{00000000-0005-0000-0000-00009DE70000}"/>
    <cellStyle name="Total 12 6 10" xfId="10885" xr:uid="{00000000-0005-0000-0000-00009EE70000}"/>
    <cellStyle name="Total 12 6 10 2" xfId="22408" xr:uid="{00000000-0005-0000-0000-00009FE70000}"/>
    <cellStyle name="Total 12 6 10 2 2" xfId="46950" xr:uid="{00000000-0005-0000-0000-0000A0E70000}"/>
    <cellStyle name="Total 12 6 10 3" xfId="46949" xr:uid="{00000000-0005-0000-0000-0000A1E70000}"/>
    <cellStyle name="Total 12 6 10 4" xfId="62582" xr:uid="{00000000-0005-0000-0000-0000A2E70000}"/>
    <cellStyle name="Total 12 6 11" xfId="11298" xr:uid="{00000000-0005-0000-0000-0000A3E70000}"/>
    <cellStyle name="Total 12 6 11 2" xfId="22777" xr:uid="{00000000-0005-0000-0000-0000A4E70000}"/>
    <cellStyle name="Total 12 6 11 2 2" xfId="46952" xr:uid="{00000000-0005-0000-0000-0000A5E70000}"/>
    <cellStyle name="Total 12 6 11 3" xfId="46951" xr:uid="{00000000-0005-0000-0000-0000A6E70000}"/>
    <cellStyle name="Total 12 6 11 4" xfId="62583" xr:uid="{00000000-0005-0000-0000-0000A7E70000}"/>
    <cellStyle name="Total 12 6 12" xfId="11723" xr:uid="{00000000-0005-0000-0000-0000A8E70000}"/>
    <cellStyle name="Total 12 6 12 2" xfId="23158" xr:uid="{00000000-0005-0000-0000-0000A9E70000}"/>
    <cellStyle name="Total 12 6 12 2 2" xfId="46954" xr:uid="{00000000-0005-0000-0000-0000AAE70000}"/>
    <cellStyle name="Total 12 6 12 3" xfId="46953" xr:uid="{00000000-0005-0000-0000-0000ABE70000}"/>
    <cellStyle name="Total 12 6 12 4" xfId="62584" xr:uid="{00000000-0005-0000-0000-0000ACE70000}"/>
    <cellStyle name="Total 12 6 13" xfId="12140" xr:uid="{00000000-0005-0000-0000-0000ADE70000}"/>
    <cellStyle name="Total 12 6 13 2" xfId="23541" xr:uid="{00000000-0005-0000-0000-0000AEE70000}"/>
    <cellStyle name="Total 12 6 13 2 2" xfId="46956" xr:uid="{00000000-0005-0000-0000-0000AFE70000}"/>
    <cellStyle name="Total 12 6 13 3" xfId="46955" xr:uid="{00000000-0005-0000-0000-0000B0E70000}"/>
    <cellStyle name="Total 12 6 13 4" xfId="62585" xr:uid="{00000000-0005-0000-0000-0000B1E70000}"/>
    <cellStyle name="Total 12 6 14" xfId="12518" xr:uid="{00000000-0005-0000-0000-0000B2E70000}"/>
    <cellStyle name="Total 12 6 14 2" xfId="23877" xr:uid="{00000000-0005-0000-0000-0000B3E70000}"/>
    <cellStyle name="Total 12 6 14 2 2" xfId="46958" xr:uid="{00000000-0005-0000-0000-0000B4E70000}"/>
    <cellStyle name="Total 12 6 14 3" xfId="46957" xr:uid="{00000000-0005-0000-0000-0000B5E70000}"/>
    <cellStyle name="Total 12 6 14 4" xfId="62586" xr:uid="{00000000-0005-0000-0000-0000B6E70000}"/>
    <cellStyle name="Total 12 6 15" xfId="12871" xr:uid="{00000000-0005-0000-0000-0000B7E70000}"/>
    <cellStyle name="Total 12 6 15 2" xfId="24203" xr:uid="{00000000-0005-0000-0000-0000B8E70000}"/>
    <cellStyle name="Total 12 6 15 2 2" xfId="46960" xr:uid="{00000000-0005-0000-0000-0000B9E70000}"/>
    <cellStyle name="Total 12 6 15 3" xfId="46959" xr:uid="{00000000-0005-0000-0000-0000BAE70000}"/>
    <cellStyle name="Total 12 6 15 4" xfId="62587" xr:uid="{00000000-0005-0000-0000-0000BBE70000}"/>
    <cellStyle name="Total 12 6 16" xfId="13283" xr:uid="{00000000-0005-0000-0000-0000BCE70000}"/>
    <cellStyle name="Total 12 6 16 2" xfId="24582" xr:uid="{00000000-0005-0000-0000-0000BDE70000}"/>
    <cellStyle name="Total 12 6 16 2 2" xfId="46962" xr:uid="{00000000-0005-0000-0000-0000BEE70000}"/>
    <cellStyle name="Total 12 6 16 3" xfId="46961" xr:uid="{00000000-0005-0000-0000-0000BFE70000}"/>
    <cellStyle name="Total 12 6 16 4" xfId="62588" xr:uid="{00000000-0005-0000-0000-0000C0E70000}"/>
    <cellStyle name="Total 12 6 17" xfId="13619" xr:uid="{00000000-0005-0000-0000-0000C1E70000}"/>
    <cellStyle name="Total 12 6 17 2" xfId="24887" xr:uid="{00000000-0005-0000-0000-0000C2E70000}"/>
    <cellStyle name="Total 12 6 17 2 2" xfId="46964" xr:uid="{00000000-0005-0000-0000-0000C3E70000}"/>
    <cellStyle name="Total 12 6 17 3" xfId="46963" xr:uid="{00000000-0005-0000-0000-0000C4E70000}"/>
    <cellStyle name="Total 12 6 17 4" xfId="62589" xr:uid="{00000000-0005-0000-0000-0000C5E70000}"/>
    <cellStyle name="Total 12 6 18" xfId="13949" xr:uid="{00000000-0005-0000-0000-0000C6E70000}"/>
    <cellStyle name="Total 12 6 18 2" xfId="25189" xr:uid="{00000000-0005-0000-0000-0000C7E70000}"/>
    <cellStyle name="Total 12 6 18 2 2" xfId="46966" xr:uid="{00000000-0005-0000-0000-0000C8E70000}"/>
    <cellStyle name="Total 12 6 18 3" xfId="46965" xr:uid="{00000000-0005-0000-0000-0000C9E70000}"/>
    <cellStyle name="Total 12 6 18 4" xfId="62590" xr:uid="{00000000-0005-0000-0000-0000CAE70000}"/>
    <cellStyle name="Total 12 6 19" xfId="14270" xr:uid="{00000000-0005-0000-0000-0000CBE70000}"/>
    <cellStyle name="Total 12 6 19 2" xfId="25489" xr:uid="{00000000-0005-0000-0000-0000CCE70000}"/>
    <cellStyle name="Total 12 6 19 2 2" xfId="46968" xr:uid="{00000000-0005-0000-0000-0000CDE70000}"/>
    <cellStyle name="Total 12 6 19 3" xfId="46967" xr:uid="{00000000-0005-0000-0000-0000CEE70000}"/>
    <cellStyle name="Total 12 6 19 4" xfId="62591" xr:uid="{00000000-0005-0000-0000-0000CFE70000}"/>
    <cellStyle name="Total 12 6 2" xfId="7319" xr:uid="{00000000-0005-0000-0000-0000D0E70000}"/>
    <cellStyle name="Total 12 6 2 2" xfId="19295" xr:uid="{00000000-0005-0000-0000-0000D1E70000}"/>
    <cellStyle name="Total 12 6 2 2 2" xfId="46970" xr:uid="{00000000-0005-0000-0000-0000D2E70000}"/>
    <cellStyle name="Total 12 6 2 3" xfId="46969" xr:uid="{00000000-0005-0000-0000-0000D3E70000}"/>
    <cellStyle name="Total 12 6 2 4" xfId="62592" xr:uid="{00000000-0005-0000-0000-0000D4E70000}"/>
    <cellStyle name="Total 12 6 20" xfId="14561" xr:uid="{00000000-0005-0000-0000-0000D5E70000}"/>
    <cellStyle name="Total 12 6 20 2" xfId="46971" xr:uid="{00000000-0005-0000-0000-0000D6E70000}"/>
    <cellStyle name="Total 12 6 20 3" xfId="62593" xr:uid="{00000000-0005-0000-0000-0000D7E70000}"/>
    <cellStyle name="Total 12 6 20 4" xfId="62594" xr:uid="{00000000-0005-0000-0000-0000D8E70000}"/>
    <cellStyle name="Total 12 6 21" xfId="46948" xr:uid="{00000000-0005-0000-0000-0000D9E70000}"/>
    <cellStyle name="Total 12 6 22" xfId="62595" xr:uid="{00000000-0005-0000-0000-0000DAE70000}"/>
    <cellStyle name="Total 12 6 3" xfId="7788" xr:uid="{00000000-0005-0000-0000-0000DBE70000}"/>
    <cellStyle name="Total 12 6 3 2" xfId="19704" xr:uid="{00000000-0005-0000-0000-0000DCE70000}"/>
    <cellStyle name="Total 12 6 3 2 2" xfId="46973" xr:uid="{00000000-0005-0000-0000-0000DDE70000}"/>
    <cellStyle name="Total 12 6 3 3" xfId="46972" xr:uid="{00000000-0005-0000-0000-0000DEE70000}"/>
    <cellStyle name="Total 12 6 3 4" xfId="62596" xr:uid="{00000000-0005-0000-0000-0000DFE70000}"/>
    <cellStyle name="Total 12 6 4" xfId="8236" xr:uid="{00000000-0005-0000-0000-0000E0E70000}"/>
    <cellStyle name="Total 12 6 4 2" xfId="20091" xr:uid="{00000000-0005-0000-0000-0000E1E70000}"/>
    <cellStyle name="Total 12 6 4 2 2" xfId="46975" xr:uid="{00000000-0005-0000-0000-0000E2E70000}"/>
    <cellStyle name="Total 12 6 4 3" xfId="46974" xr:uid="{00000000-0005-0000-0000-0000E3E70000}"/>
    <cellStyle name="Total 12 6 4 4" xfId="62597" xr:uid="{00000000-0005-0000-0000-0000E4E70000}"/>
    <cellStyle name="Total 12 6 5" xfId="8697" xr:uid="{00000000-0005-0000-0000-0000E5E70000}"/>
    <cellStyle name="Total 12 6 5 2" xfId="20487" xr:uid="{00000000-0005-0000-0000-0000E6E70000}"/>
    <cellStyle name="Total 12 6 5 2 2" xfId="46977" xr:uid="{00000000-0005-0000-0000-0000E7E70000}"/>
    <cellStyle name="Total 12 6 5 3" xfId="46976" xr:uid="{00000000-0005-0000-0000-0000E8E70000}"/>
    <cellStyle name="Total 12 6 5 4" xfId="62598" xr:uid="{00000000-0005-0000-0000-0000E9E70000}"/>
    <cellStyle name="Total 12 6 6" xfId="9146" xr:uid="{00000000-0005-0000-0000-0000EAE70000}"/>
    <cellStyle name="Total 12 6 6 2" xfId="20887" xr:uid="{00000000-0005-0000-0000-0000EBE70000}"/>
    <cellStyle name="Total 12 6 6 2 2" xfId="46979" xr:uid="{00000000-0005-0000-0000-0000ECE70000}"/>
    <cellStyle name="Total 12 6 6 3" xfId="46978" xr:uid="{00000000-0005-0000-0000-0000EDE70000}"/>
    <cellStyle name="Total 12 6 6 4" xfId="62599" xr:uid="{00000000-0005-0000-0000-0000EEE70000}"/>
    <cellStyle name="Total 12 6 7" xfId="9595" xr:uid="{00000000-0005-0000-0000-0000EFE70000}"/>
    <cellStyle name="Total 12 6 7 2" xfId="21287" xr:uid="{00000000-0005-0000-0000-0000F0E70000}"/>
    <cellStyle name="Total 12 6 7 2 2" xfId="46981" xr:uid="{00000000-0005-0000-0000-0000F1E70000}"/>
    <cellStyle name="Total 12 6 7 3" xfId="46980" xr:uid="{00000000-0005-0000-0000-0000F2E70000}"/>
    <cellStyle name="Total 12 6 7 4" xfId="62600" xr:uid="{00000000-0005-0000-0000-0000F3E70000}"/>
    <cellStyle name="Total 12 6 8" xfId="10037" xr:uid="{00000000-0005-0000-0000-0000F4E70000}"/>
    <cellStyle name="Total 12 6 8 2" xfId="21670" xr:uid="{00000000-0005-0000-0000-0000F5E70000}"/>
    <cellStyle name="Total 12 6 8 2 2" xfId="46983" xr:uid="{00000000-0005-0000-0000-0000F6E70000}"/>
    <cellStyle name="Total 12 6 8 3" xfId="46982" xr:uid="{00000000-0005-0000-0000-0000F7E70000}"/>
    <cellStyle name="Total 12 6 8 4" xfId="62601" xr:uid="{00000000-0005-0000-0000-0000F8E70000}"/>
    <cellStyle name="Total 12 6 9" xfId="10467" xr:uid="{00000000-0005-0000-0000-0000F9E70000}"/>
    <cellStyle name="Total 12 6 9 2" xfId="22046" xr:uid="{00000000-0005-0000-0000-0000FAE70000}"/>
    <cellStyle name="Total 12 6 9 2 2" xfId="46985" xr:uid="{00000000-0005-0000-0000-0000FBE70000}"/>
    <cellStyle name="Total 12 6 9 3" xfId="46984" xr:uid="{00000000-0005-0000-0000-0000FCE70000}"/>
    <cellStyle name="Total 12 6 9 4" xfId="62602" xr:uid="{00000000-0005-0000-0000-0000FDE70000}"/>
    <cellStyle name="Total 12 7" xfId="4555" xr:uid="{00000000-0005-0000-0000-0000FEE70000}"/>
    <cellStyle name="Total 12 7 10" xfId="10886" xr:uid="{00000000-0005-0000-0000-0000FFE70000}"/>
    <cellStyle name="Total 12 7 10 2" xfId="22409" xr:uid="{00000000-0005-0000-0000-000000E80000}"/>
    <cellStyle name="Total 12 7 10 2 2" xfId="46988" xr:uid="{00000000-0005-0000-0000-000001E80000}"/>
    <cellStyle name="Total 12 7 10 3" xfId="46987" xr:uid="{00000000-0005-0000-0000-000002E80000}"/>
    <cellStyle name="Total 12 7 10 4" xfId="62603" xr:uid="{00000000-0005-0000-0000-000003E80000}"/>
    <cellStyle name="Total 12 7 11" xfId="11299" xr:uid="{00000000-0005-0000-0000-000004E80000}"/>
    <cellStyle name="Total 12 7 11 2" xfId="22778" xr:uid="{00000000-0005-0000-0000-000005E80000}"/>
    <cellStyle name="Total 12 7 11 2 2" xfId="46990" xr:uid="{00000000-0005-0000-0000-000006E80000}"/>
    <cellStyle name="Total 12 7 11 3" xfId="46989" xr:uid="{00000000-0005-0000-0000-000007E80000}"/>
    <cellStyle name="Total 12 7 11 4" xfId="62604" xr:uid="{00000000-0005-0000-0000-000008E80000}"/>
    <cellStyle name="Total 12 7 12" xfId="11724" xr:uid="{00000000-0005-0000-0000-000009E80000}"/>
    <cellStyle name="Total 12 7 12 2" xfId="23159" xr:uid="{00000000-0005-0000-0000-00000AE80000}"/>
    <cellStyle name="Total 12 7 12 2 2" xfId="46992" xr:uid="{00000000-0005-0000-0000-00000BE80000}"/>
    <cellStyle name="Total 12 7 12 3" xfId="46991" xr:uid="{00000000-0005-0000-0000-00000CE80000}"/>
    <cellStyle name="Total 12 7 12 4" xfId="62605" xr:uid="{00000000-0005-0000-0000-00000DE80000}"/>
    <cellStyle name="Total 12 7 13" xfId="12141" xr:uid="{00000000-0005-0000-0000-00000EE80000}"/>
    <cellStyle name="Total 12 7 13 2" xfId="23542" xr:uid="{00000000-0005-0000-0000-00000FE80000}"/>
    <cellStyle name="Total 12 7 13 2 2" xfId="46994" xr:uid="{00000000-0005-0000-0000-000010E80000}"/>
    <cellStyle name="Total 12 7 13 3" xfId="46993" xr:uid="{00000000-0005-0000-0000-000011E80000}"/>
    <cellStyle name="Total 12 7 13 4" xfId="62606" xr:uid="{00000000-0005-0000-0000-000012E80000}"/>
    <cellStyle name="Total 12 7 14" xfId="12519" xr:uid="{00000000-0005-0000-0000-000013E80000}"/>
    <cellStyle name="Total 12 7 14 2" xfId="23878" xr:uid="{00000000-0005-0000-0000-000014E80000}"/>
    <cellStyle name="Total 12 7 14 2 2" xfId="46996" xr:uid="{00000000-0005-0000-0000-000015E80000}"/>
    <cellStyle name="Total 12 7 14 3" xfId="46995" xr:uid="{00000000-0005-0000-0000-000016E80000}"/>
    <cellStyle name="Total 12 7 14 4" xfId="62607" xr:uid="{00000000-0005-0000-0000-000017E80000}"/>
    <cellStyle name="Total 12 7 15" xfId="12872" xr:uid="{00000000-0005-0000-0000-000018E80000}"/>
    <cellStyle name="Total 12 7 15 2" xfId="24204" xr:uid="{00000000-0005-0000-0000-000019E80000}"/>
    <cellStyle name="Total 12 7 15 2 2" xfId="46998" xr:uid="{00000000-0005-0000-0000-00001AE80000}"/>
    <cellStyle name="Total 12 7 15 3" xfId="46997" xr:uid="{00000000-0005-0000-0000-00001BE80000}"/>
    <cellStyle name="Total 12 7 15 4" xfId="62608" xr:uid="{00000000-0005-0000-0000-00001CE80000}"/>
    <cellStyle name="Total 12 7 16" xfId="13284" xr:uid="{00000000-0005-0000-0000-00001DE80000}"/>
    <cellStyle name="Total 12 7 16 2" xfId="24583" xr:uid="{00000000-0005-0000-0000-00001EE80000}"/>
    <cellStyle name="Total 12 7 16 2 2" xfId="47000" xr:uid="{00000000-0005-0000-0000-00001FE80000}"/>
    <cellStyle name="Total 12 7 16 3" xfId="46999" xr:uid="{00000000-0005-0000-0000-000020E80000}"/>
    <cellStyle name="Total 12 7 16 4" xfId="62609" xr:uid="{00000000-0005-0000-0000-000021E80000}"/>
    <cellStyle name="Total 12 7 17" xfId="13620" xr:uid="{00000000-0005-0000-0000-000022E80000}"/>
    <cellStyle name="Total 12 7 17 2" xfId="24888" xr:uid="{00000000-0005-0000-0000-000023E80000}"/>
    <cellStyle name="Total 12 7 17 2 2" xfId="47002" xr:uid="{00000000-0005-0000-0000-000024E80000}"/>
    <cellStyle name="Total 12 7 17 3" xfId="47001" xr:uid="{00000000-0005-0000-0000-000025E80000}"/>
    <cellStyle name="Total 12 7 17 4" xfId="62610" xr:uid="{00000000-0005-0000-0000-000026E80000}"/>
    <cellStyle name="Total 12 7 18" xfId="13950" xr:uid="{00000000-0005-0000-0000-000027E80000}"/>
    <cellStyle name="Total 12 7 18 2" xfId="25190" xr:uid="{00000000-0005-0000-0000-000028E80000}"/>
    <cellStyle name="Total 12 7 18 2 2" xfId="47004" xr:uid="{00000000-0005-0000-0000-000029E80000}"/>
    <cellStyle name="Total 12 7 18 3" xfId="47003" xr:uid="{00000000-0005-0000-0000-00002AE80000}"/>
    <cellStyle name="Total 12 7 18 4" xfId="62611" xr:uid="{00000000-0005-0000-0000-00002BE80000}"/>
    <cellStyle name="Total 12 7 19" xfId="14271" xr:uid="{00000000-0005-0000-0000-00002CE80000}"/>
    <cellStyle name="Total 12 7 19 2" xfId="25490" xr:uid="{00000000-0005-0000-0000-00002DE80000}"/>
    <cellStyle name="Total 12 7 19 2 2" xfId="47006" xr:uid="{00000000-0005-0000-0000-00002EE80000}"/>
    <cellStyle name="Total 12 7 19 3" xfId="47005" xr:uid="{00000000-0005-0000-0000-00002FE80000}"/>
    <cellStyle name="Total 12 7 19 4" xfId="62612" xr:uid="{00000000-0005-0000-0000-000030E80000}"/>
    <cellStyle name="Total 12 7 2" xfId="7320" xr:uid="{00000000-0005-0000-0000-000031E80000}"/>
    <cellStyle name="Total 12 7 2 2" xfId="19296" xr:uid="{00000000-0005-0000-0000-000032E80000}"/>
    <cellStyle name="Total 12 7 2 2 2" xfId="47008" xr:uid="{00000000-0005-0000-0000-000033E80000}"/>
    <cellStyle name="Total 12 7 2 3" xfId="47007" xr:uid="{00000000-0005-0000-0000-000034E80000}"/>
    <cellStyle name="Total 12 7 2 4" xfId="62613" xr:uid="{00000000-0005-0000-0000-000035E80000}"/>
    <cellStyle name="Total 12 7 20" xfId="14562" xr:uid="{00000000-0005-0000-0000-000036E80000}"/>
    <cellStyle name="Total 12 7 20 2" xfId="47009" xr:uid="{00000000-0005-0000-0000-000037E80000}"/>
    <cellStyle name="Total 12 7 20 3" xfId="62614" xr:uid="{00000000-0005-0000-0000-000038E80000}"/>
    <cellStyle name="Total 12 7 20 4" xfId="62615" xr:uid="{00000000-0005-0000-0000-000039E80000}"/>
    <cellStyle name="Total 12 7 21" xfId="46986" xr:uid="{00000000-0005-0000-0000-00003AE80000}"/>
    <cellStyle name="Total 12 7 22" xfId="62616" xr:uid="{00000000-0005-0000-0000-00003BE80000}"/>
    <cellStyle name="Total 12 7 3" xfId="7789" xr:uid="{00000000-0005-0000-0000-00003CE80000}"/>
    <cellStyle name="Total 12 7 3 2" xfId="19705" xr:uid="{00000000-0005-0000-0000-00003DE80000}"/>
    <cellStyle name="Total 12 7 3 2 2" xfId="47011" xr:uid="{00000000-0005-0000-0000-00003EE80000}"/>
    <cellStyle name="Total 12 7 3 3" xfId="47010" xr:uid="{00000000-0005-0000-0000-00003FE80000}"/>
    <cellStyle name="Total 12 7 3 4" xfId="62617" xr:uid="{00000000-0005-0000-0000-000040E80000}"/>
    <cellStyle name="Total 12 7 4" xfId="8237" xr:uid="{00000000-0005-0000-0000-000041E80000}"/>
    <cellStyle name="Total 12 7 4 2" xfId="20092" xr:uid="{00000000-0005-0000-0000-000042E80000}"/>
    <cellStyle name="Total 12 7 4 2 2" xfId="47013" xr:uid="{00000000-0005-0000-0000-000043E80000}"/>
    <cellStyle name="Total 12 7 4 3" xfId="47012" xr:uid="{00000000-0005-0000-0000-000044E80000}"/>
    <cellStyle name="Total 12 7 4 4" xfId="62618" xr:uid="{00000000-0005-0000-0000-000045E80000}"/>
    <cellStyle name="Total 12 7 5" xfId="8698" xr:uid="{00000000-0005-0000-0000-000046E80000}"/>
    <cellStyle name="Total 12 7 5 2" xfId="20488" xr:uid="{00000000-0005-0000-0000-000047E80000}"/>
    <cellStyle name="Total 12 7 5 2 2" xfId="47015" xr:uid="{00000000-0005-0000-0000-000048E80000}"/>
    <cellStyle name="Total 12 7 5 3" xfId="47014" xr:uid="{00000000-0005-0000-0000-000049E80000}"/>
    <cellStyle name="Total 12 7 5 4" xfId="62619" xr:uid="{00000000-0005-0000-0000-00004AE80000}"/>
    <cellStyle name="Total 12 7 6" xfId="9147" xr:uid="{00000000-0005-0000-0000-00004BE80000}"/>
    <cellStyle name="Total 12 7 6 2" xfId="20888" xr:uid="{00000000-0005-0000-0000-00004CE80000}"/>
    <cellStyle name="Total 12 7 6 2 2" xfId="47017" xr:uid="{00000000-0005-0000-0000-00004DE80000}"/>
    <cellStyle name="Total 12 7 6 3" xfId="47016" xr:uid="{00000000-0005-0000-0000-00004EE80000}"/>
    <cellStyle name="Total 12 7 6 4" xfId="62620" xr:uid="{00000000-0005-0000-0000-00004FE80000}"/>
    <cellStyle name="Total 12 7 7" xfId="9596" xr:uid="{00000000-0005-0000-0000-000050E80000}"/>
    <cellStyle name="Total 12 7 7 2" xfId="21288" xr:uid="{00000000-0005-0000-0000-000051E80000}"/>
    <cellStyle name="Total 12 7 7 2 2" xfId="47019" xr:uid="{00000000-0005-0000-0000-000052E80000}"/>
    <cellStyle name="Total 12 7 7 3" xfId="47018" xr:uid="{00000000-0005-0000-0000-000053E80000}"/>
    <cellStyle name="Total 12 7 7 4" xfId="62621" xr:uid="{00000000-0005-0000-0000-000054E80000}"/>
    <cellStyle name="Total 12 7 8" xfId="10038" xr:uid="{00000000-0005-0000-0000-000055E80000}"/>
    <cellStyle name="Total 12 7 8 2" xfId="21671" xr:uid="{00000000-0005-0000-0000-000056E80000}"/>
    <cellStyle name="Total 12 7 8 2 2" xfId="47021" xr:uid="{00000000-0005-0000-0000-000057E80000}"/>
    <cellStyle name="Total 12 7 8 3" xfId="47020" xr:uid="{00000000-0005-0000-0000-000058E80000}"/>
    <cellStyle name="Total 12 7 8 4" xfId="62622" xr:uid="{00000000-0005-0000-0000-000059E80000}"/>
    <cellStyle name="Total 12 7 9" xfId="10468" xr:uid="{00000000-0005-0000-0000-00005AE80000}"/>
    <cellStyle name="Total 12 7 9 2" xfId="22047" xr:uid="{00000000-0005-0000-0000-00005BE80000}"/>
    <cellStyle name="Total 12 7 9 2 2" xfId="47023" xr:uid="{00000000-0005-0000-0000-00005CE80000}"/>
    <cellStyle name="Total 12 7 9 3" xfId="47022" xr:uid="{00000000-0005-0000-0000-00005DE80000}"/>
    <cellStyle name="Total 12 7 9 4" xfId="62623" xr:uid="{00000000-0005-0000-0000-00005EE80000}"/>
    <cellStyle name="Total 12 8" xfId="4556" xr:uid="{00000000-0005-0000-0000-00005FE80000}"/>
    <cellStyle name="Total 12 8 10" xfId="10887" xr:uid="{00000000-0005-0000-0000-000060E80000}"/>
    <cellStyle name="Total 12 8 10 2" xfId="22410" xr:uid="{00000000-0005-0000-0000-000061E80000}"/>
    <cellStyle name="Total 12 8 10 2 2" xfId="47026" xr:uid="{00000000-0005-0000-0000-000062E80000}"/>
    <cellStyle name="Total 12 8 10 3" xfId="47025" xr:uid="{00000000-0005-0000-0000-000063E80000}"/>
    <cellStyle name="Total 12 8 10 4" xfId="62624" xr:uid="{00000000-0005-0000-0000-000064E80000}"/>
    <cellStyle name="Total 12 8 11" xfId="11300" xr:uid="{00000000-0005-0000-0000-000065E80000}"/>
    <cellStyle name="Total 12 8 11 2" xfId="22779" xr:uid="{00000000-0005-0000-0000-000066E80000}"/>
    <cellStyle name="Total 12 8 11 2 2" xfId="47028" xr:uid="{00000000-0005-0000-0000-000067E80000}"/>
    <cellStyle name="Total 12 8 11 3" xfId="47027" xr:uid="{00000000-0005-0000-0000-000068E80000}"/>
    <cellStyle name="Total 12 8 11 4" xfId="62625" xr:uid="{00000000-0005-0000-0000-000069E80000}"/>
    <cellStyle name="Total 12 8 12" xfId="11725" xr:uid="{00000000-0005-0000-0000-00006AE80000}"/>
    <cellStyle name="Total 12 8 12 2" xfId="23160" xr:uid="{00000000-0005-0000-0000-00006BE80000}"/>
    <cellStyle name="Total 12 8 12 2 2" xfId="47030" xr:uid="{00000000-0005-0000-0000-00006CE80000}"/>
    <cellStyle name="Total 12 8 12 3" xfId="47029" xr:uid="{00000000-0005-0000-0000-00006DE80000}"/>
    <cellStyle name="Total 12 8 12 4" xfId="62626" xr:uid="{00000000-0005-0000-0000-00006EE80000}"/>
    <cellStyle name="Total 12 8 13" xfId="12142" xr:uid="{00000000-0005-0000-0000-00006FE80000}"/>
    <cellStyle name="Total 12 8 13 2" xfId="23543" xr:uid="{00000000-0005-0000-0000-000070E80000}"/>
    <cellStyle name="Total 12 8 13 2 2" xfId="47032" xr:uid="{00000000-0005-0000-0000-000071E80000}"/>
    <cellStyle name="Total 12 8 13 3" xfId="47031" xr:uid="{00000000-0005-0000-0000-000072E80000}"/>
    <cellStyle name="Total 12 8 13 4" xfId="62627" xr:uid="{00000000-0005-0000-0000-000073E80000}"/>
    <cellStyle name="Total 12 8 14" xfId="12520" xr:uid="{00000000-0005-0000-0000-000074E80000}"/>
    <cellStyle name="Total 12 8 14 2" xfId="23879" xr:uid="{00000000-0005-0000-0000-000075E80000}"/>
    <cellStyle name="Total 12 8 14 2 2" xfId="47034" xr:uid="{00000000-0005-0000-0000-000076E80000}"/>
    <cellStyle name="Total 12 8 14 3" xfId="47033" xr:uid="{00000000-0005-0000-0000-000077E80000}"/>
    <cellStyle name="Total 12 8 14 4" xfId="62628" xr:uid="{00000000-0005-0000-0000-000078E80000}"/>
    <cellStyle name="Total 12 8 15" xfId="12873" xr:uid="{00000000-0005-0000-0000-000079E80000}"/>
    <cellStyle name="Total 12 8 15 2" xfId="24205" xr:uid="{00000000-0005-0000-0000-00007AE80000}"/>
    <cellStyle name="Total 12 8 15 2 2" xfId="47036" xr:uid="{00000000-0005-0000-0000-00007BE80000}"/>
    <cellStyle name="Total 12 8 15 3" xfId="47035" xr:uid="{00000000-0005-0000-0000-00007CE80000}"/>
    <cellStyle name="Total 12 8 15 4" xfId="62629" xr:uid="{00000000-0005-0000-0000-00007DE80000}"/>
    <cellStyle name="Total 12 8 16" xfId="13285" xr:uid="{00000000-0005-0000-0000-00007EE80000}"/>
    <cellStyle name="Total 12 8 16 2" xfId="24584" xr:uid="{00000000-0005-0000-0000-00007FE80000}"/>
    <cellStyle name="Total 12 8 16 2 2" xfId="47038" xr:uid="{00000000-0005-0000-0000-000080E80000}"/>
    <cellStyle name="Total 12 8 16 3" xfId="47037" xr:uid="{00000000-0005-0000-0000-000081E80000}"/>
    <cellStyle name="Total 12 8 16 4" xfId="62630" xr:uid="{00000000-0005-0000-0000-000082E80000}"/>
    <cellStyle name="Total 12 8 17" xfId="13621" xr:uid="{00000000-0005-0000-0000-000083E80000}"/>
    <cellStyle name="Total 12 8 17 2" xfId="24889" xr:uid="{00000000-0005-0000-0000-000084E80000}"/>
    <cellStyle name="Total 12 8 17 2 2" xfId="47040" xr:uid="{00000000-0005-0000-0000-000085E80000}"/>
    <cellStyle name="Total 12 8 17 3" xfId="47039" xr:uid="{00000000-0005-0000-0000-000086E80000}"/>
    <cellStyle name="Total 12 8 17 4" xfId="62631" xr:uid="{00000000-0005-0000-0000-000087E80000}"/>
    <cellStyle name="Total 12 8 18" xfId="13951" xr:uid="{00000000-0005-0000-0000-000088E80000}"/>
    <cellStyle name="Total 12 8 18 2" xfId="25191" xr:uid="{00000000-0005-0000-0000-000089E80000}"/>
    <cellStyle name="Total 12 8 18 2 2" xfId="47042" xr:uid="{00000000-0005-0000-0000-00008AE80000}"/>
    <cellStyle name="Total 12 8 18 3" xfId="47041" xr:uid="{00000000-0005-0000-0000-00008BE80000}"/>
    <cellStyle name="Total 12 8 18 4" xfId="62632" xr:uid="{00000000-0005-0000-0000-00008CE80000}"/>
    <cellStyle name="Total 12 8 19" xfId="14272" xr:uid="{00000000-0005-0000-0000-00008DE80000}"/>
    <cellStyle name="Total 12 8 19 2" xfId="25491" xr:uid="{00000000-0005-0000-0000-00008EE80000}"/>
    <cellStyle name="Total 12 8 19 2 2" xfId="47044" xr:uid="{00000000-0005-0000-0000-00008FE80000}"/>
    <cellStyle name="Total 12 8 19 3" xfId="47043" xr:uid="{00000000-0005-0000-0000-000090E80000}"/>
    <cellStyle name="Total 12 8 19 4" xfId="62633" xr:uid="{00000000-0005-0000-0000-000091E80000}"/>
    <cellStyle name="Total 12 8 2" xfId="7321" xr:uid="{00000000-0005-0000-0000-000092E80000}"/>
    <cellStyle name="Total 12 8 2 2" xfId="19297" xr:uid="{00000000-0005-0000-0000-000093E80000}"/>
    <cellStyle name="Total 12 8 2 2 2" xfId="47046" xr:uid="{00000000-0005-0000-0000-000094E80000}"/>
    <cellStyle name="Total 12 8 2 3" xfId="47045" xr:uid="{00000000-0005-0000-0000-000095E80000}"/>
    <cellStyle name="Total 12 8 2 4" xfId="62634" xr:uid="{00000000-0005-0000-0000-000096E80000}"/>
    <cellStyle name="Total 12 8 20" xfId="14563" xr:uid="{00000000-0005-0000-0000-000097E80000}"/>
    <cellStyle name="Total 12 8 20 2" xfId="47047" xr:uid="{00000000-0005-0000-0000-000098E80000}"/>
    <cellStyle name="Total 12 8 20 3" xfId="62635" xr:uid="{00000000-0005-0000-0000-000099E80000}"/>
    <cellStyle name="Total 12 8 20 4" xfId="62636" xr:uid="{00000000-0005-0000-0000-00009AE80000}"/>
    <cellStyle name="Total 12 8 21" xfId="47024" xr:uid="{00000000-0005-0000-0000-00009BE80000}"/>
    <cellStyle name="Total 12 8 22" xfId="62637" xr:uid="{00000000-0005-0000-0000-00009CE80000}"/>
    <cellStyle name="Total 12 8 3" xfId="7790" xr:uid="{00000000-0005-0000-0000-00009DE80000}"/>
    <cellStyle name="Total 12 8 3 2" xfId="19706" xr:uid="{00000000-0005-0000-0000-00009EE80000}"/>
    <cellStyle name="Total 12 8 3 2 2" xfId="47049" xr:uid="{00000000-0005-0000-0000-00009FE80000}"/>
    <cellStyle name="Total 12 8 3 3" xfId="47048" xr:uid="{00000000-0005-0000-0000-0000A0E80000}"/>
    <cellStyle name="Total 12 8 3 4" xfId="62638" xr:uid="{00000000-0005-0000-0000-0000A1E80000}"/>
    <cellStyle name="Total 12 8 4" xfId="8238" xr:uid="{00000000-0005-0000-0000-0000A2E80000}"/>
    <cellStyle name="Total 12 8 4 2" xfId="20093" xr:uid="{00000000-0005-0000-0000-0000A3E80000}"/>
    <cellStyle name="Total 12 8 4 2 2" xfId="47051" xr:uid="{00000000-0005-0000-0000-0000A4E80000}"/>
    <cellStyle name="Total 12 8 4 3" xfId="47050" xr:uid="{00000000-0005-0000-0000-0000A5E80000}"/>
    <cellStyle name="Total 12 8 4 4" xfId="62639" xr:uid="{00000000-0005-0000-0000-0000A6E80000}"/>
    <cellStyle name="Total 12 8 5" xfId="8699" xr:uid="{00000000-0005-0000-0000-0000A7E80000}"/>
    <cellStyle name="Total 12 8 5 2" xfId="20489" xr:uid="{00000000-0005-0000-0000-0000A8E80000}"/>
    <cellStyle name="Total 12 8 5 2 2" xfId="47053" xr:uid="{00000000-0005-0000-0000-0000A9E80000}"/>
    <cellStyle name="Total 12 8 5 3" xfId="47052" xr:uid="{00000000-0005-0000-0000-0000AAE80000}"/>
    <cellStyle name="Total 12 8 5 4" xfId="62640" xr:uid="{00000000-0005-0000-0000-0000ABE80000}"/>
    <cellStyle name="Total 12 8 6" xfId="9148" xr:uid="{00000000-0005-0000-0000-0000ACE80000}"/>
    <cellStyle name="Total 12 8 6 2" xfId="20889" xr:uid="{00000000-0005-0000-0000-0000ADE80000}"/>
    <cellStyle name="Total 12 8 6 2 2" xfId="47055" xr:uid="{00000000-0005-0000-0000-0000AEE80000}"/>
    <cellStyle name="Total 12 8 6 3" xfId="47054" xr:uid="{00000000-0005-0000-0000-0000AFE80000}"/>
    <cellStyle name="Total 12 8 6 4" xfId="62641" xr:uid="{00000000-0005-0000-0000-0000B0E80000}"/>
    <cellStyle name="Total 12 8 7" xfId="9597" xr:uid="{00000000-0005-0000-0000-0000B1E80000}"/>
    <cellStyle name="Total 12 8 7 2" xfId="21289" xr:uid="{00000000-0005-0000-0000-0000B2E80000}"/>
    <cellStyle name="Total 12 8 7 2 2" xfId="47057" xr:uid="{00000000-0005-0000-0000-0000B3E80000}"/>
    <cellStyle name="Total 12 8 7 3" xfId="47056" xr:uid="{00000000-0005-0000-0000-0000B4E80000}"/>
    <cellStyle name="Total 12 8 7 4" xfId="62642" xr:uid="{00000000-0005-0000-0000-0000B5E80000}"/>
    <cellStyle name="Total 12 8 8" xfId="10039" xr:uid="{00000000-0005-0000-0000-0000B6E80000}"/>
    <cellStyle name="Total 12 8 8 2" xfId="21672" xr:uid="{00000000-0005-0000-0000-0000B7E80000}"/>
    <cellStyle name="Total 12 8 8 2 2" xfId="47059" xr:uid="{00000000-0005-0000-0000-0000B8E80000}"/>
    <cellStyle name="Total 12 8 8 3" xfId="47058" xr:uid="{00000000-0005-0000-0000-0000B9E80000}"/>
    <cellStyle name="Total 12 8 8 4" xfId="62643" xr:uid="{00000000-0005-0000-0000-0000BAE80000}"/>
    <cellStyle name="Total 12 8 9" xfId="10469" xr:uid="{00000000-0005-0000-0000-0000BBE80000}"/>
    <cellStyle name="Total 12 8 9 2" xfId="22048" xr:uid="{00000000-0005-0000-0000-0000BCE80000}"/>
    <cellStyle name="Total 12 8 9 2 2" xfId="47061" xr:uid="{00000000-0005-0000-0000-0000BDE80000}"/>
    <cellStyle name="Total 12 8 9 3" xfId="47060" xr:uid="{00000000-0005-0000-0000-0000BEE80000}"/>
    <cellStyle name="Total 12 8 9 4" xfId="62644" xr:uid="{00000000-0005-0000-0000-0000BFE80000}"/>
    <cellStyle name="Total 12 9" xfId="4557" xr:uid="{00000000-0005-0000-0000-0000C0E80000}"/>
    <cellStyle name="Total 12 9 10" xfId="10888" xr:uid="{00000000-0005-0000-0000-0000C1E80000}"/>
    <cellStyle name="Total 12 9 10 2" xfId="22411" xr:uid="{00000000-0005-0000-0000-0000C2E80000}"/>
    <cellStyle name="Total 12 9 10 2 2" xfId="47064" xr:uid="{00000000-0005-0000-0000-0000C3E80000}"/>
    <cellStyle name="Total 12 9 10 3" xfId="47063" xr:uid="{00000000-0005-0000-0000-0000C4E80000}"/>
    <cellStyle name="Total 12 9 10 4" xfId="62645" xr:uid="{00000000-0005-0000-0000-0000C5E80000}"/>
    <cellStyle name="Total 12 9 11" xfId="11301" xr:uid="{00000000-0005-0000-0000-0000C6E80000}"/>
    <cellStyle name="Total 12 9 11 2" xfId="22780" xr:uid="{00000000-0005-0000-0000-0000C7E80000}"/>
    <cellStyle name="Total 12 9 11 2 2" xfId="47066" xr:uid="{00000000-0005-0000-0000-0000C8E80000}"/>
    <cellStyle name="Total 12 9 11 3" xfId="47065" xr:uid="{00000000-0005-0000-0000-0000C9E80000}"/>
    <cellStyle name="Total 12 9 11 4" xfId="62646" xr:uid="{00000000-0005-0000-0000-0000CAE80000}"/>
    <cellStyle name="Total 12 9 12" xfId="11726" xr:uid="{00000000-0005-0000-0000-0000CBE80000}"/>
    <cellStyle name="Total 12 9 12 2" xfId="23161" xr:uid="{00000000-0005-0000-0000-0000CCE80000}"/>
    <cellStyle name="Total 12 9 12 2 2" xfId="47068" xr:uid="{00000000-0005-0000-0000-0000CDE80000}"/>
    <cellStyle name="Total 12 9 12 3" xfId="47067" xr:uid="{00000000-0005-0000-0000-0000CEE80000}"/>
    <cellStyle name="Total 12 9 12 4" xfId="62647" xr:uid="{00000000-0005-0000-0000-0000CFE80000}"/>
    <cellStyle name="Total 12 9 13" xfId="12143" xr:uid="{00000000-0005-0000-0000-0000D0E80000}"/>
    <cellStyle name="Total 12 9 13 2" xfId="23544" xr:uid="{00000000-0005-0000-0000-0000D1E80000}"/>
    <cellStyle name="Total 12 9 13 2 2" xfId="47070" xr:uid="{00000000-0005-0000-0000-0000D2E80000}"/>
    <cellStyle name="Total 12 9 13 3" xfId="47069" xr:uid="{00000000-0005-0000-0000-0000D3E80000}"/>
    <cellStyle name="Total 12 9 13 4" xfId="62648" xr:uid="{00000000-0005-0000-0000-0000D4E80000}"/>
    <cellStyle name="Total 12 9 14" xfId="12521" xr:uid="{00000000-0005-0000-0000-0000D5E80000}"/>
    <cellStyle name="Total 12 9 14 2" xfId="23880" xr:uid="{00000000-0005-0000-0000-0000D6E80000}"/>
    <cellStyle name="Total 12 9 14 2 2" xfId="47072" xr:uid="{00000000-0005-0000-0000-0000D7E80000}"/>
    <cellStyle name="Total 12 9 14 3" xfId="47071" xr:uid="{00000000-0005-0000-0000-0000D8E80000}"/>
    <cellStyle name="Total 12 9 14 4" xfId="62649" xr:uid="{00000000-0005-0000-0000-0000D9E80000}"/>
    <cellStyle name="Total 12 9 15" xfId="12874" xr:uid="{00000000-0005-0000-0000-0000DAE80000}"/>
    <cellStyle name="Total 12 9 15 2" xfId="24206" xr:uid="{00000000-0005-0000-0000-0000DBE80000}"/>
    <cellStyle name="Total 12 9 15 2 2" xfId="47074" xr:uid="{00000000-0005-0000-0000-0000DCE80000}"/>
    <cellStyle name="Total 12 9 15 3" xfId="47073" xr:uid="{00000000-0005-0000-0000-0000DDE80000}"/>
    <cellStyle name="Total 12 9 15 4" xfId="62650" xr:uid="{00000000-0005-0000-0000-0000DEE80000}"/>
    <cellStyle name="Total 12 9 16" xfId="13286" xr:uid="{00000000-0005-0000-0000-0000DFE80000}"/>
    <cellStyle name="Total 12 9 16 2" xfId="24585" xr:uid="{00000000-0005-0000-0000-0000E0E80000}"/>
    <cellStyle name="Total 12 9 16 2 2" xfId="47076" xr:uid="{00000000-0005-0000-0000-0000E1E80000}"/>
    <cellStyle name="Total 12 9 16 3" xfId="47075" xr:uid="{00000000-0005-0000-0000-0000E2E80000}"/>
    <cellStyle name="Total 12 9 16 4" xfId="62651" xr:uid="{00000000-0005-0000-0000-0000E3E80000}"/>
    <cellStyle name="Total 12 9 17" xfId="13622" xr:uid="{00000000-0005-0000-0000-0000E4E80000}"/>
    <cellStyle name="Total 12 9 17 2" xfId="24890" xr:uid="{00000000-0005-0000-0000-0000E5E80000}"/>
    <cellStyle name="Total 12 9 17 2 2" xfId="47078" xr:uid="{00000000-0005-0000-0000-0000E6E80000}"/>
    <cellStyle name="Total 12 9 17 3" xfId="47077" xr:uid="{00000000-0005-0000-0000-0000E7E80000}"/>
    <cellStyle name="Total 12 9 17 4" xfId="62652" xr:uid="{00000000-0005-0000-0000-0000E8E80000}"/>
    <cellStyle name="Total 12 9 18" xfId="13952" xr:uid="{00000000-0005-0000-0000-0000E9E80000}"/>
    <cellStyle name="Total 12 9 18 2" xfId="25192" xr:uid="{00000000-0005-0000-0000-0000EAE80000}"/>
    <cellStyle name="Total 12 9 18 2 2" xfId="47080" xr:uid="{00000000-0005-0000-0000-0000EBE80000}"/>
    <cellStyle name="Total 12 9 18 3" xfId="47079" xr:uid="{00000000-0005-0000-0000-0000ECE80000}"/>
    <cellStyle name="Total 12 9 18 4" xfId="62653" xr:uid="{00000000-0005-0000-0000-0000EDE80000}"/>
    <cellStyle name="Total 12 9 19" xfId="14273" xr:uid="{00000000-0005-0000-0000-0000EEE80000}"/>
    <cellStyle name="Total 12 9 19 2" xfId="25492" xr:uid="{00000000-0005-0000-0000-0000EFE80000}"/>
    <cellStyle name="Total 12 9 19 2 2" xfId="47082" xr:uid="{00000000-0005-0000-0000-0000F0E80000}"/>
    <cellStyle name="Total 12 9 19 3" xfId="47081" xr:uid="{00000000-0005-0000-0000-0000F1E80000}"/>
    <cellStyle name="Total 12 9 19 4" xfId="62654" xr:uid="{00000000-0005-0000-0000-0000F2E80000}"/>
    <cellStyle name="Total 12 9 2" xfId="7322" xr:uid="{00000000-0005-0000-0000-0000F3E80000}"/>
    <cellStyle name="Total 12 9 2 2" xfId="19298" xr:uid="{00000000-0005-0000-0000-0000F4E80000}"/>
    <cellStyle name="Total 12 9 2 2 2" xfId="47084" xr:uid="{00000000-0005-0000-0000-0000F5E80000}"/>
    <cellStyle name="Total 12 9 2 3" xfId="47083" xr:uid="{00000000-0005-0000-0000-0000F6E80000}"/>
    <cellStyle name="Total 12 9 2 4" xfId="62655" xr:uid="{00000000-0005-0000-0000-0000F7E80000}"/>
    <cellStyle name="Total 12 9 20" xfId="14564" xr:uid="{00000000-0005-0000-0000-0000F8E80000}"/>
    <cellStyle name="Total 12 9 20 2" xfId="47085" xr:uid="{00000000-0005-0000-0000-0000F9E80000}"/>
    <cellStyle name="Total 12 9 20 3" xfId="62656" xr:uid="{00000000-0005-0000-0000-0000FAE80000}"/>
    <cellStyle name="Total 12 9 20 4" xfId="62657" xr:uid="{00000000-0005-0000-0000-0000FBE80000}"/>
    <cellStyle name="Total 12 9 21" xfId="47062" xr:uid="{00000000-0005-0000-0000-0000FCE80000}"/>
    <cellStyle name="Total 12 9 22" xfId="62658" xr:uid="{00000000-0005-0000-0000-0000FDE80000}"/>
    <cellStyle name="Total 12 9 3" xfId="7791" xr:uid="{00000000-0005-0000-0000-0000FEE80000}"/>
    <cellStyle name="Total 12 9 3 2" xfId="19707" xr:uid="{00000000-0005-0000-0000-0000FFE80000}"/>
    <cellStyle name="Total 12 9 3 2 2" xfId="47087" xr:uid="{00000000-0005-0000-0000-000000E90000}"/>
    <cellStyle name="Total 12 9 3 3" xfId="47086" xr:uid="{00000000-0005-0000-0000-000001E90000}"/>
    <cellStyle name="Total 12 9 3 4" xfId="62659" xr:uid="{00000000-0005-0000-0000-000002E90000}"/>
    <cellStyle name="Total 12 9 4" xfId="8239" xr:uid="{00000000-0005-0000-0000-000003E90000}"/>
    <cellStyle name="Total 12 9 4 2" xfId="20094" xr:uid="{00000000-0005-0000-0000-000004E90000}"/>
    <cellStyle name="Total 12 9 4 2 2" xfId="47089" xr:uid="{00000000-0005-0000-0000-000005E90000}"/>
    <cellStyle name="Total 12 9 4 3" xfId="47088" xr:uid="{00000000-0005-0000-0000-000006E90000}"/>
    <cellStyle name="Total 12 9 4 4" xfId="62660" xr:uid="{00000000-0005-0000-0000-000007E90000}"/>
    <cellStyle name="Total 12 9 5" xfId="8700" xr:uid="{00000000-0005-0000-0000-000008E90000}"/>
    <cellStyle name="Total 12 9 5 2" xfId="20490" xr:uid="{00000000-0005-0000-0000-000009E90000}"/>
    <cellStyle name="Total 12 9 5 2 2" xfId="47091" xr:uid="{00000000-0005-0000-0000-00000AE90000}"/>
    <cellStyle name="Total 12 9 5 3" xfId="47090" xr:uid="{00000000-0005-0000-0000-00000BE90000}"/>
    <cellStyle name="Total 12 9 5 4" xfId="62661" xr:uid="{00000000-0005-0000-0000-00000CE90000}"/>
    <cellStyle name="Total 12 9 6" xfId="9149" xr:uid="{00000000-0005-0000-0000-00000DE90000}"/>
    <cellStyle name="Total 12 9 6 2" xfId="20890" xr:uid="{00000000-0005-0000-0000-00000EE90000}"/>
    <cellStyle name="Total 12 9 6 2 2" xfId="47093" xr:uid="{00000000-0005-0000-0000-00000FE90000}"/>
    <cellStyle name="Total 12 9 6 3" xfId="47092" xr:uid="{00000000-0005-0000-0000-000010E90000}"/>
    <cellStyle name="Total 12 9 6 4" xfId="62662" xr:uid="{00000000-0005-0000-0000-000011E90000}"/>
    <cellStyle name="Total 12 9 7" xfId="9598" xr:uid="{00000000-0005-0000-0000-000012E90000}"/>
    <cellStyle name="Total 12 9 7 2" xfId="21290" xr:uid="{00000000-0005-0000-0000-000013E90000}"/>
    <cellStyle name="Total 12 9 7 2 2" xfId="47095" xr:uid="{00000000-0005-0000-0000-000014E90000}"/>
    <cellStyle name="Total 12 9 7 3" xfId="47094" xr:uid="{00000000-0005-0000-0000-000015E90000}"/>
    <cellStyle name="Total 12 9 7 4" xfId="62663" xr:uid="{00000000-0005-0000-0000-000016E90000}"/>
    <cellStyle name="Total 12 9 8" xfId="10040" xr:uid="{00000000-0005-0000-0000-000017E90000}"/>
    <cellStyle name="Total 12 9 8 2" xfId="21673" xr:uid="{00000000-0005-0000-0000-000018E90000}"/>
    <cellStyle name="Total 12 9 8 2 2" xfId="47097" xr:uid="{00000000-0005-0000-0000-000019E90000}"/>
    <cellStyle name="Total 12 9 8 3" xfId="47096" xr:uid="{00000000-0005-0000-0000-00001AE90000}"/>
    <cellStyle name="Total 12 9 8 4" xfId="62664" xr:uid="{00000000-0005-0000-0000-00001BE90000}"/>
    <cellStyle name="Total 12 9 9" xfId="10470" xr:uid="{00000000-0005-0000-0000-00001CE90000}"/>
    <cellStyle name="Total 12 9 9 2" xfId="22049" xr:uid="{00000000-0005-0000-0000-00001DE90000}"/>
    <cellStyle name="Total 12 9 9 2 2" xfId="47099" xr:uid="{00000000-0005-0000-0000-00001EE90000}"/>
    <cellStyle name="Total 12 9 9 3" xfId="47098" xr:uid="{00000000-0005-0000-0000-00001FE90000}"/>
    <cellStyle name="Total 12 9 9 4" xfId="62665" xr:uid="{00000000-0005-0000-0000-000020E90000}"/>
    <cellStyle name="Total 13" xfId="4558" xr:uid="{00000000-0005-0000-0000-000021E90000}"/>
    <cellStyle name="Total 13 10" xfId="10889" xr:uid="{00000000-0005-0000-0000-000022E90000}"/>
    <cellStyle name="Total 13 10 2" xfId="22412" xr:uid="{00000000-0005-0000-0000-000023E90000}"/>
    <cellStyle name="Total 13 10 2 2" xfId="47102" xr:uid="{00000000-0005-0000-0000-000024E90000}"/>
    <cellStyle name="Total 13 10 3" xfId="47101" xr:uid="{00000000-0005-0000-0000-000025E90000}"/>
    <cellStyle name="Total 13 10 4" xfId="62666" xr:uid="{00000000-0005-0000-0000-000026E90000}"/>
    <cellStyle name="Total 13 11" xfId="11302" xr:uid="{00000000-0005-0000-0000-000027E90000}"/>
    <cellStyle name="Total 13 11 2" xfId="22781" xr:uid="{00000000-0005-0000-0000-000028E90000}"/>
    <cellStyle name="Total 13 11 2 2" xfId="47104" xr:uid="{00000000-0005-0000-0000-000029E90000}"/>
    <cellStyle name="Total 13 11 3" xfId="47103" xr:uid="{00000000-0005-0000-0000-00002AE90000}"/>
    <cellStyle name="Total 13 11 4" xfId="62667" xr:uid="{00000000-0005-0000-0000-00002BE90000}"/>
    <cellStyle name="Total 13 12" xfId="11727" xr:uid="{00000000-0005-0000-0000-00002CE90000}"/>
    <cellStyle name="Total 13 12 2" xfId="23162" xr:uid="{00000000-0005-0000-0000-00002DE90000}"/>
    <cellStyle name="Total 13 12 2 2" xfId="47106" xr:uid="{00000000-0005-0000-0000-00002EE90000}"/>
    <cellStyle name="Total 13 12 3" xfId="47105" xr:uid="{00000000-0005-0000-0000-00002FE90000}"/>
    <cellStyle name="Total 13 12 4" xfId="62668" xr:uid="{00000000-0005-0000-0000-000030E90000}"/>
    <cellStyle name="Total 13 13" xfId="12144" xr:uid="{00000000-0005-0000-0000-000031E90000}"/>
    <cellStyle name="Total 13 13 2" xfId="23545" xr:uid="{00000000-0005-0000-0000-000032E90000}"/>
    <cellStyle name="Total 13 13 2 2" xfId="47108" xr:uid="{00000000-0005-0000-0000-000033E90000}"/>
    <cellStyle name="Total 13 13 3" xfId="47107" xr:uid="{00000000-0005-0000-0000-000034E90000}"/>
    <cellStyle name="Total 13 13 4" xfId="62669" xr:uid="{00000000-0005-0000-0000-000035E90000}"/>
    <cellStyle name="Total 13 14" xfId="12522" xr:uid="{00000000-0005-0000-0000-000036E90000}"/>
    <cellStyle name="Total 13 14 2" xfId="23881" xr:uid="{00000000-0005-0000-0000-000037E90000}"/>
    <cellStyle name="Total 13 14 2 2" xfId="47110" xr:uid="{00000000-0005-0000-0000-000038E90000}"/>
    <cellStyle name="Total 13 14 3" xfId="47109" xr:uid="{00000000-0005-0000-0000-000039E90000}"/>
    <cellStyle name="Total 13 14 4" xfId="62670" xr:uid="{00000000-0005-0000-0000-00003AE90000}"/>
    <cellStyle name="Total 13 15" xfId="12875" xr:uid="{00000000-0005-0000-0000-00003BE90000}"/>
    <cellStyle name="Total 13 15 2" xfId="24207" xr:uid="{00000000-0005-0000-0000-00003CE90000}"/>
    <cellStyle name="Total 13 15 2 2" xfId="47112" xr:uid="{00000000-0005-0000-0000-00003DE90000}"/>
    <cellStyle name="Total 13 15 3" xfId="47111" xr:uid="{00000000-0005-0000-0000-00003EE90000}"/>
    <cellStyle name="Total 13 15 4" xfId="62671" xr:uid="{00000000-0005-0000-0000-00003FE90000}"/>
    <cellStyle name="Total 13 16" xfId="13287" xr:uid="{00000000-0005-0000-0000-000040E90000}"/>
    <cellStyle name="Total 13 16 2" xfId="24586" xr:uid="{00000000-0005-0000-0000-000041E90000}"/>
    <cellStyle name="Total 13 16 2 2" xfId="47114" xr:uid="{00000000-0005-0000-0000-000042E90000}"/>
    <cellStyle name="Total 13 16 3" xfId="47113" xr:uid="{00000000-0005-0000-0000-000043E90000}"/>
    <cellStyle name="Total 13 16 4" xfId="62672" xr:uid="{00000000-0005-0000-0000-000044E90000}"/>
    <cellStyle name="Total 13 17" xfId="13623" xr:uid="{00000000-0005-0000-0000-000045E90000}"/>
    <cellStyle name="Total 13 17 2" xfId="24891" xr:uid="{00000000-0005-0000-0000-000046E90000}"/>
    <cellStyle name="Total 13 17 2 2" xfId="47116" xr:uid="{00000000-0005-0000-0000-000047E90000}"/>
    <cellStyle name="Total 13 17 3" xfId="47115" xr:uid="{00000000-0005-0000-0000-000048E90000}"/>
    <cellStyle name="Total 13 17 4" xfId="62673" xr:uid="{00000000-0005-0000-0000-000049E90000}"/>
    <cellStyle name="Total 13 18" xfId="13953" xr:uid="{00000000-0005-0000-0000-00004AE90000}"/>
    <cellStyle name="Total 13 18 2" xfId="25193" xr:uid="{00000000-0005-0000-0000-00004BE90000}"/>
    <cellStyle name="Total 13 18 2 2" xfId="47118" xr:uid="{00000000-0005-0000-0000-00004CE90000}"/>
    <cellStyle name="Total 13 18 3" xfId="47117" xr:uid="{00000000-0005-0000-0000-00004DE90000}"/>
    <cellStyle name="Total 13 18 4" xfId="62674" xr:uid="{00000000-0005-0000-0000-00004EE90000}"/>
    <cellStyle name="Total 13 19" xfId="14274" xr:uid="{00000000-0005-0000-0000-00004FE90000}"/>
    <cellStyle name="Total 13 19 2" xfId="25493" xr:uid="{00000000-0005-0000-0000-000050E90000}"/>
    <cellStyle name="Total 13 19 2 2" xfId="47120" xr:uid="{00000000-0005-0000-0000-000051E90000}"/>
    <cellStyle name="Total 13 19 3" xfId="47119" xr:uid="{00000000-0005-0000-0000-000052E90000}"/>
    <cellStyle name="Total 13 19 4" xfId="62675" xr:uid="{00000000-0005-0000-0000-000053E90000}"/>
    <cellStyle name="Total 13 2" xfId="7323" xr:uid="{00000000-0005-0000-0000-000054E90000}"/>
    <cellStyle name="Total 13 2 2" xfId="19299" xr:uid="{00000000-0005-0000-0000-000055E90000}"/>
    <cellStyle name="Total 13 2 2 2" xfId="47122" xr:uid="{00000000-0005-0000-0000-000056E90000}"/>
    <cellStyle name="Total 13 2 3" xfId="47121" xr:uid="{00000000-0005-0000-0000-000057E90000}"/>
    <cellStyle name="Total 13 2 4" xfId="62676" xr:uid="{00000000-0005-0000-0000-000058E90000}"/>
    <cellStyle name="Total 13 20" xfId="14565" xr:uid="{00000000-0005-0000-0000-000059E90000}"/>
    <cellStyle name="Total 13 20 2" xfId="47123" xr:uid="{00000000-0005-0000-0000-00005AE90000}"/>
    <cellStyle name="Total 13 20 3" xfId="62677" xr:uid="{00000000-0005-0000-0000-00005BE90000}"/>
    <cellStyle name="Total 13 20 4" xfId="62678" xr:uid="{00000000-0005-0000-0000-00005CE90000}"/>
    <cellStyle name="Total 13 21" xfId="47100" xr:uid="{00000000-0005-0000-0000-00005DE90000}"/>
    <cellStyle name="Total 13 22" xfId="62679" xr:uid="{00000000-0005-0000-0000-00005EE90000}"/>
    <cellStyle name="Total 13 3" xfId="7792" xr:uid="{00000000-0005-0000-0000-00005FE90000}"/>
    <cellStyle name="Total 13 3 2" xfId="19708" xr:uid="{00000000-0005-0000-0000-000060E90000}"/>
    <cellStyle name="Total 13 3 2 2" xfId="47125" xr:uid="{00000000-0005-0000-0000-000061E90000}"/>
    <cellStyle name="Total 13 3 3" xfId="47124" xr:uid="{00000000-0005-0000-0000-000062E90000}"/>
    <cellStyle name="Total 13 3 4" xfId="62680" xr:uid="{00000000-0005-0000-0000-000063E90000}"/>
    <cellStyle name="Total 13 4" xfId="8240" xr:uid="{00000000-0005-0000-0000-000064E90000}"/>
    <cellStyle name="Total 13 4 2" xfId="20095" xr:uid="{00000000-0005-0000-0000-000065E90000}"/>
    <cellStyle name="Total 13 4 2 2" xfId="47127" xr:uid="{00000000-0005-0000-0000-000066E90000}"/>
    <cellStyle name="Total 13 4 3" xfId="47126" xr:uid="{00000000-0005-0000-0000-000067E90000}"/>
    <cellStyle name="Total 13 4 4" xfId="62681" xr:uid="{00000000-0005-0000-0000-000068E90000}"/>
    <cellStyle name="Total 13 5" xfId="8701" xr:uid="{00000000-0005-0000-0000-000069E90000}"/>
    <cellStyle name="Total 13 5 2" xfId="20491" xr:uid="{00000000-0005-0000-0000-00006AE90000}"/>
    <cellStyle name="Total 13 5 2 2" xfId="47129" xr:uid="{00000000-0005-0000-0000-00006BE90000}"/>
    <cellStyle name="Total 13 5 3" xfId="47128" xr:uid="{00000000-0005-0000-0000-00006CE90000}"/>
    <cellStyle name="Total 13 5 4" xfId="62682" xr:uid="{00000000-0005-0000-0000-00006DE90000}"/>
    <cellStyle name="Total 13 6" xfId="9150" xr:uid="{00000000-0005-0000-0000-00006EE90000}"/>
    <cellStyle name="Total 13 6 2" xfId="20891" xr:uid="{00000000-0005-0000-0000-00006FE90000}"/>
    <cellStyle name="Total 13 6 2 2" xfId="47131" xr:uid="{00000000-0005-0000-0000-000070E90000}"/>
    <cellStyle name="Total 13 6 3" xfId="47130" xr:uid="{00000000-0005-0000-0000-000071E90000}"/>
    <cellStyle name="Total 13 6 4" xfId="62683" xr:uid="{00000000-0005-0000-0000-000072E90000}"/>
    <cellStyle name="Total 13 7" xfId="9599" xr:uid="{00000000-0005-0000-0000-000073E90000}"/>
    <cellStyle name="Total 13 7 2" xfId="21291" xr:uid="{00000000-0005-0000-0000-000074E90000}"/>
    <cellStyle name="Total 13 7 2 2" xfId="47133" xr:uid="{00000000-0005-0000-0000-000075E90000}"/>
    <cellStyle name="Total 13 7 3" xfId="47132" xr:uid="{00000000-0005-0000-0000-000076E90000}"/>
    <cellStyle name="Total 13 7 4" xfId="62684" xr:uid="{00000000-0005-0000-0000-000077E90000}"/>
    <cellStyle name="Total 13 8" xfId="10041" xr:uid="{00000000-0005-0000-0000-000078E90000}"/>
    <cellStyle name="Total 13 8 2" xfId="21674" xr:uid="{00000000-0005-0000-0000-000079E90000}"/>
    <cellStyle name="Total 13 8 2 2" xfId="47135" xr:uid="{00000000-0005-0000-0000-00007AE90000}"/>
    <cellStyle name="Total 13 8 3" xfId="47134" xr:uid="{00000000-0005-0000-0000-00007BE90000}"/>
    <cellStyle name="Total 13 8 4" xfId="62685" xr:uid="{00000000-0005-0000-0000-00007CE90000}"/>
    <cellStyle name="Total 13 9" xfId="10471" xr:uid="{00000000-0005-0000-0000-00007DE90000}"/>
    <cellStyle name="Total 13 9 2" xfId="22050" xr:uid="{00000000-0005-0000-0000-00007EE90000}"/>
    <cellStyle name="Total 13 9 2 2" xfId="47137" xr:uid="{00000000-0005-0000-0000-00007FE90000}"/>
    <cellStyle name="Total 13 9 3" xfId="47136" xr:uid="{00000000-0005-0000-0000-000080E90000}"/>
    <cellStyle name="Total 13 9 4" xfId="62686" xr:uid="{00000000-0005-0000-0000-000081E90000}"/>
    <cellStyle name="Total 14" xfId="4559" xr:uid="{00000000-0005-0000-0000-000082E90000}"/>
    <cellStyle name="Total 14 10" xfId="10890" xr:uid="{00000000-0005-0000-0000-000083E90000}"/>
    <cellStyle name="Total 14 10 2" xfId="22413" xr:uid="{00000000-0005-0000-0000-000084E90000}"/>
    <cellStyle name="Total 14 10 2 2" xfId="47140" xr:uid="{00000000-0005-0000-0000-000085E90000}"/>
    <cellStyle name="Total 14 10 3" xfId="47139" xr:uid="{00000000-0005-0000-0000-000086E90000}"/>
    <cellStyle name="Total 14 10 4" xfId="62687" xr:uid="{00000000-0005-0000-0000-000087E90000}"/>
    <cellStyle name="Total 14 11" xfId="11303" xr:uid="{00000000-0005-0000-0000-000088E90000}"/>
    <cellStyle name="Total 14 11 2" xfId="22782" xr:uid="{00000000-0005-0000-0000-000089E90000}"/>
    <cellStyle name="Total 14 11 2 2" xfId="47142" xr:uid="{00000000-0005-0000-0000-00008AE90000}"/>
    <cellStyle name="Total 14 11 3" xfId="47141" xr:uid="{00000000-0005-0000-0000-00008BE90000}"/>
    <cellStyle name="Total 14 11 4" xfId="62688" xr:uid="{00000000-0005-0000-0000-00008CE90000}"/>
    <cellStyle name="Total 14 12" xfId="11728" xr:uid="{00000000-0005-0000-0000-00008DE90000}"/>
    <cellStyle name="Total 14 12 2" xfId="23163" xr:uid="{00000000-0005-0000-0000-00008EE90000}"/>
    <cellStyle name="Total 14 12 2 2" xfId="47144" xr:uid="{00000000-0005-0000-0000-00008FE90000}"/>
    <cellStyle name="Total 14 12 3" xfId="47143" xr:uid="{00000000-0005-0000-0000-000090E90000}"/>
    <cellStyle name="Total 14 12 4" xfId="62689" xr:uid="{00000000-0005-0000-0000-000091E90000}"/>
    <cellStyle name="Total 14 13" xfId="12145" xr:uid="{00000000-0005-0000-0000-000092E90000}"/>
    <cellStyle name="Total 14 13 2" xfId="23546" xr:uid="{00000000-0005-0000-0000-000093E90000}"/>
    <cellStyle name="Total 14 13 2 2" xfId="47146" xr:uid="{00000000-0005-0000-0000-000094E90000}"/>
    <cellStyle name="Total 14 13 3" xfId="47145" xr:uid="{00000000-0005-0000-0000-000095E90000}"/>
    <cellStyle name="Total 14 13 4" xfId="62690" xr:uid="{00000000-0005-0000-0000-000096E90000}"/>
    <cellStyle name="Total 14 14" xfId="12523" xr:uid="{00000000-0005-0000-0000-000097E90000}"/>
    <cellStyle name="Total 14 14 2" xfId="23882" xr:uid="{00000000-0005-0000-0000-000098E90000}"/>
    <cellStyle name="Total 14 14 2 2" xfId="47148" xr:uid="{00000000-0005-0000-0000-000099E90000}"/>
    <cellStyle name="Total 14 14 3" xfId="47147" xr:uid="{00000000-0005-0000-0000-00009AE90000}"/>
    <cellStyle name="Total 14 14 4" xfId="62691" xr:uid="{00000000-0005-0000-0000-00009BE90000}"/>
    <cellStyle name="Total 14 15" xfId="12876" xr:uid="{00000000-0005-0000-0000-00009CE90000}"/>
    <cellStyle name="Total 14 15 2" xfId="24208" xr:uid="{00000000-0005-0000-0000-00009DE90000}"/>
    <cellStyle name="Total 14 15 2 2" xfId="47150" xr:uid="{00000000-0005-0000-0000-00009EE90000}"/>
    <cellStyle name="Total 14 15 3" xfId="47149" xr:uid="{00000000-0005-0000-0000-00009FE90000}"/>
    <cellStyle name="Total 14 15 4" xfId="62692" xr:uid="{00000000-0005-0000-0000-0000A0E90000}"/>
    <cellStyle name="Total 14 16" xfId="13288" xr:uid="{00000000-0005-0000-0000-0000A1E90000}"/>
    <cellStyle name="Total 14 16 2" xfId="24587" xr:uid="{00000000-0005-0000-0000-0000A2E90000}"/>
    <cellStyle name="Total 14 16 2 2" xfId="47152" xr:uid="{00000000-0005-0000-0000-0000A3E90000}"/>
    <cellStyle name="Total 14 16 3" xfId="47151" xr:uid="{00000000-0005-0000-0000-0000A4E90000}"/>
    <cellStyle name="Total 14 16 4" xfId="62693" xr:uid="{00000000-0005-0000-0000-0000A5E90000}"/>
    <cellStyle name="Total 14 17" xfId="13624" xr:uid="{00000000-0005-0000-0000-0000A6E90000}"/>
    <cellStyle name="Total 14 17 2" xfId="24892" xr:uid="{00000000-0005-0000-0000-0000A7E90000}"/>
    <cellStyle name="Total 14 17 2 2" xfId="47154" xr:uid="{00000000-0005-0000-0000-0000A8E90000}"/>
    <cellStyle name="Total 14 17 3" xfId="47153" xr:uid="{00000000-0005-0000-0000-0000A9E90000}"/>
    <cellStyle name="Total 14 17 4" xfId="62694" xr:uid="{00000000-0005-0000-0000-0000AAE90000}"/>
    <cellStyle name="Total 14 18" xfId="13954" xr:uid="{00000000-0005-0000-0000-0000ABE90000}"/>
    <cellStyle name="Total 14 18 2" xfId="25194" xr:uid="{00000000-0005-0000-0000-0000ACE90000}"/>
    <cellStyle name="Total 14 18 2 2" xfId="47156" xr:uid="{00000000-0005-0000-0000-0000ADE90000}"/>
    <cellStyle name="Total 14 18 3" xfId="47155" xr:uid="{00000000-0005-0000-0000-0000AEE90000}"/>
    <cellStyle name="Total 14 18 4" xfId="62695" xr:uid="{00000000-0005-0000-0000-0000AFE90000}"/>
    <cellStyle name="Total 14 19" xfId="14275" xr:uid="{00000000-0005-0000-0000-0000B0E90000}"/>
    <cellStyle name="Total 14 19 2" xfId="25494" xr:uid="{00000000-0005-0000-0000-0000B1E90000}"/>
    <cellStyle name="Total 14 19 2 2" xfId="47158" xr:uid="{00000000-0005-0000-0000-0000B2E90000}"/>
    <cellStyle name="Total 14 19 3" xfId="47157" xr:uid="{00000000-0005-0000-0000-0000B3E90000}"/>
    <cellStyle name="Total 14 19 4" xfId="62696" xr:uid="{00000000-0005-0000-0000-0000B4E90000}"/>
    <cellStyle name="Total 14 2" xfId="7324" xr:uid="{00000000-0005-0000-0000-0000B5E90000}"/>
    <cellStyle name="Total 14 2 2" xfId="19300" xr:uid="{00000000-0005-0000-0000-0000B6E90000}"/>
    <cellStyle name="Total 14 2 2 2" xfId="47160" xr:uid="{00000000-0005-0000-0000-0000B7E90000}"/>
    <cellStyle name="Total 14 2 3" xfId="47159" xr:uid="{00000000-0005-0000-0000-0000B8E90000}"/>
    <cellStyle name="Total 14 2 4" xfId="62697" xr:uid="{00000000-0005-0000-0000-0000B9E90000}"/>
    <cellStyle name="Total 14 20" xfId="14566" xr:uid="{00000000-0005-0000-0000-0000BAE90000}"/>
    <cellStyle name="Total 14 20 2" xfId="47161" xr:uid="{00000000-0005-0000-0000-0000BBE90000}"/>
    <cellStyle name="Total 14 20 3" xfId="62698" xr:uid="{00000000-0005-0000-0000-0000BCE90000}"/>
    <cellStyle name="Total 14 20 4" xfId="62699" xr:uid="{00000000-0005-0000-0000-0000BDE90000}"/>
    <cellStyle name="Total 14 21" xfId="47138" xr:uid="{00000000-0005-0000-0000-0000BEE90000}"/>
    <cellStyle name="Total 14 22" xfId="62700" xr:uid="{00000000-0005-0000-0000-0000BFE90000}"/>
    <cellStyle name="Total 14 3" xfId="7793" xr:uid="{00000000-0005-0000-0000-0000C0E90000}"/>
    <cellStyle name="Total 14 3 2" xfId="19709" xr:uid="{00000000-0005-0000-0000-0000C1E90000}"/>
    <cellStyle name="Total 14 3 2 2" xfId="47163" xr:uid="{00000000-0005-0000-0000-0000C2E90000}"/>
    <cellStyle name="Total 14 3 3" xfId="47162" xr:uid="{00000000-0005-0000-0000-0000C3E90000}"/>
    <cellStyle name="Total 14 3 4" xfId="62701" xr:uid="{00000000-0005-0000-0000-0000C4E90000}"/>
    <cellStyle name="Total 14 4" xfId="8241" xr:uid="{00000000-0005-0000-0000-0000C5E90000}"/>
    <cellStyle name="Total 14 4 2" xfId="20096" xr:uid="{00000000-0005-0000-0000-0000C6E90000}"/>
    <cellStyle name="Total 14 4 2 2" xfId="47165" xr:uid="{00000000-0005-0000-0000-0000C7E90000}"/>
    <cellStyle name="Total 14 4 3" xfId="47164" xr:uid="{00000000-0005-0000-0000-0000C8E90000}"/>
    <cellStyle name="Total 14 4 4" xfId="62702" xr:uid="{00000000-0005-0000-0000-0000C9E90000}"/>
    <cellStyle name="Total 14 5" xfId="8702" xr:uid="{00000000-0005-0000-0000-0000CAE90000}"/>
    <cellStyle name="Total 14 5 2" xfId="20492" xr:uid="{00000000-0005-0000-0000-0000CBE90000}"/>
    <cellStyle name="Total 14 5 2 2" xfId="47167" xr:uid="{00000000-0005-0000-0000-0000CCE90000}"/>
    <cellStyle name="Total 14 5 3" xfId="47166" xr:uid="{00000000-0005-0000-0000-0000CDE90000}"/>
    <cellStyle name="Total 14 5 4" xfId="62703" xr:uid="{00000000-0005-0000-0000-0000CEE90000}"/>
    <cellStyle name="Total 14 6" xfId="9151" xr:uid="{00000000-0005-0000-0000-0000CFE90000}"/>
    <cellStyle name="Total 14 6 2" xfId="20892" xr:uid="{00000000-0005-0000-0000-0000D0E90000}"/>
    <cellStyle name="Total 14 6 2 2" xfId="47169" xr:uid="{00000000-0005-0000-0000-0000D1E90000}"/>
    <cellStyle name="Total 14 6 3" xfId="47168" xr:uid="{00000000-0005-0000-0000-0000D2E90000}"/>
    <cellStyle name="Total 14 6 4" xfId="62704" xr:uid="{00000000-0005-0000-0000-0000D3E90000}"/>
    <cellStyle name="Total 14 7" xfId="9600" xr:uid="{00000000-0005-0000-0000-0000D4E90000}"/>
    <cellStyle name="Total 14 7 2" xfId="21292" xr:uid="{00000000-0005-0000-0000-0000D5E90000}"/>
    <cellStyle name="Total 14 7 2 2" xfId="47171" xr:uid="{00000000-0005-0000-0000-0000D6E90000}"/>
    <cellStyle name="Total 14 7 3" xfId="47170" xr:uid="{00000000-0005-0000-0000-0000D7E90000}"/>
    <cellStyle name="Total 14 7 4" xfId="62705" xr:uid="{00000000-0005-0000-0000-0000D8E90000}"/>
    <cellStyle name="Total 14 8" xfId="10042" xr:uid="{00000000-0005-0000-0000-0000D9E90000}"/>
    <cellStyle name="Total 14 8 2" xfId="21675" xr:uid="{00000000-0005-0000-0000-0000DAE90000}"/>
    <cellStyle name="Total 14 8 2 2" xfId="47173" xr:uid="{00000000-0005-0000-0000-0000DBE90000}"/>
    <cellStyle name="Total 14 8 3" xfId="47172" xr:uid="{00000000-0005-0000-0000-0000DCE90000}"/>
    <cellStyle name="Total 14 8 4" xfId="62706" xr:uid="{00000000-0005-0000-0000-0000DDE90000}"/>
    <cellStyle name="Total 14 9" xfId="10472" xr:uid="{00000000-0005-0000-0000-0000DEE90000}"/>
    <cellStyle name="Total 14 9 2" xfId="22051" xr:uid="{00000000-0005-0000-0000-0000DFE90000}"/>
    <cellStyle name="Total 14 9 2 2" xfId="47175" xr:uid="{00000000-0005-0000-0000-0000E0E90000}"/>
    <cellStyle name="Total 14 9 3" xfId="47174" xr:uid="{00000000-0005-0000-0000-0000E1E90000}"/>
    <cellStyle name="Total 14 9 4" xfId="62707" xr:uid="{00000000-0005-0000-0000-0000E2E90000}"/>
    <cellStyle name="Total 15" xfId="4664" xr:uid="{00000000-0005-0000-0000-0000E3E90000}"/>
    <cellStyle name="Total 15 10" xfId="10992" xr:uid="{00000000-0005-0000-0000-0000E4E90000}"/>
    <cellStyle name="Total 15 10 2" xfId="22495" xr:uid="{00000000-0005-0000-0000-0000E5E90000}"/>
    <cellStyle name="Total 15 10 2 2" xfId="47178" xr:uid="{00000000-0005-0000-0000-0000E6E90000}"/>
    <cellStyle name="Total 15 10 3" xfId="47177" xr:uid="{00000000-0005-0000-0000-0000E7E90000}"/>
    <cellStyle name="Total 15 10 4" xfId="62708" xr:uid="{00000000-0005-0000-0000-0000E8E90000}"/>
    <cellStyle name="Total 15 11" xfId="11403" xr:uid="{00000000-0005-0000-0000-0000E9E90000}"/>
    <cellStyle name="Total 15 11 2" xfId="22856" xr:uid="{00000000-0005-0000-0000-0000EAE90000}"/>
    <cellStyle name="Total 15 11 2 2" xfId="47180" xr:uid="{00000000-0005-0000-0000-0000EBE90000}"/>
    <cellStyle name="Total 15 11 3" xfId="47179" xr:uid="{00000000-0005-0000-0000-0000ECE90000}"/>
    <cellStyle name="Total 15 11 4" xfId="62709" xr:uid="{00000000-0005-0000-0000-0000EDE90000}"/>
    <cellStyle name="Total 15 12" xfId="11792" xr:uid="{00000000-0005-0000-0000-0000EEE90000}"/>
    <cellStyle name="Total 15 12 2" xfId="23212" xr:uid="{00000000-0005-0000-0000-0000EFE90000}"/>
    <cellStyle name="Total 15 12 2 2" xfId="47182" xr:uid="{00000000-0005-0000-0000-0000F0E90000}"/>
    <cellStyle name="Total 15 12 3" xfId="47181" xr:uid="{00000000-0005-0000-0000-0000F1E90000}"/>
    <cellStyle name="Total 15 12 4" xfId="62710" xr:uid="{00000000-0005-0000-0000-0000F2E90000}"/>
    <cellStyle name="Total 15 13" xfId="12224" xr:uid="{00000000-0005-0000-0000-0000F3E90000}"/>
    <cellStyle name="Total 15 13 2" xfId="23608" xr:uid="{00000000-0005-0000-0000-0000F4E90000}"/>
    <cellStyle name="Total 15 13 2 2" xfId="47184" xr:uid="{00000000-0005-0000-0000-0000F5E90000}"/>
    <cellStyle name="Total 15 13 3" xfId="47183" xr:uid="{00000000-0005-0000-0000-0000F6E90000}"/>
    <cellStyle name="Total 15 13 4" xfId="62711" xr:uid="{00000000-0005-0000-0000-0000F7E90000}"/>
    <cellStyle name="Total 15 14" xfId="12601" xr:uid="{00000000-0005-0000-0000-0000F8E90000}"/>
    <cellStyle name="Total 15 14 2" xfId="23942" xr:uid="{00000000-0005-0000-0000-0000F9E90000}"/>
    <cellStyle name="Total 15 14 2 2" xfId="47186" xr:uid="{00000000-0005-0000-0000-0000FAE90000}"/>
    <cellStyle name="Total 15 14 3" xfId="47185" xr:uid="{00000000-0005-0000-0000-0000FBE90000}"/>
    <cellStyle name="Total 15 14 4" xfId="62712" xr:uid="{00000000-0005-0000-0000-0000FCE90000}"/>
    <cellStyle name="Total 15 15" xfId="12934" xr:uid="{00000000-0005-0000-0000-0000FDE90000}"/>
    <cellStyle name="Total 15 15 2" xfId="24253" xr:uid="{00000000-0005-0000-0000-0000FEE90000}"/>
    <cellStyle name="Total 15 15 2 2" xfId="47188" xr:uid="{00000000-0005-0000-0000-0000FFE90000}"/>
    <cellStyle name="Total 15 15 3" xfId="47187" xr:uid="{00000000-0005-0000-0000-000000EA0000}"/>
    <cellStyle name="Total 15 15 4" xfId="62713" xr:uid="{00000000-0005-0000-0000-000001EA0000}"/>
    <cellStyle name="Total 15 16" xfId="13345" xr:uid="{00000000-0005-0000-0000-000002EA0000}"/>
    <cellStyle name="Total 15 16 2" xfId="24630" xr:uid="{00000000-0005-0000-0000-000003EA0000}"/>
    <cellStyle name="Total 15 16 2 2" xfId="47190" xr:uid="{00000000-0005-0000-0000-000004EA0000}"/>
    <cellStyle name="Total 15 16 3" xfId="47189" xr:uid="{00000000-0005-0000-0000-000005EA0000}"/>
    <cellStyle name="Total 15 16 4" xfId="62714" xr:uid="{00000000-0005-0000-0000-000006EA0000}"/>
    <cellStyle name="Total 15 17" xfId="13681" xr:uid="{00000000-0005-0000-0000-000007EA0000}"/>
    <cellStyle name="Total 15 17 2" xfId="24932" xr:uid="{00000000-0005-0000-0000-000008EA0000}"/>
    <cellStyle name="Total 15 17 2 2" xfId="47192" xr:uid="{00000000-0005-0000-0000-000009EA0000}"/>
    <cellStyle name="Total 15 17 3" xfId="47191" xr:uid="{00000000-0005-0000-0000-00000AEA0000}"/>
    <cellStyle name="Total 15 17 4" xfId="62715" xr:uid="{00000000-0005-0000-0000-00000BEA0000}"/>
    <cellStyle name="Total 15 18" xfId="14001" xr:uid="{00000000-0005-0000-0000-00000CEA0000}"/>
    <cellStyle name="Total 15 18 2" xfId="25225" xr:uid="{00000000-0005-0000-0000-00000DEA0000}"/>
    <cellStyle name="Total 15 18 2 2" xfId="47194" xr:uid="{00000000-0005-0000-0000-00000EEA0000}"/>
    <cellStyle name="Total 15 18 3" xfId="47193" xr:uid="{00000000-0005-0000-0000-00000FEA0000}"/>
    <cellStyle name="Total 15 18 4" xfId="62716" xr:uid="{00000000-0005-0000-0000-000010EA0000}"/>
    <cellStyle name="Total 15 19" xfId="14309" xr:uid="{00000000-0005-0000-0000-000011EA0000}"/>
    <cellStyle name="Total 15 19 2" xfId="25521" xr:uid="{00000000-0005-0000-0000-000012EA0000}"/>
    <cellStyle name="Total 15 19 2 2" xfId="47196" xr:uid="{00000000-0005-0000-0000-000013EA0000}"/>
    <cellStyle name="Total 15 19 3" xfId="47195" xr:uid="{00000000-0005-0000-0000-000014EA0000}"/>
    <cellStyle name="Total 15 19 4" xfId="62717" xr:uid="{00000000-0005-0000-0000-000015EA0000}"/>
    <cellStyle name="Total 15 2" xfId="7453" xr:uid="{00000000-0005-0000-0000-000016EA0000}"/>
    <cellStyle name="Total 15 2 2" xfId="19404" xr:uid="{00000000-0005-0000-0000-000017EA0000}"/>
    <cellStyle name="Total 15 2 2 2" xfId="47198" xr:uid="{00000000-0005-0000-0000-000018EA0000}"/>
    <cellStyle name="Total 15 2 3" xfId="47197" xr:uid="{00000000-0005-0000-0000-000019EA0000}"/>
    <cellStyle name="Total 15 2 4" xfId="62718" xr:uid="{00000000-0005-0000-0000-00001AEA0000}"/>
    <cellStyle name="Total 15 20" xfId="14595" xr:uid="{00000000-0005-0000-0000-00001BEA0000}"/>
    <cellStyle name="Total 15 20 2" xfId="47199" xr:uid="{00000000-0005-0000-0000-00001CEA0000}"/>
    <cellStyle name="Total 15 20 3" xfId="62719" xr:uid="{00000000-0005-0000-0000-00001DEA0000}"/>
    <cellStyle name="Total 15 20 4" xfId="62720" xr:uid="{00000000-0005-0000-0000-00001EEA0000}"/>
    <cellStyle name="Total 15 21" xfId="47176" xr:uid="{00000000-0005-0000-0000-00001FEA0000}"/>
    <cellStyle name="Total 15 22" xfId="62721" xr:uid="{00000000-0005-0000-0000-000020EA0000}"/>
    <cellStyle name="Total 15 3" xfId="7913" xr:uid="{00000000-0005-0000-0000-000021EA0000}"/>
    <cellStyle name="Total 15 3 2" xfId="19802" xr:uid="{00000000-0005-0000-0000-000022EA0000}"/>
    <cellStyle name="Total 15 3 2 2" xfId="47201" xr:uid="{00000000-0005-0000-0000-000023EA0000}"/>
    <cellStyle name="Total 15 3 3" xfId="47200" xr:uid="{00000000-0005-0000-0000-000024EA0000}"/>
    <cellStyle name="Total 15 3 4" xfId="62722" xr:uid="{00000000-0005-0000-0000-000025EA0000}"/>
    <cellStyle name="Total 15 4" xfId="8370" xr:uid="{00000000-0005-0000-0000-000026EA0000}"/>
    <cellStyle name="Total 15 4 2" xfId="20193" xr:uid="{00000000-0005-0000-0000-000027EA0000}"/>
    <cellStyle name="Total 15 4 2 2" xfId="47203" xr:uid="{00000000-0005-0000-0000-000028EA0000}"/>
    <cellStyle name="Total 15 4 3" xfId="47202" xr:uid="{00000000-0005-0000-0000-000029EA0000}"/>
    <cellStyle name="Total 15 4 4" xfId="62723" xr:uid="{00000000-0005-0000-0000-00002AEA0000}"/>
    <cellStyle name="Total 15 5" xfId="8813" xr:uid="{00000000-0005-0000-0000-00002BEA0000}"/>
    <cellStyle name="Total 15 5 2" xfId="20582" xr:uid="{00000000-0005-0000-0000-00002CEA0000}"/>
    <cellStyle name="Total 15 5 2 2" xfId="47205" xr:uid="{00000000-0005-0000-0000-00002DEA0000}"/>
    <cellStyle name="Total 15 5 3" xfId="47204" xr:uid="{00000000-0005-0000-0000-00002EEA0000}"/>
    <cellStyle name="Total 15 5 4" xfId="62724" xr:uid="{00000000-0005-0000-0000-00002FEA0000}"/>
    <cellStyle name="Total 15 6" xfId="9274" xr:uid="{00000000-0005-0000-0000-000030EA0000}"/>
    <cellStyle name="Total 15 6 2" xfId="20994" xr:uid="{00000000-0005-0000-0000-000031EA0000}"/>
    <cellStyle name="Total 15 6 2 2" xfId="47207" xr:uid="{00000000-0005-0000-0000-000032EA0000}"/>
    <cellStyle name="Total 15 6 3" xfId="47206" xr:uid="{00000000-0005-0000-0000-000033EA0000}"/>
    <cellStyle name="Total 15 6 4" xfId="62725" xr:uid="{00000000-0005-0000-0000-000034EA0000}"/>
    <cellStyle name="Total 15 7" xfId="9716" xr:uid="{00000000-0005-0000-0000-000035EA0000}"/>
    <cellStyle name="Total 15 7 2" xfId="21381" xr:uid="{00000000-0005-0000-0000-000036EA0000}"/>
    <cellStyle name="Total 15 7 2 2" xfId="47209" xr:uid="{00000000-0005-0000-0000-000037EA0000}"/>
    <cellStyle name="Total 15 7 3" xfId="47208" xr:uid="{00000000-0005-0000-0000-000038EA0000}"/>
    <cellStyle name="Total 15 7 4" xfId="62726" xr:uid="{00000000-0005-0000-0000-000039EA0000}"/>
    <cellStyle name="Total 15 8" xfId="10159" xr:uid="{00000000-0005-0000-0000-00003AEA0000}"/>
    <cellStyle name="Total 15 8 2" xfId="21769" xr:uid="{00000000-0005-0000-0000-00003BEA0000}"/>
    <cellStyle name="Total 15 8 2 2" xfId="47211" xr:uid="{00000000-0005-0000-0000-00003CEA0000}"/>
    <cellStyle name="Total 15 8 3" xfId="47210" xr:uid="{00000000-0005-0000-0000-00003DEA0000}"/>
    <cellStyle name="Total 15 8 4" xfId="62727" xr:uid="{00000000-0005-0000-0000-00003EEA0000}"/>
    <cellStyle name="Total 15 9" xfId="10578" xr:uid="{00000000-0005-0000-0000-00003FEA0000}"/>
    <cellStyle name="Total 15 9 2" xfId="22131" xr:uid="{00000000-0005-0000-0000-000040EA0000}"/>
    <cellStyle name="Total 15 9 2 2" xfId="47213" xr:uid="{00000000-0005-0000-0000-000041EA0000}"/>
    <cellStyle name="Total 15 9 3" xfId="47212" xr:uid="{00000000-0005-0000-0000-000042EA0000}"/>
    <cellStyle name="Total 15 9 4" xfId="62728" xr:uid="{00000000-0005-0000-0000-000043EA0000}"/>
    <cellStyle name="Total 16" xfId="4821" xr:uid="{00000000-0005-0000-0000-000044EA0000}"/>
    <cellStyle name="Total 16 2" xfId="17461" xr:uid="{00000000-0005-0000-0000-000045EA0000}"/>
    <cellStyle name="Total 16 2 2" xfId="47215" xr:uid="{00000000-0005-0000-0000-000046EA0000}"/>
    <cellStyle name="Total 16 3" xfId="47214" xr:uid="{00000000-0005-0000-0000-000047EA0000}"/>
    <cellStyle name="Total 17" xfId="6914" xr:uid="{00000000-0005-0000-0000-000048EA0000}"/>
    <cellStyle name="Total 17 2" xfId="18927" xr:uid="{00000000-0005-0000-0000-000049EA0000}"/>
    <cellStyle name="Total 17 2 2" xfId="47217" xr:uid="{00000000-0005-0000-0000-00004AEA0000}"/>
    <cellStyle name="Total 17 3" xfId="47216" xr:uid="{00000000-0005-0000-0000-00004BEA0000}"/>
    <cellStyle name="Total 17 4" xfId="62729" xr:uid="{00000000-0005-0000-0000-00004CEA0000}"/>
    <cellStyle name="Total 18" xfId="5000" xr:uid="{00000000-0005-0000-0000-00004DEA0000}"/>
    <cellStyle name="Total 18 2" xfId="17609" xr:uid="{00000000-0005-0000-0000-00004EEA0000}"/>
    <cellStyle name="Total 18 2 2" xfId="47219" xr:uid="{00000000-0005-0000-0000-00004FEA0000}"/>
    <cellStyle name="Total 18 3" xfId="47218" xr:uid="{00000000-0005-0000-0000-000050EA0000}"/>
    <cellStyle name="Total 18 4" xfId="62730" xr:uid="{00000000-0005-0000-0000-000051EA0000}"/>
    <cellStyle name="Total 19" xfId="6738" xr:uid="{00000000-0005-0000-0000-000052EA0000}"/>
    <cellStyle name="Total 19 2" xfId="18784" xr:uid="{00000000-0005-0000-0000-000053EA0000}"/>
    <cellStyle name="Total 19 2 2" xfId="47221" xr:uid="{00000000-0005-0000-0000-000054EA0000}"/>
    <cellStyle name="Total 19 3" xfId="47220" xr:uid="{00000000-0005-0000-0000-000055EA0000}"/>
    <cellStyle name="Total 19 4" xfId="62731" xr:uid="{00000000-0005-0000-0000-000056EA0000}"/>
    <cellStyle name="Total 2" xfId="42" xr:uid="{00000000-0005-0000-0000-000057EA0000}"/>
    <cellStyle name="Total 2 10" xfId="1087" xr:uid="{00000000-0005-0000-0000-000058EA0000}"/>
    <cellStyle name="Total 2 10 2" xfId="18926" xr:uid="{00000000-0005-0000-0000-000059EA0000}"/>
    <cellStyle name="Total 2 10 2 2" xfId="47224" xr:uid="{00000000-0005-0000-0000-00005AEA0000}"/>
    <cellStyle name="Total 2 10 3" xfId="47223" xr:uid="{00000000-0005-0000-0000-00005BEA0000}"/>
    <cellStyle name="Total 2 10 4" xfId="6913" xr:uid="{00000000-0005-0000-0000-00005CEA0000}"/>
    <cellStyle name="Total 2 11" xfId="1163" xr:uid="{00000000-0005-0000-0000-00005DEA0000}"/>
    <cellStyle name="Total 2 11 2" xfId="17610" xr:uid="{00000000-0005-0000-0000-00005EEA0000}"/>
    <cellStyle name="Total 2 11 2 2" xfId="47226" xr:uid="{00000000-0005-0000-0000-00005FEA0000}"/>
    <cellStyle name="Total 2 11 3" xfId="47225" xr:uid="{00000000-0005-0000-0000-000060EA0000}"/>
    <cellStyle name="Total 2 11 4" xfId="5001" xr:uid="{00000000-0005-0000-0000-000061EA0000}"/>
    <cellStyle name="Total 2 12" xfId="1404" xr:uid="{00000000-0005-0000-0000-000062EA0000}"/>
    <cellStyle name="Total 2 12 2" xfId="18783" xr:uid="{00000000-0005-0000-0000-000063EA0000}"/>
    <cellStyle name="Total 2 12 2 2" xfId="47228" xr:uid="{00000000-0005-0000-0000-000064EA0000}"/>
    <cellStyle name="Total 2 12 3" xfId="47227" xr:uid="{00000000-0005-0000-0000-000065EA0000}"/>
    <cellStyle name="Total 2 12 4" xfId="62732" xr:uid="{00000000-0005-0000-0000-000066EA0000}"/>
    <cellStyle name="Total 2 13" xfId="5168" xr:uid="{00000000-0005-0000-0000-000067EA0000}"/>
    <cellStyle name="Total 2 13 2" xfId="17741" xr:uid="{00000000-0005-0000-0000-000068EA0000}"/>
    <cellStyle name="Total 2 13 2 2" xfId="47230" xr:uid="{00000000-0005-0000-0000-000069EA0000}"/>
    <cellStyle name="Total 2 13 3" xfId="47229" xr:uid="{00000000-0005-0000-0000-00006AEA0000}"/>
    <cellStyle name="Total 2 13 4" xfId="62733" xr:uid="{00000000-0005-0000-0000-00006BEA0000}"/>
    <cellStyle name="Total 2 14" xfId="8304" xr:uid="{00000000-0005-0000-0000-00006CEA0000}"/>
    <cellStyle name="Total 2 14 2" xfId="20149" xr:uid="{00000000-0005-0000-0000-00006DEA0000}"/>
    <cellStyle name="Total 2 14 2 2" xfId="47232" xr:uid="{00000000-0005-0000-0000-00006EEA0000}"/>
    <cellStyle name="Total 2 14 3" xfId="47231" xr:uid="{00000000-0005-0000-0000-00006FEA0000}"/>
    <cellStyle name="Total 2 14 4" xfId="62734" xr:uid="{00000000-0005-0000-0000-000070EA0000}"/>
    <cellStyle name="Total 2 15" xfId="4916" xr:uid="{00000000-0005-0000-0000-000071EA0000}"/>
    <cellStyle name="Total 2 15 2" xfId="17535" xr:uid="{00000000-0005-0000-0000-000072EA0000}"/>
    <cellStyle name="Total 2 15 2 2" xfId="47234" xr:uid="{00000000-0005-0000-0000-000073EA0000}"/>
    <cellStyle name="Total 2 15 3" xfId="47233" xr:uid="{00000000-0005-0000-0000-000074EA0000}"/>
    <cellStyle name="Total 2 15 4" xfId="62735" xr:uid="{00000000-0005-0000-0000-000075EA0000}"/>
    <cellStyle name="Total 2 16" xfId="6462" xr:uid="{00000000-0005-0000-0000-000076EA0000}"/>
    <cellStyle name="Total 2 16 2" xfId="18544" xr:uid="{00000000-0005-0000-0000-000077EA0000}"/>
    <cellStyle name="Total 2 16 2 2" xfId="47236" xr:uid="{00000000-0005-0000-0000-000078EA0000}"/>
    <cellStyle name="Total 2 16 3" xfId="47235" xr:uid="{00000000-0005-0000-0000-000079EA0000}"/>
    <cellStyle name="Total 2 16 4" xfId="62736" xr:uid="{00000000-0005-0000-0000-00007AEA0000}"/>
    <cellStyle name="Total 2 17" xfId="5417" xr:uid="{00000000-0005-0000-0000-00007BEA0000}"/>
    <cellStyle name="Total 2 17 2" xfId="17960" xr:uid="{00000000-0005-0000-0000-00007CEA0000}"/>
    <cellStyle name="Total 2 17 2 2" xfId="47238" xr:uid="{00000000-0005-0000-0000-00007DEA0000}"/>
    <cellStyle name="Total 2 17 3" xfId="47237" xr:uid="{00000000-0005-0000-0000-00007EEA0000}"/>
    <cellStyle name="Total 2 17 4" xfId="62737" xr:uid="{00000000-0005-0000-0000-00007FEA0000}"/>
    <cellStyle name="Total 2 18" xfId="6348" xr:uid="{00000000-0005-0000-0000-000080EA0000}"/>
    <cellStyle name="Total 2 18 2" xfId="18444" xr:uid="{00000000-0005-0000-0000-000081EA0000}"/>
    <cellStyle name="Total 2 18 2 2" xfId="47240" xr:uid="{00000000-0005-0000-0000-000082EA0000}"/>
    <cellStyle name="Total 2 18 3" xfId="47239" xr:uid="{00000000-0005-0000-0000-000083EA0000}"/>
    <cellStyle name="Total 2 18 4" xfId="62738" xr:uid="{00000000-0005-0000-0000-000084EA0000}"/>
    <cellStyle name="Total 2 19" xfId="8022" xr:uid="{00000000-0005-0000-0000-000085EA0000}"/>
    <cellStyle name="Total 2 19 2" xfId="19909" xr:uid="{00000000-0005-0000-0000-000086EA0000}"/>
    <cellStyle name="Total 2 19 2 2" xfId="47242" xr:uid="{00000000-0005-0000-0000-000087EA0000}"/>
    <cellStyle name="Total 2 19 3" xfId="47241" xr:uid="{00000000-0005-0000-0000-000088EA0000}"/>
    <cellStyle name="Total 2 19 4" xfId="62739" xr:uid="{00000000-0005-0000-0000-000089EA0000}"/>
    <cellStyle name="Total 2 2" xfId="159" xr:uid="{00000000-0005-0000-0000-00008AEA0000}"/>
    <cellStyle name="Total 2 2 10" xfId="9647" xr:uid="{00000000-0005-0000-0000-00008BEA0000}"/>
    <cellStyle name="Total 2 2 10 2" xfId="21333" xr:uid="{00000000-0005-0000-0000-00008CEA0000}"/>
    <cellStyle name="Total 2 2 10 2 2" xfId="47245" xr:uid="{00000000-0005-0000-0000-00008DEA0000}"/>
    <cellStyle name="Total 2 2 10 3" xfId="47244" xr:uid="{00000000-0005-0000-0000-00008EEA0000}"/>
    <cellStyle name="Total 2 2 10 4" xfId="62740" xr:uid="{00000000-0005-0000-0000-00008FEA0000}"/>
    <cellStyle name="Total 2 2 11" xfId="6340" xr:uid="{00000000-0005-0000-0000-000090EA0000}"/>
    <cellStyle name="Total 2 2 11 2" xfId="18437" xr:uid="{00000000-0005-0000-0000-000091EA0000}"/>
    <cellStyle name="Total 2 2 11 2 2" xfId="47247" xr:uid="{00000000-0005-0000-0000-000092EA0000}"/>
    <cellStyle name="Total 2 2 11 3" xfId="47246" xr:uid="{00000000-0005-0000-0000-000093EA0000}"/>
    <cellStyle name="Total 2 2 11 4" xfId="62741" xr:uid="{00000000-0005-0000-0000-000094EA0000}"/>
    <cellStyle name="Total 2 2 12" xfId="4840" xr:uid="{00000000-0005-0000-0000-000095EA0000}"/>
    <cellStyle name="Total 2 2 12 2" xfId="17479" xr:uid="{00000000-0005-0000-0000-000096EA0000}"/>
    <cellStyle name="Total 2 2 12 2 2" xfId="47249" xr:uid="{00000000-0005-0000-0000-000097EA0000}"/>
    <cellStyle name="Total 2 2 12 3" xfId="47248" xr:uid="{00000000-0005-0000-0000-000098EA0000}"/>
    <cellStyle name="Total 2 2 12 4" xfId="62742" xr:uid="{00000000-0005-0000-0000-000099EA0000}"/>
    <cellStyle name="Total 2 2 13" xfId="7647" xr:uid="{00000000-0005-0000-0000-00009AEA0000}"/>
    <cellStyle name="Total 2 2 13 2" xfId="19593" xr:uid="{00000000-0005-0000-0000-00009BEA0000}"/>
    <cellStyle name="Total 2 2 13 2 2" xfId="47251" xr:uid="{00000000-0005-0000-0000-00009CEA0000}"/>
    <cellStyle name="Total 2 2 13 3" xfId="47250" xr:uid="{00000000-0005-0000-0000-00009DEA0000}"/>
    <cellStyle name="Total 2 2 13 4" xfId="62743" xr:uid="{00000000-0005-0000-0000-00009EEA0000}"/>
    <cellStyle name="Total 2 2 14" xfId="11404" xr:uid="{00000000-0005-0000-0000-00009FEA0000}"/>
    <cellStyle name="Total 2 2 14 2" xfId="22857" xr:uid="{00000000-0005-0000-0000-0000A0EA0000}"/>
    <cellStyle name="Total 2 2 14 2 2" xfId="47253" xr:uid="{00000000-0005-0000-0000-0000A1EA0000}"/>
    <cellStyle name="Total 2 2 14 3" xfId="47252" xr:uid="{00000000-0005-0000-0000-0000A2EA0000}"/>
    <cellStyle name="Total 2 2 14 4" xfId="62744" xr:uid="{00000000-0005-0000-0000-0000A3EA0000}"/>
    <cellStyle name="Total 2 2 15" xfId="11684" xr:uid="{00000000-0005-0000-0000-0000A4EA0000}"/>
    <cellStyle name="Total 2 2 15 2" xfId="23119" xr:uid="{00000000-0005-0000-0000-0000A5EA0000}"/>
    <cellStyle name="Total 2 2 15 2 2" xfId="47255" xr:uid="{00000000-0005-0000-0000-0000A6EA0000}"/>
    <cellStyle name="Total 2 2 15 3" xfId="47254" xr:uid="{00000000-0005-0000-0000-0000A7EA0000}"/>
    <cellStyle name="Total 2 2 15 4" xfId="62745" xr:uid="{00000000-0005-0000-0000-0000A8EA0000}"/>
    <cellStyle name="Total 2 2 16" xfId="11335" xr:uid="{00000000-0005-0000-0000-0000A9EA0000}"/>
    <cellStyle name="Total 2 2 16 2" xfId="22813" xr:uid="{00000000-0005-0000-0000-0000AAEA0000}"/>
    <cellStyle name="Total 2 2 16 2 2" xfId="47257" xr:uid="{00000000-0005-0000-0000-0000ABEA0000}"/>
    <cellStyle name="Total 2 2 16 3" xfId="47256" xr:uid="{00000000-0005-0000-0000-0000ACEA0000}"/>
    <cellStyle name="Total 2 2 16 4" xfId="62746" xr:uid="{00000000-0005-0000-0000-0000ADEA0000}"/>
    <cellStyle name="Total 2 2 17" xfId="9218" xr:uid="{00000000-0005-0000-0000-0000AEEA0000}"/>
    <cellStyle name="Total 2 2 17 2" xfId="20954" xr:uid="{00000000-0005-0000-0000-0000AFEA0000}"/>
    <cellStyle name="Total 2 2 17 2 2" xfId="47259" xr:uid="{00000000-0005-0000-0000-0000B0EA0000}"/>
    <cellStyle name="Total 2 2 17 3" xfId="47258" xr:uid="{00000000-0005-0000-0000-0000B1EA0000}"/>
    <cellStyle name="Total 2 2 17 4" xfId="62747" xr:uid="{00000000-0005-0000-0000-0000B2EA0000}"/>
    <cellStyle name="Total 2 2 18" xfId="9322" xr:uid="{00000000-0005-0000-0000-0000B3EA0000}"/>
    <cellStyle name="Total 2 2 18 2" xfId="21040" xr:uid="{00000000-0005-0000-0000-0000B4EA0000}"/>
    <cellStyle name="Total 2 2 18 2 2" xfId="47261" xr:uid="{00000000-0005-0000-0000-0000B5EA0000}"/>
    <cellStyle name="Total 2 2 18 3" xfId="47260" xr:uid="{00000000-0005-0000-0000-0000B6EA0000}"/>
    <cellStyle name="Total 2 2 18 4" xfId="62748" xr:uid="{00000000-0005-0000-0000-0000B7EA0000}"/>
    <cellStyle name="Total 2 2 19" xfId="9482" xr:uid="{00000000-0005-0000-0000-0000B8EA0000}"/>
    <cellStyle name="Total 2 2 19 2" xfId="21198" xr:uid="{00000000-0005-0000-0000-0000B9EA0000}"/>
    <cellStyle name="Total 2 2 19 2 2" xfId="47263" xr:uid="{00000000-0005-0000-0000-0000BAEA0000}"/>
    <cellStyle name="Total 2 2 19 3" xfId="47262" xr:uid="{00000000-0005-0000-0000-0000BBEA0000}"/>
    <cellStyle name="Total 2 2 19 4" xfId="62749" xr:uid="{00000000-0005-0000-0000-0000BCEA0000}"/>
    <cellStyle name="Total 2 2 2" xfId="4859" xr:uid="{00000000-0005-0000-0000-0000BDEA0000}"/>
    <cellStyle name="Total 2 2 2 2" xfId="17492" xr:uid="{00000000-0005-0000-0000-0000BEEA0000}"/>
    <cellStyle name="Total 2 2 2 2 2" xfId="47265" xr:uid="{00000000-0005-0000-0000-0000BFEA0000}"/>
    <cellStyle name="Total 2 2 2 3" xfId="47264" xr:uid="{00000000-0005-0000-0000-0000C0EA0000}"/>
    <cellStyle name="Total 2 2 2 4" xfId="62750" xr:uid="{00000000-0005-0000-0000-0000C1EA0000}"/>
    <cellStyle name="Total 2 2 20" xfId="12836" xr:uid="{00000000-0005-0000-0000-0000C2EA0000}"/>
    <cellStyle name="Total 2 2 20 2" xfId="47266" xr:uid="{00000000-0005-0000-0000-0000C3EA0000}"/>
    <cellStyle name="Total 2 2 20 3" xfId="62751" xr:uid="{00000000-0005-0000-0000-0000C4EA0000}"/>
    <cellStyle name="Total 2 2 20 4" xfId="62752" xr:uid="{00000000-0005-0000-0000-0000C5EA0000}"/>
    <cellStyle name="Total 2 2 21" xfId="47243" xr:uid="{00000000-0005-0000-0000-0000C6EA0000}"/>
    <cellStyle name="Total 2 2 22" xfId="1535" xr:uid="{00000000-0005-0000-0000-0000C7EA0000}"/>
    <cellStyle name="Total 2 2 3" xfId="6877" xr:uid="{00000000-0005-0000-0000-0000C8EA0000}"/>
    <cellStyle name="Total 2 2 3 2" xfId="18899" xr:uid="{00000000-0005-0000-0000-0000C9EA0000}"/>
    <cellStyle name="Total 2 2 3 2 2" xfId="47268" xr:uid="{00000000-0005-0000-0000-0000CAEA0000}"/>
    <cellStyle name="Total 2 2 3 3" xfId="47267" xr:uid="{00000000-0005-0000-0000-0000CBEA0000}"/>
    <cellStyle name="Total 2 2 3 4" xfId="62753" xr:uid="{00000000-0005-0000-0000-0000CCEA0000}"/>
    <cellStyle name="Total 2 2 4" xfId="4675" xr:uid="{00000000-0005-0000-0000-0000CDEA0000}"/>
    <cellStyle name="Total 2 2 4 2" xfId="17372" xr:uid="{00000000-0005-0000-0000-0000CEEA0000}"/>
    <cellStyle name="Total 2 2 4 2 2" xfId="47270" xr:uid="{00000000-0005-0000-0000-0000CFEA0000}"/>
    <cellStyle name="Total 2 2 4 3" xfId="47269" xr:uid="{00000000-0005-0000-0000-0000D0EA0000}"/>
    <cellStyle name="Total 2 2 4 4" xfId="62754" xr:uid="{00000000-0005-0000-0000-0000D1EA0000}"/>
    <cellStyle name="Total 2 2 5" xfId="7380" xr:uid="{00000000-0005-0000-0000-0000D2EA0000}"/>
    <cellStyle name="Total 2 2 5 2" xfId="19353" xr:uid="{00000000-0005-0000-0000-0000D3EA0000}"/>
    <cellStyle name="Total 2 2 5 2 2" xfId="47272" xr:uid="{00000000-0005-0000-0000-0000D4EA0000}"/>
    <cellStyle name="Total 2 2 5 3" xfId="47271" xr:uid="{00000000-0005-0000-0000-0000D5EA0000}"/>
    <cellStyle name="Total 2 2 5 4" xfId="62755" xr:uid="{00000000-0005-0000-0000-0000D6EA0000}"/>
    <cellStyle name="Total 2 2 6" xfId="6935" xr:uid="{00000000-0005-0000-0000-0000D7EA0000}"/>
    <cellStyle name="Total 2 2 6 2" xfId="18945" xr:uid="{00000000-0005-0000-0000-0000D8EA0000}"/>
    <cellStyle name="Total 2 2 6 2 2" xfId="47274" xr:uid="{00000000-0005-0000-0000-0000D9EA0000}"/>
    <cellStyle name="Total 2 2 6 3" xfId="47273" xr:uid="{00000000-0005-0000-0000-0000DAEA0000}"/>
    <cellStyle name="Total 2 2 6 4" xfId="62756" xr:uid="{00000000-0005-0000-0000-0000DBEA0000}"/>
    <cellStyle name="Total 2 2 7" xfId="7446" xr:uid="{00000000-0005-0000-0000-0000DCEA0000}"/>
    <cellStyle name="Total 2 2 7 2" xfId="19399" xr:uid="{00000000-0005-0000-0000-0000DDEA0000}"/>
    <cellStyle name="Total 2 2 7 2 2" xfId="47276" xr:uid="{00000000-0005-0000-0000-0000DEEA0000}"/>
    <cellStyle name="Total 2 2 7 3" xfId="47275" xr:uid="{00000000-0005-0000-0000-0000DFEA0000}"/>
    <cellStyle name="Total 2 2 7 4" xfId="62757" xr:uid="{00000000-0005-0000-0000-0000E0EA0000}"/>
    <cellStyle name="Total 2 2 8" xfId="6903" xr:uid="{00000000-0005-0000-0000-0000E1EA0000}"/>
    <cellStyle name="Total 2 2 8 2" xfId="18917" xr:uid="{00000000-0005-0000-0000-0000E2EA0000}"/>
    <cellStyle name="Total 2 2 8 2 2" xfId="47278" xr:uid="{00000000-0005-0000-0000-0000E3EA0000}"/>
    <cellStyle name="Total 2 2 8 3" xfId="47277" xr:uid="{00000000-0005-0000-0000-0000E4EA0000}"/>
    <cellStyle name="Total 2 2 8 4" xfId="62758" xr:uid="{00000000-0005-0000-0000-0000E5EA0000}"/>
    <cellStyle name="Total 2 2 9" xfId="9205" xr:uid="{00000000-0005-0000-0000-0000E6EA0000}"/>
    <cellStyle name="Total 2 2 9 2" xfId="20941" xr:uid="{00000000-0005-0000-0000-0000E7EA0000}"/>
    <cellStyle name="Total 2 2 9 2 2" xfId="47280" xr:uid="{00000000-0005-0000-0000-0000E8EA0000}"/>
    <cellStyle name="Total 2 2 9 3" xfId="47279" xr:uid="{00000000-0005-0000-0000-0000E9EA0000}"/>
    <cellStyle name="Total 2 2 9 4" xfId="62759" xr:uid="{00000000-0005-0000-0000-0000EAEA0000}"/>
    <cellStyle name="Total 2 20" xfId="7633" xr:uid="{00000000-0005-0000-0000-0000EBEA0000}"/>
    <cellStyle name="Total 2 20 2" xfId="19579" xr:uid="{00000000-0005-0000-0000-0000ECEA0000}"/>
    <cellStyle name="Total 2 20 2 2" xfId="47282" xr:uid="{00000000-0005-0000-0000-0000EDEA0000}"/>
    <cellStyle name="Total 2 20 3" xfId="47281" xr:uid="{00000000-0005-0000-0000-0000EEEA0000}"/>
    <cellStyle name="Total 2 20 4" xfId="62760" xr:uid="{00000000-0005-0000-0000-0000EFEA0000}"/>
    <cellStyle name="Total 2 21" xfId="8315" xr:uid="{00000000-0005-0000-0000-0000F0EA0000}"/>
    <cellStyle name="Total 2 21 2" xfId="20159" xr:uid="{00000000-0005-0000-0000-0000F1EA0000}"/>
    <cellStyle name="Total 2 21 2 2" xfId="47284" xr:uid="{00000000-0005-0000-0000-0000F2EA0000}"/>
    <cellStyle name="Total 2 21 3" xfId="47283" xr:uid="{00000000-0005-0000-0000-0000F3EA0000}"/>
    <cellStyle name="Total 2 21 4" xfId="62761" xr:uid="{00000000-0005-0000-0000-0000F4EA0000}"/>
    <cellStyle name="Total 2 22" xfId="11356" xr:uid="{00000000-0005-0000-0000-0000F5EA0000}"/>
    <cellStyle name="Total 2 22 2" xfId="22829" xr:uid="{00000000-0005-0000-0000-0000F6EA0000}"/>
    <cellStyle name="Total 2 22 2 2" xfId="47286" xr:uid="{00000000-0005-0000-0000-0000F7EA0000}"/>
    <cellStyle name="Total 2 22 3" xfId="47285" xr:uid="{00000000-0005-0000-0000-0000F8EA0000}"/>
    <cellStyle name="Total 2 22 4" xfId="62762" xr:uid="{00000000-0005-0000-0000-0000F9EA0000}"/>
    <cellStyle name="Total 2 23" xfId="11397" xr:uid="{00000000-0005-0000-0000-0000FAEA0000}"/>
    <cellStyle name="Total 2 23 2" xfId="22853" xr:uid="{00000000-0005-0000-0000-0000FBEA0000}"/>
    <cellStyle name="Total 2 23 2 2" xfId="47288" xr:uid="{00000000-0005-0000-0000-0000FCEA0000}"/>
    <cellStyle name="Total 2 23 3" xfId="47287" xr:uid="{00000000-0005-0000-0000-0000FDEA0000}"/>
    <cellStyle name="Total 2 23 4" xfId="62763" xr:uid="{00000000-0005-0000-0000-0000FEEA0000}"/>
    <cellStyle name="Total 2 24" xfId="7288" xr:uid="{00000000-0005-0000-0000-0000FFEA0000}"/>
    <cellStyle name="Total 2 24 2" xfId="19264" xr:uid="{00000000-0005-0000-0000-000000EB0000}"/>
    <cellStyle name="Total 2 24 2 2" xfId="47290" xr:uid="{00000000-0005-0000-0000-000001EB0000}"/>
    <cellStyle name="Total 2 24 3" xfId="47289" xr:uid="{00000000-0005-0000-0000-000002EB0000}"/>
    <cellStyle name="Total 2 24 4" xfId="62764" xr:uid="{00000000-0005-0000-0000-000003EB0000}"/>
    <cellStyle name="Total 2 25" xfId="11393" xr:uid="{00000000-0005-0000-0000-000004EB0000}"/>
    <cellStyle name="Total 2 25 2" xfId="22849" xr:uid="{00000000-0005-0000-0000-000005EB0000}"/>
    <cellStyle name="Total 2 25 2 2" xfId="47292" xr:uid="{00000000-0005-0000-0000-000006EB0000}"/>
    <cellStyle name="Total 2 25 3" xfId="47291" xr:uid="{00000000-0005-0000-0000-000007EB0000}"/>
    <cellStyle name="Total 2 25 4" xfId="62765" xr:uid="{00000000-0005-0000-0000-000008EB0000}"/>
    <cellStyle name="Total 2 26" xfId="11032" xr:uid="{00000000-0005-0000-0000-000009EB0000}"/>
    <cellStyle name="Total 2 26 2" xfId="22534" xr:uid="{00000000-0005-0000-0000-00000AEB0000}"/>
    <cellStyle name="Total 2 26 2 2" xfId="47294" xr:uid="{00000000-0005-0000-0000-00000BEB0000}"/>
    <cellStyle name="Total 2 26 3" xfId="47293" xr:uid="{00000000-0005-0000-0000-00000CEB0000}"/>
    <cellStyle name="Total 2 26 4" xfId="62766" xr:uid="{00000000-0005-0000-0000-00000DEB0000}"/>
    <cellStyle name="Total 2 27" xfId="7832" xr:uid="{00000000-0005-0000-0000-00000EEB0000}"/>
    <cellStyle name="Total 2 27 2" xfId="19744" xr:uid="{00000000-0005-0000-0000-00000FEB0000}"/>
    <cellStyle name="Total 2 27 2 2" xfId="47296" xr:uid="{00000000-0005-0000-0000-000010EB0000}"/>
    <cellStyle name="Total 2 27 3" xfId="47295" xr:uid="{00000000-0005-0000-0000-000011EB0000}"/>
    <cellStyle name="Total 2 27 4" xfId="62767" xr:uid="{00000000-0005-0000-0000-000012EB0000}"/>
    <cellStyle name="Total 2 28" xfId="25546" xr:uid="{00000000-0005-0000-0000-000013EB0000}"/>
    <cellStyle name="Total 2 28 2" xfId="47297" xr:uid="{00000000-0005-0000-0000-000014EB0000}"/>
    <cellStyle name="Total 2 29" xfId="25592" xr:uid="{00000000-0005-0000-0000-000015EB0000}"/>
    <cellStyle name="Total 2 29 2" xfId="47298" xr:uid="{00000000-0005-0000-0000-000016EB0000}"/>
    <cellStyle name="Total 2 3" xfId="318" xr:uid="{00000000-0005-0000-0000-000017EB0000}"/>
    <cellStyle name="Total 2 3 10" xfId="4707" xr:uid="{00000000-0005-0000-0000-000018EB0000}"/>
    <cellStyle name="Total 2 3 10 2" xfId="17397" xr:uid="{00000000-0005-0000-0000-000019EB0000}"/>
    <cellStyle name="Total 2 3 10 2 2" xfId="47301" xr:uid="{00000000-0005-0000-0000-00001AEB0000}"/>
    <cellStyle name="Total 2 3 10 3" xfId="47300" xr:uid="{00000000-0005-0000-0000-00001BEB0000}"/>
    <cellStyle name="Total 2 3 10 4" xfId="62768" xr:uid="{00000000-0005-0000-0000-00001CEB0000}"/>
    <cellStyle name="Total 2 3 11" xfId="6297" xr:uid="{00000000-0005-0000-0000-00001DEB0000}"/>
    <cellStyle name="Total 2 3 11 2" xfId="18397" xr:uid="{00000000-0005-0000-0000-00001EEB0000}"/>
    <cellStyle name="Total 2 3 11 2 2" xfId="47303" xr:uid="{00000000-0005-0000-0000-00001FEB0000}"/>
    <cellStyle name="Total 2 3 11 3" xfId="47302" xr:uid="{00000000-0005-0000-0000-000020EB0000}"/>
    <cellStyle name="Total 2 3 11 4" xfId="62769" xr:uid="{00000000-0005-0000-0000-000021EB0000}"/>
    <cellStyle name="Total 2 3 12" xfId="5552" xr:uid="{00000000-0005-0000-0000-000022EB0000}"/>
    <cellStyle name="Total 2 3 12 2" xfId="18081" xr:uid="{00000000-0005-0000-0000-000023EB0000}"/>
    <cellStyle name="Total 2 3 12 2 2" xfId="47305" xr:uid="{00000000-0005-0000-0000-000024EB0000}"/>
    <cellStyle name="Total 2 3 12 3" xfId="47304" xr:uid="{00000000-0005-0000-0000-000025EB0000}"/>
    <cellStyle name="Total 2 3 12 4" xfId="62770" xr:uid="{00000000-0005-0000-0000-000026EB0000}"/>
    <cellStyle name="Total 2 3 13" xfId="6244" xr:uid="{00000000-0005-0000-0000-000027EB0000}"/>
    <cellStyle name="Total 2 3 13 2" xfId="18352" xr:uid="{00000000-0005-0000-0000-000028EB0000}"/>
    <cellStyle name="Total 2 3 13 2 2" xfId="47307" xr:uid="{00000000-0005-0000-0000-000029EB0000}"/>
    <cellStyle name="Total 2 3 13 3" xfId="47306" xr:uid="{00000000-0005-0000-0000-00002AEB0000}"/>
    <cellStyle name="Total 2 3 13 4" xfId="62771" xr:uid="{00000000-0005-0000-0000-00002BEB0000}"/>
    <cellStyle name="Total 2 3 14" xfId="9761" xr:uid="{00000000-0005-0000-0000-00002CEB0000}"/>
    <cellStyle name="Total 2 3 14 2" xfId="21425" xr:uid="{00000000-0005-0000-0000-00002DEB0000}"/>
    <cellStyle name="Total 2 3 14 2 2" xfId="47309" xr:uid="{00000000-0005-0000-0000-00002EEB0000}"/>
    <cellStyle name="Total 2 3 14 3" xfId="47308" xr:uid="{00000000-0005-0000-0000-00002FEB0000}"/>
    <cellStyle name="Total 2 3 14 4" xfId="62772" xr:uid="{00000000-0005-0000-0000-000030EB0000}"/>
    <cellStyle name="Total 2 3 15" xfId="5095" xr:uid="{00000000-0005-0000-0000-000031EB0000}"/>
    <cellStyle name="Total 2 3 15 2" xfId="17679" xr:uid="{00000000-0005-0000-0000-000032EB0000}"/>
    <cellStyle name="Total 2 3 15 2 2" xfId="47311" xr:uid="{00000000-0005-0000-0000-000033EB0000}"/>
    <cellStyle name="Total 2 3 15 3" xfId="47310" xr:uid="{00000000-0005-0000-0000-000034EB0000}"/>
    <cellStyle name="Total 2 3 15 4" xfId="62773" xr:uid="{00000000-0005-0000-0000-000035EB0000}"/>
    <cellStyle name="Total 2 3 16" xfId="12577" xr:uid="{00000000-0005-0000-0000-000036EB0000}"/>
    <cellStyle name="Total 2 3 16 2" xfId="23927" xr:uid="{00000000-0005-0000-0000-000037EB0000}"/>
    <cellStyle name="Total 2 3 16 2 2" xfId="47313" xr:uid="{00000000-0005-0000-0000-000038EB0000}"/>
    <cellStyle name="Total 2 3 16 3" xfId="47312" xr:uid="{00000000-0005-0000-0000-000039EB0000}"/>
    <cellStyle name="Total 2 3 16 4" xfId="62774" xr:uid="{00000000-0005-0000-0000-00003AEB0000}"/>
    <cellStyle name="Total 2 3 17" xfId="8739" xr:uid="{00000000-0005-0000-0000-00003BEB0000}"/>
    <cellStyle name="Total 2 3 17 2" xfId="20527" xr:uid="{00000000-0005-0000-0000-00003CEB0000}"/>
    <cellStyle name="Total 2 3 17 2 2" xfId="47315" xr:uid="{00000000-0005-0000-0000-00003DEB0000}"/>
    <cellStyle name="Total 2 3 17 3" xfId="47314" xr:uid="{00000000-0005-0000-0000-00003EEB0000}"/>
    <cellStyle name="Total 2 3 17 4" xfId="62775" xr:uid="{00000000-0005-0000-0000-00003FEB0000}"/>
    <cellStyle name="Total 2 3 18" xfId="8400" xr:uid="{00000000-0005-0000-0000-000040EB0000}"/>
    <cellStyle name="Total 2 3 18 2" xfId="20222" xr:uid="{00000000-0005-0000-0000-000041EB0000}"/>
    <cellStyle name="Total 2 3 18 2 2" xfId="47317" xr:uid="{00000000-0005-0000-0000-000042EB0000}"/>
    <cellStyle name="Total 2 3 18 3" xfId="47316" xr:uid="{00000000-0005-0000-0000-000043EB0000}"/>
    <cellStyle name="Total 2 3 18 4" xfId="62776" xr:uid="{00000000-0005-0000-0000-000044EB0000}"/>
    <cellStyle name="Total 2 3 19" xfId="11674" xr:uid="{00000000-0005-0000-0000-000045EB0000}"/>
    <cellStyle name="Total 2 3 19 2" xfId="23112" xr:uid="{00000000-0005-0000-0000-000046EB0000}"/>
    <cellStyle name="Total 2 3 19 2 2" xfId="47319" xr:uid="{00000000-0005-0000-0000-000047EB0000}"/>
    <cellStyle name="Total 2 3 19 3" xfId="47318" xr:uid="{00000000-0005-0000-0000-000048EB0000}"/>
    <cellStyle name="Total 2 3 19 4" xfId="62777" xr:uid="{00000000-0005-0000-0000-000049EB0000}"/>
    <cellStyle name="Total 2 3 2" xfId="4898" xr:uid="{00000000-0005-0000-0000-00004AEB0000}"/>
    <cellStyle name="Total 2 3 2 2" xfId="17522" xr:uid="{00000000-0005-0000-0000-00004BEB0000}"/>
    <cellStyle name="Total 2 3 2 2 2" xfId="47321" xr:uid="{00000000-0005-0000-0000-00004CEB0000}"/>
    <cellStyle name="Total 2 3 2 3" xfId="47320" xr:uid="{00000000-0005-0000-0000-00004DEB0000}"/>
    <cellStyle name="Total 2 3 2 4" xfId="62778" xr:uid="{00000000-0005-0000-0000-00004EEB0000}"/>
    <cellStyle name="Total 2 3 20" xfId="10942" xr:uid="{00000000-0005-0000-0000-00004FEB0000}"/>
    <cellStyle name="Total 2 3 20 2" xfId="47322" xr:uid="{00000000-0005-0000-0000-000050EB0000}"/>
    <cellStyle name="Total 2 3 20 3" xfId="62779" xr:uid="{00000000-0005-0000-0000-000051EB0000}"/>
    <cellStyle name="Total 2 3 20 4" xfId="62780" xr:uid="{00000000-0005-0000-0000-000052EB0000}"/>
    <cellStyle name="Total 2 3 21" xfId="47299" xr:uid="{00000000-0005-0000-0000-000053EB0000}"/>
    <cellStyle name="Total 2 3 22" xfId="1571" xr:uid="{00000000-0005-0000-0000-000054EB0000}"/>
    <cellStyle name="Total 2 3 3" xfId="6838" xr:uid="{00000000-0005-0000-0000-000055EB0000}"/>
    <cellStyle name="Total 2 3 3 2" xfId="18869" xr:uid="{00000000-0005-0000-0000-000056EB0000}"/>
    <cellStyle name="Total 2 3 3 2 2" xfId="47324" xr:uid="{00000000-0005-0000-0000-000057EB0000}"/>
    <cellStyle name="Total 2 3 3 3" xfId="47323" xr:uid="{00000000-0005-0000-0000-000058EB0000}"/>
    <cellStyle name="Total 2 3 3 4" xfId="62781" xr:uid="{00000000-0005-0000-0000-000059EB0000}"/>
    <cellStyle name="Total 2 3 4" xfId="5070" xr:uid="{00000000-0005-0000-0000-00005AEB0000}"/>
    <cellStyle name="Total 2 3 4 2" xfId="17661" xr:uid="{00000000-0005-0000-0000-00005BEB0000}"/>
    <cellStyle name="Total 2 3 4 2 2" xfId="47326" xr:uid="{00000000-0005-0000-0000-00005CEB0000}"/>
    <cellStyle name="Total 2 3 4 3" xfId="47325" xr:uid="{00000000-0005-0000-0000-00005DEB0000}"/>
    <cellStyle name="Total 2 3 4 4" xfId="62782" xr:uid="{00000000-0005-0000-0000-00005EEB0000}"/>
    <cellStyle name="Total 2 3 5" xfId="6676" xr:uid="{00000000-0005-0000-0000-00005FEB0000}"/>
    <cellStyle name="Total 2 3 5 2" xfId="18734" xr:uid="{00000000-0005-0000-0000-000060EB0000}"/>
    <cellStyle name="Total 2 3 5 2 2" xfId="47328" xr:uid="{00000000-0005-0000-0000-000061EB0000}"/>
    <cellStyle name="Total 2 3 5 3" xfId="47327" xr:uid="{00000000-0005-0000-0000-000062EB0000}"/>
    <cellStyle name="Total 2 3 5 4" xfId="62783" xr:uid="{00000000-0005-0000-0000-000063EB0000}"/>
    <cellStyle name="Total 2 3 6" xfId="5223" xr:uid="{00000000-0005-0000-0000-000064EB0000}"/>
    <cellStyle name="Total 2 3 6 2" xfId="17788" xr:uid="{00000000-0005-0000-0000-000065EB0000}"/>
    <cellStyle name="Total 2 3 6 2 2" xfId="47330" xr:uid="{00000000-0005-0000-0000-000066EB0000}"/>
    <cellStyle name="Total 2 3 6 3" xfId="47329" xr:uid="{00000000-0005-0000-0000-000067EB0000}"/>
    <cellStyle name="Total 2 3 6 4" xfId="62784" xr:uid="{00000000-0005-0000-0000-000068EB0000}"/>
    <cellStyle name="Total 2 3 7" xfId="6565" xr:uid="{00000000-0005-0000-0000-000069EB0000}"/>
    <cellStyle name="Total 2 3 7 2" xfId="18641" xr:uid="{00000000-0005-0000-0000-00006AEB0000}"/>
    <cellStyle name="Total 2 3 7 2 2" xfId="47332" xr:uid="{00000000-0005-0000-0000-00006BEB0000}"/>
    <cellStyle name="Total 2 3 7 3" xfId="47331" xr:uid="{00000000-0005-0000-0000-00006CEB0000}"/>
    <cellStyle name="Total 2 3 7 4" xfId="62785" xr:uid="{00000000-0005-0000-0000-00006DEB0000}"/>
    <cellStyle name="Total 2 3 8" xfId="5373" xr:uid="{00000000-0005-0000-0000-00006EEB0000}"/>
    <cellStyle name="Total 2 3 8 2" xfId="17918" xr:uid="{00000000-0005-0000-0000-00006FEB0000}"/>
    <cellStyle name="Total 2 3 8 2 2" xfId="47334" xr:uid="{00000000-0005-0000-0000-000070EB0000}"/>
    <cellStyle name="Total 2 3 8 3" xfId="47333" xr:uid="{00000000-0005-0000-0000-000071EB0000}"/>
    <cellStyle name="Total 2 3 8 4" xfId="62786" xr:uid="{00000000-0005-0000-0000-000072EB0000}"/>
    <cellStyle name="Total 2 3 9" xfId="6432" xr:uid="{00000000-0005-0000-0000-000073EB0000}"/>
    <cellStyle name="Total 2 3 9 2" xfId="18517" xr:uid="{00000000-0005-0000-0000-000074EB0000}"/>
    <cellStyle name="Total 2 3 9 2 2" xfId="47336" xr:uid="{00000000-0005-0000-0000-000075EB0000}"/>
    <cellStyle name="Total 2 3 9 3" xfId="47335" xr:uid="{00000000-0005-0000-0000-000076EB0000}"/>
    <cellStyle name="Total 2 3 9 4" xfId="62787" xr:uid="{00000000-0005-0000-0000-000077EB0000}"/>
    <cellStyle name="Total 2 30" xfId="47222" xr:uid="{00000000-0005-0000-0000-000078EB0000}"/>
    <cellStyle name="Total 2 31" xfId="1525" xr:uid="{00000000-0005-0000-0000-000079EB0000}"/>
    <cellStyle name="Total 2 4" xfId="406" xr:uid="{00000000-0005-0000-0000-00007AEB0000}"/>
    <cellStyle name="Total 2 4 10" xfId="10891" xr:uid="{00000000-0005-0000-0000-00007BEB0000}"/>
    <cellStyle name="Total 2 4 10 2" xfId="22414" xr:uid="{00000000-0005-0000-0000-00007CEB0000}"/>
    <cellStyle name="Total 2 4 10 2 2" xfId="47339" xr:uid="{00000000-0005-0000-0000-00007DEB0000}"/>
    <cellStyle name="Total 2 4 10 3" xfId="47338" xr:uid="{00000000-0005-0000-0000-00007EEB0000}"/>
    <cellStyle name="Total 2 4 10 4" xfId="62788" xr:uid="{00000000-0005-0000-0000-00007FEB0000}"/>
    <cellStyle name="Total 2 4 11" xfId="11304" xr:uid="{00000000-0005-0000-0000-000080EB0000}"/>
    <cellStyle name="Total 2 4 11 2" xfId="22783" xr:uid="{00000000-0005-0000-0000-000081EB0000}"/>
    <cellStyle name="Total 2 4 11 2 2" xfId="47341" xr:uid="{00000000-0005-0000-0000-000082EB0000}"/>
    <cellStyle name="Total 2 4 11 3" xfId="47340" xr:uid="{00000000-0005-0000-0000-000083EB0000}"/>
    <cellStyle name="Total 2 4 11 4" xfId="62789" xr:uid="{00000000-0005-0000-0000-000084EB0000}"/>
    <cellStyle name="Total 2 4 12" xfId="11729" xr:uid="{00000000-0005-0000-0000-000085EB0000}"/>
    <cellStyle name="Total 2 4 12 2" xfId="23164" xr:uid="{00000000-0005-0000-0000-000086EB0000}"/>
    <cellStyle name="Total 2 4 12 2 2" xfId="47343" xr:uid="{00000000-0005-0000-0000-000087EB0000}"/>
    <cellStyle name="Total 2 4 12 3" xfId="47342" xr:uid="{00000000-0005-0000-0000-000088EB0000}"/>
    <cellStyle name="Total 2 4 12 4" xfId="62790" xr:uid="{00000000-0005-0000-0000-000089EB0000}"/>
    <cellStyle name="Total 2 4 13" xfId="12146" xr:uid="{00000000-0005-0000-0000-00008AEB0000}"/>
    <cellStyle name="Total 2 4 13 2" xfId="23547" xr:uid="{00000000-0005-0000-0000-00008BEB0000}"/>
    <cellStyle name="Total 2 4 13 2 2" xfId="47345" xr:uid="{00000000-0005-0000-0000-00008CEB0000}"/>
    <cellStyle name="Total 2 4 13 3" xfId="47344" xr:uid="{00000000-0005-0000-0000-00008DEB0000}"/>
    <cellStyle name="Total 2 4 13 4" xfId="62791" xr:uid="{00000000-0005-0000-0000-00008EEB0000}"/>
    <cellStyle name="Total 2 4 14" xfId="12524" xr:uid="{00000000-0005-0000-0000-00008FEB0000}"/>
    <cellStyle name="Total 2 4 14 2" xfId="23883" xr:uid="{00000000-0005-0000-0000-000090EB0000}"/>
    <cellStyle name="Total 2 4 14 2 2" xfId="47347" xr:uid="{00000000-0005-0000-0000-000091EB0000}"/>
    <cellStyle name="Total 2 4 14 3" xfId="47346" xr:uid="{00000000-0005-0000-0000-000092EB0000}"/>
    <cellStyle name="Total 2 4 14 4" xfId="62792" xr:uid="{00000000-0005-0000-0000-000093EB0000}"/>
    <cellStyle name="Total 2 4 15" xfId="12877" xr:uid="{00000000-0005-0000-0000-000094EB0000}"/>
    <cellStyle name="Total 2 4 15 2" xfId="24209" xr:uid="{00000000-0005-0000-0000-000095EB0000}"/>
    <cellStyle name="Total 2 4 15 2 2" xfId="47349" xr:uid="{00000000-0005-0000-0000-000096EB0000}"/>
    <cellStyle name="Total 2 4 15 3" xfId="47348" xr:uid="{00000000-0005-0000-0000-000097EB0000}"/>
    <cellStyle name="Total 2 4 15 4" xfId="62793" xr:uid="{00000000-0005-0000-0000-000098EB0000}"/>
    <cellStyle name="Total 2 4 16" xfId="13289" xr:uid="{00000000-0005-0000-0000-000099EB0000}"/>
    <cellStyle name="Total 2 4 16 2" xfId="24588" xr:uid="{00000000-0005-0000-0000-00009AEB0000}"/>
    <cellStyle name="Total 2 4 16 2 2" xfId="47351" xr:uid="{00000000-0005-0000-0000-00009BEB0000}"/>
    <cellStyle name="Total 2 4 16 3" xfId="47350" xr:uid="{00000000-0005-0000-0000-00009CEB0000}"/>
    <cellStyle name="Total 2 4 16 4" xfId="62794" xr:uid="{00000000-0005-0000-0000-00009DEB0000}"/>
    <cellStyle name="Total 2 4 17" xfId="13625" xr:uid="{00000000-0005-0000-0000-00009EEB0000}"/>
    <cellStyle name="Total 2 4 17 2" xfId="24893" xr:uid="{00000000-0005-0000-0000-00009FEB0000}"/>
    <cellStyle name="Total 2 4 17 2 2" xfId="47353" xr:uid="{00000000-0005-0000-0000-0000A0EB0000}"/>
    <cellStyle name="Total 2 4 17 3" xfId="47352" xr:uid="{00000000-0005-0000-0000-0000A1EB0000}"/>
    <cellStyle name="Total 2 4 17 4" xfId="62795" xr:uid="{00000000-0005-0000-0000-0000A2EB0000}"/>
    <cellStyle name="Total 2 4 18" xfId="13955" xr:uid="{00000000-0005-0000-0000-0000A3EB0000}"/>
    <cellStyle name="Total 2 4 18 2" xfId="25195" xr:uid="{00000000-0005-0000-0000-0000A4EB0000}"/>
    <cellStyle name="Total 2 4 18 2 2" xfId="47355" xr:uid="{00000000-0005-0000-0000-0000A5EB0000}"/>
    <cellStyle name="Total 2 4 18 3" xfId="47354" xr:uid="{00000000-0005-0000-0000-0000A6EB0000}"/>
    <cellStyle name="Total 2 4 18 4" xfId="62796" xr:uid="{00000000-0005-0000-0000-0000A7EB0000}"/>
    <cellStyle name="Total 2 4 19" xfId="14276" xr:uid="{00000000-0005-0000-0000-0000A8EB0000}"/>
    <cellStyle name="Total 2 4 19 2" xfId="25495" xr:uid="{00000000-0005-0000-0000-0000A9EB0000}"/>
    <cellStyle name="Total 2 4 19 2 2" xfId="47357" xr:uid="{00000000-0005-0000-0000-0000AAEB0000}"/>
    <cellStyle name="Total 2 4 19 3" xfId="47356" xr:uid="{00000000-0005-0000-0000-0000ABEB0000}"/>
    <cellStyle name="Total 2 4 19 4" xfId="62797" xr:uid="{00000000-0005-0000-0000-0000ACEB0000}"/>
    <cellStyle name="Total 2 4 2" xfId="7325" xr:uid="{00000000-0005-0000-0000-0000ADEB0000}"/>
    <cellStyle name="Total 2 4 2 2" xfId="19301" xr:uid="{00000000-0005-0000-0000-0000AEEB0000}"/>
    <cellStyle name="Total 2 4 2 2 2" xfId="47359" xr:uid="{00000000-0005-0000-0000-0000AFEB0000}"/>
    <cellStyle name="Total 2 4 2 3" xfId="47358" xr:uid="{00000000-0005-0000-0000-0000B0EB0000}"/>
    <cellStyle name="Total 2 4 2 4" xfId="62798" xr:uid="{00000000-0005-0000-0000-0000B1EB0000}"/>
    <cellStyle name="Total 2 4 20" xfId="14567" xr:uid="{00000000-0005-0000-0000-0000B2EB0000}"/>
    <cellStyle name="Total 2 4 20 2" xfId="47360" xr:uid="{00000000-0005-0000-0000-0000B3EB0000}"/>
    <cellStyle name="Total 2 4 20 3" xfId="62799" xr:uid="{00000000-0005-0000-0000-0000B4EB0000}"/>
    <cellStyle name="Total 2 4 20 4" xfId="62800" xr:uid="{00000000-0005-0000-0000-0000B5EB0000}"/>
    <cellStyle name="Total 2 4 21" xfId="47337" xr:uid="{00000000-0005-0000-0000-0000B6EB0000}"/>
    <cellStyle name="Total 2 4 22" xfId="4560" xr:uid="{00000000-0005-0000-0000-0000B7EB0000}"/>
    <cellStyle name="Total 2 4 3" xfId="7794" xr:uid="{00000000-0005-0000-0000-0000B8EB0000}"/>
    <cellStyle name="Total 2 4 3 2" xfId="19710" xr:uid="{00000000-0005-0000-0000-0000B9EB0000}"/>
    <cellStyle name="Total 2 4 3 2 2" xfId="47362" xr:uid="{00000000-0005-0000-0000-0000BAEB0000}"/>
    <cellStyle name="Total 2 4 3 3" xfId="47361" xr:uid="{00000000-0005-0000-0000-0000BBEB0000}"/>
    <cellStyle name="Total 2 4 3 4" xfId="62801" xr:uid="{00000000-0005-0000-0000-0000BCEB0000}"/>
    <cellStyle name="Total 2 4 4" xfId="8242" xr:uid="{00000000-0005-0000-0000-0000BDEB0000}"/>
    <cellStyle name="Total 2 4 4 2" xfId="20097" xr:uid="{00000000-0005-0000-0000-0000BEEB0000}"/>
    <cellStyle name="Total 2 4 4 2 2" xfId="47364" xr:uid="{00000000-0005-0000-0000-0000BFEB0000}"/>
    <cellStyle name="Total 2 4 4 3" xfId="47363" xr:uid="{00000000-0005-0000-0000-0000C0EB0000}"/>
    <cellStyle name="Total 2 4 4 4" xfId="62802" xr:uid="{00000000-0005-0000-0000-0000C1EB0000}"/>
    <cellStyle name="Total 2 4 5" xfId="8703" xr:uid="{00000000-0005-0000-0000-0000C2EB0000}"/>
    <cellStyle name="Total 2 4 5 2" xfId="20493" xr:uid="{00000000-0005-0000-0000-0000C3EB0000}"/>
    <cellStyle name="Total 2 4 5 2 2" xfId="47366" xr:uid="{00000000-0005-0000-0000-0000C4EB0000}"/>
    <cellStyle name="Total 2 4 5 3" xfId="47365" xr:uid="{00000000-0005-0000-0000-0000C5EB0000}"/>
    <cellStyle name="Total 2 4 5 4" xfId="62803" xr:uid="{00000000-0005-0000-0000-0000C6EB0000}"/>
    <cellStyle name="Total 2 4 6" xfId="9152" xr:uid="{00000000-0005-0000-0000-0000C7EB0000}"/>
    <cellStyle name="Total 2 4 6 2" xfId="20893" xr:uid="{00000000-0005-0000-0000-0000C8EB0000}"/>
    <cellStyle name="Total 2 4 6 2 2" xfId="47368" xr:uid="{00000000-0005-0000-0000-0000C9EB0000}"/>
    <cellStyle name="Total 2 4 6 3" xfId="47367" xr:uid="{00000000-0005-0000-0000-0000CAEB0000}"/>
    <cellStyle name="Total 2 4 6 4" xfId="62804" xr:uid="{00000000-0005-0000-0000-0000CBEB0000}"/>
    <cellStyle name="Total 2 4 7" xfId="9601" xr:uid="{00000000-0005-0000-0000-0000CCEB0000}"/>
    <cellStyle name="Total 2 4 7 2" xfId="21293" xr:uid="{00000000-0005-0000-0000-0000CDEB0000}"/>
    <cellStyle name="Total 2 4 7 2 2" xfId="47370" xr:uid="{00000000-0005-0000-0000-0000CEEB0000}"/>
    <cellStyle name="Total 2 4 7 3" xfId="47369" xr:uid="{00000000-0005-0000-0000-0000CFEB0000}"/>
    <cellStyle name="Total 2 4 7 4" xfId="62805" xr:uid="{00000000-0005-0000-0000-0000D0EB0000}"/>
    <cellStyle name="Total 2 4 8" xfId="10043" xr:uid="{00000000-0005-0000-0000-0000D1EB0000}"/>
    <cellStyle name="Total 2 4 8 2" xfId="21676" xr:uid="{00000000-0005-0000-0000-0000D2EB0000}"/>
    <cellStyle name="Total 2 4 8 2 2" xfId="47372" xr:uid="{00000000-0005-0000-0000-0000D3EB0000}"/>
    <cellStyle name="Total 2 4 8 3" xfId="47371" xr:uid="{00000000-0005-0000-0000-0000D4EB0000}"/>
    <cellStyle name="Total 2 4 8 4" xfId="62806" xr:uid="{00000000-0005-0000-0000-0000D5EB0000}"/>
    <cellStyle name="Total 2 4 9" xfId="10473" xr:uid="{00000000-0005-0000-0000-0000D6EB0000}"/>
    <cellStyle name="Total 2 4 9 2" xfId="22052" xr:uid="{00000000-0005-0000-0000-0000D7EB0000}"/>
    <cellStyle name="Total 2 4 9 2 2" xfId="47374" xr:uid="{00000000-0005-0000-0000-0000D8EB0000}"/>
    <cellStyle name="Total 2 4 9 3" xfId="47373" xr:uid="{00000000-0005-0000-0000-0000D9EB0000}"/>
    <cellStyle name="Total 2 4 9 4" xfId="62807" xr:uid="{00000000-0005-0000-0000-0000DAEB0000}"/>
    <cellStyle name="Total 2 5" xfId="493" xr:uid="{00000000-0005-0000-0000-0000DBEB0000}"/>
    <cellStyle name="Total 2 5 10" xfId="10892" xr:uid="{00000000-0005-0000-0000-0000DCEB0000}"/>
    <cellStyle name="Total 2 5 10 2" xfId="22415" xr:uid="{00000000-0005-0000-0000-0000DDEB0000}"/>
    <cellStyle name="Total 2 5 10 2 2" xfId="47377" xr:uid="{00000000-0005-0000-0000-0000DEEB0000}"/>
    <cellStyle name="Total 2 5 10 3" xfId="47376" xr:uid="{00000000-0005-0000-0000-0000DFEB0000}"/>
    <cellStyle name="Total 2 5 10 4" xfId="62808" xr:uid="{00000000-0005-0000-0000-0000E0EB0000}"/>
    <cellStyle name="Total 2 5 11" xfId="11305" xr:uid="{00000000-0005-0000-0000-0000E1EB0000}"/>
    <cellStyle name="Total 2 5 11 2" xfId="22784" xr:uid="{00000000-0005-0000-0000-0000E2EB0000}"/>
    <cellStyle name="Total 2 5 11 2 2" xfId="47379" xr:uid="{00000000-0005-0000-0000-0000E3EB0000}"/>
    <cellStyle name="Total 2 5 11 3" xfId="47378" xr:uid="{00000000-0005-0000-0000-0000E4EB0000}"/>
    <cellStyle name="Total 2 5 11 4" xfId="62809" xr:uid="{00000000-0005-0000-0000-0000E5EB0000}"/>
    <cellStyle name="Total 2 5 12" xfId="11730" xr:uid="{00000000-0005-0000-0000-0000E6EB0000}"/>
    <cellStyle name="Total 2 5 12 2" xfId="23165" xr:uid="{00000000-0005-0000-0000-0000E7EB0000}"/>
    <cellStyle name="Total 2 5 12 2 2" xfId="47381" xr:uid="{00000000-0005-0000-0000-0000E8EB0000}"/>
    <cellStyle name="Total 2 5 12 3" xfId="47380" xr:uid="{00000000-0005-0000-0000-0000E9EB0000}"/>
    <cellStyle name="Total 2 5 12 4" xfId="62810" xr:uid="{00000000-0005-0000-0000-0000EAEB0000}"/>
    <cellStyle name="Total 2 5 13" xfId="12147" xr:uid="{00000000-0005-0000-0000-0000EBEB0000}"/>
    <cellStyle name="Total 2 5 13 2" xfId="23548" xr:uid="{00000000-0005-0000-0000-0000ECEB0000}"/>
    <cellStyle name="Total 2 5 13 2 2" xfId="47383" xr:uid="{00000000-0005-0000-0000-0000EDEB0000}"/>
    <cellStyle name="Total 2 5 13 3" xfId="47382" xr:uid="{00000000-0005-0000-0000-0000EEEB0000}"/>
    <cellStyle name="Total 2 5 13 4" xfId="62811" xr:uid="{00000000-0005-0000-0000-0000EFEB0000}"/>
    <cellStyle name="Total 2 5 14" xfId="12525" xr:uid="{00000000-0005-0000-0000-0000F0EB0000}"/>
    <cellStyle name="Total 2 5 14 2" xfId="23884" xr:uid="{00000000-0005-0000-0000-0000F1EB0000}"/>
    <cellStyle name="Total 2 5 14 2 2" xfId="47385" xr:uid="{00000000-0005-0000-0000-0000F2EB0000}"/>
    <cellStyle name="Total 2 5 14 3" xfId="47384" xr:uid="{00000000-0005-0000-0000-0000F3EB0000}"/>
    <cellStyle name="Total 2 5 14 4" xfId="62812" xr:uid="{00000000-0005-0000-0000-0000F4EB0000}"/>
    <cellStyle name="Total 2 5 15" xfId="12878" xr:uid="{00000000-0005-0000-0000-0000F5EB0000}"/>
    <cellStyle name="Total 2 5 15 2" xfId="24210" xr:uid="{00000000-0005-0000-0000-0000F6EB0000}"/>
    <cellStyle name="Total 2 5 15 2 2" xfId="47387" xr:uid="{00000000-0005-0000-0000-0000F7EB0000}"/>
    <cellStyle name="Total 2 5 15 3" xfId="47386" xr:uid="{00000000-0005-0000-0000-0000F8EB0000}"/>
    <cellStyle name="Total 2 5 15 4" xfId="62813" xr:uid="{00000000-0005-0000-0000-0000F9EB0000}"/>
    <cellStyle name="Total 2 5 16" xfId="13290" xr:uid="{00000000-0005-0000-0000-0000FAEB0000}"/>
    <cellStyle name="Total 2 5 16 2" xfId="24589" xr:uid="{00000000-0005-0000-0000-0000FBEB0000}"/>
    <cellStyle name="Total 2 5 16 2 2" xfId="47389" xr:uid="{00000000-0005-0000-0000-0000FCEB0000}"/>
    <cellStyle name="Total 2 5 16 3" xfId="47388" xr:uid="{00000000-0005-0000-0000-0000FDEB0000}"/>
    <cellStyle name="Total 2 5 16 4" xfId="62814" xr:uid="{00000000-0005-0000-0000-0000FEEB0000}"/>
    <cellStyle name="Total 2 5 17" xfId="13626" xr:uid="{00000000-0005-0000-0000-0000FFEB0000}"/>
    <cellStyle name="Total 2 5 17 2" xfId="24894" xr:uid="{00000000-0005-0000-0000-000000EC0000}"/>
    <cellStyle name="Total 2 5 17 2 2" xfId="47391" xr:uid="{00000000-0005-0000-0000-000001EC0000}"/>
    <cellStyle name="Total 2 5 17 3" xfId="47390" xr:uid="{00000000-0005-0000-0000-000002EC0000}"/>
    <cellStyle name="Total 2 5 17 4" xfId="62815" xr:uid="{00000000-0005-0000-0000-000003EC0000}"/>
    <cellStyle name="Total 2 5 18" xfId="13956" xr:uid="{00000000-0005-0000-0000-000004EC0000}"/>
    <cellStyle name="Total 2 5 18 2" xfId="25196" xr:uid="{00000000-0005-0000-0000-000005EC0000}"/>
    <cellStyle name="Total 2 5 18 2 2" xfId="47393" xr:uid="{00000000-0005-0000-0000-000006EC0000}"/>
    <cellStyle name="Total 2 5 18 3" xfId="47392" xr:uid="{00000000-0005-0000-0000-000007EC0000}"/>
    <cellStyle name="Total 2 5 18 4" xfId="62816" xr:uid="{00000000-0005-0000-0000-000008EC0000}"/>
    <cellStyle name="Total 2 5 19" xfId="14277" xr:uid="{00000000-0005-0000-0000-000009EC0000}"/>
    <cellStyle name="Total 2 5 19 2" xfId="25496" xr:uid="{00000000-0005-0000-0000-00000AEC0000}"/>
    <cellStyle name="Total 2 5 19 2 2" xfId="47395" xr:uid="{00000000-0005-0000-0000-00000BEC0000}"/>
    <cellStyle name="Total 2 5 19 3" xfId="47394" xr:uid="{00000000-0005-0000-0000-00000CEC0000}"/>
    <cellStyle name="Total 2 5 19 4" xfId="62817" xr:uid="{00000000-0005-0000-0000-00000DEC0000}"/>
    <cellStyle name="Total 2 5 2" xfId="7326" xr:uid="{00000000-0005-0000-0000-00000EEC0000}"/>
    <cellStyle name="Total 2 5 2 2" xfId="19302" xr:uid="{00000000-0005-0000-0000-00000FEC0000}"/>
    <cellStyle name="Total 2 5 2 2 2" xfId="47397" xr:uid="{00000000-0005-0000-0000-000010EC0000}"/>
    <cellStyle name="Total 2 5 2 3" xfId="47396" xr:uid="{00000000-0005-0000-0000-000011EC0000}"/>
    <cellStyle name="Total 2 5 2 4" xfId="62818" xr:uid="{00000000-0005-0000-0000-000012EC0000}"/>
    <cellStyle name="Total 2 5 20" xfId="14568" xr:uid="{00000000-0005-0000-0000-000013EC0000}"/>
    <cellStyle name="Total 2 5 20 2" xfId="47398" xr:uid="{00000000-0005-0000-0000-000014EC0000}"/>
    <cellStyle name="Total 2 5 20 3" xfId="62819" xr:uid="{00000000-0005-0000-0000-000015EC0000}"/>
    <cellStyle name="Total 2 5 20 4" xfId="62820" xr:uid="{00000000-0005-0000-0000-000016EC0000}"/>
    <cellStyle name="Total 2 5 21" xfId="47375" xr:uid="{00000000-0005-0000-0000-000017EC0000}"/>
    <cellStyle name="Total 2 5 22" xfId="4561" xr:uid="{00000000-0005-0000-0000-000018EC0000}"/>
    <cellStyle name="Total 2 5 3" xfId="7795" xr:uid="{00000000-0005-0000-0000-000019EC0000}"/>
    <cellStyle name="Total 2 5 3 2" xfId="19711" xr:uid="{00000000-0005-0000-0000-00001AEC0000}"/>
    <cellStyle name="Total 2 5 3 2 2" xfId="47400" xr:uid="{00000000-0005-0000-0000-00001BEC0000}"/>
    <cellStyle name="Total 2 5 3 3" xfId="47399" xr:uid="{00000000-0005-0000-0000-00001CEC0000}"/>
    <cellStyle name="Total 2 5 3 4" xfId="62821" xr:uid="{00000000-0005-0000-0000-00001DEC0000}"/>
    <cellStyle name="Total 2 5 4" xfId="8243" xr:uid="{00000000-0005-0000-0000-00001EEC0000}"/>
    <cellStyle name="Total 2 5 4 2" xfId="20098" xr:uid="{00000000-0005-0000-0000-00001FEC0000}"/>
    <cellStyle name="Total 2 5 4 2 2" xfId="47402" xr:uid="{00000000-0005-0000-0000-000020EC0000}"/>
    <cellStyle name="Total 2 5 4 3" xfId="47401" xr:uid="{00000000-0005-0000-0000-000021EC0000}"/>
    <cellStyle name="Total 2 5 4 4" xfId="62822" xr:uid="{00000000-0005-0000-0000-000022EC0000}"/>
    <cellStyle name="Total 2 5 5" xfId="8704" xr:uid="{00000000-0005-0000-0000-000023EC0000}"/>
    <cellStyle name="Total 2 5 5 2" xfId="20494" xr:uid="{00000000-0005-0000-0000-000024EC0000}"/>
    <cellStyle name="Total 2 5 5 2 2" xfId="47404" xr:uid="{00000000-0005-0000-0000-000025EC0000}"/>
    <cellStyle name="Total 2 5 5 3" xfId="47403" xr:uid="{00000000-0005-0000-0000-000026EC0000}"/>
    <cellStyle name="Total 2 5 5 4" xfId="62823" xr:uid="{00000000-0005-0000-0000-000027EC0000}"/>
    <cellStyle name="Total 2 5 6" xfId="9153" xr:uid="{00000000-0005-0000-0000-000028EC0000}"/>
    <cellStyle name="Total 2 5 6 2" xfId="20894" xr:uid="{00000000-0005-0000-0000-000029EC0000}"/>
    <cellStyle name="Total 2 5 6 2 2" xfId="47406" xr:uid="{00000000-0005-0000-0000-00002AEC0000}"/>
    <cellStyle name="Total 2 5 6 3" xfId="47405" xr:uid="{00000000-0005-0000-0000-00002BEC0000}"/>
    <cellStyle name="Total 2 5 6 4" xfId="62824" xr:uid="{00000000-0005-0000-0000-00002CEC0000}"/>
    <cellStyle name="Total 2 5 7" xfId="9602" xr:uid="{00000000-0005-0000-0000-00002DEC0000}"/>
    <cellStyle name="Total 2 5 7 2" xfId="21294" xr:uid="{00000000-0005-0000-0000-00002EEC0000}"/>
    <cellStyle name="Total 2 5 7 2 2" xfId="47408" xr:uid="{00000000-0005-0000-0000-00002FEC0000}"/>
    <cellStyle name="Total 2 5 7 3" xfId="47407" xr:uid="{00000000-0005-0000-0000-000030EC0000}"/>
    <cellStyle name="Total 2 5 7 4" xfId="62825" xr:uid="{00000000-0005-0000-0000-000031EC0000}"/>
    <cellStyle name="Total 2 5 8" xfId="10044" xr:uid="{00000000-0005-0000-0000-000032EC0000}"/>
    <cellStyle name="Total 2 5 8 2" xfId="21677" xr:uid="{00000000-0005-0000-0000-000033EC0000}"/>
    <cellStyle name="Total 2 5 8 2 2" xfId="47410" xr:uid="{00000000-0005-0000-0000-000034EC0000}"/>
    <cellStyle name="Total 2 5 8 3" xfId="47409" xr:uid="{00000000-0005-0000-0000-000035EC0000}"/>
    <cellStyle name="Total 2 5 8 4" xfId="62826" xr:uid="{00000000-0005-0000-0000-000036EC0000}"/>
    <cellStyle name="Total 2 5 9" xfId="10474" xr:uid="{00000000-0005-0000-0000-000037EC0000}"/>
    <cellStyle name="Total 2 5 9 2" xfId="22053" xr:uid="{00000000-0005-0000-0000-000038EC0000}"/>
    <cellStyle name="Total 2 5 9 2 2" xfId="47412" xr:uid="{00000000-0005-0000-0000-000039EC0000}"/>
    <cellStyle name="Total 2 5 9 3" xfId="47411" xr:uid="{00000000-0005-0000-0000-00003AEC0000}"/>
    <cellStyle name="Total 2 5 9 4" xfId="62827" xr:uid="{00000000-0005-0000-0000-00003BEC0000}"/>
    <cellStyle name="Total 2 6" xfId="615" xr:uid="{00000000-0005-0000-0000-00003CEC0000}"/>
    <cellStyle name="Total 2 6 10" xfId="10893" xr:uid="{00000000-0005-0000-0000-00003DEC0000}"/>
    <cellStyle name="Total 2 6 10 2" xfId="22416" xr:uid="{00000000-0005-0000-0000-00003EEC0000}"/>
    <cellStyle name="Total 2 6 10 2 2" xfId="47415" xr:uid="{00000000-0005-0000-0000-00003FEC0000}"/>
    <cellStyle name="Total 2 6 10 3" xfId="47414" xr:uid="{00000000-0005-0000-0000-000040EC0000}"/>
    <cellStyle name="Total 2 6 10 4" xfId="62828" xr:uid="{00000000-0005-0000-0000-000041EC0000}"/>
    <cellStyle name="Total 2 6 11" xfId="11306" xr:uid="{00000000-0005-0000-0000-000042EC0000}"/>
    <cellStyle name="Total 2 6 11 2" xfId="22785" xr:uid="{00000000-0005-0000-0000-000043EC0000}"/>
    <cellStyle name="Total 2 6 11 2 2" xfId="47417" xr:uid="{00000000-0005-0000-0000-000044EC0000}"/>
    <cellStyle name="Total 2 6 11 3" xfId="47416" xr:uid="{00000000-0005-0000-0000-000045EC0000}"/>
    <cellStyle name="Total 2 6 11 4" xfId="62829" xr:uid="{00000000-0005-0000-0000-000046EC0000}"/>
    <cellStyle name="Total 2 6 12" xfId="11731" xr:uid="{00000000-0005-0000-0000-000047EC0000}"/>
    <cellStyle name="Total 2 6 12 2" xfId="23166" xr:uid="{00000000-0005-0000-0000-000048EC0000}"/>
    <cellStyle name="Total 2 6 12 2 2" xfId="47419" xr:uid="{00000000-0005-0000-0000-000049EC0000}"/>
    <cellStyle name="Total 2 6 12 3" xfId="47418" xr:uid="{00000000-0005-0000-0000-00004AEC0000}"/>
    <cellStyle name="Total 2 6 12 4" xfId="62830" xr:uid="{00000000-0005-0000-0000-00004BEC0000}"/>
    <cellStyle name="Total 2 6 13" xfId="12148" xr:uid="{00000000-0005-0000-0000-00004CEC0000}"/>
    <cellStyle name="Total 2 6 13 2" xfId="23549" xr:uid="{00000000-0005-0000-0000-00004DEC0000}"/>
    <cellStyle name="Total 2 6 13 2 2" xfId="47421" xr:uid="{00000000-0005-0000-0000-00004EEC0000}"/>
    <cellStyle name="Total 2 6 13 3" xfId="47420" xr:uid="{00000000-0005-0000-0000-00004FEC0000}"/>
    <cellStyle name="Total 2 6 13 4" xfId="62831" xr:uid="{00000000-0005-0000-0000-000050EC0000}"/>
    <cellStyle name="Total 2 6 14" xfId="12526" xr:uid="{00000000-0005-0000-0000-000051EC0000}"/>
    <cellStyle name="Total 2 6 14 2" xfId="23885" xr:uid="{00000000-0005-0000-0000-000052EC0000}"/>
    <cellStyle name="Total 2 6 14 2 2" xfId="47423" xr:uid="{00000000-0005-0000-0000-000053EC0000}"/>
    <cellStyle name="Total 2 6 14 3" xfId="47422" xr:uid="{00000000-0005-0000-0000-000054EC0000}"/>
    <cellStyle name="Total 2 6 14 4" xfId="62832" xr:uid="{00000000-0005-0000-0000-000055EC0000}"/>
    <cellStyle name="Total 2 6 15" xfId="12879" xr:uid="{00000000-0005-0000-0000-000056EC0000}"/>
    <cellStyle name="Total 2 6 15 2" xfId="24211" xr:uid="{00000000-0005-0000-0000-000057EC0000}"/>
    <cellStyle name="Total 2 6 15 2 2" xfId="47425" xr:uid="{00000000-0005-0000-0000-000058EC0000}"/>
    <cellStyle name="Total 2 6 15 3" xfId="47424" xr:uid="{00000000-0005-0000-0000-000059EC0000}"/>
    <cellStyle name="Total 2 6 15 4" xfId="62833" xr:uid="{00000000-0005-0000-0000-00005AEC0000}"/>
    <cellStyle name="Total 2 6 16" xfId="13291" xr:uid="{00000000-0005-0000-0000-00005BEC0000}"/>
    <cellStyle name="Total 2 6 16 2" xfId="24590" xr:uid="{00000000-0005-0000-0000-00005CEC0000}"/>
    <cellStyle name="Total 2 6 16 2 2" xfId="47427" xr:uid="{00000000-0005-0000-0000-00005DEC0000}"/>
    <cellStyle name="Total 2 6 16 3" xfId="47426" xr:uid="{00000000-0005-0000-0000-00005EEC0000}"/>
    <cellStyle name="Total 2 6 16 4" xfId="62834" xr:uid="{00000000-0005-0000-0000-00005FEC0000}"/>
    <cellStyle name="Total 2 6 17" xfId="13627" xr:uid="{00000000-0005-0000-0000-000060EC0000}"/>
    <cellStyle name="Total 2 6 17 2" xfId="24895" xr:uid="{00000000-0005-0000-0000-000061EC0000}"/>
    <cellStyle name="Total 2 6 17 2 2" xfId="47429" xr:uid="{00000000-0005-0000-0000-000062EC0000}"/>
    <cellStyle name="Total 2 6 17 3" xfId="47428" xr:uid="{00000000-0005-0000-0000-000063EC0000}"/>
    <cellStyle name="Total 2 6 17 4" xfId="62835" xr:uid="{00000000-0005-0000-0000-000064EC0000}"/>
    <cellStyle name="Total 2 6 18" xfId="13957" xr:uid="{00000000-0005-0000-0000-000065EC0000}"/>
    <cellStyle name="Total 2 6 18 2" xfId="25197" xr:uid="{00000000-0005-0000-0000-000066EC0000}"/>
    <cellStyle name="Total 2 6 18 2 2" xfId="47431" xr:uid="{00000000-0005-0000-0000-000067EC0000}"/>
    <cellStyle name="Total 2 6 18 3" xfId="47430" xr:uid="{00000000-0005-0000-0000-000068EC0000}"/>
    <cellStyle name="Total 2 6 18 4" xfId="62836" xr:uid="{00000000-0005-0000-0000-000069EC0000}"/>
    <cellStyle name="Total 2 6 19" xfId="14278" xr:uid="{00000000-0005-0000-0000-00006AEC0000}"/>
    <cellStyle name="Total 2 6 19 2" xfId="25497" xr:uid="{00000000-0005-0000-0000-00006BEC0000}"/>
    <cellStyle name="Total 2 6 19 2 2" xfId="47433" xr:uid="{00000000-0005-0000-0000-00006CEC0000}"/>
    <cellStyle name="Total 2 6 19 3" xfId="47432" xr:uid="{00000000-0005-0000-0000-00006DEC0000}"/>
    <cellStyle name="Total 2 6 19 4" xfId="62837" xr:uid="{00000000-0005-0000-0000-00006EEC0000}"/>
    <cellStyle name="Total 2 6 2" xfId="7327" xr:uid="{00000000-0005-0000-0000-00006FEC0000}"/>
    <cellStyle name="Total 2 6 2 2" xfId="19303" xr:uid="{00000000-0005-0000-0000-000070EC0000}"/>
    <cellStyle name="Total 2 6 2 2 2" xfId="47435" xr:uid="{00000000-0005-0000-0000-000071EC0000}"/>
    <cellStyle name="Total 2 6 2 3" xfId="47434" xr:uid="{00000000-0005-0000-0000-000072EC0000}"/>
    <cellStyle name="Total 2 6 2 4" xfId="62838" xr:uid="{00000000-0005-0000-0000-000073EC0000}"/>
    <cellStyle name="Total 2 6 20" xfId="14569" xr:uid="{00000000-0005-0000-0000-000074EC0000}"/>
    <cellStyle name="Total 2 6 20 2" xfId="47436" xr:uid="{00000000-0005-0000-0000-000075EC0000}"/>
    <cellStyle name="Total 2 6 20 3" xfId="62839" xr:uid="{00000000-0005-0000-0000-000076EC0000}"/>
    <cellStyle name="Total 2 6 20 4" xfId="62840" xr:uid="{00000000-0005-0000-0000-000077EC0000}"/>
    <cellStyle name="Total 2 6 21" xfId="47413" xr:uid="{00000000-0005-0000-0000-000078EC0000}"/>
    <cellStyle name="Total 2 6 22" xfId="4562" xr:uid="{00000000-0005-0000-0000-000079EC0000}"/>
    <cellStyle name="Total 2 6 3" xfId="7796" xr:uid="{00000000-0005-0000-0000-00007AEC0000}"/>
    <cellStyle name="Total 2 6 3 2" xfId="19712" xr:uid="{00000000-0005-0000-0000-00007BEC0000}"/>
    <cellStyle name="Total 2 6 3 2 2" xfId="47438" xr:uid="{00000000-0005-0000-0000-00007CEC0000}"/>
    <cellStyle name="Total 2 6 3 3" xfId="47437" xr:uid="{00000000-0005-0000-0000-00007DEC0000}"/>
    <cellStyle name="Total 2 6 3 4" xfId="62841" xr:uid="{00000000-0005-0000-0000-00007EEC0000}"/>
    <cellStyle name="Total 2 6 4" xfId="8244" xr:uid="{00000000-0005-0000-0000-00007FEC0000}"/>
    <cellStyle name="Total 2 6 4 2" xfId="20099" xr:uid="{00000000-0005-0000-0000-000080EC0000}"/>
    <cellStyle name="Total 2 6 4 2 2" xfId="47440" xr:uid="{00000000-0005-0000-0000-000081EC0000}"/>
    <cellStyle name="Total 2 6 4 3" xfId="47439" xr:uid="{00000000-0005-0000-0000-000082EC0000}"/>
    <cellStyle name="Total 2 6 4 4" xfId="62842" xr:uid="{00000000-0005-0000-0000-000083EC0000}"/>
    <cellStyle name="Total 2 6 5" xfId="8705" xr:uid="{00000000-0005-0000-0000-000084EC0000}"/>
    <cellStyle name="Total 2 6 5 2" xfId="20495" xr:uid="{00000000-0005-0000-0000-000085EC0000}"/>
    <cellStyle name="Total 2 6 5 2 2" xfId="47442" xr:uid="{00000000-0005-0000-0000-000086EC0000}"/>
    <cellStyle name="Total 2 6 5 3" xfId="47441" xr:uid="{00000000-0005-0000-0000-000087EC0000}"/>
    <cellStyle name="Total 2 6 5 4" xfId="62843" xr:uid="{00000000-0005-0000-0000-000088EC0000}"/>
    <cellStyle name="Total 2 6 6" xfId="9154" xr:uid="{00000000-0005-0000-0000-000089EC0000}"/>
    <cellStyle name="Total 2 6 6 2" xfId="20895" xr:uid="{00000000-0005-0000-0000-00008AEC0000}"/>
    <cellStyle name="Total 2 6 6 2 2" xfId="47444" xr:uid="{00000000-0005-0000-0000-00008BEC0000}"/>
    <cellStyle name="Total 2 6 6 3" xfId="47443" xr:uid="{00000000-0005-0000-0000-00008CEC0000}"/>
    <cellStyle name="Total 2 6 6 4" xfId="62844" xr:uid="{00000000-0005-0000-0000-00008DEC0000}"/>
    <cellStyle name="Total 2 6 7" xfId="9603" xr:uid="{00000000-0005-0000-0000-00008EEC0000}"/>
    <cellStyle name="Total 2 6 7 2" xfId="21295" xr:uid="{00000000-0005-0000-0000-00008FEC0000}"/>
    <cellStyle name="Total 2 6 7 2 2" xfId="47446" xr:uid="{00000000-0005-0000-0000-000090EC0000}"/>
    <cellStyle name="Total 2 6 7 3" xfId="47445" xr:uid="{00000000-0005-0000-0000-000091EC0000}"/>
    <cellStyle name="Total 2 6 7 4" xfId="62845" xr:uid="{00000000-0005-0000-0000-000092EC0000}"/>
    <cellStyle name="Total 2 6 8" xfId="10045" xr:uid="{00000000-0005-0000-0000-000093EC0000}"/>
    <cellStyle name="Total 2 6 8 2" xfId="21678" xr:uid="{00000000-0005-0000-0000-000094EC0000}"/>
    <cellStyle name="Total 2 6 8 2 2" xfId="47448" xr:uid="{00000000-0005-0000-0000-000095EC0000}"/>
    <cellStyle name="Total 2 6 8 3" xfId="47447" xr:uid="{00000000-0005-0000-0000-000096EC0000}"/>
    <cellStyle name="Total 2 6 8 4" xfId="62846" xr:uid="{00000000-0005-0000-0000-000097EC0000}"/>
    <cellStyle name="Total 2 6 9" xfId="10475" xr:uid="{00000000-0005-0000-0000-000098EC0000}"/>
    <cellStyle name="Total 2 6 9 2" xfId="22054" xr:uid="{00000000-0005-0000-0000-000099EC0000}"/>
    <cellStyle name="Total 2 6 9 2 2" xfId="47450" xr:uid="{00000000-0005-0000-0000-00009AEC0000}"/>
    <cellStyle name="Total 2 6 9 3" xfId="47449" xr:uid="{00000000-0005-0000-0000-00009BEC0000}"/>
    <cellStyle name="Total 2 6 9 4" xfId="62847" xr:uid="{00000000-0005-0000-0000-00009CEC0000}"/>
    <cellStyle name="Total 2 7" xfId="733" xr:uid="{00000000-0005-0000-0000-00009DEC0000}"/>
    <cellStyle name="Total 2 7 10" xfId="10894" xr:uid="{00000000-0005-0000-0000-00009EEC0000}"/>
    <cellStyle name="Total 2 7 10 2" xfId="22417" xr:uid="{00000000-0005-0000-0000-00009FEC0000}"/>
    <cellStyle name="Total 2 7 10 2 2" xfId="47453" xr:uid="{00000000-0005-0000-0000-0000A0EC0000}"/>
    <cellStyle name="Total 2 7 10 3" xfId="47452" xr:uid="{00000000-0005-0000-0000-0000A1EC0000}"/>
    <cellStyle name="Total 2 7 10 4" xfId="62848" xr:uid="{00000000-0005-0000-0000-0000A2EC0000}"/>
    <cellStyle name="Total 2 7 11" xfId="11307" xr:uid="{00000000-0005-0000-0000-0000A3EC0000}"/>
    <cellStyle name="Total 2 7 11 2" xfId="22786" xr:uid="{00000000-0005-0000-0000-0000A4EC0000}"/>
    <cellStyle name="Total 2 7 11 2 2" xfId="47455" xr:uid="{00000000-0005-0000-0000-0000A5EC0000}"/>
    <cellStyle name="Total 2 7 11 3" xfId="47454" xr:uid="{00000000-0005-0000-0000-0000A6EC0000}"/>
    <cellStyle name="Total 2 7 11 4" xfId="62849" xr:uid="{00000000-0005-0000-0000-0000A7EC0000}"/>
    <cellStyle name="Total 2 7 12" xfId="11732" xr:uid="{00000000-0005-0000-0000-0000A8EC0000}"/>
    <cellStyle name="Total 2 7 12 2" xfId="23167" xr:uid="{00000000-0005-0000-0000-0000A9EC0000}"/>
    <cellStyle name="Total 2 7 12 2 2" xfId="47457" xr:uid="{00000000-0005-0000-0000-0000AAEC0000}"/>
    <cellStyle name="Total 2 7 12 3" xfId="47456" xr:uid="{00000000-0005-0000-0000-0000ABEC0000}"/>
    <cellStyle name="Total 2 7 12 4" xfId="62850" xr:uid="{00000000-0005-0000-0000-0000ACEC0000}"/>
    <cellStyle name="Total 2 7 13" xfId="12149" xr:uid="{00000000-0005-0000-0000-0000ADEC0000}"/>
    <cellStyle name="Total 2 7 13 2" xfId="23550" xr:uid="{00000000-0005-0000-0000-0000AEEC0000}"/>
    <cellStyle name="Total 2 7 13 2 2" xfId="47459" xr:uid="{00000000-0005-0000-0000-0000AFEC0000}"/>
    <cellStyle name="Total 2 7 13 3" xfId="47458" xr:uid="{00000000-0005-0000-0000-0000B0EC0000}"/>
    <cellStyle name="Total 2 7 13 4" xfId="62851" xr:uid="{00000000-0005-0000-0000-0000B1EC0000}"/>
    <cellStyle name="Total 2 7 14" xfId="12527" xr:uid="{00000000-0005-0000-0000-0000B2EC0000}"/>
    <cellStyle name="Total 2 7 14 2" xfId="23886" xr:uid="{00000000-0005-0000-0000-0000B3EC0000}"/>
    <cellStyle name="Total 2 7 14 2 2" xfId="47461" xr:uid="{00000000-0005-0000-0000-0000B4EC0000}"/>
    <cellStyle name="Total 2 7 14 3" xfId="47460" xr:uid="{00000000-0005-0000-0000-0000B5EC0000}"/>
    <cellStyle name="Total 2 7 14 4" xfId="62852" xr:uid="{00000000-0005-0000-0000-0000B6EC0000}"/>
    <cellStyle name="Total 2 7 15" xfId="12880" xr:uid="{00000000-0005-0000-0000-0000B7EC0000}"/>
    <cellStyle name="Total 2 7 15 2" xfId="24212" xr:uid="{00000000-0005-0000-0000-0000B8EC0000}"/>
    <cellStyle name="Total 2 7 15 2 2" xfId="47463" xr:uid="{00000000-0005-0000-0000-0000B9EC0000}"/>
    <cellStyle name="Total 2 7 15 3" xfId="47462" xr:uid="{00000000-0005-0000-0000-0000BAEC0000}"/>
    <cellStyle name="Total 2 7 15 4" xfId="62853" xr:uid="{00000000-0005-0000-0000-0000BBEC0000}"/>
    <cellStyle name="Total 2 7 16" xfId="13292" xr:uid="{00000000-0005-0000-0000-0000BCEC0000}"/>
    <cellStyle name="Total 2 7 16 2" xfId="24591" xr:uid="{00000000-0005-0000-0000-0000BDEC0000}"/>
    <cellStyle name="Total 2 7 16 2 2" xfId="47465" xr:uid="{00000000-0005-0000-0000-0000BEEC0000}"/>
    <cellStyle name="Total 2 7 16 3" xfId="47464" xr:uid="{00000000-0005-0000-0000-0000BFEC0000}"/>
    <cellStyle name="Total 2 7 16 4" xfId="62854" xr:uid="{00000000-0005-0000-0000-0000C0EC0000}"/>
    <cellStyle name="Total 2 7 17" xfId="13628" xr:uid="{00000000-0005-0000-0000-0000C1EC0000}"/>
    <cellStyle name="Total 2 7 17 2" xfId="24896" xr:uid="{00000000-0005-0000-0000-0000C2EC0000}"/>
    <cellStyle name="Total 2 7 17 2 2" xfId="47467" xr:uid="{00000000-0005-0000-0000-0000C3EC0000}"/>
    <cellStyle name="Total 2 7 17 3" xfId="47466" xr:uid="{00000000-0005-0000-0000-0000C4EC0000}"/>
    <cellStyle name="Total 2 7 17 4" xfId="62855" xr:uid="{00000000-0005-0000-0000-0000C5EC0000}"/>
    <cellStyle name="Total 2 7 18" xfId="13958" xr:uid="{00000000-0005-0000-0000-0000C6EC0000}"/>
    <cellStyle name="Total 2 7 18 2" xfId="25198" xr:uid="{00000000-0005-0000-0000-0000C7EC0000}"/>
    <cellStyle name="Total 2 7 18 2 2" xfId="47469" xr:uid="{00000000-0005-0000-0000-0000C8EC0000}"/>
    <cellStyle name="Total 2 7 18 3" xfId="47468" xr:uid="{00000000-0005-0000-0000-0000C9EC0000}"/>
    <cellStyle name="Total 2 7 18 4" xfId="62856" xr:uid="{00000000-0005-0000-0000-0000CAEC0000}"/>
    <cellStyle name="Total 2 7 19" xfId="14279" xr:uid="{00000000-0005-0000-0000-0000CBEC0000}"/>
    <cellStyle name="Total 2 7 19 2" xfId="25498" xr:uid="{00000000-0005-0000-0000-0000CCEC0000}"/>
    <cellStyle name="Total 2 7 19 2 2" xfId="47471" xr:uid="{00000000-0005-0000-0000-0000CDEC0000}"/>
    <cellStyle name="Total 2 7 19 3" xfId="47470" xr:uid="{00000000-0005-0000-0000-0000CEEC0000}"/>
    <cellStyle name="Total 2 7 19 4" xfId="62857" xr:uid="{00000000-0005-0000-0000-0000CFEC0000}"/>
    <cellStyle name="Total 2 7 2" xfId="7328" xr:uid="{00000000-0005-0000-0000-0000D0EC0000}"/>
    <cellStyle name="Total 2 7 2 2" xfId="19304" xr:uid="{00000000-0005-0000-0000-0000D1EC0000}"/>
    <cellStyle name="Total 2 7 2 2 2" xfId="47473" xr:uid="{00000000-0005-0000-0000-0000D2EC0000}"/>
    <cellStyle name="Total 2 7 2 3" xfId="47472" xr:uid="{00000000-0005-0000-0000-0000D3EC0000}"/>
    <cellStyle name="Total 2 7 2 4" xfId="62858" xr:uid="{00000000-0005-0000-0000-0000D4EC0000}"/>
    <cellStyle name="Total 2 7 20" xfId="14570" xr:uid="{00000000-0005-0000-0000-0000D5EC0000}"/>
    <cellStyle name="Total 2 7 20 2" xfId="47474" xr:uid="{00000000-0005-0000-0000-0000D6EC0000}"/>
    <cellStyle name="Total 2 7 20 3" xfId="62859" xr:uid="{00000000-0005-0000-0000-0000D7EC0000}"/>
    <cellStyle name="Total 2 7 20 4" xfId="62860" xr:uid="{00000000-0005-0000-0000-0000D8EC0000}"/>
    <cellStyle name="Total 2 7 21" xfId="47451" xr:uid="{00000000-0005-0000-0000-0000D9EC0000}"/>
    <cellStyle name="Total 2 7 22" xfId="4563" xr:uid="{00000000-0005-0000-0000-0000DAEC0000}"/>
    <cellStyle name="Total 2 7 3" xfId="7797" xr:uid="{00000000-0005-0000-0000-0000DBEC0000}"/>
    <cellStyle name="Total 2 7 3 2" xfId="19713" xr:uid="{00000000-0005-0000-0000-0000DCEC0000}"/>
    <cellStyle name="Total 2 7 3 2 2" xfId="47476" xr:uid="{00000000-0005-0000-0000-0000DDEC0000}"/>
    <cellStyle name="Total 2 7 3 3" xfId="47475" xr:uid="{00000000-0005-0000-0000-0000DEEC0000}"/>
    <cellStyle name="Total 2 7 3 4" xfId="62861" xr:uid="{00000000-0005-0000-0000-0000DFEC0000}"/>
    <cellStyle name="Total 2 7 4" xfId="8245" xr:uid="{00000000-0005-0000-0000-0000E0EC0000}"/>
    <cellStyle name="Total 2 7 4 2" xfId="20100" xr:uid="{00000000-0005-0000-0000-0000E1EC0000}"/>
    <cellStyle name="Total 2 7 4 2 2" xfId="47478" xr:uid="{00000000-0005-0000-0000-0000E2EC0000}"/>
    <cellStyle name="Total 2 7 4 3" xfId="47477" xr:uid="{00000000-0005-0000-0000-0000E3EC0000}"/>
    <cellStyle name="Total 2 7 4 4" xfId="62862" xr:uid="{00000000-0005-0000-0000-0000E4EC0000}"/>
    <cellStyle name="Total 2 7 5" xfId="8706" xr:uid="{00000000-0005-0000-0000-0000E5EC0000}"/>
    <cellStyle name="Total 2 7 5 2" xfId="20496" xr:uid="{00000000-0005-0000-0000-0000E6EC0000}"/>
    <cellStyle name="Total 2 7 5 2 2" xfId="47480" xr:uid="{00000000-0005-0000-0000-0000E7EC0000}"/>
    <cellStyle name="Total 2 7 5 3" xfId="47479" xr:uid="{00000000-0005-0000-0000-0000E8EC0000}"/>
    <cellStyle name="Total 2 7 5 4" xfId="62863" xr:uid="{00000000-0005-0000-0000-0000E9EC0000}"/>
    <cellStyle name="Total 2 7 6" xfId="9155" xr:uid="{00000000-0005-0000-0000-0000EAEC0000}"/>
    <cellStyle name="Total 2 7 6 2" xfId="20896" xr:uid="{00000000-0005-0000-0000-0000EBEC0000}"/>
    <cellStyle name="Total 2 7 6 2 2" xfId="47482" xr:uid="{00000000-0005-0000-0000-0000ECEC0000}"/>
    <cellStyle name="Total 2 7 6 3" xfId="47481" xr:uid="{00000000-0005-0000-0000-0000EDEC0000}"/>
    <cellStyle name="Total 2 7 6 4" xfId="62864" xr:uid="{00000000-0005-0000-0000-0000EEEC0000}"/>
    <cellStyle name="Total 2 7 7" xfId="9604" xr:uid="{00000000-0005-0000-0000-0000EFEC0000}"/>
    <cellStyle name="Total 2 7 7 2" xfId="21296" xr:uid="{00000000-0005-0000-0000-0000F0EC0000}"/>
    <cellStyle name="Total 2 7 7 2 2" xfId="47484" xr:uid="{00000000-0005-0000-0000-0000F1EC0000}"/>
    <cellStyle name="Total 2 7 7 3" xfId="47483" xr:uid="{00000000-0005-0000-0000-0000F2EC0000}"/>
    <cellStyle name="Total 2 7 7 4" xfId="62865" xr:uid="{00000000-0005-0000-0000-0000F3EC0000}"/>
    <cellStyle name="Total 2 7 8" xfId="10046" xr:uid="{00000000-0005-0000-0000-0000F4EC0000}"/>
    <cellStyle name="Total 2 7 8 2" xfId="21679" xr:uid="{00000000-0005-0000-0000-0000F5EC0000}"/>
    <cellStyle name="Total 2 7 8 2 2" xfId="47486" xr:uid="{00000000-0005-0000-0000-0000F6EC0000}"/>
    <cellStyle name="Total 2 7 8 3" xfId="47485" xr:uid="{00000000-0005-0000-0000-0000F7EC0000}"/>
    <cellStyle name="Total 2 7 8 4" xfId="62866" xr:uid="{00000000-0005-0000-0000-0000F8EC0000}"/>
    <cellStyle name="Total 2 7 9" xfId="10476" xr:uid="{00000000-0005-0000-0000-0000F9EC0000}"/>
    <cellStyle name="Total 2 7 9 2" xfId="22055" xr:uid="{00000000-0005-0000-0000-0000FAEC0000}"/>
    <cellStyle name="Total 2 7 9 2 2" xfId="47488" xr:uid="{00000000-0005-0000-0000-0000FBEC0000}"/>
    <cellStyle name="Total 2 7 9 3" xfId="47487" xr:uid="{00000000-0005-0000-0000-0000FCEC0000}"/>
    <cellStyle name="Total 2 7 9 4" xfId="62867" xr:uid="{00000000-0005-0000-0000-0000FDEC0000}"/>
    <cellStyle name="Total 2 8" xfId="851" xr:uid="{00000000-0005-0000-0000-0000FEEC0000}"/>
    <cellStyle name="Total 2 8 10" xfId="5504" xr:uid="{00000000-0005-0000-0000-0000FFEC0000}"/>
    <cellStyle name="Total 2 8 10 2" xfId="18038" xr:uid="{00000000-0005-0000-0000-000000ED0000}"/>
    <cellStyle name="Total 2 8 10 2 2" xfId="47491" xr:uid="{00000000-0005-0000-0000-000001ED0000}"/>
    <cellStyle name="Total 2 8 10 3" xfId="47490" xr:uid="{00000000-0005-0000-0000-000002ED0000}"/>
    <cellStyle name="Total 2 8 10 4" xfId="62868" xr:uid="{00000000-0005-0000-0000-000003ED0000}"/>
    <cellStyle name="Total 2 8 11" xfId="6285" xr:uid="{00000000-0005-0000-0000-000004ED0000}"/>
    <cellStyle name="Total 2 8 11 2" xfId="18388" xr:uid="{00000000-0005-0000-0000-000005ED0000}"/>
    <cellStyle name="Total 2 8 11 2 2" xfId="47493" xr:uid="{00000000-0005-0000-0000-000006ED0000}"/>
    <cellStyle name="Total 2 8 11 3" xfId="47492" xr:uid="{00000000-0005-0000-0000-000007ED0000}"/>
    <cellStyle name="Total 2 8 11 4" xfId="62869" xr:uid="{00000000-0005-0000-0000-000008ED0000}"/>
    <cellStyle name="Total 2 8 12" xfId="4716" xr:uid="{00000000-0005-0000-0000-000009ED0000}"/>
    <cellStyle name="Total 2 8 12 2" xfId="17402" xr:uid="{00000000-0005-0000-0000-00000AED0000}"/>
    <cellStyle name="Total 2 8 12 2 2" xfId="47495" xr:uid="{00000000-0005-0000-0000-00000BED0000}"/>
    <cellStyle name="Total 2 8 12 3" xfId="47494" xr:uid="{00000000-0005-0000-0000-00000CED0000}"/>
    <cellStyle name="Total 2 8 12 4" xfId="62870" xr:uid="{00000000-0005-0000-0000-00000DED0000}"/>
    <cellStyle name="Total 2 8 13" xfId="10117" xr:uid="{00000000-0005-0000-0000-00000EED0000}"/>
    <cellStyle name="Total 2 8 13 2" xfId="21741" xr:uid="{00000000-0005-0000-0000-00000FED0000}"/>
    <cellStyle name="Total 2 8 13 2 2" xfId="47497" xr:uid="{00000000-0005-0000-0000-000010ED0000}"/>
    <cellStyle name="Total 2 8 13 3" xfId="47496" xr:uid="{00000000-0005-0000-0000-000011ED0000}"/>
    <cellStyle name="Total 2 8 13 4" xfId="62871" xr:uid="{00000000-0005-0000-0000-000012ED0000}"/>
    <cellStyle name="Total 2 8 14" xfId="9814" xr:uid="{00000000-0005-0000-0000-000013ED0000}"/>
    <cellStyle name="Total 2 8 14 2" xfId="21478" xr:uid="{00000000-0005-0000-0000-000014ED0000}"/>
    <cellStyle name="Total 2 8 14 2 2" xfId="47499" xr:uid="{00000000-0005-0000-0000-000015ED0000}"/>
    <cellStyle name="Total 2 8 14 3" xfId="47498" xr:uid="{00000000-0005-0000-0000-000016ED0000}"/>
    <cellStyle name="Total 2 8 14 4" xfId="62872" xr:uid="{00000000-0005-0000-0000-000017ED0000}"/>
    <cellStyle name="Total 2 8 15" xfId="9196" xr:uid="{00000000-0005-0000-0000-000018ED0000}"/>
    <cellStyle name="Total 2 8 15 2" xfId="20934" xr:uid="{00000000-0005-0000-0000-000019ED0000}"/>
    <cellStyle name="Total 2 8 15 2 2" xfId="47501" xr:uid="{00000000-0005-0000-0000-00001AED0000}"/>
    <cellStyle name="Total 2 8 15 3" xfId="47500" xr:uid="{00000000-0005-0000-0000-00001BED0000}"/>
    <cellStyle name="Total 2 8 15 4" xfId="62873" xr:uid="{00000000-0005-0000-0000-00001CED0000}"/>
    <cellStyle name="Total 2 8 16" xfId="11692" xr:uid="{00000000-0005-0000-0000-00001DED0000}"/>
    <cellStyle name="Total 2 8 16 2" xfId="23127" xr:uid="{00000000-0005-0000-0000-00001EED0000}"/>
    <cellStyle name="Total 2 8 16 2 2" xfId="47503" xr:uid="{00000000-0005-0000-0000-00001FED0000}"/>
    <cellStyle name="Total 2 8 16 3" xfId="47502" xr:uid="{00000000-0005-0000-0000-000020ED0000}"/>
    <cellStyle name="Total 2 8 16 4" xfId="62874" xr:uid="{00000000-0005-0000-0000-000021ED0000}"/>
    <cellStyle name="Total 2 8 17" xfId="12901" xr:uid="{00000000-0005-0000-0000-000022ED0000}"/>
    <cellStyle name="Total 2 8 17 2" xfId="24232" xr:uid="{00000000-0005-0000-0000-000023ED0000}"/>
    <cellStyle name="Total 2 8 17 2 2" xfId="47505" xr:uid="{00000000-0005-0000-0000-000024ED0000}"/>
    <cellStyle name="Total 2 8 17 3" xfId="47504" xr:uid="{00000000-0005-0000-0000-000025ED0000}"/>
    <cellStyle name="Total 2 8 17 4" xfId="62875" xr:uid="{00000000-0005-0000-0000-000026ED0000}"/>
    <cellStyle name="Total 2 8 18" xfId="10963" xr:uid="{00000000-0005-0000-0000-000027ED0000}"/>
    <cellStyle name="Total 2 8 18 2" xfId="22478" xr:uid="{00000000-0005-0000-0000-000028ED0000}"/>
    <cellStyle name="Total 2 8 18 2 2" xfId="47507" xr:uid="{00000000-0005-0000-0000-000029ED0000}"/>
    <cellStyle name="Total 2 8 18 3" xfId="47506" xr:uid="{00000000-0005-0000-0000-00002AED0000}"/>
    <cellStyle name="Total 2 8 18 4" xfId="62876" xr:uid="{00000000-0005-0000-0000-00002BED0000}"/>
    <cellStyle name="Total 2 8 19" xfId="6140" xr:uid="{00000000-0005-0000-0000-00002CED0000}"/>
    <cellStyle name="Total 2 8 19 2" xfId="18268" xr:uid="{00000000-0005-0000-0000-00002DED0000}"/>
    <cellStyle name="Total 2 8 19 2 2" xfId="47509" xr:uid="{00000000-0005-0000-0000-00002EED0000}"/>
    <cellStyle name="Total 2 8 19 3" xfId="47508" xr:uid="{00000000-0005-0000-0000-00002FED0000}"/>
    <cellStyle name="Total 2 8 19 4" xfId="62877" xr:uid="{00000000-0005-0000-0000-000030ED0000}"/>
    <cellStyle name="Total 2 8 2" xfId="4987" xr:uid="{00000000-0005-0000-0000-000031ED0000}"/>
    <cellStyle name="Total 2 8 2 2" xfId="17600" xr:uid="{00000000-0005-0000-0000-000032ED0000}"/>
    <cellStyle name="Total 2 8 2 2 2" xfId="47511" xr:uid="{00000000-0005-0000-0000-000033ED0000}"/>
    <cellStyle name="Total 2 8 2 3" xfId="47510" xr:uid="{00000000-0005-0000-0000-000034ED0000}"/>
    <cellStyle name="Total 2 8 2 4" xfId="62878" xr:uid="{00000000-0005-0000-0000-000035ED0000}"/>
    <cellStyle name="Total 2 8 20" xfId="9929" xr:uid="{00000000-0005-0000-0000-000036ED0000}"/>
    <cellStyle name="Total 2 8 20 2" xfId="47512" xr:uid="{00000000-0005-0000-0000-000037ED0000}"/>
    <cellStyle name="Total 2 8 20 3" xfId="62879" xr:uid="{00000000-0005-0000-0000-000038ED0000}"/>
    <cellStyle name="Total 2 8 20 4" xfId="62880" xr:uid="{00000000-0005-0000-0000-000039ED0000}"/>
    <cellStyle name="Total 2 8 21" xfId="47489" xr:uid="{00000000-0005-0000-0000-00003AED0000}"/>
    <cellStyle name="Total 2 8 22" xfId="1672" xr:uid="{00000000-0005-0000-0000-00003BED0000}"/>
    <cellStyle name="Total 2 8 3" xfId="6754" xr:uid="{00000000-0005-0000-0000-00003CED0000}"/>
    <cellStyle name="Total 2 8 3 2" xfId="18799" xr:uid="{00000000-0005-0000-0000-00003DED0000}"/>
    <cellStyle name="Total 2 8 3 2 2" xfId="47514" xr:uid="{00000000-0005-0000-0000-00003EED0000}"/>
    <cellStyle name="Total 2 8 3 3" xfId="47513" xr:uid="{00000000-0005-0000-0000-00003FED0000}"/>
    <cellStyle name="Total 2 8 3 4" xfId="62881" xr:uid="{00000000-0005-0000-0000-000040ED0000}"/>
    <cellStyle name="Total 2 8 4" xfId="5139" xr:uid="{00000000-0005-0000-0000-000041ED0000}"/>
    <cellStyle name="Total 2 8 4 2" xfId="17719" xr:uid="{00000000-0005-0000-0000-000042ED0000}"/>
    <cellStyle name="Total 2 8 4 2 2" xfId="47516" xr:uid="{00000000-0005-0000-0000-000043ED0000}"/>
    <cellStyle name="Total 2 8 4 3" xfId="47515" xr:uid="{00000000-0005-0000-0000-000044ED0000}"/>
    <cellStyle name="Total 2 8 4 4" xfId="62882" xr:uid="{00000000-0005-0000-0000-000045ED0000}"/>
    <cellStyle name="Total 2 8 5" xfId="6615" xr:uid="{00000000-0005-0000-0000-000046ED0000}"/>
    <cellStyle name="Total 2 8 5 2" xfId="18680" xr:uid="{00000000-0005-0000-0000-000047ED0000}"/>
    <cellStyle name="Total 2 8 5 2 2" xfId="47518" xr:uid="{00000000-0005-0000-0000-000048ED0000}"/>
    <cellStyle name="Total 2 8 5 3" xfId="47517" xr:uid="{00000000-0005-0000-0000-000049ED0000}"/>
    <cellStyle name="Total 2 8 5 4" xfId="62883" xr:uid="{00000000-0005-0000-0000-00004AED0000}"/>
    <cellStyle name="Total 2 8 6" xfId="5274" xr:uid="{00000000-0005-0000-0000-00004BED0000}"/>
    <cellStyle name="Total 2 8 6 2" xfId="17833" xr:uid="{00000000-0005-0000-0000-00004CED0000}"/>
    <cellStyle name="Total 2 8 6 2 2" xfId="47520" xr:uid="{00000000-0005-0000-0000-00004DED0000}"/>
    <cellStyle name="Total 2 8 6 3" xfId="47519" xr:uid="{00000000-0005-0000-0000-00004EED0000}"/>
    <cellStyle name="Total 2 8 6 4" xfId="62884" xr:uid="{00000000-0005-0000-0000-00004FED0000}"/>
    <cellStyle name="Total 2 8 7" xfId="5006" xr:uid="{00000000-0005-0000-0000-000050ED0000}"/>
    <cellStyle name="Total 2 8 7 2" xfId="17615" xr:uid="{00000000-0005-0000-0000-000051ED0000}"/>
    <cellStyle name="Total 2 8 7 2 2" xfId="47522" xr:uid="{00000000-0005-0000-0000-000052ED0000}"/>
    <cellStyle name="Total 2 8 7 3" xfId="47521" xr:uid="{00000000-0005-0000-0000-000053ED0000}"/>
    <cellStyle name="Total 2 8 7 4" xfId="62885" xr:uid="{00000000-0005-0000-0000-000054ED0000}"/>
    <cellStyle name="Total 2 8 8" xfId="5239" xr:uid="{00000000-0005-0000-0000-000055ED0000}"/>
    <cellStyle name="Total 2 8 8 2" xfId="17801" xr:uid="{00000000-0005-0000-0000-000056ED0000}"/>
    <cellStyle name="Total 2 8 8 2 2" xfId="47524" xr:uid="{00000000-0005-0000-0000-000057ED0000}"/>
    <cellStyle name="Total 2 8 8 3" xfId="47523" xr:uid="{00000000-0005-0000-0000-000058ED0000}"/>
    <cellStyle name="Total 2 8 8 4" xfId="62886" xr:uid="{00000000-0005-0000-0000-000059ED0000}"/>
    <cellStyle name="Total 2 8 9" xfId="6363" xr:uid="{00000000-0005-0000-0000-00005AED0000}"/>
    <cellStyle name="Total 2 8 9 2" xfId="18456" xr:uid="{00000000-0005-0000-0000-00005BED0000}"/>
    <cellStyle name="Total 2 8 9 2 2" xfId="47526" xr:uid="{00000000-0005-0000-0000-00005CED0000}"/>
    <cellStyle name="Total 2 8 9 3" xfId="47525" xr:uid="{00000000-0005-0000-0000-00005DED0000}"/>
    <cellStyle name="Total 2 8 9 4" xfId="62887" xr:uid="{00000000-0005-0000-0000-00005EED0000}"/>
    <cellStyle name="Total 2 9" xfId="970" xr:uid="{00000000-0005-0000-0000-00005FED0000}"/>
    <cellStyle name="Total 2 9 2" xfId="17462" xr:uid="{00000000-0005-0000-0000-000060ED0000}"/>
    <cellStyle name="Total 2 9 2 2" xfId="47528" xr:uid="{00000000-0005-0000-0000-000061ED0000}"/>
    <cellStyle name="Total 2 9 3" xfId="47527" xr:uid="{00000000-0005-0000-0000-000062ED0000}"/>
    <cellStyle name="Total 2 9 4" xfId="4822" xr:uid="{00000000-0005-0000-0000-000063ED0000}"/>
    <cellStyle name="Total 20" xfId="5167" xr:uid="{00000000-0005-0000-0000-000064ED0000}"/>
    <cellStyle name="Total 20 2" xfId="17740" xr:uid="{00000000-0005-0000-0000-000065ED0000}"/>
    <cellStyle name="Total 20 2 2" xfId="47530" xr:uid="{00000000-0005-0000-0000-000066ED0000}"/>
    <cellStyle name="Total 20 3" xfId="47529" xr:uid="{00000000-0005-0000-0000-000067ED0000}"/>
    <cellStyle name="Total 20 4" xfId="62888" xr:uid="{00000000-0005-0000-0000-000068ED0000}"/>
    <cellStyle name="Total 21" xfId="6610" xr:uid="{00000000-0005-0000-0000-000069ED0000}"/>
    <cellStyle name="Total 21 2" xfId="18676" xr:uid="{00000000-0005-0000-0000-00006AED0000}"/>
    <cellStyle name="Total 21 2 2" xfId="47532" xr:uid="{00000000-0005-0000-0000-00006BED0000}"/>
    <cellStyle name="Total 21 3" xfId="47531" xr:uid="{00000000-0005-0000-0000-00006CED0000}"/>
    <cellStyle name="Total 21 4" xfId="62889" xr:uid="{00000000-0005-0000-0000-00006DED0000}"/>
    <cellStyle name="Total 22" xfId="5284" xr:uid="{00000000-0005-0000-0000-00006EED0000}"/>
    <cellStyle name="Total 22 2" xfId="17842" xr:uid="{00000000-0005-0000-0000-00006FED0000}"/>
    <cellStyle name="Total 22 2 2" xfId="47534" xr:uid="{00000000-0005-0000-0000-000070ED0000}"/>
    <cellStyle name="Total 22 3" xfId="47533" xr:uid="{00000000-0005-0000-0000-000071ED0000}"/>
    <cellStyle name="Total 22 4" xfId="62890" xr:uid="{00000000-0005-0000-0000-000072ED0000}"/>
    <cellStyle name="Total 23" xfId="6463" xr:uid="{00000000-0005-0000-0000-000073ED0000}"/>
    <cellStyle name="Total 23 2" xfId="18545" xr:uid="{00000000-0005-0000-0000-000074ED0000}"/>
    <cellStyle name="Total 23 2 2" xfId="47536" xr:uid="{00000000-0005-0000-0000-000075ED0000}"/>
    <cellStyle name="Total 23 3" xfId="47535" xr:uid="{00000000-0005-0000-0000-000076ED0000}"/>
    <cellStyle name="Total 23 4" xfId="62891" xr:uid="{00000000-0005-0000-0000-000077ED0000}"/>
    <cellStyle name="Total 24" xfId="6828" xr:uid="{00000000-0005-0000-0000-000078ED0000}"/>
    <cellStyle name="Total 24 2" xfId="18861" xr:uid="{00000000-0005-0000-0000-000079ED0000}"/>
    <cellStyle name="Total 24 2 2" xfId="47538" xr:uid="{00000000-0005-0000-0000-00007AED0000}"/>
    <cellStyle name="Total 24 3" xfId="47537" xr:uid="{00000000-0005-0000-0000-00007BED0000}"/>
    <cellStyle name="Total 24 4" xfId="62892" xr:uid="{00000000-0005-0000-0000-00007CED0000}"/>
    <cellStyle name="Total 25" xfId="6349" xr:uid="{00000000-0005-0000-0000-00007DED0000}"/>
    <cellStyle name="Total 25 2" xfId="18445" xr:uid="{00000000-0005-0000-0000-00007EED0000}"/>
    <cellStyle name="Total 25 2 2" xfId="47540" xr:uid="{00000000-0005-0000-0000-00007FED0000}"/>
    <cellStyle name="Total 25 3" xfId="47539" xr:uid="{00000000-0005-0000-0000-000080ED0000}"/>
    <cellStyle name="Total 25 4" xfId="62893" xr:uid="{00000000-0005-0000-0000-000081ED0000}"/>
    <cellStyle name="Total 26" xfId="8730" xr:uid="{00000000-0005-0000-0000-000082ED0000}"/>
    <cellStyle name="Total 26 2" xfId="20518" xr:uid="{00000000-0005-0000-0000-000083ED0000}"/>
    <cellStyle name="Total 26 2 2" xfId="47542" xr:uid="{00000000-0005-0000-0000-000084ED0000}"/>
    <cellStyle name="Total 26 3" xfId="47541" xr:uid="{00000000-0005-0000-0000-000085ED0000}"/>
    <cellStyle name="Total 26 4" xfId="62894" xr:uid="{00000000-0005-0000-0000-000086ED0000}"/>
    <cellStyle name="Total 27" xfId="4673" xr:uid="{00000000-0005-0000-0000-000087ED0000}"/>
    <cellStyle name="Total 27 2" xfId="17370" xr:uid="{00000000-0005-0000-0000-000088ED0000}"/>
    <cellStyle name="Total 27 2 2" xfId="47544" xr:uid="{00000000-0005-0000-0000-000089ED0000}"/>
    <cellStyle name="Total 27 3" xfId="47543" xr:uid="{00000000-0005-0000-0000-00008AED0000}"/>
    <cellStyle name="Total 27 4" xfId="62895" xr:uid="{00000000-0005-0000-0000-00008BED0000}"/>
    <cellStyle name="Total 28" xfId="6357" xr:uid="{00000000-0005-0000-0000-00008CED0000}"/>
    <cellStyle name="Total 28 2" xfId="18452" xr:uid="{00000000-0005-0000-0000-00008DED0000}"/>
    <cellStyle name="Total 28 2 2" xfId="47546" xr:uid="{00000000-0005-0000-0000-00008EED0000}"/>
    <cellStyle name="Total 28 3" xfId="47545" xr:uid="{00000000-0005-0000-0000-00008FED0000}"/>
    <cellStyle name="Total 28 4" xfId="62896" xr:uid="{00000000-0005-0000-0000-000090ED0000}"/>
    <cellStyle name="Total 29" xfId="9181" xr:uid="{00000000-0005-0000-0000-000091ED0000}"/>
    <cellStyle name="Total 29 2" xfId="20921" xr:uid="{00000000-0005-0000-0000-000092ED0000}"/>
    <cellStyle name="Total 29 2 2" xfId="47548" xr:uid="{00000000-0005-0000-0000-000093ED0000}"/>
    <cellStyle name="Total 29 3" xfId="47547" xr:uid="{00000000-0005-0000-0000-000094ED0000}"/>
    <cellStyle name="Total 29 4" xfId="62897" xr:uid="{00000000-0005-0000-0000-000095ED0000}"/>
    <cellStyle name="Total 3" xfId="203" xr:uid="{00000000-0005-0000-0000-000096ED0000}"/>
    <cellStyle name="Total 3 10" xfId="5285" xr:uid="{00000000-0005-0000-0000-000097ED0000}"/>
    <cellStyle name="Total 3 10 2" xfId="17843" xr:uid="{00000000-0005-0000-0000-000098ED0000}"/>
    <cellStyle name="Total 3 10 2 2" xfId="47551" xr:uid="{00000000-0005-0000-0000-000099ED0000}"/>
    <cellStyle name="Total 3 10 3" xfId="47550" xr:uid="{00000000-0005-0000-0000-00009AED0000}"/>
    <cellStyle name="Total 3 10 4" xfId="62898" xr:uid="{00000000-0005-0000-0000-00009BED0000}"/>
    <cellStyle name="Total 3 11" xfId="6461" xr:uid="{00000000-0005-0000-0000-00009CED0000}"/>
    <cellStyle name="Total 3 11 2" xfId="18543" xr:uid="{00000000-0005-0000-0000-00009DED0000}"/>
    <cellStyle name="Total 3 11 2 2" xfId="47553" xr:uid="{00000000-0005-0000-0000-00009EED0000}"/>
    <cellStyle name="Total 3 11 3" xfId="47552" xr:uid="{00000000-0005-0000-0000-00009FED0000}"/>
    <cellStyle name="Total 3 11 4" xfId="62899" xr:uid="{00000000-0005-0000-0000-0000A0ED0000}"/>
    <cellStyle name="Total 3 12" xfId="7088" xr:uid="{00000000-0005-0000-0000-0000A1ED0000}"/>
    <cellStyle name="Total 3 12 2" xfId="19095" xr:uid="{00000000-0005-0000-0000-0000A2ED0000}"/>
    <cellStyle name="Total 3 12 2 2" xfId="47555" xr:uid="{00000000-0005-0000-0000-0000A3ED0000}"/>
    <cellStyle name="Total 3 12 3" xfId="47554" xr:uid="{00000000-0005-0000-0000-0000A4ED0000}"/>
    <cellStyle name="Total 3 12 4" xfId="62900" xr:uid="{00000000-0005-0000-0000-0000A5ED0000}"/>
    <cellStyle name="Total 3 13" xfId="6347" xr:uid="{00000000-0005-0000-0000-0000A6ED0000}"/>
    <cellStyle name="Total 3 13 2" xfId="18443" xr:uid="{00000000-0005-0000-0000-0000A7ED0000}"/>
    <cellStyle name="Total 3 13 2 2" xfId="47557" xr:uid="{00000000-0005-0000-0000-0000A8ED0000}"/>
    <cellStyle name="Total 3 13 3" xfId="47556" xr:uid="{00000000-0005-0000-0000-0000A9ED0000}"/>
    <cellStyle name="Total 3 13 4" xfId="62901" xr:uid="{00000000-0005-0000-0000-0000AAED0000}"/>
    <cellStyle name="Total 3 14" xfId="8729" xr:uid="{00000000-0005-0000-0000-0000ABED0000}"/>
    <cellStyle name="Total 3 14 2" xfId="20517" xr:uid="{00000000-0005-0000-0000-0000ACED0000}"/>
    <cellStyle name="Total 3 14 2 2" xfId="47559" xr:uid="{00000000-0005-0000-0000-0000ADED0000}"/>
    <cellStyle name="Total 3 14 3" xfId="47558" xr:uid="{00000000-0005-0000-0000-0000AEED0000}"/>
    <cellStyle name="Total 3 14 4" xfId="62902" xr:uid="{00000000-0005-0000-0000-0000AFED0000}"/>
    <cellStyle name="Total 3 15" xfId="8355" xr:uid="{00000000-0005-0000-0000-0000B0ED0000}"/>
    <cellStyle name="Total 3 15 2" xfId="20181" xr:uid="{00000000-0005-0000-0000-0000B1ED0000}"/>
    <cellStyle name="Total 3 15 2 2" xfId="47561" xr:uid="{00000000-0005-0000-0000-0000B2ED0000}"/>
    <cellStyle name="Total 3 15 3" xfId="47560" xr:uid="{00000000-0005-0000-0000-0000B3ED0000}"/>
    <cellStyle name="Total 3 15 4" xfId="62903" xr:uid="{00000000-0005-0000-0000-0000B4ED0000}"/>
    <cellStyle name="Total 3 16" xfId="7860" xr:uid="{00000000-0005-0000-0000-0000B5ED0000}"/>
    <cellStyle name="Total 3 16 2" xfId="19766" xr:uid="{00000000-0005-0000-0000-0000B6ED0000}"/>
    <cellStyle name="Total 3 16 2 2" xfId="47563" xr:uid="{00000000-0005-0000-0000-0000B7ED0000}"/>
    <cellStyle name="Total 3 16 3" xfId="47562" xr:uid="{00000000-0005-0000-0000-0000B8ED0000}"/>
    <cellStyle name="Total 3 16 4" xfId="62904" xr:uid="{00000000-0005-0000-0000-0000B9ED0000}"/>
    <cellStyle name="Total 3 17" xfId="10931" xr:uid="{00000000-0005-0000-0000-0000BAED0000}"/>
    <cellStyle name="Total 3 17 2" xfId="22451" xr:uid="{00000000-0005-0000-0000-0000BBED0000}"/>
    <cellStyle name="Total 3 17 2 2" xfId="47565" xr:uid="{00000000-0005-0000-0000-0000BCED0000}"/>
    <cellStyle name="Total 3 17 3" xfId="47564" xr:uid="{00000000-0005-0000-0000-0000BDED0000}"/>
    <cellStyle name="Total 3 17 4" xfId="62905" xr:uid="{00000000-0005-0000-0000-0000BEED0000}"/>
    <cellStyle name="Total 3 18" xfId="12193" xr:uid="{00000000-0005-0000-0000-0000BFED0000}"/>
    <cellStyle name="Total 3 18 2" xfId="23589" xr:uid="{00000000-0005-0000-0000-0000C0ED0000}"/>
    <cellStyle name="Total 3 18 2 2" xfId="47567" xr:uid="{00000000-0005-0000-0000-0000C1ED0000}"/>
    <cellStyle name="Total 3 18 3" xfId="47566" xr:uid="{00000000-0005-0000-0000-0000C2ED0000}"/>
    <cellStyle name="Total 3 18 4" xfId="62906" xr:uid="{00000000-0005-0000-0000-0000C3ED0000}"/>
    <cellStyle name="Total 3 19" xfId="6892" xr:uid="{00000000-0005-0000-0000-0000C4ED0000}"/>
    <cellStyle name="Total 3 19 2" xfId="18908" xr:uid="{00000000-0005-0000-0000-0000C5ED0000}"/>
    <cellStyle name="Total 3 19 2 2" xfId="47569" xr:uid="{00000000-0005-0000-0000-0000C6ED0000}"/>
    <cellStyle name="Total 3 19 3" xfId="47568" xr:uid="{00000000-0005-0000-0000-0000C7ED0000}"/>
    <cellStyle name="Total 3 19 4" xfId="62907" xr:uid="{00000000-0005-0000-0000-0000C8ED0000}"/>
    <cellStyle name="Total 3 2" xfId="1572" xr:uid="{00000000-0005-0000-0000-0000C9ED0000}"/>
    <cellStyle name="Total 3 2 10" xfId="4839" xr:uid="{00000000-0005-0000-0000-0000CAED0000}"/>
    <cellStyle name="Total 3 2 10 2" xfId="17478" xr:uid="{00000000-0005-0000-0000-0000CBED0000}"/>
    <cellStyle name="Total 3 2 10 2 2" xfId="47572" xr:uid="{00000000-0005-0000-0000-0000CCED0000}"/>
    <cellStyle name="Total 3 2 10 3" xfId="47571" xr:uid="{00000000-0005-0000-0000-0000CDED0000}"/>
    <cellStyle name="Total 3 2 10 4" xfId="62908" xr:uid="{00000000-0005-0000-0000-0000CEED0000}"/>
    <cellStyle name="Total 3 2 11" xfId="4831" xr:uid="{00000000-0005-0000-0000-0000CFED0000}"/>
    <cellStyle name="Total 3 2 11 2" xfId="17471" xr:uid="{00000000-0005-0000-0000-0000D0ED0000}"/>
    <cellStyle name="Total 3 2 11 2 2" xfId="47574" xr:uid="{00000000-0005-0000-0000-0000D1ED0000}"/>
    <cellStyle name="Total 3 2 11 3" xfId="47573" xr:uid="{00000000-0005-0000-0000-0000D2ED0000}"/>
    <cellStyle name="Total 3 2 11 4" xfId="62909" xr:uid="{00000000-0005-0000-0000-0000D3ED0000}"/>
    <cellStyle name="Total 3 2 12" xfId="5097" xr:uid="{00000000-0005-0000-0000-0000D4ED0000}"/>
    <cellStyle name="Total 3 2 12 2" xfId="17680" xr:uid="{00000000-0005-0000-0000-0000D5ED0000}"/>
    <cellStyle name="Total 3 2 12 2 2" xfId="47576" xr:uid="{00000000-0005-0000-0000-0000D6ED0000}"/>
    <cellStyle name="Total 3 2 12 3" xfId="47575" xr:uid="{00000000-0005-0000-0000-0000D7ED0000}"/>
    <cellStyle name="Total 3 2 12 4" xfId="62910" xr:uid="{00000000-0005-0000-0000-0000D8ED0000}"/>
    <cellStyle name="Total 3 2 13" xfId="5301" xr:uid="{00000000-0005-0000-0000-0000D9ED0000}"/>
    <cellStyle name="Total 3 2 13 2" xfId="17851" xr:uid="{00000000-0005-0000-0000-0000DAED0000}"/>
    <cellStyle name="Total 3 2 13 2 2" xfId="47578" xr:uid="{00000000-0005-0000-0000-0000DBED0000}"/>
    <cellStyle name="Total 3 2 13 3" xfId="47577" xr:uid="{00000000-0005-0000-0000-0000DCED0000}"/>
    <cellStyle name="Total 3 2 13 4" xfId="62911" xr:uid="{00000000-0005-0000-0000-0000DDED0000}"/>
    <cellStyle name="Total 3 2 14" xfId="10952" xr:uid="{00000000-0005-0000-0000-0000DEED0000}"/>
    <cellStyle name="Total 3 2 14 2" xfId="22469" xr:uid="{00000000-0005-0000-0000-0000DFED0000}"/>
    <cellStyle name="Total 3 2 14 2 2" xfId="47580" xr:uid="{00000000-0005-0000-0000-0000E0ED0000}"/>
    <cellStyle name="Total 3 2 14 3" xfId="47579" xr:uid="{00000000-0005-0000-0000-0000E1ED0000}"/>
    <cellStyle name="Total 3 2 14 4" xfId="62912" xr:uid="{00000000-0005-0000-0000-0000E2ED0000}"/>
    <cellStyle name="Total 3 2 15" xfId="10518" xr:uid="{00000000-0005-0000-0000-0000E3ED0000}"/>
    <cellStyle name="Total 3 2 15 2" xfId="22095" xr:uid="{00000000-0005-0000-0000-0000E4ED0000}"/>
    <cellStyle name="Total 3 2 15 2 2" xfId="47582" xr:uid="{00000000-0005-0000-0000-0000E5ED0000}"/>
    <cellStyle name="Total 3 2 15 3" xfId="47581" xr:uid="{00000000-0005-0000-0000-0000E6ED0000}"/>
    <cellStyle name="Total 3 2 15 4" xfId="62913" xr:uid="{00000000-0005-0000-0000-0000E7ED0000}"/>
    <cellStyle name="Total 3 2 16" xfId="10993" xr:uid="{00000000-0005-0000-0000-0000E8ED0000}"/>
    <cellStyle name="Total 3 2 16 2" xfId="22496" xr:uid="{00000000-0005-0000-0000-0000E9ED0000}"/>
    <cellStyle name="Total 3 2 16 2 2" xfId="47584" xr:uid="{00000000-0005-0000-0000-0000EAED0000}"/>
    <cellStyle name="Total 3 2 16 3" xfId="47583" xr:uid="{00000000-0005-0000-0000-0000EBED0000}"/>
    <cellStyle name="Total 3 2 16 4" xfId="62914" xr:uid="{00000000-0005-0000-0000-0000ECED0000}"/>
    <cellStyle name="Total 3 2 17" xfId="10276" xr:uid="{00000000-0005-0000-0000-0000EDED0000}"/>
    <cellStyle name="Total 3 2 17 2" xfId="21881" xr:uid="{00000000-0005-0000-0000-0000EEED0000}"/>
    <cellStyle name="Total 3 2 17 2 2" xfId="47586" xr:uid="{00000000-0005-0000-0000-0000EFED0000}"/>
    <cellStyle name="Total 3 2 17 3" xfId="47585" xr:uid="{00000000-0005-0000-0000-0000F0ED0000}"/>
    <cellStyle name="Total 3 2 17 4" xfId="62915" xr:uid="{00000000-0005-0000-0000-0000F1ED0000}"/>
    <cellStyle name="Total 3 2 18" xfId="5682" xr:uid="{00000000-0005-0000-0000-0000F2ED0000}"/>
    <cellStyle name="Total 3 2 18 2" xfId="18198" xr:uid="{00000000-0005-0000-0000-0000F3ED0000}"/>
    <cellStyle name="Total 3 2 18 2 2" xfId="47588" xr:uid="{00000000-0005-0000-0000-0000F4ED0000}"/>
    <cellStyle name="Total 3 2 18 3" xfId="47587" xr:uid="{00000000-0005-0000-0000-0000F5ED0000}"/>
    <cellStyle name="Total 3 2 18 4" xfId="62916" xr:uid="{00000000-0005-0000-0000-0000F6ED0000}"/>
    <cellStyle name="Total 3 2 19" xfId="10989" xr:uid="{00000000-0005-0000-0000-0000F7ED0000}"/>
    <cellStyle name="Total 3 2 19 2" xfId="22492" xr:uid="{00000000-0005-0000-0000-0000F8ED0000}"/>
    <cellStyle name="Total 3 2 19 2 2" xfId="47590" xr:uid="{00000000-0005-0000-0000-0000F9ED0000}"/>
    <cellStyle name="Total 3 2 19 3" xfId="47589" xr:uid="{00000000-0005-0000-0000-0000FAED0000}"/>
    <cellStyle name="Total 3 2 19 4" xfId="62917" xr:uid="{00000000-0005-0000-0000-0000FBED0000}"/>
    <cellStyle name="Total 3 2 2" xfId="4899" xr:uid="{00000000-0005-0000-0000-0000FCED0000}"/>
    <cellStyle name="Total 3 2 2 2" xfId="17523" xr:uid="{00000000-0005-0000-0000-0000FDED0000}"/>
    <cellStyle name="Total 3 2 2 2 2" xfId="47592" xr:uid="{00000000-0005-0000-0000-0000FEED0000}"/>
    <cellStyle name="Total 3 2 2 3" xfId="47591" xr:uid="{00000000-0005-0000-0000-0000FFED0000}"/>
    <cellStyle name="Total 3 2 2 4" xfId="62918" xr:uid="{00000000-0005-0000-0000-000000EE0000}"/>
    <cellStyle name="Total 3 2 20" xfId="12209" xr:uid="{00000000-0005-0000-0000-000001EE0000}"/>
    <cellStyle name="Total 3 2 20 2" xfId="47593" xr:uid="{00000000-0005-0000-0000-000002EE0000}"/>
    <cellStyle name="Total 3 2 20 3" xfId="62919" xr:uid="{00000000-0005-0000-0000-000003EE0000}"/>
    <cellStyle name="Total 3 2 20 4" xfId="62920" xr:uid="{00000000-0005-0000-0000-000004EE0000}"/>
    <cellStyle name="Total 3 2 21" xfId="47570" xr:uid="{00000000-0005-0000-0000-000005EE0000}"/>
    <cellStyle name="Total 3 2 22" xfId="62921" xr:uid="{00000000-0005-0000-0000-000006EE0000}"/>
    <cellStyle name="Total 3 2 3" xfId="6837" xr:uid="{00000000-0005-0000-0000-000007EE0000}"/>
    <cellStyle name="Total 3 2 3 2" xfId="18868" xr:uid="{00000000-0005-0000-0000-000008EE0000}"/>
    <cellStyle name="Total 3 2 3 2 2" xfId="47595" xr:uid="{00000000-0005-0000-0000-000009EE0000}"/>
    <cellStyle name="Total 3 2 3 3" xfId="47594" xr:uid="{00000000-0005-0000-0000-00000AEE0000}"/>
    <cellStyle name="Total 3 2 3 4" xfId="62922" xr:uid="{00000000-0005-0000-0000-00000BEE0000}"/>
    <cellStyle name="Total 3 2 4" xfId="5071" xr:uid="{00000000-0005-0000-0000-00000CEE0000}"/>
    <cellStyle name="Total 3 2 4 2" xfId="17662" xr:uid="{00000000-0005-0000-0000-00000DEE0000}"/>
    <cellStyle name="Total 3 2 4 2 2" xfId="47597" xr:uid="{00000000-0005-0000-0000-00000EEE0000}"/>
    <cellStyle name="Total 3 2 4 3" xfId="47596" xr:uid="{00000000-0005-0000-0000-00000FEE0000}"/>
    <cellStyle name="Total 3 2 4 4" xfId="62923" xr:uid="{00000000-0005-0000-0000-000010EE0000}"/>
    <cellStyle name="Total 3 2 5" xfId="6675" xr:uid="{00000000-0005-0000-0000-000011EE0000}"/>
    <cellStyle name="Total 3 2 5 2" xfId="18733" xr:uid="{00000000-0005-0000-0000-000012EE0000}"/>
    <cellStyle name="Total 3 2 5 2 2" xfId="47599" xr:uid="{00000000-0005-0000-0000-000013EE0000}"/>
    <cellStyle name="Total 3 2 5 3" xfId="47598" xr:uid="{00000000-0005-0000-0000-000014EE0000}"/>
    <cellStyle name="Total 3 2 5 4" xfId="62924" xr:uid="{00000000-0005-0000-0000-000015EE0000}"/>
    <cellStyle name="Total 3 2 6" xfId="5224" xr:uid="{00000000-0005-0000-0000-000016EE0000}"/>
    <cellStyle name="Total 3 2 6 2" xfId="17789" xr:uid="{00000000-0005-0000-0000-000017EE0000}"/>
    <cellStyle name="Total 3 2 6 2 2" xfId="47601" xr:uid="{00000000-0005-0000-0000-000018EE0000}"/>
    <cellStyle name="Total 3 2 6 3" xfId="47600" xr:uid="{00000000-0005-0000-0000-000019EE0000}"/>
    <cellStyle name="Total 3 2 6 4" xfId="62925" xr:uid="{00000000-0005-0000-0000-00001AEE0000}"/>
    <cellStyle name="Total 3 2 7" xfId="6564" xr:uid="{00000000-0005-0000-0000-00001BEE0000}"/>
    <cellStyle name="Total 3 2 7 2" xfId="18640" xr:uid="{00000000-0005-0000-0000-00001CEE0000}"/>
    <cellStyle name="Total 3 2 7 2 2" xfId="47603" xr:uid="{00000000-0005-0000-0000-00001DEE0000}"/>
    <cellStyle name="Total 3 2 7 3" xfId="47602" xr:uid="{00000000-0005-0000-0000-00001EEE0000}"/>
    <cellStyle name="Total 3 2 7 4" xfId="62926" xr:uid="{00000000-0005-0000-0000-00001FEE0000}"/>
    <cellStyle name="Total 3 2 8" xfId="5374" xr:uid="{00000000-0005-0000-0000-000020EE0000}"/>
    <cellStyle name="Total 3 2 8 2" xfId="17919" xr:uid="{00000000-0005-0000-0000-000021EE0000}"/>
    <cellStyle name="Total 3 2 8 2 2" xfId="47605" xr:uid="{00000000-0005-0000-0000-000022EE0000}"/>
    <cellStyle name="Total 3 2 8 3" xfId="47604" xr:uid="{00000000-0005-0000-0000-000023EE0000}"/>
    <cellStyle name="Total 3 2 8 4" xfId="62927" xr:uid="{00000000-0005-0000-0000-000024EE0000}"/>
    <cellStyle name="Total 3 2 9" xfId="5035" xr:uid="{00000000-0005-0000-0000-000025EE0000}"/>
    <cellStyle name="Total 3 2 9 2" xfId="17635" xr:uid="{00000000-0005-0000-0000-000026EE0000}"/>
    <cellStyle name="Total 3 2 9 2 2" xfId="47607" xr:uid="{00000000-0005-0000-0000-000027EE0000}"/>
    <cellStyle name="Total 3 2 9 3" xfId="47606" xr:uid="{00000000-0005-0000-0000-000028EE0000}"/>
    <cellStyle name="Total 3 2 9 4" xfId="62928" xr:uid="{00000000-0005-0000-0000-000029EE0000}"/>
    <cellStyle name="Total 3 20" xfId="5657" xr:uid="{00000000-0005-0000-0000-00002AEE0000}"/>
    <cellStyle name="Total 3 20 2" xfId="18174" xr:uid="{00000000-0005-0000-0000-00002BEE0000}"/>
    <cellStyle name="Total 3 20 2 2" xfId="47609" xr:uid="{00000000-0005-0000-0000-00002CEE0000}"/>
    <cellStyle name="Total 3 20 3" xfId="47608" xr:uid="{00000000-0005-0000-0000-00002DEE0000}"/>
    <cellStyle name="Total 3 20 4" xfId="62929" xr:uid="{00000000-0005-0000-0000-00002EEE0000}"/>
    <cellStyle name="Total 3 21" xfId="11675" xr:uid="{00000000-0005-0000-0000-00002FEE0000}"/>
    <cellStyle name="Total 3 21 2" xfId="23113" xr:uid="{00000000-0005-0000-0000-000030EE0000}"/>
    <cellStyle name="Total 3 21 2 2" xfId="47611" xr:uid="{00000000-0005-0000-0000-000031EE0000}"/>
    <cellStyle name="Total 3 21 3" xfId="47610" xr:uid="{00000000-0005-0000-0000-000032EE0000}"/>
    <cellStyle name="Total 3 21 4" xfId="62930" xr:uid="{00000000-0005-0000-0000-000033EE0000}"/>
    <cellStyle name="Total 3 22" xfId="5699" xr:uid="{00000000-0005-0000-0000-000034EE0000}"/>
    <cellStyle name="Total 3 22 2" xfId="18213" xr:uid="{00000000-0005-0000-0000-000035EE0000}"/>
    <cellStyle name="Total 3 22 2 2" xfId="47613" xr:uid="{00000000-0005-0000-0000-000036EE0000}"/>
    <cellStyle name="Total 3 22 3" xfId="47612" xr:uid="{00000000-0005-0000-0000-000037EE0000}"/>
    <cellStyle name="Total 3 22 4" xfId="62931" xr:uid="{00000000-0005-0000-0000-000038EE0000}"/>
    <cellStyle name="Total 3 23" xfId="47549" xr:uid="{00000000-0005-0000-0000-000039EE0000}"/>
    <cellStyle name="Total 3 24" xfId="1526" xr:uid="{00000000-0005-0000-0000-00003AEE0000}"/>
    <cellStyle name="Total 3 3" xfId="1537" xr:uid="{00000000-0005-0000-0000-00003BEE0000}"/>
    <cellStyle name="Total 3 3 10" xfId="7412" xr:uid="{00000000-0005-0000-0000-00003CEE0000}"/>
    <cellStyle name="Total 3 3 10 2" xfId="19380" xr:uid="{00000000-0005-0000-0000-00003DEE0000}"/>
    <cellStyle name="Total 3 3 10 2 2" xfId="47616" xr:uid="{00000000-0005-0000-0000-00003EEE0000}"/>
    <cellStyle name="Total 3 3 10 3" xfId="47615" xr:uid="{00000000-0005-0000-0000-00003FEE0000}"/>
    <cellStyle name="Total 3 3 10 4" xfId="62932" xr:uid="{00000000-0005-0000-0000-000040EE0000}"/>
    <cellStyle name="Total 3 3 11" xfId="6338" xr:uid="{00000000-0005-0000-0000-000041EE0000}"/>
    <cellStyle name="Total 3 3 11 2" xfId="18435" xr:uid="{00000000-0005-0000-0000-000042EE0000}"/>
    <cellStyle name="Total 3 3 11 2 2" xfId="47618" xr:uid="{00000000-0005-0000-0000-000043EE0000}"/>
    <cellStyle name="Total 3 3 11 3" xfId="47617" xr:uid="{00000000-0005-0000-0000-000044EE0000}"/>
    <cellStyle name="Total 3 3 11 4" xfId="62933" xr:uid="{00000000-0005-0000-0000-000045EE0000}"/>
    <cellStyle name="Total 3 3 12" xfId="6471" xr:uid="{00000000-0005-0000-0000-000046EE0000}"/>
    <cellStyle name="Total 3 3 12 2" xfId="18551" xr:uid="{00000000-0005-0000-0000-000047EE0000}"/>
    <cellStyle name="Total 3 3 12 2 2" xfId="47620" xr:uid="{00000000-0005-0000-0000-000048EE0000}"/>
    <cellStyle name="Total 3 3 12 3" xfId="47619" xr:uid="{00000000-0005-0000-0000-000049EE0000}"/>
    <cellStyle name="Total 3 3 12 4" xfId="62934" xr:uid="{00000000-0005-0000-0000-00004AEE0000}"/>
    <cellStyle name="Total 3 3 13" xfId="6251" xr:uid="{00000000-0005-0000-0000-00004BEE0000}"/>
    <cellStyle name="Total 3 3 13 2" xfId="18358" xr:uid="{00000000-0005-0000-0000-00004CEE0000}"/>
    <cellStyle name="Total 3 3 13 2 2" xfId="47622" xr:uid="{00000000-0005-0000-0000-00004DEE0000}"/>
    <cellStyle name="Total 3 3 13 3" xfId="47621" xr:uid="{00000000-0005-0000-0000-00004EEE0000}"/>
    <cellStyle name="Total 3 3 13 4" xfId="62935" xr:uid="{00000000-0005-0000-0000-00004FEE0000}"/>
    <cellStyle name="Total 3 3 14" xfId="5565" xr:uid="{00000000-0005-0000-0000-000050EE0000}"/>
    <cellStyle name="Total 3 3 14 2" xfId="18091" xr:uid="{00000000-0005-0000-0000-000051EE0000}"/>
    <cellStyle name="Total 3 3 14 2 2" xfId="47624" xr:uid="{00000000-0005-0000-0000-000052EE0000}"/>
    <cellStyle name="Total 3 3 14 3" xfId="47623" xr:uid="{00000000-0005-0000-0000-000053EE0000}"/>
    <cellStyle name="Total 3 3 14 4" xfId="62936" xr:uid="{00000000-0005-0000-0000-000054EE0000}"/>
    <cellStyle name="Total 3 3 15" xfId="6204" xr:uid="{00000000-0005-0000-0000-000055EE0000}"/>
    <cellStyle name="Total 3 3 15 2" xfId="18316" xr:uid="{00000000-0005-0000-0000-000056EE0000}"/>
    <cellStyle name="Total 3 3 15 2 2" xfId="47626" xr:uid="{00000000-0005-0000-0000-000057EE0000}"/>
    <cellStyle name="Total 3 3 15 3" xfId="47625" xr:uid="{00000000-0005-0000-0000-000058EE0000}"/>
    <cellStyle name="Total 3 3 15 4" xfId="62937" xr:uid="{00000000-0005-0000-0000-000059EE0000}"/>
    <cellStyle name="Total 3 3 16" xfId="9320" xr:uid="{00000000-0005-0000-0000-00005AEE0000}"/>
    <cellStyle name="Total 3 3 16 2" xfId="21038" xr:uid="{00000000-0005-0000-0000-00005BEE0000}"/>
    <cellStyle name="Total 3 3 16 2 2" xfId="47628" xr:uid="{00000000-0005-0000-0000-00005CEE0000}"/>
    <cellStyle name="Total 3 3 16 3" xfId="47627" xr:uid="{00000000-0005-0000-0000-00005DEE0000}"/>
    <cellStyle name="Total 3 3 16 4" xfId="62938" xr:uid="{00000000-0005-0000-0000-00005EEE0000}"/>
    <cellStyle name="Total 3 3 17" xfId="12904" xr:uid="{00000000-0005-0000-0000-00005FEE0000}"/>
    <cellStyle name="Total 3 3 17 2" xfId="24234" xr:uid="{00000000-0005-0000-0000-000060EE0000}"/>
    <cellStyle name="Total 3 3 17 2 2" xfId="47630" xr:uid="{00000000-0005-0000-0000-000061EE0000}"/>
    <cellStyle name="Total 3 3 17 3" xfId="47629" xr:uid="{00000000-0005-0000-0000-000062EE0000}"/>
    <cellStyle name="Total 3 3 17 4" xfId="62939" xr:uid="{00000000-0005-0000-0000-000063EE0000}"/>
    <cellStyle name="Total 3 3 18" xfId="10622" xr:uid="{00000000-0005-0000-0000-000064EE0000}"/>
    <cellStyle name="Total 3 3 18 2" xfId="22173" xr:uid="{00000000-0005-0000-0000-000065EE0000}"/>
    <cellStyle name="Total 3 3 18 2 2" xfId="47632" xr:uid="{00000000-0005-0000-0000-000066EE0000}"/>
    <cellStyle name="Total 3 3 18 3" xfId="47631" xr:uid="{00000000-0005-0000-0000-000067EE0000}"/>
    <cellStyle name="Total 3 3 18 4" xfId="62940" xr:uid="{00000000-0005-0000-0000-000068EE0000}"/>
    <cellStyle name="Total 3 3 19" xfId="12898" xr:uid="{00000000-0005-0000-0000-000069EE0000}"/>
    <cellStyle name="Total 3 3 19 2" xfId="24230" xr:uid="{00000000-0005-0000-0000-00006AEE0000}"/>
    <cellStyle name="Total 3 3 19 2 2" xfId="47634" xr:uid="{00000000-0005-0000-0000-00006BEE0000}"/>
    <cellStyle name="Total 3 3 19 3" xfId="47633" xr:uid="{00000000-0005-0000-0000-00006CEE0000}"/>
    <cellStyle name="Total 3 3 19 4" xfId="62941" xr:uid="{00000000-0005-0000-0000-00006DEE0000}"/>
    <cellStyle name="Total 3 3 2" xfId="4862" xr:uid="{00000000-0005-0000-0000-00006EEE0000}"/>
    <cellStyle name="Total 3 3 2 2" xfId="17495" xr:uid="{00000000-0005-0000-0000-00006FEE0000}"/>
    <cellStyle name="Total 3 3 2 2 2" xfId="47636" xr:uid="{00000000-0005-0000-0000-000070EE0000}"/>
    <cellStyle name="Total 3 3 2 3" xfId="47635" xr:uid="{00000000-0005-0000-0000-000071EE0000}"/>
    <cellStyle name="Total 3 3 2 4" xfId="62942" xr:uid="{00000000-0005-0000-0000-000072EE0000}"/>
    <cellStyle name="Total 3 3 20" xfId="10689" xr:uid="{00000000-0005-0000-0000-000073EE0000}"/>
    <cellStyle name="Total 3 3 20 2" xfId="47637" xr:uid="{00000000-0005-0000-0000-000074EE0000}"/>
    <cellStyle name="Total 3 3 20 3" xfId="62943" xr:uid="{00000000-0005-0000-0000-000075EE0000}"/>
    <cellStyle name="Total 3 3 20 4" xfId="62944" xr:uid="{00000000-0005-0000-0000-000076EE0000}"/>
    <cellStyle name="Total 3 3 21" xfId="47614" xr:uid="{00000000-0005-0000-0000-000077EE0000}"/>
    <cellStyle name="Total 3 3 22" xfId="62945" xr:uid="{00000000-0005-0000-0000-000078EE0000}"/>
    <cellStyle name="Total 3 3 3" xfId="6874" xr:uid="{00000000-0005-0000-0000-000079EE0000}"/>
    <cellStyle name="Total 3 3 3 2" xfId="18896" xr:uid="{00000000-0005-0000-0000-00007AEE0000}"/>
    <cellStyle name="Total 3 3 3 2 2" xfId="47639" xr:uid="{00000000-0005-0000-0000-00007BEE0000}"/>
    <cellStyle name="Total 3 3 3 3" xfId="47638" xr:uid="{00000000-0005-0000-0000-00007CEE0000}"/>
    <cellStyle name="Total 3 3 3 4" xfId="62946" xr:uid="{00000000-0005-0000-0000-00007DEE0000}"/>
    <cellStyle name="Total 3 3 4" xfId="5036" xr:uid="{00000000-0005-0000-0000-00007EEE0000}"/>
    <cellStyle name="Total 3 3 4 2" xfId="17636" xr:uid="{00000000-0005-0000-0000-00007FEE0000}"/>
    <cellStyle name="Total 3 3 4 2 2" xfId="47641" xr:uid="{00000000-0005-0000-0000-000080EE0000}"/>
    <cellStyle name="Total 3 3 4 3" xfId="47640" xr:uid="{00000000-0005-0000-0000-000081EE0000}"/>
    <cellStyle name="Total 3 3 4 4" xfId="62947" xr:uid="{00000000-0005-0000-0000-000082EE0000}"/>
    <cellStyle name="Total 3 3 5" xfId="6704" xr:uid="{00000000-0005-0000-0000-000083EE0000}"/>
    <cellStyle name="Total 3 3 5 2" xfId="18759" xr:uid="{00000000-0005-0000-0000-000084EE0000}"/>
    <cellStyle name="Total 3 3 5 2 2" xfId="47643" xr:uid="{00000000-0005-0000-0000-000085EE0000}"/>
    <cellStyle name="Total 3 3 5 3" xfId="47642" xr:uid="{00000000-0005-0000-0000-000086EE0000}"/>
    <cellStyle name="Total 3 3 5 4" xfId="62948" xr:uid="{00000000-0005-0000-0000-000087EE0000}"/>
    <cellStyle name="Total 3 3 6" xfId="6937" xr:uid="{00000000-0005-0000-0000-000088EE0000}"/>
    <cellStyle name="Total 3 3 6 2" xfId="18947" xr:uid="{00000000-0005-0000-0000-000089EE0000}"/>
    <cellStyle name="Total 3 3 6 2 2" xfId="47645" xr:uid="{00000000-0005-0000-0000-00008AEE0000}"/>
    <cellStyle name="Total 3 3 6 3" xfId="47644" xr:uid="{00000000-0005-0000-0000-00008BEE0000}"/>
    <cellStyle name="Total 3 3 6 4" xfId="62949" xr:uid="{00000000-0005-0000-0000-00008CEE0000}"/>
    <cellStyle name="Total 3 3 7" xfId="8302" xr:uid="{00000000-0005-0000-0000-00008DEE0000}"/>
    <cellStyle name="Total 3 3 7 2" xfId="20147" xr:uid="{00000000-0005-0000-0000-00008EEE0000}"/>
    <cellStyle name="Total 3 3 7 2 2" xfId="47647" xr:uid="{00000000-0005-0000-0000-00008FEE0000}"/>
    <cellStyle name="Total 3 3 7 3" xfId="47646" xr:uid="{00000000-0005-0000-0000-000090EE0000}"/>
    <cellStyle name="Total 3 3 7 4" xfId="62950" xr:uid="{00000000-0005-0000-0000-000091EE0000}"/>
    <cellStyle name="Total 3 3 8" xfId="7390" xr:uid="{00000000-0005-0000-0000-000092EE0000}"/>
    <cellStyle name="Total 3 3 8 2" xfId="19363" xr:uid="{00000000-0005-0000-0000-000093EE0000}"/>
    <cellStyle name="Total 3 3 8 2 2" xfId="47649" xr:uid="{00000000-0005-0000-0000-000094EE0000}"/>
    <cellStyle name="Total 3 3 8 3" xfId="47648" xr:uid="{00000000-0005-0000-0000-000095EE0000}"/>
    <cellStyle name="Total 3 3 8 4" xfId="62951" xr:uid="{00000000-0005-0000-0000-000096EE0000}"/>
    <cellStyle name="Total 3 3 9" xfId="6724" xr:uid="{00000000-0005-0000-0000-000097EE0000}"/>
    <cellStyle name="Total 3 3 9 2" xfId="18773" xr:uid="{00000000-0005-0000-0000-000098EE0000}"/>
    <cellStyle name="Total 3 3 9 2 2" xfId="47651" xr:uid="{00000000-0005-0000-0000-000099EE0000}"/>
    <cellStyle name="Total 3 3 9 3" xfId="47650" xr:uid="{00000000-0005-0000-0000-00009AEE0000}"/>
    <cellStyle name="Total 3 3 9 4" xfId="62952" xr:uid="{00000000-0005-0000-0000-00009BEE0000}"/>
    <cellStyle name="Total 3 4" xfId="4823" xr:uid="{00000000-0005-0000-0000-00009CEE0000}"/>
    <cellStyle name="Total 3 4 2" xfId="17463" xr:uid="{00000000-0005-0000-0000-00009DEE0000}"/>
    <cellStyle name="Total 3 4 2 2" xfId="47653" xr:uid="{00000000-0005-0000-0000-00009EEE0000}"/>
    <cellStyle name="Total 3 4 3" xfId="47652" xr:uid="{00000000-0005-0000-0000-00009FEE0000}"/>
    <cellStyle name="Total 3 5" xfId="6912" xr:uid="{00000000-0005-0000-0000-0000A0EE0000}"/>
    <cellStyle name="Total 3 5 2" xfId="18925" xr:uid="{00000000-0005-0000-0000-0000A1EE0000}"/>
    <cellStyle name="Total 3 5 2 2" xfId="47655" xr:uid="{00000000-0005-0000-0000-0000A2EE0000}"/>
    <cellStyle name="Total 3 5 3" xfId="47654" xr:uid="{00000000-0005-0000-0000-0000A3EE0000}"/>
    <cellStyle name="Total 3 5 4" xfId="62953" xr:uid="{00000000-0005-0000-0000-0000A4EE0000}"/>
    <cellStyle name="Total 3 6" xfId="5002" xr:uid="{00000000-0005-0000-0000-0000A5EE0000}"/>
    <cellStyle name="Total 3 6 2" xfId="17611" xr:uid="{00000000-0005-0000-0000-0000A6EE0000}"/>
    <cellStyle name="Total 3 6 2 2" xfId="47657" xr:uid="{00000000-0005-0000-0000-0000A7EE0000}"/>
    <cellStyle name="Total 3 6 3" xfId="47656" xr:uid="{00000000-0005-0000-0000-0000A8EE0000}"/>
    <cellStyle name="Total 3 6 4" xfId="62954" xr:uid="{00000000-0005-0000-0000-0000A9EE0000}"/>
    <cellStyle name="Total 3 7" xfId="6737" xr:uid="{00000000-0005-0000-0000-0000AAEE0000}"/>
    <cellStyle name="Total 3 7 2" xfId="18782" xr:uid="{00000000-0005-0000-0000-0000ABEE0000}"/>
    <cellStyle name="Total 3 7 2 2" xfId="47659" xr:uid="{00000000-0005-0000-0000-0000ACEE0000}"/>
    <cellStyle name="Total 3 7 3" xfId="47658" xr:uid="{00000000-0005-0000-0000-0000ADEE0000}"/>
    <cellStyle name="Total 3 7 4" xfId="62955" xr:uid="{00000000-0005-0000-0000-0000AEEE0000}"/>
    <cellStyle name="Total 3 8" xfId="5169" xr:uid="{00000000-0005-0000-0000-0000AFEE0000}"/>
    <cellStyle name="Total 3 8 2" xfId="17742" xr:uid="{00000000-0005-0000-0000-0000B0EE0000}"/>
    <cellStyle name="Total 3 8 2 2" xfId="47661" xr:uid="{00000000-0005-0000-0000-0000B1EE0000}"/>
    <cellStyle name="Total 3 8 3" xfId="47660" xr:uid="{00000000-0005-0000-0000-0000B2EE0000}"/>
    <cellStyle name="Total 3 8 4" xfId="62956" xr:uid="{00000000-0005-0000-0000-0000B3EE0000}"/>
    <cellStyle name="Total 3 9" xfId="6609" xr:uid="{00000000-0005-0000-0000-0000B4EE0000}"/>
    <cellStyle name="Total 3 9 2" xfId="18675" xr:uid="{00000000-0005-0000-0000-0000B5EE0000}"/>
    <cellStyle name="Total 3 9 2 2" xfId="47663" xr:uid="{00000000-0005-0000-0000-0000B6EE0000}"/>
    <cellStyle name="Total 3 9 3" xfId="47662" xr:uid="{00000000-0005-0000-0000-0000B7EE0000}"/>
    <cellStyle name="Total 3 9 4" xfId="62957" xr:uid="{00000000-0005-0000-0000-0000B8EE0000}"/>
    <cellStyle name="Total 30" xfId="6456" xr:uid="{00000000-0005-0000-0000-0000B9EE0000}"/>
    <cellStyle name="Total 30 2" xfId="18538" xr:uid="{00000000-0005-0000-0000-0000BAEE0000}"/>
    <cellStyle name="Total 30 2 2" xfId="47665" xr:uid="{00000000-0005-0000-0000-0000BBEE0000}"/>
    <cellStyle name="Total 30 3" xfId="47664" xr:uid="{00000000-0005-0000-0000-0000BCEE0000}"/>
    <cellStyle name="Total 30 4" xfId="62958" xr:uid="{00000000-0005-0000-0000-0000BDEE0000}"/>
    <cellStyle name="Total 31" xfId="10145" xr:uid="{00000000-0005-0000-0000-0000BEEE0000}"/>
    <cellStyle name="Total 31 2" xfId="21755" xr:uid="{00000000-0005-0000-0000-0000BFEE0000}"/>
    <cellStyle name="Total 31 2 2" xfId="47667" xr:uid="{00000000-0005-0000-0000-0000C0EE0000}"/>
    <cellStyle name="Total 31 3" xfId="47666" xr:uid="{00000000-0005-0000-0000-0000C1EE0000}"/>
    <cellStyle name="Total 31 4" xfId="62959" xr:uid="{00000000-0005-0000-0000-0000C2EE0000}"/>
    <cellStyle name="Total 32" xfId="10625" xr:uid="{00000000-0005-0000-0000-0000C3EE0000}"/>
    <cellStyle name="Total 32 2" xfId="22176" xr:uid="{00000000-0005-0000-0000-0000C4EE0000}"/>
    <cellStyle name="Total 32 2 2" xfId="47669" xr:uid="{00000000-0005-0000-0000-0000C5EE0000}"/>
    <cellStyle name="Total 32 3" xfId="47668" xr:uid="{00000000-0005-0000-0000-0000C6EE0000}"/>
    <cellStyle name="Total 32 4" xfId="62960" xr:uid="{00000000-0005-0000-0000-0000C7EE0000}"/>
    <cellStyle name="Total 33" xfId="11790" xr:uid="{00000000-0005-0000-0000-0000C8EE0000}"/>
    <cellStyle name="Total 33 2" xfId="23210" xr:uid="{00000000-0005-0000-0000-0000C9EE0000}"/>
    <cellStyle name="Total 33 2 2" xfId="47671" xr:uid="{00000000-0005-0000-0000-0000CAEE0000}"/>
    <cellStyle name="Total 33 3" xfId="47670" xr:uid="{00000000-0005-0000-0000-0000CBEE0000}"/>
    <cellStyle name="Total 33 4" xfId="62961" xr:uid="{00000000-0005-0000-0000-0000CCEE0000}"/>
    <cellStyle name="Total 34" xfId="10688" xr:uid="{00000000-0005-0000-0000-0000CDEE0000}"/>
    <cellStyle name="Total 34 2" xfId="22238" xr:uid="{00000000-0005-0000-0000-0000CEEE0000}"/>
    <cellStyle name="Total 34 2 2" xfId="47673" xr:uid="{00000000-0005-0000-0000-0000CFEE0000}"/>
    <cellStyle name="Total 34 3" xfId="47672" xr:uid="{00000000-0005-0000-0000-0000D0EE0000}"/>
    <cellStyle name="Total 34 4" xfId="62962" xr:uid="{00000000-0005-0000-0000-0000D1EE0000}"/>
    <cellStyle name="Total 35" xfId="16693" xr:uid="{00000000-0005-0000-0000-0000D2EE0000}"/>
    <cellStyle name="Total 35 2" xfId="47674" xr:uid="{00000000-0005-0000-0000-0000D3EE0000}"/>
    <cellStyle name="Total 36" xfId="17305" xr:uid="{00000000-0005-0000-0000-0000D4EE0000}"/>
    <cellStyle name="Total 36 2" xfId="47675" xr:uid="{00000000-0005-0000-0000-0000D5EE0000}"/>
    <cellStyle name="Total 37" xfId="17359" xr:uid="{00000000-0005-0000-0000-0000D6EE0000}"/>
    <cellStyle name="Total 37 2" xfId="47676" xr:uid="{00000000-0005-0000-0000-0000D7EE0000}"/>
    <cellStyle name="Total 38" xfId="47677" xr:uid="{00000000-0005-0000-0000-0000D8EE0000}"/>
    <cellStyle name="Total 39" xfId="45883" xr:uid="{00000000-0005-0000-0000-0000D9EE0000}"/>
    <cellStyle name="Total 4" xfId="272" xr:uid="{00000000-0005-0000-0000-0000DAEE0000}"/>
    <cellStyle name="Total 4 10" xfId="5286" xr:uid="{00000000-0005-0000-0000-0000DBEE0000}"/>
    <cellStyle name="Total 4 10 2" xfId="17844" xr:uid="{00000000-0005-0000-0000-0000DCEE0000}"/>
    <cellStyle name="Total 4 10 2 2" xfId="47680" xr:uid="{00000000-0005-0000-0000-0000DDEE0000}"/>
    <cellStyle name="Total 4 10 3" xfId="47679" xr:uid="{00000000-0005-0000-0000-0000DEEE0000}"/>
    <cellStyle name="Total 4 10 4" xfId="62963" xr:uid="{00000000-0005-0000-0000-0000DFEE0000}"/>
    <cellStyle name="Total 4 11" xfId="9208" xr:uid="{00000000-0005-0000-0000-0000E0EE0000}"/>
    <cellStyle name="Total 4 11 2" xfId="20944" xr:uid="{00000000-0005-0000-0000-0000E1EE0000}"/>
    <cellStyle name="Total 4 11 2 2" xfId="47682" xr:uid="{00000000-0005-0000-0000-0000E2EE0000}"/>
    <cellStyle name="Total 4 11 3" xfId="47681" xr:uid="{00000000-0005-0000-0000-0000E3EE0000}"/>
    <cellStyle name="Total 4 11 4" xfId="62964" xr:uid="{00000000-0005-0000-0000-0000E4EE0000}"/>
    <cellStyle name="Total 4 12" xfId="9650" xr:uid="{00000000-0005-0000-0000-0000E5EE0000}"/>
    <cellStyle name="Total 4 12 2" xfId="21335" xr:uid="{00000000-0005-0000-0000-0000E6EE0000}"/>
    <cellStyle name="Total 4 12 2 2" xfId="47684" xr:uid="{00000000-0005-0000-0000-0000E7EE0000}"/>
    <cellStyle name="Total 4 12 3" xfId="47683" xr:uid="{00000000-0005-0000-0000-0000E8EE0000}"/>
    <cellStyle name="Total 4 12 4" xfId="62965" xr:uid="{00000000-0005-0000-0000-0000E9EE0000}"/>
    <cellStyle name="Total 4 13" xfId="6346" xr:uid="{00000000-0005-0000-0000-0000EAEE0000}"/>
    <cellStyle name="Total 4 13 2" xfId="18442" xr:uid="{00000000-0005-0000-0000-0000EBEE0000}"/>
    <cellStyle name="Total 4 13 2 2" xfId="47686" xr:uid="{00000000-0005-0000-0000-0000ECEE0000}"/>
    <cellStyle name="Total 4 13 3" xfId="47685" xr:uid="{00000000-0005-0000-0000-0000EDEE0000}"/>
    <cellStyle name="Total 4 13 4" xfId="62966" xr:uid="{00000000-0005-0000-0000-0000EEEE0000}"/>
    <cellStyle name="Total 4 14" xfId="8801" xr:uid="{00000000-0005-0000-0000-0000EFEE0000}"/>
    <cellStyle name="Total 4 14 2" xfId="20570" xr:uid="{00000000-0005-0000-0000-0000F0EE0000}"/>
    <cellStyle name="Total 4 14 2 2" xfId="47688" xr:uid="{00000000-0005-0000-0000-0000F1EE0000}"/>
    <cellStyle name="Total 4 14 3" xfId="47687" xr:uid="{00000000-0005-0000-0000-0000F2EE0000}"/>
    <cellStyle name="Total 4 14 4" xfId="62967" xr:uid="{00000000-0005-0000-0000-0000F3EE0000}"/>
    <cellStyle name="Total 4 15" xfId="6278" xr:uid="{00000000-0005-0000-0000-0000F4EE0000}"/>
    <cellStyle name="Total 4 15 2" xfId="18382" xr:uid="{00000000-0005-0000-0000-0000F5EE0000}"/>
    <cellStyle name="Total 4 15 2 2" xfId="47690" xr:uid="{00000000-0005-0000-0000-0000F6EE0000}"/>
    <cellStyle name="Total 4 15 3" xfId="47689" xr:uid="{00000000-0005-0000-0000-0000F7EE0000}"/>
    <cellStyle name="Total 4 15 4" xfId="62968" xr:uid="{00000000-0005-0000-0000-0000F8EE0000}"/>
    <cellStyle name="Total 4 16" xfId="11348" xr:uid="{00000000-0005-0000-0000-0000F9EE0000}"/>
    <cellStyle name="Total 4 16 2" xfId="22823" xr:uid="{00000000-0005-0000-0000-0000FAEE0000}"/>
    <cellStyle name="Total 4 16 2 2" xfId="47692" xr:uid="{00000000-0005-0000-0000-0000FBEE0000}"/>
    <cellStyle name="Total 4 16 3" xfId="47691" xr:uid="{00000000-0005-0000-0000-0000FCEE0000}"/>
    <cellStyle name="Total 4 16 4" xfId="62969" xr:uid="{00000000-0005-0000-0000-0000FDEE0000}"/>
    <cellStyle name="Total 4 17" xfId="11688" xr:uid="{00000000-0005-0000-0000-0000FEEE0000}"/>
    <cellStyle name="Total 4 17 2" xfId="23123" xr:uid="{00000000-0005-0000-0000-0000FFEE0000}"/>
    <cellStyle name="Total 4 17 2 2" xfId="47694" xr:uid="{00000000-0005-0000-0000-000000EF0000}"/>
    <cellStyle name="Total 4 17 3" xfId="47693" xr:uid="{00000000-0005-0000-0000-000001EF0000}"/>
    <cellStyle name="Total 4 17 4" xfId="62970" xr:uid="{00000000-0005-0000-0000-000002EF0000}"/>
    <cellStyle name="Total 4 18" xfId="8795" xr:uid="{00000000-0005-0000-0000-000003EF0000}"/>
    <cellStyle name="Total 4 18 2" xfId="20565" xr:uid="{00000000-0005-0000-0000-000004EF0000}"/>
    <cellStyle name="Total 4 18 2 2" xfId="47696" xr:uid="{00000000-0005-0000-0000-000005EF0000}"/>
    <cellStyle name="Total 4 18 3" xfId="47695" xr:uid="{00000000-0005-0000-0000-000006EF0000}"/>
    <cellStyle name="Total 4 18 4" xfId="62971" xr:uid="{00000000-0005-0000-0000-000007EF0000}"/>
    <cellStyle name="Total 4 19" xfId="6193" xr:uid="{00000000-0005-0000-0000-000008EF0000}"/>
    <cellStyle name="Total 4 19 2" xfId="18308" xr:uid="{00000000-0005-0000-0000-000009EF0000}"/>
    <cellStyle name="Total 4 19 2 2" xfId="47698" xr:uid="{00000000-0005-0000-0000-00000AEF0000}"/>
    <cellStyle name="Total 4 19 3" xfId="47697" xr:uid="{00000000-0005-0000-0000-00000BEF0000}"/>
    <cellStyle name="Total 4 19 4" xfId="62972" xr:uid="{00000000-0005-0000-0000-00000CEF0000}"/>
    <cellStyle name="Total 4 2" xfId="1573" xr:uid="{00000000-0005-0000-0000-00000DEF0000}"/>
    <cellStyle name="Total 4 2 10" xfId="5479" xr:uid="{00000000-0005-0000-0000-00000EEF0000}"/>
    <cellStyle name="Total 4 2 10 2" xfId="18017" xr:uid="{00000000-0005-0000-0000-00000FEF0000}"/>
    <cellStyle name="Total 4 2 10 2 2" xfId="47701" xr:uid="{00000000-0005-0000-0000-000010EF0000}"/>
    <cellStyle name="Total 4 2 10 3" xfId="47700" xr:uid="{00000000-0005-0000-0000-000011EF0000}"/>
    <cellStyle name="Total 4 2 10 4" xfId="62973" xr:uid="{00000000-0005-0000-0000-000012EF0000}"/>
    <cellStyle name="Total 4 2 11" xfId="10534" xr:uid="{00000000-0005-0000-0000-000013EF0000}"/>
    <cellStyle name="Total 4 2 11 2" xfId="22109" xr:uid="{00000000-0005-0000-0000-000014EF0000}"/>
    <cellStyle name="Total 4 2 11 2 2" xfId="47703" xr:uid="{00000000-0005-0000-0000-000015EF0000}"/>
    <cellStyle name="Total 4 2 11 3" xfId="47702" xr:uid="{00000000-0005-0000-0000-000016EF0000}"/>
    <cellStyle name="Total 4 2 11 4" xfId="62974" xr:uid="{00000000-0005-0000-0000-000017EF0000}"/>
    <cellStyle name="Total 4 2 12" xfId="10955" xr:uid="{00000000-0005-0000-0000-000018EF0000}"/>
    <cellStyle name="Total 4 2 12 2" xfId="22472" xr:uid="{00000000-0005-0000-0000-000019EF0000}"/>
    <cellStyle name="Total 4 2 12 2 2" xfId="47705" xr:uid="{00000000-0005-0000-0000-00001AEF0000}"/>
    <cellStyle name="Total 4 2 12 3" xfId="47704" xr:uid="{00000000-0005-0000-0000-00001BEF0000}"/>
    <cellStyle name="Total 4 2 12 4" xfId="62975" xr:uid="{00000000-0005-0000-0000-00001CEF0000}"/>
    <cellStyle name="Total 4 2 13" xfId="9375" xr:uid="{00000000-0005-0000-0000-00001DEF0000}"/>
    <cellStyle name="Total 4 2 13 2" xfId="21092" xr:uid="{00000000-0005-0000-0000-00001EEF0000}"/>
    <cellStyle name="Total 4 2 13 2 2" xfId="47707" xr:uid="{00000000-0005-0000-0000-00001FEF0000}"/>
    <cellStyle name="Total 4 2 13 3" xfId="47706" xr:uid="{00000000-0005-0000-0000-000020EF0000}"/>
    <cellStyle name="Total 4 2 13 4" xfId="62976" xr:uid="{00000000-0005-0000-0000-000021EF0000}"/>
    <cellStyle name="Total 4 2 14" xfId="10508" xr:uid="{00000000-0005-0000-0000-000022EF0000}"/>
    <cellStyle name="Total 4 2 14 2" xfId="22087" xr:uid="{00000000-0005-0000-0000-000023EF0000}"/>
    <cellStyle name="Total 4 2 14 2 2" xfId="47709" xr:uid="{00000000-0005-0000-0000-000024EF0000}"/>
    <cellStyle name="Total 4 2 14 3" xfId="47708" xr:uid="{00000000-0005-0000-0000-000025EF0000}"/>
    <cellStyle name="Total 4 2 14 4" xfId="62977" xr:uid="{00000000-0005-0000-0000-000026EF0000}"/>
    <cellStyle name="Total 4 2 15" xfId="11785" xr:uid="{00000000-0005-0000-0000-000027EF0000}"/>
    <cellStyle name="Total 4 2 15 2" xfId="23205" xr:uid="{00000000-0005-0000-0000-000028EF0000}"/>
    <cellStyle name="Total 4 2 15 2 2" xfId="47711" xr:uid="{00000000-0005-0000-0000-000029EF0000}"/>
    <cellStyle name="Total 4 2 15 3" xfId="47710" xr:uid="{00000000-0005-0000-0000-00002AEF0000}"/>
    <cellStyle name="Total 4 2 15 4" xfId="62978" xr:uid="{00000000-0005-0000-0000-00002BEF0000}"/>
    <cellStyle name="Total 4 2 16" xfId="6197" xr:uid="{00000000-0005-0000-0000-00002CEF0000}"/>
    <cellStyle name="Total 4 2 16 2" xfId="18309" xr:uid="{00000000-0005-0000-0000-00002DEF0000}"/>
    <cellStyle name="Total 4 2 16 2 2" xfId="47713" xr:uid="{00000000-0005-0000-0000-00002EEF0000}"/>
    <cellStyle name="Total 4 2 16 3" xfId="47712" xr:uid="{00000000-0005-0000-0000-00002FEF0000}"/>
    <cellStyle name="Total 4 2 16 4" xfId="62979" xr:uid="{00000000-0005-0000-0000-000030EF0000}"/>
    <cellStyle name="Total 4 2 17" xfId="10979" xr:uid="{00000000-0005-0000-0000-000031EF0000}"/>
    <cellStyle name="Total 4 2 17 2" xfId="22485" xr:uid="{00000000-0005-0000-0000-000032EF0000}"/>
    <cellStyle name="Total 4 2 17 2 2" xfId="47715" xr:uid="{00000000-0005-0000-0000-000033EF0000}"/>
    <cellStyle name="Total 4 2 17 3" xfId="47714" xr:uid="{00000000-0005-0000-0000-000034EF0000}"/>
    <cellStyle name="Total 4 2 17 4" xfId="62980" xr:uid="{00000000-0005-0000-0000-000035EF0000}"/>
    <cellStyle name="Total 4 2 18" xfId="5683" xr:uid="{00000000-0005-0000-0000-000036EF0000}"/>
    <cellStyle name="Total 4 2 18 2" xfId="18199" xr:uid="{00000000-0005-0000-0000-000037EF0000}"/>
    <cellStyle name="Total 4 2 18 2 2" xfId="47717" xr:uid="{00000000-0005-0000-0000-000038EF0000}"/>
    <cellStyle name="Total 4 2 18 3" xfId="47716" xr:uid="{00000000-0005-0000-0000-000039EF0000}"/>
    <cellStyle name="Total 4 2 18 4" xfId="62981" xr:uid="{00000000-0005-0000-0000-00003AEF0000}"/>
    <cellStyle name="Total 4 2 19" xfId="10910" xr:uid="{00000000-0005-0000-0000-00003BEF0000}"/>
    <cellStyle name="Total 4 2 19 2" xfId="22432" xr:uid="{00000000-0005-0000-0000-00003CEF0000}"/>
    <cellStyle name="Total 4 2 19 2 2" xfId="47719" xr:uid="{00000000-0005-0000-0000-00003DEF0000}"/>
    <cellStyle name="Total 4 2 19 3" xfId="47718" xr:uid="{00000000-0005-0000-0000-00003EEF0000}"/>
    <cellStyle name="Total 4 2 19 4" xfId="62982" xr:uid="{00000000-0005-0000-0000-00003FEF0000}"/>
    <cellStyle name="Total 4 2 2" xfId="4900" xr:uid="{00000000-0005-0000-0000-000040EF0000}"/>
    <cellStyle name="Total 4 2 2 2" xfId="17524" xr:uid="{00000000-0005-0000-0000-000041EF0000}"/>
    <cellStyle name="Total 4 2 2 2 2" xfId="47721" xr:uid="{00000000-0005-0000-0000-000042EF0000}"/>
    <cellStyle name="Total 4 2 2 3" xfId="47720" xr:uid="{00000000-0005-0000-0000-000043EF0000}"/>
    <cellStyle name="Total 4 2 2 4" xfId="62983" xr:uid="{00000000-0005-0000-0000-000044EF0000}"/>
    <cellStyle name="Total 4 2 20" xfId="13664" xr:uid="{00000000-0005-0000-0000-000045EF0000}"/>
    <cellStyle name="Total 4 2 20 2" xfId="47722" xr:uid="{00000000-0005-0000-0000-000046EF0000}"/>
    <cellStyle name="Total 4 2 20 3" xfId="62984" xr:uid="{00000000-0005-0000-0000-000047EF0000}"/>
    <cellStyle name="Total 4 2 20 4" xfId="62985" xr:uid="{00000000-0005-0000-0000-000048EF0000}"/>
    <cellStyle name="Total 4 2 21" xfId="47699" xr:uid="{00000000-0005-0000-0000-000049EF0000}"/>
    <cellStyle name="Total 4 2 22" xfId="62986" xr:uid="{00000000-0005-0000-0000-00004AEF0000}"/>
    <cellStyle name="Total 4 2 3" xfId="6836" xr:uid="{00000000-0005-0000-0000-00004BEF0000}"/>
    <cellStyle name="Total 4 2 3 2" xfId="18867" xr:uid="{00000000-0005-0000-0000-00004CEF0000}"/>
    <cellStyle name="Total 4 2 3 2 2" xfId="47724" xr:uid="{00000000-0005-0000-0000-00004DEF0000}"/>
    <cellStyle name="Total 4 2 3 3" xfId="47723" xr:uid="{00000000-0005-0000-0000-00004EEF0000}"/>
    <cellStyle name="Total 4 2 3 4" xfId="62987" xr:uid="{00000000-0005-0000-0000-00004FEF0000}"/>
    <cellStyle name="Total 4 2 4" xfId="5072" xr:uid="{00000000-0005-0000-0000-000050EF0000}"/>
    <cellStyle name="Total 4 2 4 2" xfId="17663" xr:uid="{00000000-0005-0000-0000-000051EF0000}"/>
    <cellStyle name="Total 4 2 4 2 2" xfId="47726" xr:uid="{00000000-0005-0000-0000-000052EF0000}"/>
    <cellStyle name="Total 4 2 4 3" xfId="47725" xr:uid="{00000000-0005-0000-0000-000053EF0000}"/>
    <cellStyle name="Total 4 2 4 4" xfId="62988" xr:uid="{00000000-0005-0000-0000-000054EF0000}"/>
    <cellStyle name="Total 4 2 5" xfId="6674" xr:uid="{00000000-0005-0000-0000-000055EF0000}"/>
    <cellStyle name="Total 4 2 5 2" xfId="18732" xr:uid="{00000000-0005-0000-0000-000056EF0000}"/>
    <cellStyle name="Total 4 2 5 2 2" xfId="47728" xr:uid="{00000000-0005-0000-0000-000057EF0000}"/>
    <cellStyle name="Total 4 2 5 3" xfId="47727" xr:uid="{00000000-0005-0000-0000-000058EF0000}"/>
    <cellStyle name="Total 4 2 5 4" xfId="62989" xr:uid="{00000000-0005-0000-0000-000059EF0000}"/>
    <cellStyle name="Total 4 2 6" xfId="7869" xr:uid="{00000000-0005-0000-0000-00005AEF0000}"/>
    <cellStyle name="Total 4 2 6 2" xfId="19774" xr:uid="{00000000-0005-0000-0000-00005BEF0000}"/>
    <cellStyle name="Total 4 2 6 2 2" xfId="47730" xr:uid="{00000000-0005-0000-0000-00005CEF0000}"/>
    <cellStyle name="Total 4 2 6 3" xfId="47729" xr:uid="{00000000-0005-0000-0000-00005DEF0000}"/>
    <cellStyle name="Total 4 2 6 4" xfId="62990" xr:uid="{00000000-0005-0000-0000-00005EEF0000}"/>
    <cellStyle name="Total 4 2 7" xfId="6563" xr:uid="{00000000-0005-0000-0000-00005FEF0000}"/>
    <cellStyle name="Total 4 2 7 2" xfId="18639" xr:uid="{00000000-0005-0000-0000-000060EF0000}"/>
    <cellStyle name="Total 4 2 7 2 2" xfId="47732" xr:uid="{00000000-0005-0000-0000-000061EF0000}"/>
    <cellStyle name="Total 4 2 7 3" xfId="47731" xr:uid="{00000000-0005-0000-0000-000062EF0000}"/>
    <cellStyle name="Total 4 2 7 4" xfId="62991" xr:uid="{00000000-0005-0000-0000-000063EF0000}"/>
    <cellStyle name="Total 4 2 8" xfId="5375" xr:uid="{00000000-0005-0000-0000-000064EF0000}"/>
    <cellStyle name="Total 4 2 8 2" xfId="17920" xr:uid="{00000000-0005-0000-0000-000065EF0000}"/>
    <cellStyle name="Total 4 2 8 2 2" xfId="47734" xr:uid="{00000000-0005-0000-0000-000066EF0000}"/>
    <cellStyle name="Total 4 2 8 3" xfId="47733" xr:uid="{00000000-0005-0000-0000-000067EF0000}"/>
    <cellStyle name="Total 4 2 8 4" xfId="62992" xr:uid="{00000000-0005-0000-0000-000068EF0000}"/>
    <cellStyle name="Total 4 2 9" xfId="6431" xr:uid="{00000000-0005-0000-0000-000069EF0000}"/>
    <cellStyle name="Total 4 2 9 2" xfId="18516" xr:uid="{00000000-0005-0000-0000-00006AEF0000}"/>
    <cellStyle name="Total 4 2 9 2 2" xfId="47736" xr:uid="{00000000-0005-0000-0000-00006BEF0000}"/>
    <cellStyle name="Total 4 2 9 3" xfId="47735" xr:uid="{00000000-0005-0000-0000-00006CEF0000}"/>
    <cellStyle name="Total 4 2 9 4" xfId="62993" xr:uid="{00000000-0005-0000-0000-00006DEF0000}"/>
    <cellStyle name="Total 4 20" xfId="7753" xr:uid="{00000000-0005-0000-0000-00006EEF0000}"/>
    <cellStyle name="Total 4 20 2" xfId="19670" xr:uid="{00000000-0005-0000-0000-00006FEF0000}"/>
    <cellStyle name="Total 4 20 2 2" xfId="47738" xr:uid="{00000000-0005-0000-0000-000070EF0000}"/>
    <cellStyle name="Total 4 20 3" xfId="47737" xr:uid="{00000000-0005-0000-0000-000071EF0000}"/>
    <cellStyle name="Total 4 20 4" xfId="62994" xr:uid="{00000000-0005-0000-0000-000072EF0000}"/>
    <cellStyle name="Total 4 21" xfId="11783" xr:uid="{00000000-0005-0000-0000-000073EF0000}"/>
    <cellStyle name="Total 4 21 2" xfId="23203" xr:uid="{00000000-0005-0000-0000-000074EF0000}"/>
    <cellStyle name="Total 4 21 2 2" xfId="47740" xr:uid="{00000000-0005-0000-0000-000075EF0000}"/>
    <cellStyle name="Total 4 21 3" xfId="47739" xr:uid="{00000000-0005-0000-0000-000076EF0000}"/>
    <cellStyle name="Total 4 21 4" xfId="62995" xr:uid="{00000000-0005-0000-0000-000077EF0000}"/>
    <cellStyle name="Total 4 22" xfId="9207" xr:uid="{00000000-0005-0000-0000-000078EF0000}"/>
    <cellStyle name="Total 4 22 2" xfId="20943" xr:uid="{00000000-0005-0000-0000-000079EF0000}"/>
    <cellStyle name="Total 4 22 2 2" xfId="47742" xr:uid="{00000000-0005-0000-0000-00007AEF0000}"/>
    <cellStyle name="Total 4 22 3" xfId="47741" xr:uid="{00000000-0005-0000-0000-00007BEF0000}"/>
    <cellStyle name="Total 4 22 4" xfId="62996" xr:uid="{00000000-0005-0000-0000-00007CEF0000}"/>
    <cellStyle name="Total 4 23" xfId="47678" xr:uid="{00000000-0005-0000-0000-00007DEF0000}"/>
    <cellStyle name="Total 4 24" xfId="1527" xr:uid="{00000000-0005-0000-0000-00007EEF0000}"/>
    <cellStyle name="Total 4 3" xfId="1536" xr:uid="{00000000-0005-0000-0000-00007FEF0000}"/>
    <cellStyle name="Total 4 3 10" xfId="5237" xr:uid="{00000000-0005-0000-0000-000080EF0000}"/>
    <cellStyle name="Total 4 3 10 2" xfId="17800" xr:uid="{00000000-0005-0000-0000-000081EF0000}"/>
    <cellStyle name="Total 4 3 10 2 2" xfId="47745" xr:uid="{00000000-0005-0000-0000-000082EF0000}"/>
    <cellStyle name="Total 4 3 10 3" xfId="47744" xr:uid="{00000000-0005-0000-0000-000083EF0000}"/>
    <cellStyle name="Total 4 3 10 4" xfId="62997" xr:uid="{00000000-0005-0000-0000-000084EF0000}"/>
    <cellStyle name="Total 4 3 11" xfId="6339" xr:uid="{00000000-0005-0000-0000-000085EF0000}"/>
    <cellStyle name="Total 4 3 11 2" xfId="18436" xr:uid="{00000000-0005-0000-0000-000086EF0000}"/>
    <cellStyle name="Total 4 3 11 2 2" xfId="47747" xr:uid="{00000000-0005-0000-0000-000087EF0000}"/>
    <cellStyle name="Total 4 3 11 3" xfId="47746" xr:uid="{00000000-0005-0000-0000-000088EF0000}"/>
    <cellStyle name="Total 4 3 11 4" xfId="62998" xr:uid="{00000000-0005-0000-0000-000089EF0000}"/>
    <cellStyle name="Total 4 3 12" xfId="5517" xr:uid="{00000000-0005-0000-0000-00008AEF0000}"/>
    <cellStyle name="Total 4 3 12 2" xfId="18047" xr:uid="{00000000-0005-0000-0000-00008BEF0000}"/>
    <cellStyle name="Total 4 3 12 2 2" xfId="47749" xr:uid="{00000000-0005-0000-0000-00008CEF0000}"/>
    <cellStyle name="Total 4 3 12 3" xfId="47748" xr:uid="{00000000-0005-0000-0000-00008DEF0000}"/>
    <cellStyle name="Total 4 3 12 4" xfId="62999" xr:uid="{00000000-0005-0000-0000-00008EEF0000}"/>
    <cellStyle name="Total 4 3 13" xfId="7344" xr:uid="{00000000-0005-0000-0000-00008FEF0000}"/>
    <cellStyle name="Total 4 3 13 2" xfId="19320" xr:uid="{00000000-0005-0000-0000-000090EF0000}"/>
    <cellStyle name="Total 4 3 13 2 2" xfId="47751" xr:uid="{00000000-0005-0000-0000-000091EF0000}"/>
    <cellStyle name="Total 4 3 13 3" xfId="47750" xr:uid="{00000000-0005-0000-0000-000092EF0000}"/>
    <cellStyle name="Total 4 3 13 4" xfId="63000" xr:uid="{00000000-0005-0000-0000-000093EF0000}"/>
    <cellStyle name="Total 4 3 14" xfId="9717" xr:uid="{00000000-0005-0000-0000-000094EF0000}"/>
    <cellStyle name="Total 4 3 14 2" xfId="21382" xr:uid="{00000000-0005-0000-0000-000095EF0000}"/>
    <cellStyle name="Total 4 3 14 2 2" xfId="47753" xr:uid="{00000000-0005-0000-0000-000096EF0000}"/>
    <cellStyle name="Total 4 3 14 3" xfId="47752" xr:uid="{00000000-0005-0000-0000-000097EF0000}"/>
    <cellStyle name="Total 4 3 14 4" xfId="63001" xr:uid="{00000000-0005-0000-0000-000098EF0000}"/>
    <cellStyle name="Total 4 3 15" xfId="5524" xr:uid="{00000000-0005-0000-0000-000099EF0000}"/>
    <cellStyle name="Total 4 3 15 2" xfId="18053" xr:uid="{00000000-0005-0000-0000-00009AEF0000}"/>
    <cellStyle name="Total 4 3 15 2 2" xfId="47755" xr:uid="{00000000-0005-0000-0000-00009BEF0000}"/>
    <cellStyle name="Total 4 3 15 3" xfId="47754" xr:uid="{00000000-0005-0000-0000-00009CEF0000}"/>
    <cellStyle name="Total 4 3 15 4" xfId="63002" xr:uid="{00000000-0005-0000-0000-00009DEF0000}"/>
    <cellStyle name="Total 4 3 16" xfId="12178" xr:uid="{00000000-0005-0000-0000-00009EEF0000}"/>
    <cellStyle name="Total 4 3 16 2" xfId="23576" xr:uid="{00000000-0005-0000-0000-00009FEF0000}"/>
    <cellStyle name="Total 4 3 16 2 2" xfId="47757" xr:uid="{00000000-0005-0000-0000-0000A0EF0000}"/>
    <cellStyle name="Total 4 3 16 3" xfId="47756" xr:uid="{00000000-0005-0000-0000-0000A1EF0000}"/>
    <cellStyle name="Total 4 3 16 4" xfId="63003" xr:uid="{00000000-0005-0000-0000-0000A2EF0000}"/>
    <cellStyle name="Total 4 3 17" xfId="8268" xr:uid="{00000000-0005-0000-0000-0000A3EF0000}"/>
    <cellStyle name="Total 4 3 17 2" xfId="20123" xr:uid="{00000000-0005-0000-0000-0000A4EF0000}"/>
    <cellStyle name="Total 4 3 17 2 2" xfId="47759" xr:uid="{00000000-0005-0000-0000-0000A5EF0000}"/>
    <cellStyle name="Total 4 3 17 3" xfId="47758" xr:uid="{00000000-0005-0000-0000-0000A6EF0000}"/>
    <cellStyle name="Total 4 3 17 4" xfId="63004" xr:uid="{00000000-0005-0000-0000-0000A7EF0000}"/>
    <cellStyle name="Total 4 3 18" xfId="9661" xr:uid="{00000000-0005-0000-0000-0000A8EF0000}"/>
    <cellStyle name="Total 4 3 18 2" xfId="21346" xr:uid="{00000000-0005-0000-0000-0000A9EF0000}"/>
    <cellStyle name="Total 4 3 18 2 2" xfId="47761" xr:uid="{00000000-0005-0000-0000-0000AAEF0000}"/>
    <cellStyle name="Total 4 3 18 3" xfId="47760" xr:uid="{00000000-0005-0000-0000-0000ABEF0000}"/>
    <cellStyle name="Total 4 3 18 4" xfId="63005" xr:uid="{00000000-0005-0000-0000-0000ACEF0000}"/>
    <cellStyle name="Total 4 3 19" xfId="8780" xr:uid="{00000000-0005-0000-0000-0000ADEF0000}"/>
    <cellStyle name="Total 4 3 19 2" xfId="20560" xr:uid="{00000000-0005-0000-0000-0000AEEF0000}"/>
    <cellStyle name="Total 4 3 19 2 2" xfId="47763" xr:uid="{00000000-0005-0000-0000-0000AFEF0000}"/>
    <cellStyle name="Total 4 3 19 3" xfId="47762" xr:uid="{00000000-0005-0000-0000-0000B0EF0000}"/>
    <cellStyle name="Total 4 3 19 4" xfId="63006" xr:uid="{00000000-0005-0000-0000-0000B1EF0000}"/>
    <cellStyle name="Total 4 3 2" xfId="4861" xr:uid="{00000000-0005-0000-0000-0000B2EF0000}"/>
    <cellStyle name="Total 4 3 2 2" xfId="17494" xr:uid="{00000000-0005-0000-0000-0000B3EF0000}"/>
    <cellStyle name="Total 4 3 2 2 2" xfId="47765" xr:uid="{00000000-0005-0000-0000-0000B4EF0000}"/>
    <cellStyle name="Total 4 3 2 3" xfId="47764" xr:uid="{00000000-0005-0000-0000-0000B5EF0000}"/>
    <cellStyle name="Total 4 3 2 4" xfId="63007" xr:uid="{00000000-0005-0000-0000-0000B6EF0000}"/>
    <cellStyle name="Total 4 3 20" xfId="12835" xr:uid="{00000000-0005-0000-0000-0000B7EF0000}"/>
    <cellStyle name="Total 4 3 20 2" xfId="47766" xr:uid="{00000000-0005-0000-0000-0000B8EF0000}"/>
    <cellStyle name="Total 4 3 20 3" xfId="63008" xr:uid="{00000000-0005-0000-0000-0000B9EF0000}"/>
    <cellStyle name="Total 4 3 20 4" xfId="63009" xr:uid="{00000000-0005-0000-0000-0000BAEF0000}"/>
    <cellStyle name="Total 4 3 21" xfId="47743" xr:uid="{00000000-0005-0000-0000-0000BBEF0000}"/>
    <cellStyle name="Total 4 3 22" xfId="63010" xr:uid="{00000000-0005-0000-0000-0000BCEF0000}"/>
    <cellStyle name="Total 4 3 3" xfId="6875" xr:uid="{00000000-0005-0000-0000-0000BDEF0000}"/>
    <cellStyle name="Total 4 3 3 2" xfId="18897" xr:uid="{00000000-0005-0000-0000-0000BEEF0000}"/>
    <cellStyle name="Total 4 3 3 2 2" xfId="47768" xr:uid="{00000000-0005-0000-0000-0000BFEF0000}"/>
    <cellStyle name="Total 4 3 3 3" xfId="47767" xr:uid="{00000000-0005-0000-0000-0000C0EF0000}"/>
    <cellStyle name="Total 4 3 3 4" xfId="63011" xr:uid="{00000000-0005-0000-0000-0000C1EF0000}"/>
    <cellStyle name="Total 4 3 4" xfId="4676" xr:uid="{00000000-0005-0000-0000-0000C2EF0000}"/>
    <cellStyle name="Total 4 3 4 2" xfId="17373" xr:uid="{00000000-0005-0000-0000-0000C3EF0000}"/>
    <cellStyle name="Total 4 3 4 2 2" xfId="47770" xr:uid="{00000000-0005-0000-0000-0000C4EF0000}"/>
    <cellStyle name="Total 4 3 4 3" xfId="47769" xr:uid="{00000000-0005-0000-0000-0000C5EF0000}"/>
    <cellStyle name="Total 4 3 4 4" xfId="63012" xr:uid="{00000000-0005-0000-0000-0000C6EF0000}"/>
    <cellStyle name="Total 4 3 5" xfId="6815" xr:uid="{00000000-0005-0000-0000-0000C7EF0000}"/>
    <cellStyle name="Total 4 3 5 2" xfId="18853" xr:uid="{00000000-0005-0000-0000-0000C8EF0000}"/>
    <cellStyle name="Total 4 3 5 2 2" xfId="47772" xr:uid="{00000000-0005-0000-0000-0000C9EF0000}"/>
    <cellStyle name="Total 4 3 5 3" xfId="47771" xr:uid="{00000000-0005-0000-0000-0000CAEF0000}"/>
    <cellStyle name="Total 4 3 5 4" xfId="63013" xr:uid="{00000000-0005-0000-0000-0000CBEF0000}"/>
    <cellStyle name="Total 4 3 6" xfId="6936" xr:uid="{00000000-0005-0000-0000-0000CCEF0000}"/>
    <cellStyle name="Total 4 3 6 2" xfId="18946" xr:uid="{00000000-0005-0000-0000-0000CDEF0000}"/>
    <cellStyle name="Total 4 3 6 2 2" xfId="47774" xr:uid="{00000000-0005-0000-0000-0000CEEF0000}"/>
    <cellStyle name="Total 4 3 6 3" xfId="47773" xr:uid="{00000000-0005-0000-0000-0000CFEF0000}"/>
    <cellStyle name="Total 4 3 6 4" xfId="63014" xr:uid="{00000000-0005-0000-0000-0000D0EF0000}"/>
    <cellStyle name="Total 4 3 7" xfId="8765" xr:uid="{00000000-0005-0000-0000-0000D1EF0000}"/>
    <cellStyle name="Total 4 3 7 2" xfId="20549" xr:uid="{00000000-0005-0000-0000-0000D2EF0000}"/>
    <cellStyle name="Total 4 3 7 2 2" xfId="47776" xr:uid="{00000000-0005-0000-0000-0000D3EF0000}"/>
    <cellStyle name="Total 4 3 7 3" xfId="47775" xr:uid="{00000000-0005-0000-0000-0000D4EF0000}"/>
    <cellStyle name="Total 4 3 7 4" xfId="63015" xr:uid="{00000000-0005-0000-0000-0000D5EF0000}"/>
    <cellStyle name="Total 4 3 8" xfId="7387" xr:uid="{00000000-0005-0000-0000-0000D6EF0000}"/>
    <cellStyle name="Total 4 3 8 2" xfId="19360" xr:uid="{00000000-0005-0000-0000-0000D7EF0000}"/>
    <cellStyle name="Total 4 3 8 2 2" xfId="47778" xr:uid="{00000000-0005-0000-0000-0000D8EF0000}"/>
    <cellStyle name="Total 4 3 8 3" xfId="47777" xr:uid="{00000000-0005-0000-0000-0000D9EF0000}"/>
    <cellStyle name="Total 4 3 8 4" xfId="63016" xr:uid="{00000000-0005-0000-0000-0000DAEF0000}"/>
    <cellStyle name="Total 4 3 9" xfId="8297" xr:uid="{00000000-0005-0000-0000-0000DBEF0000}"/>
    <cellStyle name="Total 4 3 9 2" xfId="20144" xr:uid="{00000000-0005-0000-0000-0000DCEF0000}"/>
    <cellStyle name="Total 4 3 9 2 2" xfId="47780" xr:uid="{00000000-0005-0000-0000-0000DDEF0000}"/>
    <cellStyle name="Total 4 3 9 3" xfId="47779" xr:uid="{00000000-0005-0000-0000-0000DEEF0000}"/>
    <cellStyle name="Total 4 3 9 4" xfId="63017" xr:uid="{00000000-0005-0000-0000-0000DFEF0000}"/>
    <cellStyle name="Total 4 4" xfId="4824" xr:uid="{00000000-0005-0000-0000-0000E0EF0000}"/>
    <cellStyle name="Total 4 4 2" xfId="17464" xr:uid="{00000000-0005-0000-0000-0000E1EF0000}"/>
    <cellStyle name="Total 4 4 2 2" xfId="47782" xr:uid="{00000000-0005-0000-0000-0000E2EF0000}"/>
    <cellStyle name="Total 4 4 3" xfId="47781" xr:uid="{00000000-0005-0000-0000-0000E3EF0000}"/>
    <cellStyle name="Total 4 5" xfId="6911" xr:uid="{00000000-0005-0000-0000-0000E4EF0000}"/>
    <cellStyle name="Total 4 5 2" xfId="18924" xr:uid="{00000000-0005-0000-0000-0000E5EF0000}"/>
    <cellStyle name="Total 4 5 2 2" xfId="47784" xr:uid="{00000000-0005-0000-0000-0000E6EF0000}"/>
    <cellStyle name="Total 4 5 3" xfId="47783" xr:uid="{00000000-0005-0000-0000-0000E7EF0000}"/>
    <cellStyle name="Total 4 5 4" xfId="63018" xr:uid="{00000000-0005-0000-0000-0000E8EF0000}"/>
    <cellStyle name="Total 4 6" xfId="5003" xr:uid="{00000000-0005-0000-0000-0000E9EF0000}"/>
    <cellStyle name="Total 4 6 2" xfId="17612" xr:uid="{00000000-0005-0000-0000-0000EAEF0000}"/>
    <cellStyle name="Total 4 6 2 2" xfId="47786" xr:uid="{00000000-0005-0000-0000-0000EBEF0000}"/>
    <cellStyle name="Total 4 6 3" xfId="47785" xr:uid="{00000000-0005-0000-0000-0000ECEF0000}"/>
    <cellStyle name="Total 4 6 4" xfId="63019" xr:uid="{00000000-0005-0000-0000-0000EDEF0000}"/>
    <cellStyle name="Total 4 7" xfId="7383" xr:uid="{00000000-0005-0000-0000-0000EEEF0000}"/>
    <cellStyle name="Total 4 7 2" xfId="19356" xr:uid="{00000000-0005-0000-0000-0000EFEF0000}"/>
    <cellStyle name="Total 4 7 2 2" xfId="47788" xr:uid="{00000000-0005-0000-0000-0000F0EF0000}"/>
    <cellStyle name="Total 4 7 3" xfId="47787" xr:uid="{00000000-0005-0000-0000-0000F1EF0000}"/>
    <cellStyle name="Total 4 7 4" xfId="63020" xr:uid="{00000000-0005-0000-0000-0000F2EF0000}"/>
    <cellStyle name="Total 4 8" xfId="5170" xr:uid="{00000000-0005-0000-0000-0000F3EF0000}"/>
    <cellStyle name="Total 4 8 2" xfId="17743" xr:uid="{00000000-0005-0000-0000-0000F4EF0000}"/>
    <cellStyle name="Total 4 8 2 2" xfId="47790" xr:uid="{00000000-0005-0000-0000-0000F5EF0000}"/>
    <cellStyle name="Total 4 8 3" xfId="47789" xr:uid="{00000000-0005-0000-0000-0000F6EF0000}"/>
    <cellStyle name="Total 4 8 4" xfId="63021" xr:uid="{00000000-0005-0000-0000-0000F7EF0000}"/>
    <cellStyle name="Total 4 9" xfId="6657" xr:uid="{00000000-0005-0000-0000-0000F8EF0000}"/>
    <cellStyle name="Total 4 9 2" xfId="18717" xr:uid="{00000000-0005-0000-0000-0000F9EF0000}"/>
    <cellStyle name="Total 4 9 2 2" xfId="47792" xr:uid="{00000000-0005-0000-0000-0000FAEF0000}"/>
    <cellStyle name="Total 4 9 3" xfId="47791" xr:uid="{00000000-0005-0000-0000-0000FBEF0000}"/>
    <cellStyle name="Total 4 9 4" xfId="63022" xr:uid="{00000000-0005-0000-0000-0000FCEF0000}"/>
    <cellStyle name="Total 40" xfId="1524" xr:uid="{00000000-0005-0000-0000-0000FDEF0000}"/>
    <cellStyle name="Total 5" xfId="360" xr:uid="{00000000-0005-0000-0000-0000FEEF0000}"/>
    <cellStyle name="Total 5 10" xfId="8750" xr:uid="{00000000-0005-0000-0000-0000FFEF0000}"/>
    <cellStyle name="Total 5 10 2" xfId="20535" xr:uid="{00000000-0005-0000-0000-000000F00000}"/>
    <cellStyle name="Total 5 10 2 2" xfId="47795" xr:uid="{00000000-0005-0000-0000-000001F00000}"/>
    <cellStyle name="Total 5 10 3" xfId="47794" xr:uid="{00000000-0005-0000-0000-000002F00000}"/>
    <cellStyle name="Total 5 10 4" xfId="63023" xr:uid="{00000000-0005-0000-0000-000003F00000}"/>
    <cellStyle name="Total 5 11" xfId="6460" xr:uid="{00000000-0005-0000-0000-000004F00000}"/>
    <cellStyle name="Total 5 11 2" xfId="18542" xr:uid="{00000000-0005-0000-0000-000005F00000}"/>
    <cellStyle name="Total 5 11 2 2" xfId="47797" xr:uid="{00000000-0005-0000-0000-000006F00000}"/>
    <cellStyle name="Total 5 11 3" xfId="47796" xr:uid="{00000000-0005-0000-0000-000007F00000}"/>
    <cellStyle name="Total 5 11 4" xfId="63024" xr:uid="{00000000-0005-0000-0000-000008F00000}"/>
    <cellStyle name="Total 5 12" xfId="5418" xr:uid="{00000000-0005-0000-0000-000009F00000}"/>
    <cellStyle name="Total 5 12 2" xfId="17961" xr:uid="{00000000-0005-0000-0000-00000AF00000}"/>
    <cellStyle name="Total 5 12 2 2" xfId="47799" xr:uid="{00000000-0005-0000-0000-00000BF00000}"/>
    <cellStyle name="Total 5 12 3" xfId="47798" xr:uid="{00000000-0005-0000-0000-00000CF00000}"/>
    <cellStyle name="Total 5 12 4" xfId="63025" xr:uid="{00000000-0005-0000-0000-00000DF00000}"/>
    <cellStyle name="Total 5 13" xfId="8758" xr:uid="{00000000-0005-0000-0000-00000EF00000}"/>
    <cellStyle name="Total 5 13 2" xfId="20543" xr:uid="{00000000-0005-0000-0000-00000FF00000}"/>
    <cellStyle name="Total 5 13 2 2" xfId="47801" xr:uid="{00000000-0005-0000-0000-000010F00000}"/>
    <cellStyle name="Total 5 13 3" xfId="47800" xr:uid="{00000000-0005-0000-0000-000011F00000}"/>
    <cellStyle name="Total 5 13 4" xfId="63026" xr:uid="{00000000-0005-0000-0000-000012F00000}"/>
    <cellStyle name="Total 5 14" xfId="5235" xr:uid="{00000000-0005-0000-0000-000013F00000}"/>
    <cellStyle name="Total 5 14 2" xfId="17798" xr:uid="{00000000-0005-0000-0000-000014F00000}"/>
    <cellStyle name="Total 5 14 2 2" xfId="47803" xr:uid="{00000000-0005-0000-0000-000015F00000}"/>
    <cellStyle name="Total 5 14 3" xfId="47802" xr:uid="{00000000-0005-0000-0000-000016F00000}"/>
    <cellStyle name="Total 5 14 4" xfId="63027" xr:uid="{00000000-0005-0000-0000-000017F00000}"/>
    <cellStyle name="Total 5 15" xfId="6277" xr:uid="{00000000-0005-0000-0000-000018F00000}"/>
    <cellStyle name="Total 5 15 2" xfId="18381" xr:uid="{00000000-0005-0000-0000-000019F00000}"/>
    <cellStyle name="Total 5 15 2 2" xfId="47805" xr:uid="{00000000-0005-0000-0000-00001AF00000}"/>
    <cellStyle name="Total 5 15 3" xfId="47804" xr:uid="{00000000-0005-0000-0000-00001BF00000}"/>
    <cellStyle name="Total 5 15 4" xfId="63028" xr:uid="{00000000-0005-0000-0000-00001CF00000}"/>
    <cellStyle name="Total 5 16" xfId="6240" xr:uid="{00000000-0005-0000-0000-00001DF00000}"/>
    <cellStyle name="Total 5 16 2" xfId="18349" xr:uid="{00000000-0005-0000-0000-00001EF00000}"/>
    <cellStyle name="Total 5 16 2 2" xfId="47807" xr:uid="{00000000-0005-0000-0000-00001FF00000}"/>
    <cellStyle name="Total 5 16 3" xfId="47806" xr:uid="{00000000-0005-0000-0000-000020F00000}"/>
    <cellStyle name="Total 5 16 4" xfId="63029" xr:uid="{00000000-0005-0000-0000-000021F00000}"/>
    <cellStyle name="Total 5 17" xfId="6595" xr:uid="{00000000-0005-0000-0000-000022F00000}"/>
    <cellStyle name="Total 5 17 2" xfId="18662" xr:uid="{00000000-0005-0000-0000-000023F00000}"/>
    <cellStyle name="Total 5 17 2 2" xfId="47809" xr:uid="{00000000-0005-0000-0000-000024F00000}"/>
    <cellStyle name="Total 5 17 3" xfId="47808" xr:uid="{00000000-0005-0000-0000-000025F00000}"/>
    <cellStyle name="Total 5 17 4" xfId="63030" xr:uid="{00000000-0005-0000-0000-000026F00000}"/>
    <cellStyle name="Total 5 18" xfId="12226" xr:uid="{00000000-0005-0000-0000-000027F00000}"/>
    <cellStyle name="Total 5 18 2" xfId="23609" xr:uid="{00000000-0005-0000-0000-000028F00000}"/>
    <cellStyle name="Total 5 18 2 2" xfId="47811" xr:uid="{00000000-0005-0000-0000-000029F00000}"/>
    <cellStyle name="Total 5 18 3" xfId="47810" xr:uid="{00000000-0005-0000-0000-00002AF00000}"/>
    <cellStyle name="Total 5 18 4" xfId="63031" xr:uid="{00000000-0005-0000-0000-00002BF00000}"/>
    <cellStyle name="Total 5 19" xfId="6192" xr:uid="{00000000-0005-0000-0000-00002CF00000}"/>
    <cellStyle name="Total 5 19 2" xfId="18307" xr:uid="{00000000-0005-0000-0000-00002DF00000}"/>
    <cellStyle name="Total 5 19 2 2" xfId="47813" xr:uid="{00000000-0005-0000-0000-00002EF00000}"/>
    <cellStyle name="Total 5 19 3" xfId="47812" xr:uid="{00000000-0005-0000-0000-00002FF00000}"/>
    <cellStyle name="Total 5 19 4" xfId="63032" xr:uid="{00000000-0005-0000-0000-000030F00000}"/>
    <cellStyle name="Total 5 2" xfId="1574" xr:uid="{00000000-0005-0000-0000-000031F00000}"/>
    <cellStyle name="Total 5 2 10" xfId="5480" xr:uid="{00000000-0005-0000-0000-000032F00000}"/>
    <cellStyle name="Total 5 2 10 2" xfId="18018" xr:uid="{00000000-0005-0000-0000-000033F00000}"/>
    <cellStyle name="Total 5 2 10 2 2" xfId="47816" xr:uid="{00000000-0005-0000-0000-000034F00000}"/>
    <cellStyle name="Total 5 2 10 3" xfId="47815" xr:uid="{00000000-0005-0000-0000-000035F00000}"/>
    <cellStyle name="Total 5 2 10 4" xfId="63033" xr:uid="{00000000-0005-0000-0000-000036F00000}"/>
    <cellStyle name="Total 5 2 11" xfId="10096" xr:uid="{00000000-0005-0000-0000-000037F00000}"/>
    <cellStyle name="Total 5 2 11 2" xfId="21723" xr:uid="{00000000-0005-0000-0000-000038F00000}"/>
    <cellStyle name="Total 5 2 11 2 2" xfId="47818" xr:uid="{00000000-0005-0000-0000-000039F00000}"/>
    <cellStyle name="Total 5 2 11 3" xfId="47817" xr:uid="{00000000-0005-0000-0000-00003AF00000}"/>
    <cellStyle name="Total 5 2 11 4" xfId="63034" xr:uid="{00000000-0005-0000-0000-00003BF00000}"/>
    <cellStyle name="Total 5 2 12" xfId="10511" xr:uid="{00000000-0005-0000-0000-00003CF00000}"/>
    <cellStyle name="Total 5 2 12 2" xfId="22090" xr:uid="{00000000-0005-0000-0000-00003DF00000}"/>
    <cellStyle name="Total 5 2 12 2 2" xfId="47820" xr:uid="{00000000-0005-0000-0000-00003EF00000}"/>
    <cellStyle name="Total 5 2 12 3" xfId="47819" xr:uid="{00000000-0005-0000-0000-00003FF00000}"/>
    <cellStyle name="Total 5 2 12 4" xfId="63035" xr:uid="{00000000-0005-0000-0000-000040F00000}"/>
    <cellStyle name="Total 5 2 13" xfId="10150" xr:uid="{00000000-0005-0000-0000-000041F00000}"/>
    <cellStyle name="Total 5 2 13 2" xfId="21760" xr:uid="{00000000-0005-0000-0000-000042F00000}"/>
    <cellStyle name="Total 5 2 13 2 2" xfId="47822" xr:uid="{00000000-0005-0000-0000-000043F00000}"/>
    <cellStyle name="Total 5 2 13 3" xfId="47821" xr:uid="{00000000-0005-0000-0000-000044F00000}"/>
    <cellStyle name="Total 5 2 13 4" xfId="63036" xr:uid="{00000000-0005-0000-0000-000045F00000}"/>
    <cellStyle name="Total 5 2 14" xfId="10572" xr:uid="{00000000-0005-0000-0000-000046F00000}"/>
    <cellStyle name="Total 5 2 14 2" xfId="22125" xr:uid="{00000000-0005-0000-0000-000047F00000}"/>
    <cellStyle name="Total 5 2 14 2 2" xfId="47824" xr:uid="{00000000-0005-0000-0000-000048F00000}"/>
    <cellStyle name="Total 5 2 14 3" xfId="47823" xr:uid="{00000000-0005-0000-0000-000049F00000}"/>
    <cellStyle name="Total 5 2 14 4" xfId="63037" xr:uid="{00000000-0005-0000-0000-00004AF00000}"/>
    <cellStyle name="Total 5 2 15" xfId="10927" xr:uid="{00000000-0005-0000-0000-00004BF00000}"/>
    <cellStyle name="Total 5 2 15 2" xfId="22447" xr:uid="{00000000-0005-0000-0000-00004CF00000}"/>
    <cellStyle name="Total 5 2 15 2 2" xfId="47826" xr:uid="{00000000-0005-0000-0000-00004DF00000}"/>
    <cellStyle name="Total 5 2 15 3" xfId="47825" xr:uid="{00000000-0005-0000-0000-00004EF00000}"/>
    <cellStyle name="Total 5 2 15 4" xfId="63038" xr:uid="{00000000-0005-0000-0000-00004FF00000}"/>
    <cellStyle name="Total 5 2 16" xfId="8043" xr:uid="{00000000-0005-0000-0000-000050F00000}"/>
    <cellStyle name="Total 5 2 16 2" xfId="19929" xr:uid="{00000000-0005-0000-0000-000051F00000}"/>
    <cellStyle name="Total 5 2 16 2 2" xfId="47828" xr:uid="{00000000-0005-0000-0000-000052F00000}"/>
    <cellStyle name="Total 5 2 16 3" xfId="47827" xr:uid="{00000000-0005-0000-0000-000053F00000}"/>
    <cellStyle name="Total 5 2 16 4" xfId="63039" xr:uid="{00000000-0005-0000-0000-000054F00000}"/>
    <cellStyle name="Total 5 2 17" xfId="10919" xr:uid="{00000000-0005-0000-0000-000055F00000}"/>
    <cellStyle name="Total 5 2 17 2" xfId="22441" xr:uid="{00000000-0005-0000-0000-000056F00000}"/>
    <cellStyle name="Total 5 2 17 2 2" xfId="47830" xr:uid="{00000000-0005-0000-0000-000057F00000}"/>
    <cellStyle name="Total 5 2 17 3" xfId="47829" xr:uid="{00000000-0005-0000-0000-000058F00000}"/>
    <cellStyle name="Total 5 2 17 4" xfId="63040" xr:uid="{00000000-0005-0000-0000-000059F00000}"/>
    <cellStyle name="Total 5 2 18" xfId="6601" xr:uid="{00000000-0005-0000-0000-00005AF00000}"/>
    <cellStyle name="Total 5 2 18 2" xfId="18667" xr:uid="{00000000-0005-0000-0000-00005BF00000}"/>
    <cellStyle name="Total 5 2 18 2 2" xfId="47832" xr:uid="{00000000-0005-0000-0000-00005CF00000}"/>
    <cellStyle name="Total 5 2 18 3" xfId="47831" xr:uid="{00000000-0005-0000-0000-00005DF00000}"/>
    <cellStyle name="Total 5 2 18 4" xfId="63041" xr:uid="{00000000-0005-0000-0000-00005EF00000}"/>
    <cellStyle name="Total 5 2 19" xfId="10063" xr:uid="{00000000-0005-0000-0000-00005FF00000}"/>
    <cellStyle name="Total 5 2 19 2" xfId="21695" xr:uid="{00000000-0005-0000-0000-000060F00000}"/>
    <cellStyle name="Total 5 2 19 2 2" xfId="47834" xr:uid="{00000000-0005-0000-0000-000061F00000}"/>
    <cellStyle name="Total 5 2 19 3" xfId="47833" xr:uid="{00000000-0005-0000-0000-000062F00000}"/>
    <cellStyle name="Total 5 2 19 4" xfId="63042" xr:uid="{00000000-0005-0000-0000-000063F00000}"/>
    <cellStyle name="Total 5 2 2" xfId="4901" xr:uid="{00000000-0005-0000-0000-000064F00000}"/>
    <cellStyle name="Total 5 2 2 2" xfId="17525" xr:uid="{00000000-0005-0000-0000-000065F00000}"/>
    <cellStyle name="Total 5 2 2 2 2" xfId="47836" xr:uid="{00000000-0005-0000-0000-000066F00000}"/>
    <cellStyle name="Total 5 2 2 3" xfId="47835" xr:uid="{00000000-0005-0000-0000-000067F00000}"/>
    <cellStyle name="Total 5 2 2 4" xfId="63043" xr:uid="{00000000-0005-0000-0000-000068F00000}"/>
    <cellStyle name="Total 5 2 20" xfId="4730" xr:uid="{00000000-0005-0000-0000-000069F00000}"/>
    <cellStyle name="Total 5 2 20 2" xfId="47837" xr:uid="{00000000-0005-0000-0000-00006AF00000}"/>
    <cellStyle name="Total 5 2 20 3" xfId="63044" xr:uid="{00000000-0005-0000-0000-00006BF00000}"/>
    <cellStyle name="Total 5 2 20 4" xfId="63045" xr:uid="{00000000-0005-0000-0000-00006CF00000}"/>
    <cellStyle name="Total 5 2 21" xfId="47814" xr:uid="{00000000-0005-0000-0000-00006DF00000}"/>
    <cellStyle name="Total 5 2 22" xfId="63046" xr:uid="{00000000-0005-0000-0000-00006EF00000}"/>
    <cellStyle name="Total 5 2 3" xfId="6835" xr:uid="{00000000-0005-0000-0000-00006FF00000}"/>
    <cellStyle name="Total 5 2 3 2" xfId="18866" xr:uid="{00000000-0005-0000-0000-000070F00000}"/>
    <cellStyle name="Total 5 2 3 2 2" xfId="47839" xr:uid="{00000000-0005-0000-0000-000071F00000}"/>
    <cellStyle name="Total 5 2 3 3" xfId="47838" xr:uid="{00000000-0005-0000-0000-000072F00000}"/>
    <cellStyle name="Total 5 2 3 4" xfId="63047" xr:uid="{00000000-0005-0000-0000-000073F00000}"/>
    <cellStyle name="Total 5 2 4" xfId="5073" xr:uid="{00000000-0005-0000-0000-000074F00000}"/>
    <cellStyle name="Total 5 2 4 2" xfId="17664" xr:uid="{00000000-0005-0000-0000-000075F00000}"/>
    <cellStyle name="Total 5 2 4 2 2" xfId="47841" xr:uid="{00000000-0005-0000-0000-000076F00000}"/>
    <cellStyle name="Total 5 2 4 3" xfId="47840" xr:uid="{00000000-0005-0000-0000-000077F00000}"/>
    <cellStyle name="Total 5 2 4 4" xfId="63048" xr:uid="{00000000-0005-0000-0000-000078F00000}"/>
    <cellStyle name="Total 5 2 5" xfId="6673" xr:uid="{00000000-0005-0000-0000-000079F00000}"/>
    <cellStyle name="Total 5 2 5 2" xfId="18731" xr:uid="{00000000-0005-0000-0000-00007AF00000}"/>
    <cellStyle name="Total 5 2 5 2 2" xfId="47843" xr:uid="{00000000-0005-0000-0000-00007BF00000}"/>
    <cellStyle name="Total 5 2 5 3" xfId="47842" xr:uid="{00000000-0005-0000-0000-00007CF00000}"/>
    <cellStyle name="Total 5 2 5 4" xfId="63049" xr:uid="{00000000-0005-0000-0000-00007DF00000}"/>
    <cellStyle name="Total 5 2 6" xfId="5225" xr:uid="{00000000-0005-0000-0000-00007EF00000}"/>
    <cellStyle name="Total 5 2 6 2" xfId="17790" xr:uid="{00000000-0005-0000-0000-00007FF00000}"/>
    <cellStyle name="Total 5 2 6 2 2" xfId="47845" xr:uid="{00000000-0005-0000-0000-000080F00000}"/>
    <cellStyle name="Total 5 2 6 3" xfId="47844" xr:uid="{00000000-0005-0000-0000-000081F00000}"/>
    <cellStyle name="Total 5 2 6 4" xfId="63050" xr:uid="{00000000-0005-0000-0000-000082F00000}"/>
    <cellStyle name="Total 5 2 7" xfId="6562" xr:uid="{00000000-0005-0000-0000-000083F00000}"/>
    <cellStyle name="Total 5 2 7 2" xfId="18638" xr:uid="{00000000-0005-0000-0000-000084F00000}"/>
    <cellStyle name="Total 5 2 7 2 2" xfId="47847" xr:uid="{00000000-0005-0000-0000-000085F00000}"/>
    <cellStyle name="Total 5 2 7 3" xfId="47846" xr:uid="{00000000-0005-0000-0000-000086F00000}"/>
    <cellStyle name="Total 5 2 7 4" xfId="63051" xr:uid="{00000000-0005-0000-0000-000087F00000}"/>
    <cellStyle name="Total 5 2 8" xfId="5376" xr:uid="{00000000-0005-0000-0000-000088F00000}"/>
    <cellStyle name="Total 5 2 8 2" xfId="17921" xr:uid="{00000000-0005-0000-0000-000089F00000}"/>
    <cellStyle name="Total 5 2 8 2 2" xfId="47849" xr:uid="{00000000-0005-0000-0000-00008AF00000}"/>
    <cellStyle name="Total 5 2 8 3" xfId="47848" xr:uid="{00000000-0005-0000-0000-00008BF00000}"/>
    <cellStyle name="Total 5 2 8 4" xfId="63052" xr:uid="{00000000-0005-0000-0000-00008CF00000}"/>
    <cellStyle name="Total 5 2 9" xfId="6430" xr:uid="{00000000-0005-0000-0000-00008DF00000}"/>
    <cellStyle name="Total 5 2 9 2" xfId="18515" xr:uid="{00000000-0005-0000-0000-00008EF00000}"/>
    <cellStyle name="Total 5 2 9 2 2" xfId="47851" xr:uid="{00000000-0005-0000-0000-00008FF00000}"/>
    <cellStyle name="Total 5 2 9 3" xfId="47850" xr:uid="{00000000-0005-0000-0000-000090F00000}"/>
    <cellStyle name="Total 5 2 9 4" xfId="63053" xr:uid="{00000000-0005-0000-0000-000091F00000}"/>
    <cellStyle name="Total 5 20" xfId="12840" xr:uid="{00000000-0005-0000-0000-000092F00000}"/>
    <cellStyle name="Total 5 20 2" xfId="24173" xr:uid="{00000000-0005-0000-0000-000093F00000}"/>
    <cellStyle name="Total 5 20 2 2" xfId="47853" xr:uid="{00000000-0005-0000-0000-000094F00000}"/>
    <cellStyle name="Total 5 20 3" xfId="47852" xr:uid="{00000000-0005-0000-0000-000095F00000}"/>
    <cellStyle name="Total 5 20 4" xfId="63054" xr:uid="{00000000-0005-0000-0000-000096F00000}"/>
    <cellStyle name="Total 5 21" xfId="12559" xr:uid="{00000000-0005-0000-0000-000097F00000}"/>
    <cellStyle name="Total 5 21 2" xfId="23912" xr:uid="{00000000-0005-0000-0000-000098F00000}"/>
    <cellStyle name="Total 5 21 2 2" xfId="47855" xr:uid="{00000000-0005-0000-0000-000099F00000}"/>
    <cellStyle name="Total 5 21 3" xfId="47854" xr:uid="{00000000-0005-0000-0000-00009AF00000}"/>
    <cellStyle name="Total 5 21 4" xfId="63055" xr:uid="{00000000-0005-0000-0000-00009BF00000}"/>
    <cellStyle name="Total 5 22" xfId="12837" xr:uid="{00000000-0005-0000-0000-00009CF00000}"/>
    <cellStyle name="Total 5 22 2" xfId="24170" xr:uid="{00000000-0005-0000-0000-00009DF00000}"/>
    <cellStyle name="Total 5 22 2 2" xfId="47857" xr:uid="{00000000-0005-0000-0000-00009EF00000}"/>
    <cellStyle name="Total 5 22 3" xfId="47856" xr:uid="{00000000-0005-0000-0000-00009FF00000}"/>
    <cellStyle name="Total 5 22 4" xfId="63056" xr:uid="{00000000-0005-0000-0000-0000A0F00000}"/>
    <cellStyle name="Total 5 23" xfId="47793" xr:uid="{00000000-0005-0000-0000-0000A1F00000}"/>
    <cellStyle name="Total 5 24" xfId="1528" xr:uid="{00000000-0005-0000-0000-0000A2F00000}"/>
    <cellStyle name="Total 5 3" xfId="4624" xr:uid="{00000000-0005-0000-0000-0000A3F00000}"/>
    <cellStyle name="Total 5 3 10" xfId="10945" xr:uid="{00000000-0005-0000-0000-0000A4F00000}"/>
    <cellStyle name="Total 5 3 10 2" xfId="22462" xr:uid="{00000000-0005-0000-0000-0000A5F00000}"/>
    <cellStyle name="Total 5 3 10 2 2" xfId="47860" xr:uid="{00000000-0005-0000-0000-0000A6F00000}"/>
    <cellStyle name="Total 5 3 10 3" xfId="47859" xr:uid="{00000000-0005-0000-0000-0000A7F00000}"/>
    <cellStyle name="Total 5 3 10 4" xfId="63057" xr:uid="{00000000-0005-0000-0000-0000A8F00000}"/>
    <cellStyle name="Total 5 3 11" xfId="11350" xr:uid="{00000000-0005-0000-0000-0000A9F00000}"/>
    <cellStyle name="Total 5 3 11 2" xfId="22825" xr:uid="{00000000-0005-0000-0000-0000AAF00000}"/>
    <cellStyle name="Total 5 3 11 2 2" xfId="47862" xr:uid="{00000000-0005-0000-0000-0000ABF00000}"/>
    <cellStyle name="Total 5 3 11 3" xfId="47861" xr:uid="{00000000-0005-0000-0000-0000ACF00000}"/>
    <cellStyle name="Total 5 3 11 4" xfId="63058" xr:uid="{00000000-0005-0000-0000-0000ADF00000}"/>
    <cellStyle name="Total 5 3 12" xfId="11747" xr:uid="{00000000-0005-0000-0000-0000AEF00000}"/>
    <cellStyle name="Total 5 3 12 2" xfId="23182" xr:uid="{00000000-0005-0000-0000-0000AFF00000}"/>
    <cellStyle name="Total 5 3 12 2 2" xfId="47864" xr:uid="{00000000-0005-0000-0000-0000B0F00000}"/>
    <cellStyle name="Total 5 3 12 3" xfId="47863" xr:uid="{00000000-0005-0000-0000-0000B1F00000}"/>
    <cellStyle name="Total 5 3 12 4" xfId="63059" xr:uid="{00000000-0005-0000-0000-0000B2F00000}"/>
    <cellStyle name="Total 5 3 13" xfId="12185" xr:uid="{00000000-0005-0000-0000-0000B3F00000}"/>
    <cellStyle name="Total 5 3 13 2" xfId="23581" xr:uid="{00000000-0005-0000-0000-0000B4F00000}"/>
    <cellStyle name="Total 5 3 13 2 2" xfId="47866" xr:uid="{00000000-0005-0000-0000-0000B5F00000}"/>
    <cellStyle name="Total 5 3 13 3" xfId="47865" xr:uid="{00000000-0005-0000-0000-0000B6F00000}"/>
    <cellStyle name="Total 5 3 13 4" xfId="63060" xr:uid="{00000000-0005-0000-0000-0000B7F00000}"/>
    <cellStyle name="Total 5 3 14" xfId="12571" xr:uid="{00000000-0005-0000-0000-0000B8F00000}"/>
    <cellStyle name="Total 5 3 14 2" xfId="23922" xr:uid="{00000000-0005-0000-0000-0000B9F00000}"/>
    <cellStyle name="Total 5 3 14 2 2" xfId="47868" xr:uid="{00000000-0005-0000-0000-0000BAF00000}"/>
    <cellStyle name="Total 5 3 14 3" xfId="47867" xr:uid="{00000000-0005-0000-0000-0000BBF00000}"/>
    <cellStyle name="Total 5 3 14 4" xfId="63061" xr:uid="{00000000-0005-0000-0000-0000BCF00000}"/>
    <cellStyle name="Total 5 3 15" xfId="12895" xr:uid="{00000000-0005-0000-0000-0000BDF00000}"/>
    <cellStyle name="Total 5 3 15 2" xfId="24227" xr:uid="{00000000-0005-0000-0000-0000BEF00000}"/>
    <cellStyle name="Total 5 3 15 2 2" xfId="47870" xr:uid="{00000000-0005-0000-0000-0000BFF00000}"/>
    <cellStyle name="Total 5 3 15 3" xfId="47869" xr:uid="{00000000-0005-0000-0000-0000C0F00000}"/>
    <cellStyle name="Total 5 3 15 4" xfId="63062" xr:uid="{00000000-0005-0000-0000-0000C1F00000}"/>
    <cellStyle name="Total 5 3 16" xfId="13318" xr:uid="{00000000-0005-0000-0000-0000C2F00000}"/>
    <cellStyle name="Total 5 3 16 2" xfId="24614" xr:uid="{00000000-0005-0000-0000-0000C3F00000}"/>
    <cellStyle name="Total 5 3 16 2 2" xfId="47872" xr:uid="{00000000-0005-0000-0000-0000C4F00000}"/>
    <cellStyle name="Total 5 3 16 3" xfId="47871" xr:uid="{00000000-0005-0000-0000-0000C5F00000}"/>
    <cellStyle name="Total 5 3 16 4" xfId="63063" xr:uid="{00000000-0005-0000-0000-0000C6F00000}"/>
    <cellStyle name="Total 5 3 17" xfId="13657" xr:uid="{00000000-0005-0000-0000-0000C7F00000}"/>
    <cellStyle name="Total 5 3 17 2" xfId="24920" xr:uid="{00000000-0005-0000-0000-0000C8F00000}"/>
    <cellStyle name="Total 5 3 17 2 2" xfId="47874" xr:uid="{00000000-0005-0000-0000-0000C9F00000}"/>
    <cellStyle name="Total 5 3 17 3" xfId="47873" xr:uid="{00000000-0005-0000-0000-0000CAF00000}"/>
    <cellStyle name="Total 5 3 17 4" xfId="63064" xr:uid="{00000000-0005-0000-0000-0000CBF00000}"/>
    <cellStyle name="Total 5 3 18" xfId="13980" xr:uid="{00000000-0005-0000-0000-0000CCF00000}"/>
    <cellStyle name="Total 5 3 18 2" xfId="25213" xr:uid="{00000000-0005-0000-0000-0000CDF00000}"/>
    <cellStyle name="Total 5 3 18 2 2" xfId="47876" xr:uid="{00000000-0005-0000-0000-0000CEF00000}"/>
    <cellStyle name="Total 5 3 18 3" xfId="47875" xr:uid="{00000000-0005-0000-0000-0000CFF00000}"/>
    <cellStyle name="Total 5 3 18 4" xfId="63065" xr:uid="{00000000-0005-0000-0000-0000D0F00000}"/>
    <cellStyle name="Total 5 3 19" xfId="14294" xr:uid="{00000000-0005-0000-0000-0000D1F00000}"/>
    <cellStyle name="Total 5 3 19 2" xfId="25513" xr:uid="{00000000-0005-0000-0000-0000D2F00000}"/>
    <cellStyle name="Total 5 3 19 2 2" xfId="47878" xr:uid="{00000000-0005-0000-0000-0000D3F00000}"/>
    <cellStyle name="Total 5 3 19 3" xfId="47877" xr:uid="{00000000-0005-0000-0000-0000D4F00000}"/>
    <cellStyle name="Total 5 3 19 4" xfId="63066" xr:uid="{00000000-0005-0000-0000-0000D5F00000}"/>
    <cellStyle name="Total 5 3 2" xfId="7391" xr:uid="{00000000-0005-0000-0000-0000D6F00000}"/>
    <cellStyle name="Total 5 3 2 2" xfId="19364" xr:uid="{00000000-0005-0000-0000-0000D7F00000}"/>
    <cellStyle name="Total 5 3 2 2 2" xfId="47880" xr:uid="{00000000-0005-0000-0000-0000D8F00000}"/>
    <cellStyle name="Total 5 3 2 3" xfId="47879" xr:uid="{00000000-0005-0000-0000-0000D9F00000}"/>
    <cellStyle name="Total 5 3 2 4" xfId="63067" xr:uid="{00000000-0005-0000-0000-0000DAF00000}"/>
    <cellStyle name="Total 5 3 20" xfId="14585" xr:uid="{00000000-0005-0000-0000-0000DBF00000}"/>
    <cellStyle name="Total 5 3 20 2" xfId="47881" xr:uid="{00000000-0005-0000-0000-0000DCF00000}"/>
    <cellStyle name="Total 5 3 20 3" xfId="63068" xr:uid="{00000000-0005-0000-0000-0000DDF00000}"/>
    <cellStyle name="Total 5 3 20 4" xfId="63069" xr:uid="{00000000-0005-0000-0000-0000DEF00000}"/>
    <cellStyle name="Total 5 3 21" xfId="47858" xr:uid="{00000000-0005-0000-0000-0000DFF00000}"/>
    <cellStyle name="Total 5 3 22" xfId="63070" xr:uid="{00000000-0005-0000-0000-0000E0F00000}"/>
    <cellStyle name="Total 5 3 3" xfId="7856" xr:uid="{00000000-0005-0000-0000-0000E1F00000}"/>
    <cellStyle name="Total 5 3 3 2" xfId="19763" xr:uid="{00000000-0005-0000-0000-0000E2F00000}"/>
    <cellStyle name="Total 5 3 3 2 2" xfId="47883" xr:uid="{00000000-0005-0000-0000-0000E3F00000}"/>
    <cellStyle name="Total 5 3 3 3" xfId="47882" xr:uid="{00000000-0005-0000-0000-0000E4F00000}"/>
    <cellStyle name="Total 5 3 3 4" xfId="63071" xr:uid="{00000000-0005-0000-0000-0000E5F00000}"/>
    <cellStyle name="Total 5 3 4" xfId="8309" xr:uid="{00000000-0005-0000-0000-0000E6F00000}"/>
    <cellStyle name="Total 5 3 4 2" xfId="20153" xr:uid="{00000000-0005-0000-0000-0000E7F00000}"/>
    <cellStyle name="Total 5 3 4 2 2" xfId="47885" xr:uid="{00000000-0005-0000-0000-0000E8F00000}"/>
    <cellStyle name="Total 5 3 4 3" xfId="47884" xr:uid="{00000000-0005-0000-0000-0000E9F00000}"/>
    <cellStyle name="Total 5 3 4 4" xfId="63072" xr:uid="{00000000-0005-0000-0000-0000EAF00000}"/>
    <cellStyle name="Total 5 3 5" xfId="8754" xr:uid="{00000000-0005-0000-0000-0000EBF00000}"/>
    <cellStyle name="Total 5 3 5 2" xfId="20539" xr:uid="{00000000-0005-0000-0000-0000ECF00000}"/>
    <cellStyle name="Total 5 3 5 2 2" xfId="47887" xr:uid="{00000000-0005-0000-0000-0000EDF00000}"/>
    <cellStyle name="Total 5 3 5 3" xfId="47886" xr:uid="{00000000-0005-0000-0000-0000EEF00000}"/>
    <cellStyle name="Total 5 3 5 4" xfId="63073" xr:uid="{00000000-0005-0000-0000-0000EFF00000}"/>
    <cellStyle name="Total 5 3 6" xfId="9215" xr:uid="{00000000-0005-0000-0000-0000F0F00000}"/>
    <cellStyle name="Total 5 3 6 2" xfId="20951" xr:uid="{00000000-0005-0000-0000-0000F1F00000}"/>
    <cellStyle name="Total 5 3 6 2 2" xfId="47889" xr:uid="{00000000-0005-0000-0000-0000F2F00000}"/>
    <cellStyle name="Total 5 3 6 3" xfId="47888" xr:uid="{00000000-0005-0000-0000-0000F3F00000}"/>
    <cellStyle name="Total 5 3 6 4" xfId="63074" xr:uid="{00000000-0005-0000-0000-0000F4F00000}"/>
    <cellStyle name="Total 5 3 7" xfId="9658" xr:uid="{00000000-0005-0000-0000-0000F5F00000}"/>
    <cellStyle name="Total 5 3 7 2" xfId="21343" xr:uid="{00000000-0005-0000-0000-0000F6F00000}"/>
    <cellStyle name="Total 5 3 7 2 2" xfId="47891" xr:uid="{00000000-0005-0000-0000-0000F7F00000}"/>
    <cellStyle name="Total 5 3 7 3" xfId="47890" xr:uid="{00000000-0005-0000-0000-0000F8F00000}"/>
    <cellStyle name="Total 5 3 7 4" xfId="63075" xr:uid="{00000000-0005-0000-0000-0000F9F00000}"/>
    <cellStyle name="Total 5 3 8" xfId="10107" xr:uid="{00000000-0005-0000-0000-0000FAF00000}"/>
    <cellStyle name="Total 5 3 8 2" xfId="21731" xr:uid="{00000000-0005-0000-0000-0000FBF00000}"/>
    <cellStyle name="Total 5 3 8 2 2" xfId="47893" xr:uid="{00000000-0005-0000-0000-0000FCF00000}"/>
    <cellStyle name="Total 5 3 8 3" xfId="47892" xr:uid="{00000000-0005-0000-0000-0000FDF00000}"/>
    <cellStyle name="Total 5 3 8 4" xfId="63076" xr:uid="{00000000-0005-0000-0000-0000FEF00000}"/>
    <cellStyle name="Total 5 3 9" xfId="10523" xr:uid="{00000000-0005-0000-0000-0000FFF00000}"/>
    <cellStyle name="Total 5 3 9 2" xfId="22100" xr:uid="{00000000-0005-0000-0000-000000F10000}"/>
    <cellStyle name="Total 5 3 9 2 2" xfId="47895" xr:uid="{00000000-0005-0000-0000-000001F10000}"/>
    <cellStyle name="Total 5 3 9 3" xfId="47894" xr:uid="{00000000-0005-0000-0000-000002F10000}"/>
    <cellStyle name="Total 5 3 9 4" xfId="63077" xr:uid="{00000000-0005-0000-0000-000003F10000}"/>
    <cellStyle name="Total 5 4" xfId="4825" xr:uid="{00000000-0005-0000-0000-000004F10000}"/>
    <cellStyle name="Total 5 4 2" xfId="17465" xr:uid="{00000000-0005-0000-0000-000005F10000}"/>
    <cellStyle name="Total 5 4 2 2" xfId="47897" xr:uid="{00000000-0005-0000-0000-000006F10000}"/>
    <cellStyle name="Total 5 4 3" xfId="47896" xr:uid="{00000000-0005-0000-0000-000007F10000}"/>
    <cellStyle name="Total 5 5" xfId="6910" xr:uid="{00000000-0005-0000-0000-000008F10000}"/>
    <cellStyle name="Total 5 5 2" xfId="18923" xr:uid="{00000000-0005-0000-0000-000009F10000}"/>
    <cellStyle name="Total 5 5 2 2" xfId="47899" xr:uid="{00000000-0005-0000-0000-00000AF10000}"/>
    <cellStyle name="Total 5 5 3" xfId="47898" xr:uid="{00000000-0005-0000-0000-00000BF10000}"/>
    <cellStyle name="Total 5 5 4" xfId="63078" xr:uid="{00000000-0005-0000-0000-00000CF10000}"/>
    <cellStyle name="Total 5 6" xfId="5004" xr:uid="{00000000-0005-0000-0000-00000DF10000}"/>
    <cellStyle name="Total 5 6 2" xfId="17613" xr:uid="{00000000-0005-0000-0000-00000EF10000}"/>
    <cellStyle name="Total 5 6 2 2" xfId="47901" xr:uid="{00000000-0005-0000-0000-00000FF10000}"/>
    <cellStyle name="Total 5 6 3" xfId="47900" xr:uid="{00000000-0005-0000-0000-000010F10000}"/>
    <cellStyle name="Total 5 6 4" xfId="63079" xr:uid="{00000000-0005-0000-0000-000011F10000}"/>
    <cellStyle name="Total 5 7" xfId="6736" xr:uid="{00000000-0005-0000-0000-000012F10000}"/>
    <cellStyle name="Total 5 7 2" xfId="18781" xr:uid="{00000000-0005-0000-0000-000013F10000}"/>
    <cellStyle name="Total 5 7 2 2" xfId="47903" xr:uid="{00000000-0005-0000-0000-000014F10000}"/>
    <cellStyle name="Total 5 7 3" xfId="47902" xr:uid="{00000000-0005-0000-0000-000015F10000}"/>
    <cellStyle name="Total 5 7 4" xfId="63080" xr:uid="{00000000-0005-0000-0000-000016F10000}"/>
    <cellStyle name="Total 5 8" xfId="5171" xr:uid="{00000000-0005-0000-0000-000017F10000}"/>
    <cellStyle name="Total 5 8 2" xfId="17744" xr:uid="{00000000-0005-0000-0000-000018F10000}"/>
    <cellStyle name="Total 5 8 2 2" xfId="47905" xr:uid="{00000000-0005-0000-0000-000019F10000}"/>
    <cellStyle name="Total 5 8 3" xfId="47904" xr:uid="{00000000-0005-0000-0000-00001AF10000}"/>
    <cellStyle name="Total 5 8 4" xfId="63081" xr:uid="{00000000-0005-0000-0000-00001BF10000}"/>
    <cellStyle name="Total 5 9" xfId="6608" xr:uid="{00000000-0005-0000-0000-00001CF10000}"/>
    <cellStyle name="Total 5 9 2" xfId="18674" xr:uid="{00000000-0005-0000-0000-00001DF10000}"/>
    <cellStyle name="Total 5 9 2 2" xfId="47907" xr:uid="{00000000-0005-0000-0000-00001EF10000}"/>
    <cellStyle name="Total 5 9 3" xfId="47906" xr:uid="{00000000-0005-0000-0000-00001FF10000}"/>
    <cellStyle name="Total 5 9 4" xfId="63082" xr:uid="{00000000-0005-0000-0000-000020F10000}"/>
    <cellStyle name="Total 6" xfId="498" xr:uid="{00000000-0005-0000-0000-000021F10000}"/>
    <cellStyle name="Total 6 10" xfId="5372" xr:uid="{00000000-0005-0000-0000-000022F10000}"/>
    <cellStyle name="Total 6 10 2" xfId="17917" xr:uid="{00000000-0005-0000-0000-000023F10000}"/>
    <cellStyle name="Total 6 10 2 2" xfId="47910" xr:uid="{00000000-0005-0000-0000-000024F10000}"/>
    <cellStyle name="Total 6 10 3" xfId="47909" xr:uid="{00000000-0005-0000-0000-000025F10000}"/>
    <cellStyle name="Total 6 10 4" xfId="63083" xr:uid="{00000000-0005-0000-0000-000026F10000}"/>
    <cellStyle name="Total 6 11" xfId="6433" xr:uid="{00000000-0005-0000-0000-000027F10000}"/>
    <cellStyle name="Total 6 11 2" xfId="18518" xr:uid="{00000000-0005-0000-0000-000028F10000}"/>
    <cellStyle name="Total 6 11 2 2" xfId="47912" xr:uid="{00000000-0005-0000-0000-000029F10000}"/>
    <cellStyle name="Total 6 11 3" xfId="47911" xr:uid="{00000000-0005-0000-0000-00002AF10000}"/>
    <cellStyle name="Total 6 11 4" xfId="63084" xr:uid="{00000000-0005-0000-0000-00002BF10000}"/>
    <cellStyle name="Total 6 12" xfId="7413" xr:uid="{00000000-0005-0000-0000-00002CF10000}"/>
    <cellStyle name="Total 6 12 2" xfId="19381" xr:uid="{00000000-0005-0000-0000-00002DF10000}"/>
    <cellStyle name="Total 6 12 2 2" xfId="47914" xr:uid="{00000000-0005-0000-0000-00002EF10000}"/>
    <cellStyle name="Total 6 12 3" xfId="47913" xr:uid="{00000000-0005-0000-0000-00002FF10000}"/>
    <cellStyle name="Total 6 12 4" xfId="63085" xr:uid="{00000000-0005-0000-0000-000030F10000}"/>
    <cellStyle name="Total 6 13" xfId="6298" xr:uid="{00000000-0005-0000-0000-000031F10000}"/>
    <cellStyle name="Total 6 13 2" xfId="18398" xr:uid="{00000000-0005-0000-0000-000032F10000}"/>
    <cellStyle name="Total 6 13 2 2" xfId="47916" xr:uid="{00000000-0005-0000-0000-000033F10000}"/>
    <cellStyle name="Total 6 13 3" xfId="47915" xr:uid="{00000000-0005-0000-0000-000034F10000}"/>
    <cellStyle name="Total 6 13 4" xfId="63086" xr:uid="{00000000-0005-0000-0000-000035F10000}"/>
    <cellStyle name="Total 6 14" xfId="7816" xr:uid="{00000000-0005-0000-0000-000036F10000}"/>
    <cellStyle name="Total 6 14 2" xfId="19731" xr:uid="{00000000-0005-0000-0000-000037F10000}"/>
    <cellStyle name="Total 6 14 2 2" xfId="47918" xr:uid="{00000000-0005-0000-0000-000038F10000}"/>
    <cellStyle name="Total 6 14 3" xfId="47917" xr:uid="{00000000-0005-0000-0000-000039F10000}"/>
    <cellStyle name="Total 6 14 4" xfId="63087" xr:uid="{00000000-0005-0000-0000-00003AF10000}"/>
    <cellStyle name="Total 6 15" xfId="6245" xr:uid="{00000000-0005-0000-0000-00003BF10000}"/>
    <cellStyle name="Total 6 15 2" xfId="18353" xr:uid="{00000000-0005-0000-0000-00003CF10000}"/>
    <cellStyle name="Total 6 15 2 2" xfId="47920" xr:uid="{00000000-0005-0000-0000-00003DF10000}"/>
    <cellStyle name="Total 6 15 3" xfId="47919" xr:uid="{00000000-0005-0000-0000-00003EF10000}"/>
    <cellStyle name="Total 6 15 4" xfId="63088" xr:uid="{00000000-0005-0000-0000-00003FF10000}"/>
    <cellStyle name="Total 6 16" xfId="9669" xr:uid="{00000000-0005-0000-0000-000040F10000}"/>
    <cellStyle name="Total 6 16 2" xfId="21354" xr:uid="{00000000-0005-0000-0000-000041F10000}"/>
    <cellStyle name="Total 6 16 2 2" xfId="47922" xr:uid="{00000000-0005-0000-0000-000042F10000}"/>
    <cellStyle name="Total 6 16 3" xfId="47921" xr:uid="{00000000-0005-0000-0000-000043F10000}"/>
    <cellStyle name="Total 6 16 4" xfId="63089" xr:uid="{00000000-0005-0000-0000-000044F10000}"/>
    <cellStyle name="Total 6 17" xfId="7862" xr:uid="{00000000-0005-0000-0000-000045F10000}"/>
    <cellStyle name="Total 6 17 2" xfId="19768" xr:uid="{00000000-0005-0000-0000-000046F10000}"/>
    <cellStyle name="Total 6 17 2 2" xfId="47924" xr:uid="{00000000-0005-0000-0000-000047F10000}"/>
    <cellStyle name="Total 6 17 3" xfId="47923" xr:uid="{00000000-0005-0000-0000-000048F10000}"/>
    <cellStyle name="Total 6 17 4" xfId="63090" xr:uid="{00000000-0005-0000-0000-000049F10000}"/>
    <cellStyle name="Total 6 18" xfId="5646" xr:uid="{00000000-0005-0000-0000-00004AF10000}"/>
    <cellStyle name="Total 6 18 2" xfId="18163" xr:uid="{00000000-0005-0000-0000-00004BF10000}"/>
    <cellStyle name="Total 6 18 2 2" xfId="47926" xr:uid="{00000000-0005-0000-0000-00004CF10000}"/>
    <cellStyle name="Total 6 18 3" xfId="47925" xr:uid="{00000000-0005-0000-0000-00004DF10000}"/>
    <cellStyle name="Total 6 18 4" xfId="63091" xr:uid="{00000000-0005-0000-0000-00004EF10000}"/>
    <cellStyle name="Total 6 19" xfId="9170" xr:uid="{00000000-0005-0000-0000-00004FF10000}"/>
    <cellStyle name="Total 6 19 2" xfId="20911" xr:uid="{00000000-0005-0000-0000-000050F10000}"/>
    <cellStyle name="Total 6 19 2 2" xfId="47928" xr:uid="{00000000-0005-0000-0000-000051F10000}"/>
    <cellStyle name="Total 6 19 3" xfId="47927" xr:uid="{00000000-0005-0000-0000-000052F10000}"/>
    <cellStyle name="Total 6 19 4" xfId="63092" xr:uid="{00000000-0005-0000-0000-000053F10000}"/>
    <cellStyle name="Total 6 2" xfId="1593" xr:uid="{00000000-0005-0000-0000-000054F10000}"/>
    <cellStyle name="Total 6 2 2" xfId="4564" xr:uid="{00000000-0005-0000-0000-000055F10000}"/>
    <cellStyle name="Total 6 2 2 10" xfId="10895" xr:uid="{00000000-0005-0000-0000-000056F10000}"/>
    <cellStyle name="Total 6 2 2 10 2" xfId="22418" xr:uid="{00000000-0005-0000-0000-000057F10000}"/>
    <cellStyle name="Total 6 2 2 10 2 2" xfId="47932" xr:uid="{00000000-0005-0000-0000-000058F10000}"/>
    <cellStyle name="Total 6 2 2 10 3" xfId="47931" xr:uid="{00000000-0005-0000-0000-000059F10000}"/>
    <cellStyle name="Total 6 2 2 10 4" xfId="63093" xr:uid="{00000000-0005-0000-0000-00005AF10000}"/>
    <cellStyle name="Total 6 2 2 11" xfId="11308" xr:uid="{00000000-0005-0000-0000-00005BF10000}"/>
    <cellStyle name="Total 6 2 2 11 2" xfId="22787" xr:uid="{00000000-0005-0000-0000-00005CF10000}"/>
    <cellStyle name="Total 6 2 2 11 2 2" xfId="47934" xr:uid="{00000000-0005-0000-0000-00005DF10000}"/>
    <cellStyle name="Total 6 2 2 11 3" xfId="47933" xr:uid="{00000000-0005-0000-0000-00005EF10000}"/>
    <cellStyle name="Total 6 2 2 11 4" xfId="63094" xr:uid="{00000000-0005-0000-0000-00005FF10000}"/>
    <cellStyle name="Total 6 2 2 12" xfId="11733" xr:uid="{00000000-0005-0000-0000-000060F10000}"/>
    <cellStyle name="Total 6 2 2 12 2" xfId="23168" xr:uid="{00000000-0005-0000-0000-000061F10000}"/>
    <cellStyle name="Total 6 2 2 12 2 2" xfId="47936" xr:uid="{00000000-0005-0000-0000-000062F10000}"/>
    <cellStyle name="Total 6 2 2 12 3" xfId="47935" xr:uid="{00000000-0005-0000-0000-000063F10000}"/>
    <cellStyle name="Total 6 2 2 12 4" xfId="63095" xr:uid="{00000000-0005-0000-0000-000064F10000}"/>
    <cellStyle name="Total 6 2 2 13" xfId="12150" xr:uid="{00000000-0005-0000-0000-000065F10000}"/>
    <cellStyle name="Total 6 2 2 13 2" xfId="23551" xr:uid="{00000000-0005-0000-0000-000066F10000}"/>
    <cellStyle name="Total 6 2 2 13 2 2" xfId="47938" xr:uid="{00000000-0005-0000-0000-000067F10000}"/>
    <cellStyle name="Total 6 2 2 13 3" xfId="47937" xr:uid="{00000000-0005-0000-0000-000068F10000}"/>
    <cellStyle name="Total 6 2 2 13 4" xfId="63096" xr:uid="{00000000-0005-0000-0000-000069F10000}"/>
    <cellStyle name="Total 6 2 2 14" xfId="12528" xr:uid="{00000000-0005-0000-0000-00006AF10000}"/>
    <cellStyle name="Total 6 2 2 14 2" xfId="23887" xr:uid="{00000000-0005-0000-0000-00006BF10000}"/>
    <cellStyle name="Total 6 2 2 14 2 2" xfId="47940" xr:uid="{00000000-0005-0000-0000-00006CF10000}"/>
    <cellStyle name="Total 6 2 2 14 3" xfId="47939" xr:uid="{00000000-0005-0000-0000-00006DF10000}"/>
    <cellStyle name="Total 6 2 2 14 4" xfId="63097" xr:uid="{00000000-0005-0000-0000-00006EF10000}"/>
    <cellStyle name="Total 6 2 2 15" xfId="12881" xr:uid="{00000000-0005-0000-0000-00006FF10000}"/>
    <cellStyle name="Total 6 2 2 15 2" xfId="24213" xr:uid="{00000000-0005-0000-0000-000070F10000}"/>
    <cellStyle name="Total 6 2 2 15 2 2" xfId="47942" xr:uid="{00000000-0005-0000-0000-000071F10000}"/>
    <cellStyle name="Total 6 2 2 15 3" xfId="47941" xr:uid="{00000000-0005-0000-0000-000072F10000}"/>
    <cellStyle name="Total 6 2 2 15 4" xfId="63098" xr:uid="{00000000-0005-0000-0000-000073F10000}"/>
    <cellStyle name="Total 6 2 2 16" xfId="13293" xr:uid="{00000000-0005-0000-0000-000074F10000}"/>
    <cellStyle name="Total 6 2 2 16 2" xfId="24592" xr:uid="{00000000-0005-0000-0000-000075F10000}"/>
    <cellStyle name="Total 6 2 2 16 2 2" xfId="47944" xr:uid="{00000000-0005-0000-0000-000076F10000}"/>
    <cellStyle name="Total 6 2 2 16 3" xfId="47943" xr:uid="{00000000-0005-0000-0000-000077F10000}"/>
    <cellStyle name="Total 6 2 2 16 4" xfId="63099" xr:uid="{00000000-0005-0000-0000-000078F10000}"/>
    <cellStyle name="Total 6 2 2 17" xfId="13629" xr:uid="{00000000-0005-0000-0000-000079F10000}"/>
    <cellStyle name="Total 6 2 2 17 2" xfId="24897" xr:uid="{00000000-0005-0000-0000-00007AF10000}"/>
    <cellStyle name="Total 6 2 2 17 2 2" xfId="47946" xr:uid="{00000000-0005-0000-0000-00007BF10000}"/>
    <cellStyle name="Total 6 2 2 17 3" xfId="47945" xr:uid="{00000000-0005-0000-0000-00007CF10000}"/>
    <cellStyle name="Total 6 2 2 17 4" xfId="63100" xr:uid="{00000000-0005-0000-0000-00007DF10000}"/>
    <cellStyle name="Total 6 2 2 18" xfId="13959" xr:uid="{00000000-0005-0000-0000-00007EF10000}"/>
    <cellStyle name="Total 6 2 2 18 2" xfId="25199" xr:uid="{00000000-0005-0000-0000-00007FF10000}"/>
    <cellStyle name="Total 6 2 2 18 2 2" xfId="47948" xr:uid="{00000000-0005-0000-0000-000080F10000}"/>
    <cellStyle name="Total 6 2 2 18 3" xfId="47947" xr:uid="{00000000-0005-0000-0000-000081F10000}"/>
    <cellStyle name="Total 6 2 2 18 4" xfId="63101" xr:uid="{00000000-0005-0000-0000-000082F10000}"/>
    <cellStyle name="Total 6 2 2 19" xfId="14280" xr:uid="{00000000-0005-0000-0000-000083F10000}"/>
    <cellStyle name="Total 6 2 2 19 2" xfId="25499" xr:uid="{00000000-0005-0000-0000-000084F10000}"/>
    <cellStyle name="Total 6 2 2 19 2 2" xfId="47950" xr:uid="{00000000-0005-0000-0000-000085F10000}"/>
    <cellStyle name="Total 6 2 2 19 3" xfId="47949" xr:uid="{00000000-0005-0000-0000-000086F10000}"/>
    <cellStyle name="Total 6 2 2 19 4" xfId="63102" xr:uid="{00000000-0005-0000-0000-000087F10000}"/>
    <cellStyle name="Total 6 2 2 2" xfId="7329" xr:uid="{00000000-0005-0000-0000-000088F10000}"/>
    <cellStyle name="Total 6 2 2 2 2" xfId="19305" xr:uid="{00000000-0005-0000-0000-000089F10000}"/>
    <cellStyle name="Total 6 2 2 2 2 2" xfId="47952" xr:uid="{00000000-0005-0000-0000-00008AF10000}"/>
    <cellStyle name="Total 6 2 2 2 3" xfId="47951" xr:uid="{00000000-0005-0000-0000-00008BF10000}"/>
    <cellStyle name="Total 6 2 2 2 4" xfId="63103" xr:uid="{00000000-0005-0000-0000-00008CF10000}"/>
    <cellStyle name="Total 6 2 2 20" xfId="14571" xr:uid="{00000000-0005-0000-0000-00008DF10000}"/>
    <cellStyle name="Total 6 2 2 20 2" xfId="47953" xr:uid="{00000000-0005-0000-0000-00008EF10000}"/>
    <cellStyle name="Total 6 2 2 20 3" xfId="63104" xr:uid="{00000000-0005-0000-0000-00008FF10000}"/>
    <cellStyle name="Total 6 2 2 20 4" xfId="63105" xr:uid="{00000000-0005-0000-0000-000090F10000}"/>
    <cellStyle name="Total 6 2 2 21" xfId="47930" xr:uid="{00000000-0005-0000-0000-000091F10000}"/>
    <cellStyle name="Total 6 2 2 22" xfId="63106" xr:uid="{00000000-0005-0000-0000-000092F10000}"/>
    <cellStyle name="Total 6 2 2 3" xfId="7798" xr:uid="{00000000-0005-0000-0000-000093F10000}"/>
    <cellStyle name="Total 6 2 2 3 2" xfId="19714" xr:uid="{00000000-0005-0000-0000-000094F10000}"/>
    <cellStyle name="Total 6 2 2 3 2 2" xfId="47955" xr:uid="{00000000-0005-0000-0000-000095F10000}"/>
    <cellStyle name="Total 6 2 2 3 3" xfId="47954" xr:uid="{00000000-0005-0000-0000-000096F10000}"/>
    <cellStyle name="Total 6 2 2 3 4" xfId="63107" xr:uid="{00000000-0005-0000-0000-000097F10000}"/>
    <cellStyle name="Total 6 2 2 4" xfId="8246" xr:uid="{00000000-0005-0000-0000-000098F10000}"/>
    <cellStyle name="Total 6 2 2 4 2" xfId="20101" xr:uid="{00000000-0005-0000-0000-000099F10000}"/>
    <cellStyle name="Total 6 2 2 4 2 2" xfId="47957" xr:uid="{00000000-0005-0000-0000-00009AF10000}"/>
    <cellStyle name="Total 6 2 2 4 3" xfId="47956" xr:uid="{00000000-0005-0000-0000-00009BF10000}"/>
    <cellStyle name="Total 6 2 2 4 4" xfId="63108" xr:uid="{00000000-0005-0000-0000-00009CF10000}"/>
    <cellStyle name="Total 6 2 2 5" xfId="8707" xr:uid="{00000000-0005-0000-0000-00009DF10000}"/>
    <cellStyle name="Total 6 2 2 5 2" xfId="20497" xr:uid="{00000000-0005-0000-0000-00009EF10000}"/>
    <cellStyle name="Total 6 2 2 5 2 2" xfId="47959" xr:uid="{00000000-0005-0000-0000-00009FF10000}"/>
    <cellStyle name="Total 6 2 2 5 3" xfId="47958" xr:uid="{00000000-0005-0000-0000-0000A0F10000}"/>
    <cellStyle name="Total 6 2 2 5 4" xfId="63109" xr:uid="{00000000-0005-0000-0000-0000A1F10000}"/>
    <cellStyle name="Total 6 2 2 6" xfId="9156" xr:uid="{00000000-0005-0000-0000-0000A2F10000}"/>
    <cellStyle name="Total 6 2 2 6 2" xfId="20897" xr:uid="{00000000-0005-0000-0000-0000A3F10000}"/>
    <cellStyle name="Total 6 2 2 6 2 2" xfId="47961" xr:uid="{00000000-0005-0000-0000-0000A4F10000}"/>
    <cellStyle name="Total 6 2 2 6 3" xfId="47960" xr:uid="{00000000-0005-0000-0000-0000A5F10000}"/>
    <cellStyle name="Total 6 2 2 6 4" xfId="63110" xr:uid="{00000000-0005-0000-0000-0000A6F10000}"/>
    <cellStyle name="Total 6 2 2 7" xfId="9605" xr:uid="{00000000-0005-0000-0000-0000A7F10000}"/>
    <cellStyle name="Total 6 2 2 7 2" xfId="21297" xr:uid="{00000000-0005-0000-0000-0000A8F10000}"/>
    <cellStyle name="Total 6 2 2 7 2 2" xfId="47963" xr:uid="{00000000-0005-0000-0000-0000A9F10000}"/>
    <cellStyle name="Total 6 2 2 7 3" xfId="47962" xr:uid="{00000000-0005-0000-0000-0000AAF10000}"/>
    <cellStyle name="Total 6 2 2 7 4" xfId="63111" xr:uid="{00000000-0005-0000-0000-0000ABF10000}"/>
    <cellStyle name="Total 6 2 2 8" xfId="10047" xr:uid="{00000000-0005-0000-0000-0000ACF10000}"/>
    <cellStyle name="Total 6 2 2 8 2" xfId="21680" xr:uid="{00000000-0005-0000-0000-0000ADF10000}"/>
    <cellStyle name="Total 6 2 2 8 2 2" xfId="47965" xr:uid="{00000000-0005-0000-0000-0000AEF10000}"/>
    <cellStyle name="Total 6 2 2 8 3" xfId="47964" xr:uid="{00000000-0005-0000-0000-0000AFF10000}"/>
    <cellStyle name="Total 6 2 2 8 4" xfId="63112" xr:uid="{00000000-0005-0000-0000-0000B0F10000}"/>
    <cellStyle name="Total 6 2 2 9" xfId="10477" xr:uid="{00000000-0005-0000-0000-0000B1F10000}"/>
    <cellStyle name="Total 6 2 2 9 2" xfId="22056" xr:uid="{00000000-0005-0000-0000-0000B2F10000}"/>
    <cellStyle name="Total 6 2 2 9 2 2" xfId="47967" xr:uid="{00000000-0005-0000-0000-0000B3F10000}"/>
    <cellStyle name="Total 6 2 2 9 3" xfId="47966" xr:uid="{00000000-0005-0000-0000-0000B4F10000}"/>
    <cellStyle name="Total 6 2 2 9 4" xfId="63113" xr:uid="{00000000-0005-0000-0000-0000B5F10000}"/>
    <cellStyle name="Total 6 2 3" xfId="47929" xr:uid="{00000000-0005-0000-0000-0000B6F10000}"/>
    <cellStyle name="Total 6 20" xfId="5681" xr:uid="{00000000-0005-0000-0000-0000B7F10000}"/>
    <cellStyle name="Total 6 20 2" xfId="18197" xr:uid="{00000000-0005-0000-0000-0000B8F10000}"/>
    <cellStyle name="Total 6 20 2 2" xfId="47969" xr:uid="{00000000-0005-0000-0000-0000B9F10000}"/>
    <cellStyle name="Total 6 20 3" xfId="47968" xr:uid="{00000000-0005-0000-0000-0000BAF10000}"/>
    <cellStyle name="Total 6 20 4" xfId="63114" xr:uid="{00000000-0005-0000-0000-0000BBF10000}"/>
    <cellStyle name="Total 6 21" xfId="12188" xr:uid="{00000000-0005-0000-0000-0000BCF10000}"/>
    <cellStyle name="Total 6 21 2" xfId="23584" xr:uid="{00000000-0005-0000-0000-0000BDF10000}"/>
    <cellStyle name="Total 6 21 2 2" xfId="47971" xr:uid="{00000000-0005-0000-0000-0000BEF10000}"/>
    <cellStyle name="Total 6 21 3" xfId="47970" xr:uid="{00000000-0005-0000-0000-0000BFF10000}"/>
    <cellStyle name="Total 6 21 4" xfId="63115" xr:uid="{00000000-0005-0000-0000-0000C0F10000}"/>
    <cellStyle name="Total 6 22" xfId="12955" xr:uid="{00000000-0005-0000-0000-0000C1F10000}"/>
    <cellStyle name="Total 6 22 2" xfId="47972" xr:uid="{00000000-0005-0000-0000-0000C2F10000}"/>
    <cellStyle name="Total 6 22 3" xfId="63116" xr:uid="{00000000-0005-0000-0000-0000C3F10000}"/>
    <cellStyle name="Total 6 22 4" xfId="63117" xr:uid="{00000000-0005-0000-0000-0000C4F10000}"/>
    <cellStyle name="Total 6 23" xfId="47908" xr:uid="{00000000-0005-0000-0000-0000C5F10000}"/>
    <cellStyle name="Total 6 24" xfId="1570" xr:uid="{00000000-0005-0000-0000-0000C6F10000}"/>
    <cellStyle name="Total 6 3" xfId="4638" xr:uid="{00000000-0005-0000-0000-0000C7F10000}"/>
    <cellStyle name="Total 6 3 10" xfId="10962" xr:uid="{00000000-0005-0000-0000-0000C8F10000}"/>
    <cellStyle name="Total 6 3 10 2" xfId="22477" xr:uid="{00000000-0005-0000-0000-0000C9F10000}"/>
    <cellStyle name="Total 6 3 10 2 2" xfId="47975" xr:uid="{00000000-0005-0000-0000-0000CAF10000}"/>
    <cellStyle name="Total 6 3 10 3" xfId="47974" xr:uid="{00000000-0005-0000-0000-0000CBF10000}"/>
    <cellStyle name="Total 6 3 10 4" xfId="63118" xr:uid="{00000000-0005-0000-0000-0000CCF10000}"/>
    <cellStyle name="Total 6 3 11" xfId="11367" xr:uid="{00000000-0005-0000-0000-0000CDF10000}"/>
    <cellStyle name="Total 6 3 11 2" xfId="22838" xr:uid="{00000000-0005-0000-0000-0000CEF10000}"/>
    <cellStyle name="Total 6 3 11 2 2" xfId="47977" xr:uid="{00000000-0005-0000-0000-0000CFF10000}"/>
    <cellStyle name="Total 6 3 11 3" xfId="47976" xr:uid="{00000000-0005-0000-0000-0000D0F10000}"/>
    <cellStyle name="Total 6 3 11 4" xfId="63119" xr:uid="{00000000-0005-0000-0000-0000D1F10000}"/>
    <cellStyle name="Total 6 3 12" xfId="11763" xr:uid="{00000000-0005-0000-0000-0000D2F10000}"/>
    <cellStyle name="Total 6 3 12 2" xfId="23194" xr:uid="{00000000-0005-0000-0000-0000D3F10000}"/>
    <cellStyle name="Total 6 3 12 2 2" xfId="47979" xr:uid="{00000000-0005-0000-0000-0000D4F10000}"/>
    <cellStyle name="Total 6 3 12 3" xfId="47978" xr:uid="{00000000-0005-0000-0000-0000D5F10000}"/>
    <cellStyle name="Total 6 3 12 4" xfId="63120" xr:uid="{00000000-0005-0000-0000-0000D6F10000}"/>
    <cellStyle name="Total 6 3 13" xfId="12198" xr:uid="{00000000-0005-0000-0000-0000D7F10000}"/>
    <cellStyle name="Total 6 3 13 2" xfId="23593" xr:uid="{00000000-0005-0000-0000-0000D8F10000}"/>
    <cellStyle name="Total 6 3 13 2 2" xfId="47981" xr:uid="{00000000-0005-0000-0000-0000D9F10000}"/>
    <cellStyle name="Total 6 3 13 3" xfId="47980" xr:uid="{00000000-0005-0000-0000-0000DAF10000}"/>
    <cellStyle name="Total 6 3 13 4" xfId="63121" xr:uid="{00000000-0005-0000-0000-0000DBF10000}"/>
    <cellStyle name="Total 6 3 14" xfId="12584" xr:uid="{00000000-0005-0000-0000-0000DCF10000}"/>
    <cellStyle name="Total 6 3 14 2" xfId="23932" xr:uid="{00000000-0005-0000-0000-0000DDF10000}"/>
    <cellStyle name="Total 6 3 14 2 2" xfId="47983" xr:uid="{00000000-0005-0000-0000-0000DEF10000}"/>
    <cellStyle name="Total 6 3 14 3" xfId="47982" xr:uid="{00000000-0005-0000-0000-0000DFF10000}"/>
    <cellStyle name="Total 6 3 14 4" xfId="63122" xr:uid="{00000000-0005-0000-0000-0000E0F10000}"/>
    <cellStyle name="Total 6 3 15" xfId="12909" xr:uid="{00000000-0005-0000-0000-0000E1F10000}"/>
    <cellStyle name="Total 6 3 15 2" xfId="24238" xr:uid="{00000000-0005-0000-0000-0000E2F10000}"/>
    <cellStyle name="Total 6 3 15 2 2" xfId="47985" xr:uid="{00000000-0005-0000-0000-0000E3F10000}"/>
    <cellStyle name="Total 6 3 15 3" xfId="47984" xr:uid="{00000000-0005-0000-0000-0000E4F10000}"/>
    <cellStyle name="Total 6 3 15 4" xfId="63123" xr:uid="{00000000-0005-0000-0000-0000E5F10000}"/>
    <cellStyle name="Total 6 3 16" xfId="13329" xr:uid="{00000000-0005-0000-0000-0000E6F10000}"/>
    <cellStyle name="Total 6 3 16 2" xfId="24624" xr:uid="{00000000-0005-0000-0000-0000E7F10000}"/>
    <cellStyle name="Total 6 3 16 2 2" xfId="47987" xr:uid="{00000000-0005-0000-0000-0000E8F10000}"/>
    <cellStyle name="Total 6 3 16 3" xfId="47986" xr:uid="{00000000-0005-0000-0000-0000E9F10000}"/>
    <cellStyle name="Total 6 3 16 4" xfId="63124" xr:uid="{00000000-0005-0000-0000-0000EAF10000}"/>
    <cellStyle name="Total 6 3 17" xfId="13669" xr:uid="{00000000-0005-0000-0000-0000EBF10000}"/>
    <cellStyle name="Total 6 3 17 2" xfId="24927" xr:uid="{00000000-0005-0000-0000-0000ECF10000}"/>
    <cellStyle name="Total 6 3 17 2 2" xfId="47989" xr:uid="{00000000-0005-0000-0000-0000EDF10000}"/>
    <cellStyle name="Total 6 3 17 3" xfId="47988" xr:uid="{00000000-0005-0000-0000-0000EEF10000}"/>
    <cellStyle name="Total 6 3 17 4" xfId="63125" xr:uid="{00000000-0005-0000-0000-0000EFF10000}"/>
    <cellStyle name="Total 6 3 18" xfId="13990" xr:uid="{00000000-0005-0000-0000-0000F0F10000}"/>
    <cellStyle name="Total 6 3 18 2" xfId="25221" xr:uid="{00000000-0005-0000-0000-0000F1F10000}"/>
    <cellStyle name="Total 6 3 18 2 2" xfId="47991" xr:uid="{00000000-0005-0000-0000-0000F2F10000}"/>
    <cellStyle name="Total 6 3 18 3" xfId="47990" xr:uid="{00000000-0005-0000-0000-0000F3F10000}"/>
    <cellStyle name="Total 6 3 18 4" xfId="63126" xr:uid="{00000000-0005-0000-0000-0000F4F10000}"/>
    <cellStyle name="Total 6 3 19" xfId="14302" xr:uid="{00000000-0005-0000-0000-0000F5F10000}"/>
    <cellStyle name="Total 6 3 19 2" xfId="25517" xr:uid="{00000000-0005-0000-0000-0000F6F10000}"/>
    <cellStyle name="Total 6 3 19 2 2" xfId="47993" xr:uid="{00000000-0005-0000-0000-0000F7F10000}"/>
    <cellStyle name="Total 6 3 19 3" xfId="47992" xr:uid="{00000000-0005-0000-0000-0000F8F10000}"/>
    <cellStyle name="Total 6 3 19 4" xfId="63127" xr:uid="{00000000-0005-0000-0000-0000F9F10000}"/>
    <cellStyle name="Total 6 3 2" xfId="7410" xr:uid="{00000000-0005-0000-0000-0000FAF10000}"/>
    <cellStyle name="Total 6 3 2 2" xfId="19379" xr:uid="{00000000-0005-0000-0000-0000FBF10000}"/>
    <cellStyle name="Total 6 3 2 2 2" xfId="47995" xr:uid="{00000000-0005-0000-0000-0000FCF10000}"/>
    <cellStyle name="Total 6 3 2 3" xfId="47994" xr:uid="{00000000-0005-0000-0000-0000FDF10000}"/>
    <cellStyle name="Total 6 3 2 4" xfId="63128" xr:uid="{00000000-0005-0000-0000-0000FEF10000}"/>
    <cellStyle name="Total 6 3 20" xfId="14590" xr:uid="{00000000-0005-0000-0000-0000FFF10000}"/>
    <cellStyle name="Total 6 3 20 2" xfId="47996" xr:uid="{00000000-0005-0000-0000-000000F20000}"/>
    <cellStyle name="Total 6 3 20 3" xfId="63129" xr:uid="{00000000-0005-0000-0000-000001F20000}"/>
    <cellStyle name="Total 6 3 20 4" xfId="63130" xr:uid="{00000000-0005-0000-0000-000002F20000}"/>
    <cellStyle name="Total 6 3 21" xfId="47973" xr:uid="{00000000-0005-0000-0000-000003F20000}"/>
    <cellStyle name="Total 6 3 22" xfId="63131" xr:uid="{00000000-0005-0000-0000-000004F20000}"/>
    <cellStyle name="Total 6 3 3" xfId="7876" xr:uid="{00000000-0005-0000-0000-000005F20000}"/>
    <cellStyle name="Total 6 3 3 2" xfId="19778" xr:uid="{00000000-0005-0000-0000-000006F20000}"/>
    <cellStyle name="Total 6 3 3 2 2" xfId="47998" xr:uid="{00000000-0005-0000-0000-000007F20000}"/>
    <cellStyle name="Total 6 3 3 3" xfId="47997" xr:uid="{00000000-0005-0000-0000-000008F20000}"/>
    <cellStyle name="Total 6 3 3 4" xfId="63132" xr:uid="{00000000-0005-0000-0000-000009F20000}"/>
    <cellStyle name="Total 6 3 4" xfId="8330" xr:uid="{00000000-0005-0000-0000-00000AF20000}"/>
    <cellStyle name="Total 6 3 4 2" xfId="20172" xr:uid="{00000000-0005-0000-0000-00000BF20000}"/>
    <cellStyle name="Total 6 3 4 2 2" xfId="48000" xr:uid="{00000000-0005-0000-0000-00000CF20000}"/>
    <cellStyle name="Total 6 3 4 3" xfId="47999" xr:uid="{00000000-0005-0000-0000-00000DF20000}"/>
    <cellStyle name="Total 6 3 4 4" xfId="63133" xr:uid="{00000000-0005-0000-0000-00000EF20000}"/>
    <cellStyle name="Total 6 3 5" xfId="8772" xr:uid="{00000000-0005-0000-0000-00000FF20000}"/>
    <cellStyle name="Total 6 3 5 2" xfId="20554" xr:uid="{00000000-0005-0000-0000-000010F20000}"/>
    <cellStyle name="Total 6 3 5 2 2" xfId="48002" xr:uid="{00000000-0005-0000-0000-000011F20000}"/>
    <cellStyle name="Total 6 3 5 3" xfId="48001" xr:uid="{00000000-0005-0000-0000-000012F20000}"/>
    <cellStyle name="Total 6 3 5 4" xfId="63134" xr:uid="{00000000-0005-0000-0000-000013F20000}"/>
    <cellStyle name="Total 6 3 6" xfId="9234" xr:uid="{00000000-0005-0000-0000-000014F20000}"/>
    <cellStyle name="Total 6 3 6 2" xfId="20968" xr:uid="{00000000-0005-0000-0000-000015F20000}"/>
    <cellStyle name="Total 6 3 6 2 2" xfId="48004" xr:uid="{00000000-0005-0000-0000-000016F20000}"/>
    <cellStyle name="Total 6 3 6 3" xfId="48003" xr:uid="{00000000-0005-0000-0000-000017F20000}"/>
    <cellStyle name="Total 6 3 6 4" xfId="63135" xr:uid="{00000000-0005-0000-0000-000018F20000}"/>
    <cellStyle name="Total 6 3 7" xfId="9678" xr:uid="{00000000-0005-0000-0000-000019F20000}"/>
    <cellStyle name="Total 6 3 7 2" xfId="21359" xr:uid="{00000000-0005-0000-0000-00001AF20000}"/>
    <cellStyle name="Total 6 3 7 2 2" xfId="48006" xr:uid="{00000000-0005-0000-0000-00001BF20000}"/>
    <cellStyle name="Total 6 3 7 3" xfId="48005" xr:uid="{00000000-0005-0000-0000-00001CF20000}"/>
    <cellStyle name="Total 6 3 7 4" xfId="63136" xr:uid="{00000000-0005-0000-0000-00001DF20000}"/>
    <cellStyle name="Total 6 3 8" xfId="10124" xr:uid="{00000000-0005-0000-0000-00001EF20000}"/>
    <cellStyle name="Total 6 3 8 2" xfId="21745" xr:uid="{00000000-0005-0000-0000-00001FF20000}"/>
    <cellStyle name="Total 6 3 8 2 2" xfId="48008" xr:uid="{00000000-0005-0000-0000-000020F20000}"/>
    <cellStyle name="Total 6 3 8 3" xfId="48007" xr:uid="{00000000-0005-0000-0000-000021F20000}"/>
    <cellStyle name="Total 6 3 8 4" xfId="63137" xr:uid="{00000000-0005-0000-0000-000022F20000}"/>
    <cellStyle name="Total 6 3 9" xfId="10543" xr:uid="{00000000-0005-0000-0000-000023F20000}"/>
    <cellStyle name="Total 6 3 9 2" xfId="22113" xr:uid="{00000000-0005-0000-0000-000024F20000}"/>
    <cellStyle name="Total 6 3 9 2 2" xfId="48010" xr:uid="{00000000-0005-0000-0000-000025F20000}"/>
    <cellStyle name="Total 6 3 9 3" xfId="48009" xr:uid="{00000000-0005-0000-0000-000026F20000}"/>
    <cellStyle name="Total 6 3 9 4" xfId="63138" xr:uid="{00000000-0005-0000-0000-000027F20000}"/>
    <cellStyle name="Total 6 4" xfId="4897" xr:uid="{00000000-0005-0000-0000-000028F20000}"/>
    <cellStyle name="Total 6 4 2" xfId="17521" xr:uid="{00000000-0005-0000-0000-000029F20000}"/>
    <cellStyle name="Total 6 4 2 2" xfId="48012" xr:uid="{00000000-0005-0000-0000-00002AF20000}"/>
    <cellStyle name="Total 6 4 3" xfId="48011" xr:uid="{00000000-0005-0000-0000-00002BF20000}"/>
    <cellStyle name="Total 6 4 4" xfId="63139" xr:uid="{00000000-0005-0000-0000-00002CF20000}"/>
    <cellStyle name="Total 6 5" xfId="6839" xr:uid="{00000000-0005-0000-0000-00002DF20000}"/>
    <cellStyle name="Total 6 5 2" xfId="18870" xr:uid="{00000000-0005-0000-0000-00002EF20000}"/>
    <cellStyle name="Total 6 5 2 2" xfId="48014" xr:uid="{00000000-0005-0000-0000-00002FF20000}"/>
    <cellStyle name="Total 6 5 3" xfId="48013" xr:uid="{00000000-0005-0000-0000-000030F20000}"/>
    <cellStyle name="Total 6 5 4" xfId="63140" xr:uid="{00000000-0005-0000-0000-000031F20000}"/>
    <cellStyle name="Total 6 6" xfId="5069" xr:uid="{00000000-0005-0000-0000-000032F20000}"/>
    <cellStyle name="Total 6 6 2" xfId="17660" xr:uid="{00000000-0005-0000-0000-000033F20000}"/>
    <cellStyle name="Total 6 6 2 2" xfId="48016" xr:uid="{00000000-0005-0000-0000-000034F20000}"/>
    <cellStyle name="Total 6 6 3" xfId="48015" xr:uid="{00000000-0005-0000-0000-000035F20000}"/>
    <cellStyle name="Total 6 6 4" xfId="63141" xr:uid="{00000000-0005-0000-0000-000036F20000}"/>
    <cellStyle name="Total 6 7" xfId="6677" xr:uid="{00000000-0005-0000-0000-000037F20000}"/>
    <cellStyle name="Total 6 7 2" xfId="18735" xr:uid="{00000000-0005-0000-0000-000038F20000}"/>
    <cellStyle name="Total 6 7 2 2" xfId="48018" xr:uid="{00000000-0005-0000-0000-000039F20000}"/>
    <cellStyle name="Total 6 7 3" xfId="48017" xr:uid="{00000000-0005-0000-0000-00003AF20000}"/>
    <cellStyle name="Total 6 7 4" xfId="63142" xr:uid="{00000000-0005-0000-0000-00003BF20000}"/>
    <cellStyle name="Total 6 8" xfId="5010" xr:uid="{00000000-0005-0000-0000-00003CF20000}"/>
    <cellStyle name="Total 6 8 2" xfId="17619" xr:uid="{00000000-0005-0000-0000-00003DF20000}"/>
    <cellStyle name="Total 6 8 2 2" xfId="48020" xr:uid="{00000000-0005-0000-0000-00003EF20000}"/>
    <cellStyle name="Total 6 8 3" xfId="48019" xr:uid="{00000000-0005-0000-0000-00003FF20000}"/>
    <cellStyle name="Total 6 8 4" xfId="63143" xr:uid="{00000000-0005-0000-0000-000040F20000}"/>
    <cellStyle name="Total 6 9" xfId="6566" xr:uid="{00000000-0005-0000-0000-000041F20000}"/>
    <cellStyle name="Total 6 9 2" xfId="18642" xr:uid="{00000000-0005-0000-0000-000042F20000}"/>
    <cellStyle name="Total 6 9 2 2" xfId="48022" xr:uid="{00000000-0005-0000-0000-000043F20000}"/>
    <cellStyle name="Total 6 9 3" xfId="48021" xr:uid="{00000000-0005-0000-0000-000044F20000}"/>
    <cellStyle name="Total 6 9 4" xfId="63144" xr:uid="{00000000-0005-0000-0000-000045F20000}"/>
    <cellStyle name="Total 7" xfId="502" xr:uid="{00000000-0005-0000-0000-000046F20000}"/>
    <cellStyle name="Total 7 10" xfId="4566" xr:uid="{00000000-0005-0000-0000-000047F20000}"/>
    <cellStyle name="Total 7 10 10" xfId="10897" xr:uid="{00000000-0005-0000-0000-000048F20000}"/>
    <cellStyle name="Total 7 10 10 2" xfId="22420" xr:uid="{00000000-0005-0000-0000-000049F20000}"/>
    <cellStyle name="Total 7 10 10 2 2" xfId="48026" xr:uid="{00000000-0005-0000-0000-00004AF20000}"/>
    <cellStyle name="Total 7 10 10 3" xfId="48025" xr:uid="{00000000-0005-0000-0000-00004BF20000}"/>
    <cellStyle name="Total 7 10 10 4" xfId="63145" xr:uid="{00000000-0005-0000-0000-00004CF20000}"/>
    <cellStyle name="Total 7 10 11" xfId="11310" xr:uid="{00000000-0005-0000-0000-00004DF20000}"/>
    <cellStyle name="Total 7 10 11 2" xfId="22789" xr:uid="{00000000-0005-0000-0000-00004EF20000}"/>
    <cellStyle name="Total 7 10 11 2 2" xfId="48028" xr:uid="{00000000-0005-0000-0000-00004FF20000}"/>
    <cellStyle name="Total 7 10 11 3" xfId="48027" xr:uid="{00000000-0005-0000-0000-000050F20000}"/>
    <cellStyle name="Total 7 10 11 4" xfId="63146" xr:uid="{00000000-0005-0000-0000-000051F20000}"/>
    <cellStyle name="Total 7 10 12" xfId="11735" xr:uid="{00000000-0005-0000-0000-000052F20000}"/>
    <cellStyle name="Total 7 10 12 2" xfId="23170" xr:uid="{00000000-0005-0000-0000-000053F20000}"/>
    <cellStyle name="Total 7 10 12 2 2" xfId="48030" xr:uid="{00000000-0005-0000-0000-000054F20000}"/>
    <cellStyle name="Total 7 10 12 3" xfId="48029" xr:uid="{00000000-0005-0000-0000-000055F20000}"/>
    <cellStyle name="Total 7 10 12 4" xfId="63147" xr:uid="{00000000-0005-0000-0000-000056F20000}"/>
    <cellStyle name="Total 7 10 13" xfId="12152" xr:uid="{00000000-0005-0000-0000-000057F20000}"/>
    <cellStyle name="Total 7 10 13 2" xfId="23553" xr:uid="{00000000-0005-0000-0000-000058F20000}"/>
    <cellStyle name="Total 7 10 13 2 2" xfId="48032" xr:uid="{00000000-0005-0000-0000-000059F20000}"/>
    <cellStyle name="Total 7 10 13 3" xfId="48031" xr:uid="{00000000-0005-0000-0000-00005AF20000}"/>
    <cellStyle name="Total 7 10 13 4" xfId="63148" xr:uid="{00000000-0005-0000-0000-00005BF20000}"/>
    <cellStyle name="Total 7 10 14" xfId="12530" xr:uid="{00000000-0005-0000-0000-00005CF20000}"/>
    <cellStyle name="Total 7 10 14 2" xfId="23889" xr:uid="{00000000-0005-0000-0000-00005DF20000}"/>
    <cellStyle name="Total 7 10 14 2 2" xfId="48034" xr:uid="{00000000-0005-0000-0000-00005EF20000}"/>
    <cellStyle name="Total 7 10 14 3" xfId="48033" xr:uid="{00000000-0005-0000-0000-00005FF20000}"/>
    <cellStyle name="Total 7 10 14 4" xfId="63149" xr:uid="{00000000-0005-0000-0000-000060F20000}"/>
    <cellStyle name="Total 7 10 15" xfId="12883" xr:uid="{00000000-0005-0000-0000-000061F20000}"/>
    <cellStyle name="Total 7 10 15 2" xfId="24215" xr:uid="{00000000-0005-0000-0000-000062F20000}"/>
    <cellStyle name="Total 7 10 15 2 2" xfId="48036" xr:uid="{00000000-0005-0000-0000-000063F20000}"/>
    <cellStyle name="Total 7 10 15 3" xfId="48035" xr:uid="{00000000-0005-0000-0000-000064F20000}"/>
    <cellStyle name="Total 7 10 15 4" xfId="63150" xr:uid="{00000000-0005-0000-0000-000065F20000}"/>
    <cellStyle name="Total 7 10 16" xfId="13295" xr:uid="{00000000-0005-0000-0000-000066F20000}"/>
    <cellStyle name="Total 7 10 16 2" xfId="24594" xr:uid="{00000000-0005-0000-0000-000067F20000}"/>
    <cellStyle name="Total 7 10 16 2 2" xfId="48038" xr:uid="{00000000-0005-0000-0000-000068F20000}"/>
    <cellStyle name="Total 7 10 16 3" xfId="48037" xr:uid="{00000000-0005-0000-0000-000069F20000}"/>
    <cellStyle name="Total 7 10 16 4" xfId="63151" xr:uid="{00000000-0005-0000-0000-00006AF20000}"/>
    <cellStyle name="Total 7 10 17" xfId="13631" xr:uid="{00000000-0005-0000-0000-00006BF20000}"/>
    <cellStyle name="Total 7 10 17 2" xfId="24899" xr:uid="{00000000-0005-0000-0000-00006CF20000}"/>
    <cellStyle name="Total 7 10 17 2 2" xfId="48040" xr:uid="{00000000-0005-0000-0000-00006DF20000}"/>
    <cellStyle name="Total 7 10 17 3" xfId="48039" xr:uid="{00000000-0005-0000-0000-00006EF20000}"/>
    <cellStyle name="Total 7 10 17 4" xfId="63152" xr:uid="{00000000-0005-0000-0000-00006FF20000}"/>
    <cellStyle name="Total 7 10 18" xfId="13961" xr:uid="{00000000-0005-0000-0000-000070F20000}"/>
    <cellStyle name="Total 7 10 18 2" xfId="25201" xr:uid="{00000000-0005-0000-0000-000071F20000}"/>
    <cellStyle name="Total 7 10 18 2 2" xfId="48042" xr:uid="{00000000-0005-0000-0000-000072F20000}"/>
    <cellStyle name="Total 7 10 18 3" xfId="48041" xr:uid="{00000000-0005-0000-0000-000073F20000}"/>
    <cellStyle name="Total 7 10 18 4" xfId="63153" xr:uid="{00000000-0005-0000-0000-000074F20000}"/>
    <cellStyle name="Total 7 10 19" xfId="14282" xr:uid="{00000000-0005-0000-0000-000075F20000}"/>
    <cellStyle name="Total 7 10 19 2" xfId="25501" xr:uid="{00000000-0005-0000-0000-000076F20000}"/>
    <cellStyle name="Total 7 10 19 2 2" xfId="48044" xr:uid="{00000000-0005-0000-0000-000077F20000}"/>
    <cellStyle name="Total 7 10 19 3" xfId="48043" xr:uid="{00000000-0005-0000-0000-000078F20000}"/>
    <cellStyle name="Total 7 10 19 4" xfId="63154" xr:uid="{00000000-0005-0000-0000-000079F20000}"/>
    <cellStyle name="Total 7 10 2" xfId="7331" xr:uid="{00000000-0005-0000-0000-00007AF20000}"/>
    <cellStyle name="Total 7 10 2 2" xfId="19307" xr:uid="{00000000-0005-0000-0000-00007BF20000}"/>
    <cellStyle name="Total 7 10 2 2 2" xfId="48046" xr:uid="{00000000-0005-0000-0000-00007CF20000}"/>
    <cellStyle name="Total 7 10 2 3" xfId="48045" xr:uid="{00000000-0005-0000-0000-00007DF20000}"/>
    <cellStyle name="Total 7 10 2 4" xfId="63155" xr:uid="{00000000-0005-0000-0000-00007EF20000}"/>
    <cellStyle name="Total 7 10 20" xfId="14573" xr:uid="{00000000-0005-0000-0000-00007FF20000}"/>
    <cellStyle name="Total 7 10 20 2" xfId="48047" xr:uid="{00000000-0005-0000-0000-000080F20000}"/>
    <cellStyle name="Total 7 10 20 3" xfId="63156" xr:uid="{00000000-0005-0000-0000-000081F20000}"/>
    <cellStyle name="Total 7 10 20 4" xfId="63157" xr:uid="{00000000-0005-0000-0000-000082F20000}"/>
    <cellStyle name="Total 7 10 21" xfId="48024" xr:uid="{00000000-0005-0000-0000-000083F20000}"/>
    <cellStyle name="Total 7 10 22" xfId="63158" xr:uid="{00000000-0005-0000-0000-000084F20000}"/>
    <cellStyle name="Total 7 10 3" xfId="7800" xr:uid="{00000000-0005-0000-0000-000085F20000}"/>
    <cellStyle name="Total 7 10 3 2" xfId="19716" xr:uid="{00000000-0005-0000-0000-000086F20000}"/>
    <cellStyle name="Total 7 10 3 2 2" xfId="48049" xr:uid="{00000000-0005-0000-0000-000087F20000}"/>
    <cellStyle name="Total 7 10 3 3" xfId="48048" xr:uid="{00000000-0005-0000-0000-000088F20000}"/>
    <cellStyle name="Total 7 10 3 4" xfId="63159" xr:uid="{00000000-0005-0000-0000-000089F20000}"/>
    <cellStyle name="Total 7 10 4" xfId="8248" xr:uid="{00000000-0005-0000-0000-00008AF20000}"/>
    <cellStyle name="Total 7 10 4 2" xfId="20103" xr:uid="{00000000-0005-0000-0000-00008BF20000}"/>
    <cellStyle name="Total 7 10 4 2 2" xfId="48051" xr:uid="{00000000-0005-0000-0000-00008CF20000}"/>
    <cellStyle name="Total 7 10 4 3" xfId="48050" xr:uid="{00000000-0005-0000-0000-00008DF20000}"/>
    <cellStyle name="Total 7 10 4 4" xfId="63160" xr:uid="{00000000-0005-0000-0000-00008EF20000}"/>
    <cellStyle name="Total 7 10 5" xfId="8709" xr:uid="{00000000-0005-0000-0000-00008FF20000}"/>
    <cellStyle name="Total 7 10 5 2" xfId="20499" xr:uid="{00000000-0005-0000-0000-000090F20000}"/>
    <cellStyle name="Total 7 10 5 2 2" xfId="48053" xr:uid="{00000000-0005-0000-0000-000091F20000}"/>
    <cellStyle name="Total 7 10 5 3" xfId="48052" xr:uid="{00000000-0005-0000-0000-000092F20000}"/>
    <cellStyle name="Total 7 10 5 4" xfId="63161" xr:uid="{00000000-0005-0000-0000-000093F20000}"/>
    <cellStyle name="Total 7 10 6" xfId="9158" xr:uid="{00000000-0005-0000-0000-000094F20000}"/>
    <cellStyle name="Total 7 10 6 2" xfId="20899" xr:uid="{00000000-0005-0000-0000-000095F20000}"/>
    <cellStyle name="Total 7 10 6 2 2" xfId="48055" xr:uid="{00000000-0005-0000-0000-000096F20000}"/>
    <cellStyle name="Total 7 10 6 3" xfId="48054" xr:uid="{00000000-0005-0000-0000-000097F20000}"/>
    <cellStyle name="Total 7 10 6 4" xfId="63162" xr:uid="{00000000-0005-0000-0000-000098F20000}"/>
    <cellStyle name="Total 7 10 7" xfId="9607" xr:uid="{00000000-0005-0000-0000-000099F20000}"/>
    <cellStyle name="Total 7 10 7 2" xfId="21299" xr:uid="{00000000-0005-0000-0000-00009AF20000}"/>
    <cellStyle name="Total 7 10 7 2 2" xfId="48057" xr:uid="{00000000-0005-0000-0000-00009BF20000}"/>
    <cellStyle name="Total 7 10 7 3" xfId="48056" xr:uid="{00000000-0005-0000-0000-00009CF20000}"/>
    <cellStyle name="Total 7 10 7 4" xfId="63163" xr:uid="{00000000-0005-0000-0000-00009DF20000}"/>
    <cellStyle name="Total 7 10 8" xfId="10049" xr:uid="{00000000-0005-0000-0000-00009EF20000}"/>
    <cellStyle name="Total 7 10 8 2" xfId="21682" xr:uid="{00000000-0005-0000-0000-00009FF20000}"/>
    <cellStyle name="Total 7 10 8 2 2" xfId="48059" xr:uid="{00000000-0005-0000-0000-0000A0F20000}"/>
    <cellStyle name="Total 7 10 8 3" xfId="48058" xr:uid="{00000000-0005-0000-0000-0000A1F20000}"/>
    <cellStyle name="Total 7 10 8 4" xfId="63164" xr:uid="{00000000-0005-0000-0000-0000A2F20000}"/>
    <cellStyle name="Total 7 10 9" xfId="10479" xr:uid="{00000000-0005-0000-0000-0000A3F20000}"/>
    <cellStyle name="Total 7 10 9 2" xfId="22058" xr:uid="{00000000-0005-0000-0000-0000A4F20000}"/>
    <cellStyle name="Total 7 10 9 2 2" xfId="48061" xr:uid="{00000000-0005-0000-0000-0000A5F20000}"/>
    <cellStyle name="Total 7 10 9 3" xfId="48060" xr:uid="{00000000-0005-0000-0000-0000A6F20000}"/>
    <cellStyle name="Total 7 10 9 4" xfId="63165" xr:uid="{00000000-0005-0000-0000-0000A7F20000}"/>
    <cellStyle name="Total 7 11" xfId="4567" xr:uid="{00000000-0005-0000-0000-0000A8F20000}"/>
    <cellStyle name="Total 7 11 10" xfId="10898" xr:uid="{00000000-0005-0000-0000-0000A9F20000}"/>
    <cellStyle name="Total 7 11 10 2" xfId="22421" xr:uid="{00000000-0005-0000-0000-0000AAF20000}"/>
    <cellStyle name="Total 7 11 10 2 2" xfId="48064" xr:uid="{00000000-0005-0000-0000-0000ABF20000}"/>
    <cellStyle name="Total 7 11 10 3" xfId="48063" xr:uid="{00000000-0005-0000-0000-0000ACF20000}"/>
    <cellStyle name="Total 7 11 10 4" xfId="63166" xr:uid="{00000000-0005-0000-0000-0000ADF20000}"/>
    <cellStyle name="Total 7 11 11" xfId="11311" xr:uid="{00000000-0005-0000-0000-0000AEF20000}"/>
    <cellStyle name="Total 7 11 11 2" xfId="22790" xr:uid="{00000000-0005-0000-0000-0000AFF20000}"/>
    <cellStyle name="Total 7 11 11 2 2" xfId="48066" xr:uid="{00000000-0005-0000-0000-0000B0F20000}"/>
    <cellStyle name="Total 7 11 11 3" xfId="48065" xr:uid="{00000000-0005-0000-0000-0000B1F20000}"/>
    <cellStyle name="Total 7 11 11 4" xfId="63167" xr:uid="{00000000-0005-0000-0000-0000B2F20000}"/>
    <cellStyle name="Total 7 11 12" xfId="11736" xr:uid="{00000000-0005-0000-0000-0000B3F20000}"/>
    <cellStyle name="Total 7 11 12 2" xfId="23171" xr:uid="{00000000-0005-0000-0000-0000B4F20000}"/>
    <cellStyle name="Total 7 11 12 2 2" xfId="48068" xr:uid="{00000000-0005-0000-0000-0000B5F20000}"/>
    <cellStyle name="Total 7 11 12 3" xfId="48067" xr:uid="{00000000-0005-0000-0000-0000B6F20000}"/>
    <cellStyle name="Total 7 11 12 4" xfId="63168" xr:uid="{00000000-0005-0000-0000-0000B7F20000}"/>
    <cellStyle name="Total 7 11 13" xfId="12153" xr:uid="{00000000-0005-0000-0000-0000B8F20000}"/>
    <cellStyle name="Total 7 11 13 2" xfId="23554" xr:uid="{00000000-0005-0000-0000-0000B9F20000}"/>
    <cellStyle name="Total 7 11 13 2 2" xfId="48070" xr:uid="{00000000-0005-0000-0000-0000BAF20000}"/>
    <cellStyle name="Total 7 11 13 3" xfId="48069" xr:uid="{00000000-0005-0000-0000-0000BBF20000}"/>
    <cellStyle name="Total 7 11 13 4" xfId="63169" xr:uid="{00000000-0005-0000-0000-0000BCF20000}"/>
    <cellStyle name="Total 7 11 14" xfId="12531" xr:uid="{00000000-0005-0000-0000-0000BDF20000}"/>
    <cellStyle name="Total 7 11 14 2" xfId="23890" xr:uid="{00000000-0005-0000-0000-0000BEF20000}"/>
    <cellStyle name="Total 7 11 14 2 2" xfId="48072" xr:uid="{00000000-0005-0000-0000-0000BFF20000}"/>
    <cellStyle name="Total 7 11 14 3" xfId="48071" xr:uid="{00000000-0005-0000-0000-0000C0F20000}"/>
    <cellStyle name="Total 7 11 14 4" xfId="63170" xr:uid="{00000000-0005-0000-0000-0000C1F20000}"/>
    <cellStyle name="Total 7 11 15" xfId="12884" xr:uid="{00000000-0005-0000-0000-0000C2F20000}"/>
    <cellStyle name="Total 7 11 15 2" xfId="24216" xr:uid="{00000000-0005-0000-0000-0000C3F20000}"/>
    <cellStyle name="Total 7 11 15 2 2" xfId="48074" xr:uid="{00000000-0005-0000-0000-0000C4F20000}"/>
    <cellStyle name="Total 7 11 15 3" xfId="48073" xr:uid="{00000000-0005-0000-0000-0000C5F20000}"/>
    <cellStyle name="Total 7 11 15 4" xfId="63171" xr:uid="{00000000-0005-0000-0000-0000C6F20000}"/>
    <cellStyle name="Total 7 11 16" xfId="13296" xr:uid="{00000000-0005-0000-0000-0000C7F20000}"/>
    <cellStyle name="Total 7 11 16 2" xfId="24595" xr:uid="{00000000-0005-0000-0000-0000C8F20000}"/>
    <cellStyle name="Total 7 11 16 2 2" xfId="48076" xr:uid="{00000000-0005-0000-0000-0000C9F20000}"/>
    <cellStyle name="Total 7 11 16 3" xfId="48075" xr:uid="{00000000-0005-0000-0000-0000CAF20000}"/>
    <cellStyle name="Total 7 11 16 4" xfId="63172" xr:uid="{00000000-0005-0000-0000-0000CBF20000}"/>
    <cellStyle name="Total 7 11 17" xfId="13632" xr:uid="{00000000-0005-0000-0000-0000CCF20000}"/>
    <cellStyle name="Total 7 11 17 2" xfId="24900" xr:uid="{00000000-0005-0000-0000-0000CDF20000}"/>
    <cellStyle name="Total 7 11 17 2 2" xfId="48078" xr:uid="{00000000-0005-0000-0000-0000CEF20000}"/>
    <cellStyle name="Total 7 11 17 3" xfId="48077" xr:uid="{00000000-0005-0000-0000-0000CFF20000}"/>
    <cellStyle name="Total 7 11 17 4" xfId="63173" xr:uid="{00000000-0005-0000-0000-0000D0F20000}"/>
    <cellStyle name="Total 7 11 18" xfId="13962" xr:uid="{00000000-0005-0000-0000-0000D1F20000}"/>
    <cellStyle name="Total 7 11 18 2" xfId="25202" xr:uid="{00000000-0005-0000-0000-0000D2F20000}"/>
    <cellStyle name="Total 7 11 18 2 2" xfId="48080" xr:uid="{00000000-0005-0000-0000-0000D3F20000}"/>
    <cellStyle name="Total 7 11 18 3" xfId="48079" xr:uid="{00000000-0005-0000-0000-0000D4F20000}"/>
    <cellStyle name="Total 7 11 18 4" xfId="63174" xr:uid="{00000000-0005-0000-0000-0000D5F20000}"/>
    <cellStyle name="Total 7 11 19" xfId="14283" xr:uid="{00000000-0005-0000-0000-0000D6F20000}"/>
    <cellStyle name="Total 7 11 19 2" xfId="25502" xr:uid="{00000000-0005-0000-0000-0000D7F20000}"/>
    <cellStyle name="Total 7 11 19 2 2" xfId="48082" xr:uid="{00000000-0005-0000-0000-0000D8F20000}"/>
    <cellStyle name="Total 7 11 19 3" xfId="48081" xr:uid="{00000000-0005-0000-0000-0000D9F20000}"/>
    <cellStyle name="Total 7 11 19 4" xfId="63175" xr:uid="{00000000-0005-0000-0000-0000DAF20000}"/>
    <cellStyle name="Total 7 11 2" xfId="7332" xr:uid="{00000000-0005-0000-0000-0000DBF20000}"/>
    <cellStyle name="Total 7 11 2 2" xfId="19308" xr:uid="{00000000-0005-0000-0000-0000DCF20000}"/>
    <cellStyle name="Total 7 11 2 2 2" xfId="48084" xr:uid="{00000000-0005-0000-0000-0000DDF20000}"/>
    <cellStyle name="Total 7 11 2 3" xfId="48083" xr:uid="{00000000-0005-0000-0000-0000DEF20000}"/>
    <cellStyle name="Total 7 11 2 4" xfId="63176" xr:uid="{00000000-0005-0000-0000-0000DFF20000}"/>
    <cellStyle name="Total 7 11 20" xfId="14574" xr:uid="{00000000-0005-0000-0000-0000E0F20000}"/>
    <cellStyle name="Total 7 11 20 2" xfId="48085" xr:uid="{00000000-0005-0000-0000-0000E1F20000}"/>
    <cellStyle name="Total 7 11 20 3" xfId="63177" xr:uid="{00000000-0005-0000-0000-0000E2F20000}"/>
    <cellStyle name="Total 7 11 20 4" xfId="63178" xr:uid="{00000000-0005-0000-0000-0000E3F20000}"/>
    <cellStyle name="Total 7 11 21" xfId="48062" xr:uid="{00000000-0005-0000-0000-0000E4F20000}"/>
    <cellStyle name="Total 7 11 22" xfId="63179" xr:uid="{00000000-0005-0000-0000-0000E5F20000}"/>
    <cellStyle name="Total 7 11 3" xfId="7801" xr:uid="{00000000-0005-0000-0000-0000E6F20000}"/>
    <cellStyle name="Total 7 11 3 2" xfId="19717" xr:uid="{00000000-0005-0000-0000-0000E7F20000}"/>
    <cellStyle name="Total 7 11 3 2 2" xfId="48087" xr:uid="{00000000-0005-0000-0000-0000E8F20000}"/>
    <cellStyle name="Total 7 11 3 3" xfId="48086" xr:uid="{00000000-0005-0000-0000-0000E9F20000}"/>
    <cellStyle name="Total 7 11 3 4" xfId="63180" xr:uid="{00000000-0005-0000-0000-0000EAF20000}"/>
    <cellStyle name="Total 7 11 4" xfId="8249" xr:uid="{00000000-0005-0000-0000-0000EBF20000}"/>
    <cellStyle name="Total 7 11 4 2" xfId="20104" xr:uid="{00000000-0005-0000-0000-0000ECF20000}"/>
    <cellStyle name="Total 7 11 4 2 2" xfId="48089" xr:uid="{00000000-0005-0000-0000-0000EDF20000}"/>
    <cellStyle name="Total 7 11 4 3" xfId="48088" xr:uid="{00000000-0005-0000-0000-0000EEF20000}"/>
    <cellStyle name="Total 7 11 4 4" xfId="63181" xr:uid="{00000000-0005-0000-0000-0000EFF20000}"/>
    <cellStyle name="Total 7 11 5" xfId="8710" xr:uid="{00000000-0005-0000-0000-0000F0F20000}"/>
    <cellStyle name="Total 7 11 5 2" xfId="20500" xr:uid="{00000000-0005-0000-0000-0000F1F20000}"/>
    <cellStyle name="Total 7 11 5 2 2" xfId="48091" xr:uid="{00000000-0005-0000-0000-0000F2F20000}"/>
    <cellStyle name="Total 7 11 5 3" xfId="48090" xr:uid="{00000000-0005-0000-0000-0000F3F20000}"/>
    <cellStyle name="Total 7 11 5 4" xfId="63182" xr:uid="{00000000-0005-0000-0000-0000F4F20000}"/>
    <cellStyle name="Total 7 11 6" xfId="9159" xr:uid="{00000000-0005-0000-0000-0000F5F20000}"/>
    <cellStyle name="Total 7 11 6 2" xfId="20900" xr:uid="{00000000-0005-0000-0000-0000F6F20000}"/>
    <cellStyle name="Total 7 11 6 2 2" xfId="48093" xr:uid="{00000000-0005-0000-0000-0000F7F20000}"/>
    <cellStyle name="Total 7 11 6 3" xfId="48092" xr:uid="{00000000-0005-0000-0000-0000F8F20000}"/>
    <cellStyle name="Total 7 11 6 4" xfId="63183" xr:uid="{00000000-0005-0000-0000-0000F9F20000}"/>
    <cellStyle name="Total 7 11 7" xfId="9608" xr:uid="{00000000-0005-0000-0000-0000FAF20000}"/>
    <cellStyle name="Total 7 11 7 2" xfId="21300" xr:uid="{00000000-0005-0000-0000-0000FBF20000}"/>
    <cellStyle name="Total 7 11 7 2 2" xfId="48095" xr:uid="{00000000-0005-0000-0000-0000FCF20000}"/>
    <cellStyle name="Total 7 11 7 3" xfId="48094" xr:uid="{00000000-0005-0000-0000-0000FDF20000}"/>
    <cellStyle name="Total 7 11 7 4" xfId="63184" xr:uid="{00000000-0005-0000-0000-0000FEF20000}"/>
    <cellStyle name="Total 7 11 8" xfId="10050" xr:uid="{00000000-0005-0000-0000-0000FFF20000}"/>
    <cellStyle name="Total 7 11 8 2" xfId="21683" xr:uid="{00000000-0005-0000-0000-000000F30000}"/>
    <cellStyle name="Total 7 11 8 2 2" xfId="48097" xr:uid="{00000000-0005-0000-0000-000001F30000}"/>
    <cellStyle name="Total 7 11 8 3" xfId="48096" xr:uid="{00000000-0005-0000-0000-000002F30000}"/>
    <cellStyle name="Total 7 11 8 4" xfId="63185" xr:uid="{00000000-0005-0000-0000-000003F30000}"/>
    <cellStyle name="Total 7 11 9" xfId="10480" xr:uid="{00000000-0005-0000-0000-000004F30000}"/>
    <cellStyle name="Total 7 11 9 2" xfId="22059" xr:uid="{00000000-0005-0000-0000-000005F30000}"/>
    <cellStyle name="Total 7 11 9 2 2" xfId="48099" xr:uid="{00000000-0005-0000-0000-000006F30000}"/>
    <cellStyle name="Total 7 11 9 3" xfId="48098" xr:uid="{00000000-0005-0000-0000-000007F30000}"/>
    <cellStyle name="Total 7 11 9 4" xfId="63186" xr:uid="{00000000-0005-0000-0000-000008F30000}"/>
    <cellStyle name="Total 7 12" xfId="7330" xr:uid="{00000000-0005-0000-0000-000009F30000}"/>
    <cellStyle name="Total 7 12 2" xfId="19306" xr:uid="{00000000-0005-0000-0000-00000AF30000}"/>
    <cellStyle name="Total 7 12 2 2" xfId="48101" xr:uid="{00000000-0005-0000-0000-00000BF30000}"/>
    <cellStyle name="Total 7 12 3" xfId="48100" xr:uid="{00000000-0005-0000-0000-00000CF30000}"/>
    <cellStyle name="Total 7 12 4" xfId="63187" xr:uid="{00000000-0005-0000-0000-00000DF30000}"/>
    <cellStyle name="Total 7 13" xfId="7799" xr:uid="{00000000-0005-0000-0000-00000EF30000}"/>
    <cellStyle name="Total 7 13 2" xfId="19715" xr:uid="{00000000-0005-0000-0000-00000FF30000}"/>
    <cellStyle name="Total 7 13 2 2" xfId="48103" xr:uid="{00000000-0005-0000-0000-000010F30000}"/>
    <cellStyle name="Total 7 13 3" xfId="48102" xr:uid="{00000000-0005-0000-0000-000011F30000}"/>
    <cellStyle name="Total 7 13 4" xfId="63188" xr:uid="{00000000-0005-0000-0000-000012F30000}"/>
    <cellStyle name="Total 7 14" xfId="8247" xr:uid="{00000000-0005-0000-0000-000013F30000}"/>
    <cellStyle name="Total 7 14 2" xfId="20102" xr:uid="{00000000-0005-0000-0000-000014F30000}"/>
    <cellStyle name="Total 7 14 2 2" xfId="48105" xr:uid="{00000000-0005-0000-0000-000015F30000}"/>
    <cellStyle name="Total 7 14 3" xfId="48104" xr:uid="{00000000-0005-0000-0000-000016F30000}"/>
    <cellStyle name="Total 7 14 4" xfId="63189" xr:uid="{00000000-0005-0000-0000-000017F30000}"/>
    <cellStyle name="Total 7 15" xfId="8708" xr:uid="{00000000-0005-0000-0000-000018F30000}"/>
    <cellStyle name="Total 7 15 2" xfId="20498" xr:uid="{00000000-0005-0000-0000-000019F30000}"/>
    <cellStyle name="Total 7 15 2 2" xfId="48107" xr:uid="{00000000-0005-0000-0000-00001AF30000}"/>
    <cellStyle name="Total 7 15 3" xfId="48106" xr:uid="{00000000-0005-0000-0000-00001BF30000}"/>
    <cellStyle name="Total 7 15 4" xfId="63190" xr:uid="{00000000-0005-0000-0000-00001CF30000}"/>
    <cellStyle name="Total 7 16" xfId="9157" xr:uid="{00000000-0005-0000-0000-00001DF30000}"/>
    <cellStyle name="Total 7 16 2" xfId="20898" xr:uid="{00000000-0005-0000-0000-00001EF30000}"/>
    <cellStyle name="Total 7 16 2 2" xfId="48109" xr:uid="{00000000-0005-0000-0000-00001FF30000}"/>
    <cellStyle name="Total 7 16 3" xfId="48108" xr:uid="{00000000-0005-0000-0000-000020F30000}"/>
    <cellStyle name="Total 7 16 4" xfId="63191" xr:uid="{00000000-0005-0000-0000-000021F30000}"/>
    <cellStyle name="Total 7 17" xfId="9606" xr:uid="{00000000-0005-0000-0000-000022F30000}"/>
    <cellStyle name="Total 7 17 2" xfId="21298" xr:uid="{00000000-0005-0000-0000-000023F30000}"/>
    <cellStyle name="Total 7 17 2 2" xfId="48111" xr:uid="{00000000-0005-0000-0000-000024F30000}"/>
    <cellStyle name="Total 7 17 3" xfId="48110" xr:uid="{00000000-0005-0000-0000-000025F30000}"/>
    <cellStyle name="Total 7 17 4" xfId="63192" xr:uid="{00000000-0005-0000-0000-000026F30000}"/>
    <cellStyle name="Total 7 18" xfId="10048" xr:uid="{00000000-0005-0000-0000-000027F30000}"/>
    <cellStyle name="Total 7 18 2" xfId="21681" xr:uid="{00000000-0005-0000-0000-000028F30000}"/>
    <cellStyle name="Total 7 18 2 2" xfId="48113" xr:uid="{00000000-0005-0000-0000-000029F30000}"/>
    <cellStyle name="Total 7 18 3" xfId="48112" xr:uid="{00000000-0005-0000-0000-00002AF30000}"/>
    <cellStyle name="Total 7 18 4" xfId="63193" xr:uid="{00000000-0005-0000-0000-00002BF30000}"/>
    <cellStyle name="Total 7 19" xfId="10478" xr:uid="{00000000-0005-0000-0000-00002CF30000}"/>
    <cellStyle name="Total 7 19 2" xfId="22057" xr:uid="{00000000-0005-0000-0000-00002DF30000}"/>
    <cellStyle name="Total 7 19 2 2" xfId="48115" xr:uid="{00000000-0005-0000-0000-00002EF30000}"/>
    <cellStyle name="Total 7 19 3" xfId="48114" xr:uid="{00000000-0005-0000-0000-00002FF30000}"/>
    <cellStyle name="Total 7 19 4" xfId="63194" xr:uid="{00000000-0005-0000-0000-000030F30000}"/>
    <cellStyle name="Total 7 2" xfId="4568" xr:uid="{00000000-0005-0000-0000-000031F30000}"/>
    <cellStyle name="Total 7 2 10" xfId="10899" xr:uid="{00000000-0005-0000-0000-000032F30000}"/>
    <cellStyle name="Total 7 2 10 2" xfId="22422" xr:uid="{00000000-0005-0000-0000-000033F30000}"/>
    <cellStyle name="Total 7 2 10 2 2" xfId="48118" xr:uid="{00000000-0005-0000-0000-000034F30000}"/>
    <cellStyle name="Total 7 2 10 3" xfId="48117" xr:uid="{00000000-0005-0000-0000-000035F30000}"/>
    <cellStyle name="Total 7 2 10 4" xfId="63195" xr:uid="{00000000-0005-0000-0000-000036F30000}"/>
    <cellStyle name="Total 7 2 11" xfId="11312" xr:uid="{00000000-0005-0000-0000-000037F30000}"/>
    <cellStyle name="Total 7 2 11 2" xfId="22791" xr:uid="{00000000-0005-0000-0000-000038F30000}"/>
    <cellStyle name="Total 7 2 11 2 2" xfId="48120" xr:uid="{00000000-0005-0000-0000-000039F30000}"/>
    <cellStyle name="Total 7 2 11 3" xfId="48119" xr:uid="{00000000-0005-0000-0000-00003AF30000}"/>
    <cellStyle name="Total 7 2 11 4" xfId="63196" xr:uid="{00000000-0005-0000-0000-00003BF30000}"/>
    <cellStyle name="Total 7 2 12" xfId="11737" xr:uid="{00000000-0005-0000-0000-00003CF30000}"/>
    <cellStyle name="Total 7 2 12 2" xfId="23172" xr:uid="{00000000-0005-0000-0000-00003DF30000}"/>
    <cellStyle name="Total 7 2 12 2 2" xfId="48122" xr:uid="{00000000-0005-0000-0000-00003EF30000}"/>
    <cellStyle name="Total 7 2 12 3" xfId="48121" xr:uid="{00000000-0005-0000-0000-00003FF30000}"/>
    <cellStyle name="Total 7 2 12 4" xfId="63197" xr:uid="{00000000-0005-0000-0000-000040F30000}"/>
    <cellStyle name="Total 7 2 13" xfId="12154" xr:uid="{00000000-0005-0000-0000-000041F30000}"/>
    <cellStyle name="Total 7 2 13 2" xfId="23555" xr:uid="{00000000-0005-0000-0000-000042F30000}"/>
    <cellStyle name="Total 7 2 13 2 2" xfId="48124" xr:uid="{00000000-0005-0000-0000-000043F30000}"/>
    <cellStyle name="Total 7 2 13 3" xfId="48123" xr:uid="{00000000-0005-0000-0000-000044F30000}"/>
    <cellStyle name="Total 7 2 13 4" xfId="63198" xr:uid="{00000000-0005-0000-0000-000045F30000}"/>
    <cellStyle name="Total 7 2 14" xfId="12532" xr:uid="{00000000-0005-0000-0000-000046F30000}"/>
    <cellStyle name="Total 7 2 14 2" xfId="23891" xr:uid="{00000000-0005-0000-0000-000047F30000}"/>
    <cellStyle name="Total 7 2 14 2 2" xfId="48126" xr:uid="{00000000-0005-0000-0000-000048F30000}"/>
    <cellStyle name="Total 7 2 14 3" xfId="48125" xr:uid="{00000000-0005-0000-0000-000049F30000}"/>
    <cellStyle name="Total 7 2 14 4" xfId="63199" xr:uid="{00000000-0005-0000-0000-00004AF30000}"/>
    <cellStyle name="Total 7 2 15" xfId="12885" xr:uid="{00000000-0005-0000-0000-00004BF30000}"/>
    <cellStyle name="Total 7 2 15 2" xfId="24217" xr:uid="{00000000-0005-0000-0000-00004CF30000}"/>
    <cellStyle name="Total 7 2 15 2 2" xfId="48128" xr:uid="{00000000-0005-0000-0000-00004DF30000}"/>
    <cellStyle name="Total 7 2 15 3" xfId="48127" xr:uid="{00000000-0005-0000-0000-00004EF30000}"/>
    <cellStyle name="Total 7 2 15 4" xfId="63200" xr:uid="{00000000-0005-0000-0000-00004FF30000}"/>
    <cellStyle name="Total 7 2 16" xfId="13297" xr:uid="{00000000-0005-0000-0000-000050F30000}"/>
    <cellStyle name="Total 7 2 16 2" xfId="24596" xr:uid="{00000000-0005-0000-0000-000051F30000}"/>
    <cellStyle name="Total 7 2 16 2 2" xfId="48130" xr:uid="{00000000-0005-0000-0000-000052F30000}"/>
    <cellStyle name="Total 7 2 16 3" xfId="48129" xr:uid="{00000000-0005-0000-0000-000053F30000}"/>
    <cellStyle name="Total 7 2 16 4" xfId="63201" xr:uid="{00000000-0005-0000-0000-000054F30000}"/>
    <cellStyle name="Total 7 2 17" xfId="13633" xr:uid="{00000000-0005-0000-0000-000055F30000}"/>
    <cellStyle name="Total 7 2 17 2" xfId="24901" xr:uid="{00000000-0005-0000-0000-000056F30000}"/>
    <cellStyle name="Total 7 2 17 2 2" xfId="48132" xr:uid="{00000000-0005-0000-0000-000057F30000}"/>
    <cellStyle name="Total 7 2 17 3" xfId="48131" xr:uid="{00000000-0005-0000-0000-000058F30000}"/>
    <cellStyle name="Total 7 2 17 4" xfId="63202" xr:uid="{00000000-0005-0000-0000-000059F30000}"/>
    <cellStyle name="Total 7 2 18" xfId="13963" xr:uid="{00000000-0005-0000-0000-00005AF30000}"/>
    <cellStyle name="Total 7 2 18 2" xfId="25203" xr:uid="{00000000-0005-0000-0000-00005BF30000}"/>
    <cellStyle name="Total 7 2 18 2 2" xfId="48134" xr:uid="{00000000-0005-0000-0000-00005CF30000}"/>
    <cellStyle name="Total 7 2 18 3" xfId="48133" xr:uid="{00000000-0005-0000-0000-00005DF30000}"/>
    <cellStyle name="Total 7 2 18 4" xfId="63203" xr:uid="{00000000-0005-0000-0000-00005EF30000}"/>
    <cellStyle name="Total 7 2 19" xfId="14284" xr:uid="{00000000-0005-0000-0000-00005FF30000}"/>
    <cellStyle name="Total 7 2 19 2" xfId="25503" xr:uid="{00000000-0005-0000-0000-000060F30000}"/>
    <cellStyle name="Total 7 2 19 2 2" xfId="48136" xr:uid="{00000000-0005-0000-0000-000061F30000}"/>
    <cellStyle name="Total 7 2 19 3" xfId="48135" xr:uid="{00000000-0005-0000-0000-000062F30000}"/>
    <cellStyle name="Total 7 2 19 4" xfId="63204" xr:uid="{00000000-0005-0000-0000-000063F30000}"/>
    <cellStyle name="Total 7 2 2" xfId="7333" xr:uid="{00000000-0005-0000-0000-000064F30000}"/>
    <cellStyle name="Total 7 2 2 2" xfId="19309" xr:uid="{00000000-0005-0000-0000-000065F30000}"/>
    <cellStyle name="Total 7 2 2 2 2" xfId="48138" xr:uid="{00000000-0005-0000-0000-000066F30000}"/>
    <cellStyle name="Total 7 2 2 3" xfId="48137" xr:uid="{00000000-0005-0000-0000-000067F30000}"/>
    <cellStyle name="Total 7 2 2 4" xfId="63205" xr:uid="{00000000-0005-0000-0000-000068F30000}"/>
    <cellStyle name="Total 7 2 20" xfId="14575" xr:uid="{00000000-0005-0000-0000-000069F30000}"/>
    <cellStyle name="Total 7 2 20 2" xfId="48139" xr:uid="{00000000-0005-0000-0000-00006AF30000}"/>
    <cellStyle name="Total 7 2 20 3" xfId="63206" xr:uid="{00000000-0005-0000-0000-00006BF30000}"/>
    <cellStyle name="Total 7 2 20 4" xfId="63207" xr:uid="{00000000-0005-0000-0000-00006CF30000}"/>
    <cellStyle name="Total 7 2 21" xfId="48116" xr:uid="{00000000-0005-0000-0000-00006DF30000}"/>
    <cellStyle name="Total 7 2 22" xfId="63208" xr:uid="{00000000-0005-0000-0000-00006EF30000}"/>
    <cellStyle name="Total 7 2 3" xfId="7802" xr:uid="{00000000-0005-0000-0000-00006FF30000}"/>
    <cellStyle name="Total 7 2 3 2" xfId="19718" xr:uid="{00000000-0005-0000-0000-000070F30000}"/>
    <cellStyle name="Total 7 2 3 2 2" xfId="48141" xr:uid="{00000000-0005-0000-0000-000071F30000}"/>
    <cellStyle name="Total 7 2 3 3" xfId="48140" xr:uid="{00000000-0005-0000-0000-000072F30000}"/>
    <cellStyle name="Total 7 2 3 4" xfId="63209" xr:uid="{00000000-0005-0000-0000-000073F30000}"/>
    <cellStyle name="Total 7 2 4" xfId="8250" xr:uid="{00000000-0005-0000-0000-000074F30000}"/>
    <cellStyle name="Total 7 2 4 2" xfId="20105" xr:uid="{00000000-0005-0000-0000-000075F30000}"/>
    <cellStyle name="Total 7 2 4 2 2" xfId="48143" xr:uid="{00000000-0005-0000-0000-000076F30000}"/>
    <cellStyle name="Total 7 2 4 3" xfId="48142" xr:uid="{00000000-0005-0000-0000-000077F30000}"/>
    <cellStyle name="Total 7 2 4 4" xfId="63210" xr:uid="{00000000-0005-0000-0000-000078F30000}"/>
    <cellStyle name="Total 7 2 5" xfId="8711" xr:uid="{00000000-0005-0000-0000-000079F30000}"/>
    <cellStyle name="Total 7 2 5 2" xfId="20501" xr:uid="{00000000-0005-0000-0000-00007AF30000}"/>
    <cellStyle name="Total 7 2 5 2 2" xfId="48145" xr:uid="{00000000-0005-0000-0000-00007BF30000}"/>
    <cellStyle name="Total 7 2 5 3" xfId="48144" xr:uid="{00000000-0005-0000-0000-00007CF30000}"/>
    <cellStyle name="Total 7 2 5 4" xfId="63211" xr:uid="{00000000-0005-0000-0000-00007DF30000}"/>
    <cellStyle name="Total 7 2 6" xfId="9160" xr:uid="{00000000-0005-0000-0000-00007EF30000}"/>
    <cellStyle name="Total 7 2 6 2" xfId="20901" xr:uid="{00000000-0005-0000-0000-00007FF30000}"/>
    <cellStyle name="Total 7 2 6 2 2" xfId="48147" xr:uid="{00000000-0005-0000-0000-000080F30000}"/>
    <cellStyle name="Total 7 2 6 3" xfId="48146" xr:uid="{00000000-0005-0000-0000-000081F30000}"/>
    <cellStyle name="Total 7 2 6 4" xfId="63212" xr:uid="{00000000-0005-0000-0000-000082F30000}"/>
    <cellStyle name="Total 7 2 7" xfId="9609" xr:uid="{00000000-0005-0000-0000-000083F30000}"/>
    <cellStyle name="Total 7 2 7 2" xfId="21301" xr:uid="{00000000-0005-0000-0000-000084F30000}"/>
    <cellStyle name="Total 7 2 7 2 2" xfId="48149" xr:uid="{00000000-0005-0000-0000-000085F30000}"/>
    <cellStyle name="Total 7 2 7 3" xfId="48148" xr:uid="{00000000-0005-0000-0000-000086F30000}"/>
    <cellStyle name="Total 7 2 7 4" xfId="63213" xr:uid="{00000000-0005-0000-0000-000087F30000}"/>
    <cellStyle name="Total 7 2 8" xfId="10051" xr:uid="{00000000-0005-0000-0000-000088F30000}"/>
    <cellStyle name="Total 7 2 8 2" xfId="21684" xr:uid="{00000000-0005-0000-0000-000089F30000}"/>
    <cellStyle name="Total 7 2 8 2 2" xfId="48151" xr:uid="{00000000-0005-0000-0000-00008AF30000}"/>
    <cellStyle name="Total 7 2 8 3" xfId="48150" xr:uid="{00000000-0005-0000-0000-00008BF30000}"/>
    <cellStyle name="Total 7 2 8 4" xfId="63214" xr:uid="{00000000-0005-0000-0000-00008CF30000}"/>
    <cellStyle name="Total 7 2 9" xfId="10481" xr:uid="{00000000-0005-0000-0000-00008DF30000}"/>
    <cellStyle name="Total 7 2 9 2" xfId="22060" xr:uid="{00000000-0005-0000-0000-00008EF30000}"/>
    <cellStyle name="Total 7 2 9 2 2" xfId="48153" xr:uid="{00000000-0005-0000-0000-00008FF30000}"/>
    <cellStyle name="Total 7 2 9 3" xfId="48152" xr:uid="{00000000-0005-0000-0000-000090F30000}"/>
    <cellStyle name="Total 7 2 9 4" xfId="63215" xr:uid="{00000000-0005-0000-0000-000091F30000}"/>
    <cellStyle name="Total 7 20" xfId="10896" xr:uid="{00000000-0005-0000-0000-000092F30000}"/>
    <cellStyle name="Total 7 20 2" xfId="22419" xr:uid="{00000000-0005-0000-0000-000093F30000}"/>
    <cellStyle name="Total 7 20 2 2" xfId="48155" xr:uid="{00000000-0005-0000-0000-000094F30000}"/>
    <cellStyle name="Total 7 20 3" xfId="48154" xr:uid="{00000000-0005-0000-0000-000095F30000}"/>
    <cellStyle name="Total 7 20 4" xfId="63216" xr:uid="{00000000-0005-0000-0000-000096F30000}"/>
    <cellStyle name="Total 7 21" xfId="11309" xr:uid="{00000000-0005-0000-0000-000097F30000}"/>
    <cellStyle name="Total 7 21 2" xfId="22788" xr:uid="{00000000-0005-0000-0000-000098F30000}"/>
    <cellStyle name="Total 7 21 2 2" xfId="48157" xr:uid="{00000000-0005-0000-0000-000099F30000}"/>
    <cellStyle name="Total 7 21 3" xfId="48156" xr:uid="{00000000-0005-0000-0000-00009AF30000}"/>
    <cellStyle name="Total 7 21 4" xfId="63217" xr:uid="{00000000-0005-0000-0000-00009BF30000}"/>
    <cellStyle name="Total 7 22" xfId="11734" xr:uid="{00000000-0005-0000-0000-00009CF30000}"/>
    <cellStyle name="Total 7 22 2" xfId="23169" xr:uid="{00000000-0005-0000-0000-00009DF30000}"/>
    <cellStyle name="Total 7 22 2 2" xfId="48159" xr:uid="{00000000-0005-0000-0000-00009EF30000}"/>
    <cellStyle name="Total 7 22 3" xfId="48158" xr:uid="{00000000-0005-0000-0000-00009FF30000}"/>
    <cellStyle name="Total 7 22 4" xfId="63218" xr:uid="{00000000-0005-0000-0000-0000A0F30000}"/>
    <cellStyle name="Total 7 23" xfId="12151" xr:uid="{00000000-0005-0000-0000-0000A1F30000}"/>
    <cellStyle name="Total 7 23 2" xfId="23552" xr:uid="{00000000-0005-0000-0000-0000A2F30000}"/>
    <cellStyle name="Total 7 23 2 2" xfId="48161" xr:uid="{00000000-0005-0000-0000-0000A3F30000}"/>
    <cellStyle name="Total 7 23 3" xfId="48160" xr:uid="{00000000-0005-0000-0000-0000A4F30000}"/>
    <cellStyle name="Total 7 23 4" xfId="63219" xr:uid="{00000000-0005-0000-0000-0000A5F30000}"/>
    <cellStyle name="Total 7 24" xfId="12529" xr:uid="{00000000-0005-0000-0000-0000A6F30000}"/>
    <cellStyle name="Total 7 24 2" xfId="23888" xr:uid="{00000000-0005-0000-0000-0000A7F30000}"/>
    <cellStyle name="Total 7 24 2 2" xfId="48163" xr:uid="{00000000-0005-0000-0000-0000A8F30000}"/>
    <cellStyle name="Total 7 24 3" xfId="48162" xr:uid="{00000000-0005-0000-0000-0000A9F30000}"/>
    <cellStyle name="Total 7 24 4" xfId="63220" xr:uid="{00000000-0005-0000-0000-0000AAF30000}"/>
    <cellStyle name="Total 7 25" xfId="12882" xr:uid="{00000000-0005-0000-0000-0000ABF30000}"/>
    <cellStyle name="Total 7 25 2" xfId="24214" xr:uid="{00000000-0005-0000-0000-0000ACF30000}"/>
    <cellStyle name="Total 7 25 2 2" xfId="48165" xr:uid="{00000000-0005-0000-0000-0000ADF30000}"/>
    <cellStyle name="Total 7 25 3" xfId="48164" xr:uid="{00000000-0005-0000-0000-0000AEF30000}"/>
    <cellStyle name="Total 7 25 4" xfId="63221" xr:uid="{00000000-0005-0000-0000-0000AFF30000}"/>
    <cellStyle name="Total 7 26" xfId="13294" xr:uid="{00000000-0005-0000-0000-0000B0F30000}"/>
    <cellStyle name="Total 7 26 2" xfId="24593" xr:uid="{00000000-0005-0000-0000-0000B1F30000}"/>
    <cellStyle name="Total 7 26 2 2" xfId="48167" xr:uid="{00000000-0005-0000-0000-0000B2F30000}"/>
    <cellStyle name="Total 7 26 3" xfId="48166" xr:uid="{00000000-0005-0000-0000-0000B3F30000}"/>
    <cellStyle name="Total 7 26 4" xfId="63222" xr:uid="{00000000-0005-0000-0000-0000B4F30000}"/>
    <cellStyle name="Total 7 27" xfId="13630" xr:uid="{00000000-0005-0000-0000-0000B5F30000}"/>
    <cellStyle name="Total 7 27 2" xfId="24898" xr:uid="{00000000-0005-0000-0000-0000B6F30000}"/>
    <cellStyle name="Total 7 27 2 2" xfId="48169" xr:uid="{00000000-0005-0000-0000-0000B7F30000}"/>
    <cellStyle name="Total 7 27 3" xfId="48168" xr:uid="{00000000-0005-0000-0000-0000B8F30000}"/>
    <cellStyle name="Total 7 27 4" xfId="63223" xr:uid="{00000000-0005-0000-0000-0000B9F30000}"/>
    <cellStyle name="Total 7 28" xfId="13960" xr:uid="{00000000-0005-0000-0000-0000BAF30000}"/>
    <cellStyle name="Total 7 28 2" xfId="25200" xr:uid="{00000000-0005-0000-0000-0000BBF30000}"/>
    <cellStyle name="Total 7 28 2 2" xfId="48171" xr:uid="{00000000-0005-0000-0000-0000BCF30000}"/>
    <cellStyle name="Total 7 28 3" xfId="48170" xr:uid="{00000000-0005-0000-0000-0000BDF30000}"/>
    <cellStyle name="Total 7 28 4" xfId="63224" xr:uid="{00000000-0005-0000-0000-0000BEF30000}"/>
    <cellStyle name="Total 7 29" xfId="14281" xr:uid="{00000000-0005-0000-0000-0000BFF30000}"/>
    <cellStyle name="Total 7 29 2" xfId="25500" xr:uid="{00000000-0005-0000-0000-0000C0F30000}"/>
    <cellStyle name="Total 7 29 2 2" xfId="48173" xr:uid="{00000000-0005-0000-0000-0000C1F30000}"/>
    <cellStyle name="Total 7 29 3" xfId="48172" xr:uid="{00000000-0005-0000-0000-0000C2F30000}"/>
    <cellStyle name="Total 7 29 4" xfId="63225" xr:uid="{00000000-0005-0000-0000-0000C3F30000}"/>
    <cellStyle name="Total 7 3" xfId="4569" xr:uid="{00000000-0005-0000-0000-0000C4F30000}"/>
    <cellStyle name="Total 7 3 10" xfId="10900" xr:uid="{00000000-0005-0000-0000-0000C5F30000}"/>
    <cellStyle name="Total 7 3 10 2" xfId="22423" xr:uid="{00000000-0005-0000-0000-0000C6F30000}"/>
    <cellStyle name="Total 7 3 10 2 2" xfId="48176" xr:uid="{00000000-0005-0000-0000-0000C7F30000}"/>
    <cellStyle name="Total 7 3 10 3" xfId="48175" xr:uid="{00000000-0005-0000-0000-0000C8F30000}"/>
    <cellStyle name="Total 7 3 10 4" xfId="63226" xr:uid="{00000000-0005-0000-0000-0000C9F30000}"/>
    <cellStyle name="Total 7 3 11" xfId="11313" xr:uid="{00000000-0005-0000-0000-0000CAF30000}"/>
    <cellStyle name="Total 7 3 11 2" xfId="22792" xr:uid="{00000000-0005-0000-0000-0000CBF30000}"/>
    <cellStyle name="Total 7 3 11 2 2" xfId="48178" xr:uid="{00000000-0005-0000-0000-0000CCF30000}"/>
    <cellStyle name="Total 7 3 11 3" xfId="48177" xr:uid="{00000000-0005-0000-0000-0000CDF30000}"/>
    <cellStyle name="Total 7 3 11 4" xfId="63227" xr:uid="{00000000-0005-0000-0000-0000CEF30000}"/>
    <cellStyle name="Total 7 3 12" xfId="11738" xr:uid="{00000000-0005-0000-0000-0000CFF30000}"/>
    <cellStyle name="Total 7 3 12 2" xfId="23173" xr:uid="{00000000-0005-0000-0000-0000D0F30000}"/>
    <cellStyle name="Total 7 3 12 2 2" xfId="48180" xr:uid="{00000000-0005-0000-0000-0000D1F30000}"/>
    <cellStyle name="Total 7 3 12 3" xfId="48179" xr:uid="{00000000-0005-0000-0000-0000D2F30000}"/>
    <cellStyle name="Total 7 3 12 4" xfId="63228" xr:uid="{00000000-0005-0000-0000-0000D3F30000}"/>
    <cellStyle name="Total 7 3 13" xfId="12155" xr:uid="{00000000-0005-0000-0000-0000D4F30000}"/>
    <cellStyle name="Total 7 3 13 2" xfId="23556" xr:uid="{00000000-0005-0000-0000-0000D5F30000}"/>
    <cellStyle name="Total 7 3 13 2 2" xfId="48182" xr:uid="{00000000-0005-0000-0000-0000D6F30000}"/>
    <cellStyle name="Total 7 3 13 3" xfId="48181" xr:uid="{00000000-0005-0000-0000-0000D7F30000}"/>
    <cellStyle name="Total 7 3 13 4" xfId="63229" xr:uid="{00000000-0005-0000-0000-0000D8F30000}"/>
    <cellStyle name="Total 7 3 14" xfId="12533" xr:uid="{00000000-0005-0000-0000-0000D9F30000}"/>
    <cellStyle name="Total 7 3 14 2" xfId="23892" xr:uid="{00000000-0005-0000-0000-0000DAF30000}"/>
    <cellStyle name="Total 7 3 14 2 2" xfId="48184" xr:uid="{00000000-0005-0000-0000-0000DBF30000}"/>
    <cellStyle name="Total 7 3 14 3" xfId="48183" xr:uid="{00000000-0005-0000-0000-0000DCF30000}"/>
    <cellStyle name="Total 7 3 14 4" xfId="63230" xr:uid="{00000000-0005-0000-0000-0000DDF30000}"/>
    <cellStyle name="Total 7 3 15" xfId="12886" xr:uid="{00000000-0005-0000-0000-0000DEF30000}"/>
    <cellStyle name="Total 7 3 15 2" xfId="24218" xr:uid="{00000000-0005-0000-0000-0000DFF30000}"/>
    <cellStyle name="Total 7 3 15 2 2" xfId="48186" xr:uid="{00000000-0005-0000-0000-0000E0F30000}"/>
    <cellStyle name="Total 7 3 15 3" xfId="48185" xr:uid="{00000000-0005-0000-0000-0000E1F30000}"/>
    <cellStyle name="Total 7 3 15 4" xfId="63231" xr:uid="{00000000-0005-0000-0000-0000E2F30000}"/>
    <cellStyle name="Total 7 3 16" xfId="13298" xr:uid="{00000000-0005-0000-0000-0000E3F30000}"/>
    <cellStyle name="Total 7 3 16 2" xfId="24597" xr:uid="{00000000-0005-0000-0000-0000E4F30000}"/>
    <cellStyle name="Total 7 3 16 2 2" xfId="48188" xr:uid="{00000000-0005-0000-0000-0000E5F30000}"/>
    <cellStyle name="Total 7 3 16 3" xfId="48187" xr:uid="{00000000-0005-0000-0000-0000E6F30000}"/>
    <cellStyle name="Total 7 3 16 4" xfId="63232" xr:uid="{00000000-0005-0000-0000-0000E7F30000}"/>
    <cellStyle name="Total 7 3 17" xfId="13634" xr:uid="{00000000-0005-0000-0000-0000E8F30000}"/>
    <cellStyle name="Total 7 3 17 2" xfId="24902" xr:uid="{00000000-0005-0000-0000-0000E9F30000}"/>
    <cellStyle name="Total 7 3 17 2 2" xfId="48190" xr:uid="{00000000-0005-0000-0000-0000EAF30000}"/>
    <cellStyle name="Total 7 3 17 3" xfId="48189" xr:uid="{00000000-0005-0000-0000-0000EBF30000}"/>
    <cellStyle name="Total 7 3 17 4" xfId="63233" xr:uid="{00000000-0005-0000-0000-0000ECF30000}"/>
    <cellStyle name="Total 7 3 18" xfId="13964" xr:uid="{00000000-0005-0000-0000-0000EDF30000}"/>
    <cellStyle name="Total 7 3 18 2" xfId="25204" xr:uid="{00000000-0005-0000-0000-0000EEF30000}"/>
    <cellStyle name="Total 7 3 18 2 2" xfId="48192" xr:uid="{00000000-0005-0000-0000-0000EFF30000}"/>
    <cellStyle name="Total 7 3 18 3" xfId="48191" xr:uid="{00000000-0005-0000-0000-0000F0F30000}"/>
    <cellStyle name="Total 7 3 18 4" xfId="63234" xr:uid="{00000000-0005-0000-0000-0000F1F30000}"/>
    <cellStyle name="Total 7 3 19" xfId="14285" xr:uid="{00000000-0005-0000-0000-0000F2F30000}"/>
    <cellStyle name="Total 7 3 19 2" xfId="25504" xr:uid="{00000000-0005-0000-0000-0000F3F30000}"/>
    <cellStyle name="Total 7 3 19 2 2" xfId="48194" xr:uid="{00000000-0005-0000-0000-0000F4F30000}"/>
    <cellStyle name="Total 7 3 19 3" xfId="48193" xr:uid="{00000000-0005-0000-0000-0000F5F30000}"/>
    <cellStyle name="Total 7 3 19 4" xfId="63235" xr:uid="{00000000-0005-0000-0000-0000F6F30000}"/>
    <cellStyle name="Total 7 3 2" xfId="7334" xr:uid="{00000000-0005-0000-0000-0000F7F30000}"/>
    <cellStyle name="Total 7 3 2 2" xfId="19310" xr:uid="{00000000-0005-0000-0000-0000F8F30000}"/>
    <cellStyle name="Total 7 3 2 2 2" xfId="48196" xr:uid="{00000000-0005-0000-0000-0000F9F30000}"/>
    <cellStyle name="Total 7 3 2 3" xfId="48195" xr:uid="{00000000-0005-0000-0000-0000FAF30000}"/>
    <cellStyle name="Total 7 3 2 4" xfId="63236" xr:uid="{00000000-0005-0000-0000-0000FBF30000}"/>
    <cellStyle name="Total 7 3 20" xfId="14576" xr:uid="{00000000-0005-0000-0000-0000FCF30000}"/>
    <cellStyle name="Total 7 3 20 2" xfId="48197" xr:uid="{00000000-0005-0000-0000-0000FDF30000}"/>
    <cellStyle name="Total 7 3 20 3" xfId="63237" xr:uid="{00000000-0005-0000-0000-0000FEF30000}"/>
    <cellStyle name="Total 7 3 20 4" xfId="63238" xr:uid="{00000000-0005-0000-0000-0000FFF30000}"/>
    <cellStyle name="Total 7 3 21" xfId="48174" xr:uid="{00000000-0005-0000-0000-000000F40000}"/>
    <cellStyle name="Total 7 3 22" xfId="63239" xr:uid="{00000000-0005-0000-0000-000001F40000}"/>
    <cellStyle name="Total 7 3 3" xfId="7803" xr:uid="{00000000-0005-0000-0000-000002F40000}"/>
    <cellStyle name="Total 7 3 3 2" xfId="19719" xr:uid="{00000000-0005-0000-0000-000003F40000}"/>
    <cellStyle name="Total 7 3 3 2 2" xfId="48199" xr:uid="{00000000-0005-0000-0000-000004F40000}"/>
    <cellStyle name="Total 7 3 3 3" xfId="48198" xr:uid="{00000000-0005-0000-0000-000005F40000}"/>
    <cellStyle name="Total 7 3 3 4" xfId="63240" xr:uid="{00000000-0005-0000-0000-000006F40000}"/>
    <cellStyle name="Total 7 3 4" xfId="8251" xr:uid="{00000000-0005-0000-0000-000007F40000}"/>
    <cellStyle name="Total 7 3 4 2" xfId="20106" xr:uid="{00000000-0005-0000-0000-000008F40000}"/>
    <cellStyle name="Total 7 3 4 2 2" xfId="48201" xr:uid="{00000000-0005-0000-0000-000009F40000}"/>
    <cellStyle name="Total 7 3 4 3" xfId="48200" xr:uid="{00000000-0005-0000-0000-00000AF40000}"/>
    <cellStyle name="Total 7 3 4 4" xfId="63241" xr:uid="{00000000-0005-0000-0000-00000BF40000}"/>
    <cellStyle name="Total 7 3 5" xfId="8712" xr:uid="{00000000-0005-0000-0000-00000CF40000}"/>
    <cellStyle name="Total 7 3 5 2" xfId="20502" xr:uid="{00000000-0005-0000-0000-00000DF40000}"/>
    <cellStyle name="Total 7 3 5 2 2" xfId="48203" xr:uid="{00000000-0005-0000-0000-00000EF40000}"/>
    <cellStyle name="Total 7 3 5 3" xfId="48202" xr:uid="{00000000-0005-0000-0000-00000FF40000}"/>
    <cellStyle name="Total 7 3 5 4" xfId="63242" xr:uid="{00000000-0005-0000-0000-000010F40000}"/>
    <cellStyle name="Total 7 3 6" xfId="9161" xr:uid="{00000000-0005-0000-0000-000011F40000}"/>
    <cellStyle name="Total 7 3 6 2" xfId="20902" xr:uid="{00000000-0005-0000-0000-000012F40000}"/>
    <cellStyle name="Total 7 3 6 2 2" xfId="48205" xr:uid="{00000000-0005-0000-0000-000013F40000}"/>
    <cellStyle name="Total 7 3 6 3" xfId="48204" xr:uid="{00000000-0005-0000-0000-000014F40000}"/>
    <cellStyle name="Total 7 3 6 4" xfId="63243" xr:uid="{00000000-0005-0000-0000-000015F40000}"/>
    <cellStyle name="Total 7 3 7" xfId="9610" xr:uid="{00000000-0005-0000-0000-000016F40000}"/>
    <cellStyle name="Total 7 3 7 2" xfId="21302" xr:uid="{00000000-0005-0000-0000-000017F40000}"/>
    <cellStyle name="Total 7 3 7 2 2" xfId="48207" xr:uid="{00000000-0005-0000-0000-000018F40000}"/>
    <cellStyle name="Total 7 3 7 3" xfId="48206" xr:uid="{00000000-0005-0000-0000-000019F40000}"/>
    <cellStyle name="Total 7 3 7 4" xfId="63244" xr:uid="{00000000-0005-0000-0000-00001AF40000}"/>
    <cellStyle name="Total 7 3 8" xfId="10052" xr:uid="{00000000-0005-0000-0000-00001BF40000}"/>
    <cellStyle name="Total 7 3 8 2" xfId="21685" xr:uid="{00000000-0005-0000-0000-00001CF40000}"/>
    <cellStyle name="Total 7 3 8 2 2" xfId="48209" xr:uid="{00000000-0005-0000-0000-00001DF40000}"/>
    <cellStyle name="Total 7 3 8 3" xfId="48208" xr:uid="{00000000-0005-0000-0000-00001EF40000}"/>
    <cellStyle name="Total 7 3 8 4" xfId="63245" xr:uid="{00000000-0005-0000-0000-00001FF40000}"/>
    <cellStyle name="Total 7 3 9" xfId="10482" xr:uid="{00000000-0005-0000-0000-000020F40000}"/>
    <cellStyle name="Total 7 3 9 2" xfId="22061" xr:uid="{00000000-0005-0000-0000-000021F40000}"/>
    <cellStyle name="Total 7 3 9 2 2" xfId="48211" xr:uid="{00000000-0005-0000-0000-000022F40000}"/>
    <cellStyle name="Total 7 3 9 3" xfId="48210" xr:uid="{00000000-0005-0000-0000-000023F40000}"/>
    <cellStyle name="Total 7 3 9 4" xfId="63246" xr:uid="{00000000-0005-0000-0000-000024F40000}"/>
    <cellStyle name="Total 7 30" xfId="14572" xr:uid="{00000000-0005-0000-0000-000025F40000}"/>
    <cellStyle name="Total 7 30 2" xfId="48212" xr:uid="{00000000-0005-0000-0000-000026F40000}"/>
    <cellStyle name="Total 7 30 3" xfId="63247" xr:uid="{00000000-0005-0000-0000-000027F40000}"/>
    <cellStyle name="Total 7 30 4" xfId="63248" xr:uid="{00000000-0005-0000-0000-000028F40000}"/>
    <cellStyle name="Total 7 31" xfId="48023" xr:uid="{00000000-0005-0000-0000-000029F40000}"/>
    <cellStyle name="Total 7 32" xfId="4565" xr:uid="{00000000-0005-0000-0000-00002AF40000}"/>
    <cellStyle name="Total 7 4" xfId="4570" xr:uid="{00000000-0005-0000-0000-00002BF40000}"/>
    <cellStyle name="Total 7 4 10" xfId="10901" xr:uid="{00000000-0005-0000-0000-00002CF40000}"/>
    <cellStyle name="Total 7 4 10 2" xfId="22424" xr:uid="{00000000-0005-0000-0000-00002DF40000}"/>
    <cellStyle name="Total 7 4 10 2 2" xfId="48215" xr:uid="{00000000-0005-0000-0000-00002EF40000}"/>
    <cellStyle name="Total 7 4 10 3" xfId="48214" xr:uid="{00000000-0005-0000-0000-00002FF40000}"/>
    <cellStyle name="Total 7 4 10 4" xfId="63249" xr:uid="{00000000-0005-0000-0000-000030F40000}"/>
    <cellStyle name="Total 7 4 11" xfId="11314" xr:uid="{00000000-0005-0000-0000-000031F40000}"/>
    <cellStyle name="Total 7 4 11 2" xfId="22793" xr:uid="{00000000-0005-0000-0000-000032F40000}"/>
    <cellStyle name="Total 7 4 11 2 2" xfId="48217" xr:uid="{00000000-0005-0000-0000-000033F40000}"/>
    <cellStyle name="Total 7 4 11 3" xfId="48216" xr:uid="{00000000-0005-0000-0000-000034F40000}"/>
    <cellStyle name="Total 7 4 11 4" xfId="63250" xr:uid="{00000000-0005-0000-0000-000035F40000}"/>
    <cellStyle name="Total 7 4 12" xfId="11739" xr:uid="{00000000-0005-0000-0000-000036F40000}"/>
    <cellStyle name="Total 7 4 12 2" xfId="23174" xr:uid="{00000000-0005-0000-0000-000037F40000}"/>
    <cellStyle name="Total 7 4 12 2 2" xfId="48219" xr:uid="{00000000-0005-0000-0000-000038F40000}"/>
    <cellStyle name="Total 7 4 12 3" xfId="48218" xr:uid="{00000000-0005-0000-0000-000039F40000}"/>
    <cellStyle name="Total 7 4 12 4" xfId="63251" xr:uid="{00000000-0005-0000-0000-00003AF40000}"/>
    <cellStyle name="Total 7 4 13" xfId="12156" xr:uid="{00000000-0005-0000-0000-00003BF40000}"/>
    <cellStyle name="Total 7 4 13 2" xfId="23557" xr:uid="{00000000-0005-0000-0000-00003CF40000}"/>
    <cellStyle name="Total 7 4 13 2 2" xfId="48221" xr:uid="{00000000-0005-0000-0000-00003DF40000}"/>
    <cellStyle name="Total 7 4 13 3" xfId="48220" xr:uid="{00000000-0005-0000-0000-00003EF40000}"/>
    <cellStyle name="Total 7 4 13 4" xfId="63252" xr:uid="{00000000-0005-0000-0000-00003FF40000}"/>
    <cellStyle name="Total 7 4 14" xfId="12534" xr:uid="{00000000-0005-0000-0000-000040F40000}"/>
    <cellStyle name="Total 7 4 14 2" xfId="23893" xr:uid="{00000000-0005-0000-0000-000041F40000}"/>
    <cellStyle name="Total 7 4 14 2 2" xfId="48223" xr:uid="{00000000-0005-0000-0000-000042F40000}"/>
    <cellStyle name="Total 7 4 14 3" xfId="48222" xr:uid="{00000000-0005-0000-0000-000043F40000}"/>
    <cellStyle name="Total 7 4 14 4" xfId="63253" xr:uid="{00000000-0005-0000-0000-000044F40000}"/>
    <cellStyle name="Total 7 4 15" xfId="12887" xr:uid="{00000000-0005-0000-0000-000045F40000}"/>
    <cellStyle name="Total 7 4 15 2" xfId="24219" xr:uid="{00000000-0005-0000-0000-000046F40000}"/>
    <cellStyle name="Total 7 4 15 2 2" xfId="48225" xr:uid="{00000000-0005-0000-0000-000047F40000}"/>
    <cellStyle name="Total 7 4 15 3" xfId="48224" xr:uid="{00000000-0005-0000-0000-000048F40000}"/>
    <cellStyle name="Total 7 4 15 4" xfId="63254" xr:uid="{00000000-0005-0000-0000-000049F40000}"/>
    <cellStyle name="Total 7 4 16" xfId="13299" xr:uid="{00000000-0005-0000-0000-00004AF40000}"/>
    <cellStyle name="Total 7 4 16 2" xfId="24598" xr:uid="{00000000-0005-0000-0000-00004BF40000}"/>
    <cellStyle name="Total 7 4 16 2 2" xfId="48227" xr:uid="{00000000-0005-0000-0000-00004CF40000}"/>
    <cellStyle name="Total 7 4 16 3" xfId="48226" xr:uid="{00000000-0005-0000-0000-00004DF40000}"/>
    <cellStyle name="Total 7 4 16 4" xfId="63255" xr:uid="{00000000-0005-0000-0000-00004EF40000}"/>
    <cellStyle name="Total 7 4 17" xfId="13635" xr:uid="{00000000-0005-0000-0000-00004FF40000}"/>
    <cellStyle name="Total 7 4 17 2" xfId="24903" xr:uid="{00000000-0005-0000-0000-000050F40000}"/>
    <cellStyle name="Total 7 4 17 2 2" xfId="48229" xr:uid="{00000000-0005-0000-0000-000051F40000}"/>
    <cellStyle name="Total 7 4 17 3" xfId="48228" xr:uid="{00000000-0005-0000-0000-000052F40000}"/>
    <cellStyle name="Total 7 4 17 4" xfId="63256" xr:uid="{00000000-0005-0000-0000-000053F40000}"/>
    <cellStyle name="Total 7 4 18" xfId="13965" xr:uid="{00000000-0005-0000-0000-000054F40000}"/>
    <cellStyle name="Total 7 4 18 2" xfId="25205" xr:uid="{00000000-0005-0000-0000-000055F40000}"/>
    <cellStyle name="Total 7 4 18 2 2" xfId="48231" xr:uid="{00000000-0005-0000-0000-000056F40000}"/>
    <cellStyle name="Total 7 4 18 3" xfId="48230" xr:uid="{00000000-0005-0000-0000-000057F40000}"/>
    <cellStyle name="Total 7 4 18 4" xfId="63257" xr:uid="{00000000-0005-0000-0000-000058F40000}"/>
    <cellStyle name="Total 7 4 19" xfId="14286" xr:uid="{00000000-0005-0000-0000-000059F40000}"/>
    <cellStyle name="Total 7 4 19 2" xfId="25505" xr:uid="{00000000-0005-0000-0000-00005AF40000}"/>
    <cellStyle name="Total 7 4 19 2 2" xfId="48233" xr:uid="{00000000-0005-0000-0000-00005BF40000}"/>
    <cellStyle name="Total 7 4 19 3" xfId="48232" xr:uid="{00000000-0005-0000-0000-00005CF40000}"/>
    <cellStyle name="Total 7 4 19 4" xfId="63258" xr:uid="{00000000-0005-0000-0000-00005DF40000}"/>
    <cellStyle name="Total 7 4 2" xfId="7335" xr:uid="{00000000-0005-0000-0000-00005EF40000}"/>
    <cellStyle name="Total 7 4 2 2" xfId="19311" xr:uid="{00000000-0005-0000-0000-00005FF40000}"/>
    <cellStyle name="Total 7 4 2 2 2" xfId="48235" xr:uid="{00000000-0005-0000-0000-000060F40000}"/>
    <cellStyle name="Total 7 4 2 3" xfId="48234" xr:uid="{00000000-0005-0000-0000-000061F40000}"/>
    <cellStyle name="Total 7 4 2 4" xfId="63259" xr:uid="{00000000-0005-0000-0000-000062F40000}"/>
    <cellStyle name="Total 7 4 20" xfId="14577" xr:uid="{00000000-0005-0000-0000-000063F40000}"/>
    <cellStyle name="Total 7 4 20 2" xfId="48236" xr:uid="{00000000-0005-0000-0000-000064F40000}"/>
    <cellStyle name="Total 7 4 20 3" xfId="63260" xr:uid="{00000000-0005-0000-0000-000065F40000}"/>
    <cellStyle name="Total 7 4 20 4" xfId="63261" xr:uid="{00000000-0005-0000-0000-000066F40000}"/>
    <cellStyle name="Total 7 4 21" xfId="48213" xr:uid="{00000000-0005-0000-0000-000067F40000}"/>
    <cellStyle name="Total 7 4 22" xfId="63262" xr:uid="{00000000-0005-0000-0000-000068F40000}"/>
    <cellStyle name="Total 7 4 3" xfId="7804" xr:uid="{00000000-0005-0000-0000-000069F40000}"/>
    <cellStyle name="Total 7 4 3 2" xfId="19720" xr:uid="{00000000-0005-0000-0000-00006AF40000}"/>
    <cellStyle name="Total 7 4 3 2 2" xfId="48238" xr:uid="{00000000-0005-0000-0000-00006BF40000}"/>
    <cellStyle name="Total 7 4 3 3" xfId="48237" xr:uid="{00000000-0005-0000-0000-00006CF40000}"/>
    <cellStyle name="Total 7 4 3 4" xfId="63263" xr:uid="{00000000-0005-0000-0000-00006DF40000}"/>
    <cellStyle name="Total 7 4 4" xfId="8252" xr:uid="{00000000-0005-0000-0000-00006EF40000}"/>
    <cellStyle name="Total 7 4 4 2" xfId="20107" xr:uid="{00000000-0005-0000-0000-00006FF40000}"/>
    <cellStyle name="Total 7 4 4 2 2" xfId="48240" xr:uid="{00000000-0005-0000-0000-000070F40000}"/>
    <cellStyle name="Total 7 4 4 3" xfId="48239" xr:uid="{00000000-0005-0000-0000-000071F40000}"/>
    <cellStyle name="Total 7 4 4 4" xfId="63264" xr:uid="{00000000-0005-0000-0000-000072F40000}"/>
    <cellStyle name="Total 7 4 5" xfId="8713" xr:uid="{00000000-0005-0000-0000-000073F40000}"/>
    <cellStyle name="Total 7 4 5 2" xfId="20503" xr:uid="{00000000-0005-0000-0000-000074F40000}"/>
    <cellStyle name="Total 7 4 5 2 2" xfId="48242" xr:uid="{00000000-0005-0000-0000-000075F40000}"/>
    <cellStyle name="Total 7 4 5 3" xfId="48241" xr:uid="{00000000-0005-0000-0000-000076F40000}"/>
    <cellStyle name="Total 7 4 5 4" xfId="63265" xr:uid="{00000000-0005-0000-0000-000077F40000}"/>
    <cellStyle name="Total 7 4 6" xfId="9162" xr:uid="{00000000-0005-0000-0000-000078F40000}"/>
    <cellStyle name="Total 7 4 6 2" xfId="20903" xr:uid="{00000000-0005-0000-0000-000079F40000}"/>
    <cellStyle name="Total 7 4 6 2 2" xfId="48244" xr:uid="{00000000-0005-0000-0000-00007AF40000}"/>
    <cellStyle name="Total 7 4 6 3" xfId="48243" xr:uid="{00000000-0005-0000-0000-00007BF40000}"/>
    <cellStyle name="Total 7 4 6 4" xfId="63266" xr:uid="{00000000-0005-0000-0000-00007CF40000}"/>
    <cellStyle name="Total 7 4 7" xfId="9611" xr:uid="{00000000-0005-0000-0000-00007DF40000}"/>
    <cellStyle name="Total 7 4 7 2" xfId="21303" xr:uid="{00000000-0005-0000-0000-00007EF40000}"/>
    <cellStyle name="Total 7 4 7 2 2" xfId="48246" xr:uid="{00000000-0005-0000-0000-00007FF40000}"/>
    <cellStyle name="Total 7 4 7 3" xfId="48245" xr:uid="{00000000-0005-0000-0000-000080F40000}"/>
    <cellStyle name="Total 7 4 7 4" xfId="63267" xr:uid="{00000000-0005-0000-0000-000081F40000}"/>
    <cellStyle name="Total 7 4 8" xfId="10053" xr:uid="{00000000-0005-0000-0000-000082F40000}"/>
    <cellStyle name="Total 7 4 8 2" xfId="21686" xr:uid="{00000000-0005-0000-0000-000083F40000}"/>
    <cellStyle name="Total 7 4 8 2 2" xfId="48248" xr:uid="{00000000-0005-0000-0000-000084F40000}"/>
    <cellStyle name="Total 7 4 8 3" xfId="48247" xr:uid="{00000000-0005-0000-0000-000085F40000}"/>
    <cellStyle name="Total 7 4 8 4" xfId="63268" xr:uid="{00000000-0005-0000-0000-000086F40000}"/>
    <cellStyle name="Total 7 4 9" xfId="10483" xr:uid="{00000000-0005-0000-0000-000087F40000}"/>
    <cellStyle name="Total 7 4 9 2" xfId="22062" xr:uid="{00000000-0005-0000-0000-000088F40000}"/>
    <cellStyle name="Total 7 4 9 2 2" xfId="48250" xr:uid="{00000000-0005-0000-0000-000089F40000}"/>
    <cellStyle name="Total 7 4 9 3" xfId="48249" xr:uid="{00000000-0005-0000-0000-00008AF40000}"/>
    <cellStyle name="Total 7 4 9 4" xfId="63269" xr:uid="{00000000-0005-0000-0000-00008BF40000}"/>
    <cellStyle name="Total 7 5" xfId="4571" xr:uid="{00000000-0005-0000-0000-00008CF40000}"/>
    <cellStyle name="Total 7 5 10" xfId="10902" xr:uid="{00000000-0005-0000-0000-00008DF40000}"/>
    <cellStyle name="Total 7 5 10 2" xfId="22425" xr:uid="{00000000-0005-0000-0000-00008EF40000}"/>
    <cellStyle name="Total 7 5 10 2 2" xfId="48253" xr:uid="{00000000-0005-0000-0000-00008FF40000}"/>
    <cellStyle name="Total 7 5 10 3" xfId="48252" xr:uid="{00000000-0005-0000-0000-000090F40000}"/>
    <cellStyle name="Total 7 5 10 4" xfId="63270" xr:uid="{00000000-0005-0000-0000-000091F40000}"/>
    <cellStyle name="Total 7 5 11" xfId="11315" xr:uid="{00000000-0005-0000-0000-000092F40000}"/>
    <cellStyle name="Total 7 5 11 2" xfId="22794" xr:uid="{00000000-0005-0000-0000-000093F40000}"/>
    <cellStyle name="Total 7 5 11 2 2" xfId="48255" xr:uid="{00000000-0005-0000-0000-000094F40000}"/>
    <cellStyle name="Total 7 5 11 3" xfId="48254" xr:uid="{00000000-0005-0000-0000-000095F40000}"/>
    <cellStyle name="Total 7 5 11 4" xfId="63271" xr:uid="{00000000-0005-0000-0000-000096F40000}"/>
    <cellStyle name="Total 7 5 12" xfId="11740" xr:uid="{00000000-0005-0000-0000-000097F40000}"/>
    <cellStyle name="Total 7 5 12 2" xfId="23175" xr:uid="{00000000-0005-0000-0000-000098F40000}"/>
    <cellStyle name="Total 7 5 12 2 2" xfId="48257" xr:uid="{00000000-0005-0000-0000-000099F40000}"/>
    <cellStyle name="Total 7 5 12 3" xfId="48256" xr:uid="{00000000-0005-0000-0000-00009AF40000}"/>
    <cellStyle name="Total 7 5 12 4" xfId="63272" xr:uid="{00000000-0005-0000-0000-00009BF40000}"/>
    <cellStyle name="Total 7 5 13" xfId="12157" xr:uid="{00000000-0005-0000-0000-00009CF40000}"/>
    <cellStyle name="Total 7 5 13 2" xfId="23558" xr:uid="{00000000-0005-0000-0000-00009DF40000}"/>
    <cellStyle name="Total 7 5 13 2 2" xfId="48259" xr:uid="{00000000-0005-0000-0000-00009EF40000}"/>
    <cellStyle name="Total 7 5 13 3" xfId="48258" xr:uid="{00000000-0005-0000-0000-00009FF40000}"/>
    <cellStyle name="Total 7 5 13 4" xfId="63273" xr:uid="{00000000-0005-0000-0000-0000A0F40000}"/>
    <cellStyle name="Total 7 5 14" xfId="12535" xr:uid="{00000000-0005-0000-0000-0000A1F40000}"/>
    <cellStyle name="Total 7 5 14 2" xfId="23894" xr:uid="{00000000-0005-0000-0000-0000A2F40000}"/>
    <cellStyle name="Total 7 5 14 2 2" xfId="48261" xr:uid="{00000000-0005-0000-0000-0000A3F40000}"/>
    <cellStyle name="Total 7 5 14 3" xfId="48260" xr:uid="{00000000-0005-0000-0000-0000A4F40000}"/>
    <cellStyle name="Total 7 5 14 4" xfId="63274" xr:uid="{00000000-0005-0000-0000-0000A5F40000}"/>
    <cellStyle name="Total 7 5 15" xfId="12888" xr:uid="{00000000-0005-0000-0000-0000A6F40000}"/>
    <cellStyle name="Total 7 5 15 2" xfId="24220" xr:uid="{00000000-0005-0000-0000-0000A7F40000}"/>
    <cellStyle name="Total 7 5 15 2 2" xfId="48263" xr:uid="{00000000-0005-0000-0000-0000A8F40000}"/>
    <cellStyle name="Total 7 5 15 3" xfId="48262" xr:uid="{00000000-0005-0000-0000-0000A9F40000}"/>
    <cellStyle name="Total 7 5 15 4" xfId="63275" xr:uid="{00000000-0005-0000-0000-0000AAF40000}"/>
    <cellStyle name="Total 7 5 16" xfId="13300" xr:uid="{00000000-0005-0000-0000-0000ABF40000}"/>
    <cellStyle name="Total 7 5 16 2" xfId="24599" xr:uid="{00000000-0005-0000-0000-0000ACF40000}"/>
    <cellStyle name="Total 7 5 16 2 2" xfId="48265" xr:uid="{00000000-0005-0000-0000-0000ADF40000}"/>
    <cellStyle name="Total 7 5 16 3" xfId="48264" xr:uid="{00000000-0005-0000-0000-0000AEF40000}"/>
    <cellStyle name="Total 7 5 16 4" xfId="63276" xr:uid="{00000000-0005-0000-0000-0000AFF40000}"/>
    <cellStyle name="Total 7 5 17" xfId="13636" xr:uid="{00000000-0005-0000-0000-0000B0F40000}"/>
    <cellStyle name="Total 7 5 17 2" xfId="24904" xr:uid="{00000000-0005-0000-0000-0000B1F40000}"/>
    <cellStyle name="Total 7 5 17 2 2" xfId="48267" xr:uid="{00000000-0005-0000-0000-0000B2F40000}"/>
    <cellStyle name="Total 7 5 17 3" xfId="48266" xr:uid="{00000000-0005-0000-0000-0000B3F40000}"/>
    <cellStyle name="Total 7 5 17 4" xfId="63277" xr:uid="{00000000-0005-0000-0000-0000B4F40000}"/>
    <cellStyle name="Total 7 5 18" xfId="13966" xr:uid="{00000000-0005-0000-0000-0000B5F40000}"/>
    <cellStyle name="Total 7 5 18 2" xfId="25206" xr:uid="{00000000-0005-0000-0000-0000B6F40000}"/>
    <cellStyle name="Total 7 5 18 2 2" xfId="48269" xr:uid="{00000000-0005-0000-0000-0000B7F40000}"/>
    <cellStyle name="Total 7 5 18 3" xfId="48268" xr:uid="{00000000-0005-0000-0000-0000B8F40000}"/>
    <cellStyle name="Total 7 5 18 4" xfId="63278" xr:uid="{00000000-0005-0000-0000-0000B9F40000}"/>
    <cellStyle name="Total 7 5 19" xfId="14287" xr:uid="{00000000-0005-0000-0000-0000BAF40000}"/>
    <cellStyle name="Total 7 5 19 2" xfId="25506" xr:uid="{00000000-0005-0000-0000-0000BBF40000}"/>
    <cellStyle name="Total 7 5 19 2 2" xfId="48271" xr:uid="{00000000-0005-0000-0000-0000BCF40000}"/>
    <cellStyle name="Total 7 5 19 3" xfId="48270" xr:uid="{00000000-0005-0000-0000-0000BDF40000}"/>
    <cellStyle name="Total 7 5 19 4" xfId="63279" xr:uid="{00000000-0005-0000-0000-0000BEF40000}"/>
    <cellStyle name="Total 7 5 2" xfId="7336" xr:uid="{00000000-0005-0000-0000-0000BFF40000}"/>
    <cellStyle name="Total 7 5 2 2" xfId="19312" xr:uid="{00000000-0005-0000-0000-0000C0F40000}"/>
    <cellStyle name="Total 7 5 2 2 2" xfId="48273" xr:uid="{00000000-0005-0000-0000-0000C1F40000}"/>
    <cellStyle name="Total 7 5 2 3" xfId="48272" xr:uid="{00000000-0005-0000-0000-0000C2F40000}"/>
    <cellStyle name="Total 7 5 2 4" xfId="63280" xr:uid="{00000000-0005-0000-0000-0000C3F40000}"/>
    <cellStyle name="Total 7 5 20" xfId="14578" xr:uid="{00000000-0005-0000-0000-0000C4F40000}"/>
    <cellStyle name="Total 7 5 20 2" xfId="48274" xr:uid="{00000000-0005-0000-0000-0000C5F40000}"/>
    <cellStyle name="Total 7 5 20 3" xfId="63281" xr:uid="{00000000-0005-0000-0000-0000C6F40000}"/>
    <cellStyle name="Total 7 5 20 4" xfId="63282" xr:uid="{00000000-0005-0000-0000-0000C7F40000}"/>
    <cellStyle name="Total 7 5 21" xfId="48251" xr:uid="{00000000-0005-0000-0000-0000C8F40000}"/>
    <cellStyle name="Total 7 5 22" xfId="63283" xr:uid="{00000000-0005-0000-0000-0000C9F40000}"/>
    <cellStyle name="Total 7 5 3" xfId="7805" xr:uid="{00000000-0005-0000-0000-0000CAF40000}"/>
    <cellStyle name="Total 7 5 3 2" xfId="19721" xr:uid="{00000000-0005-0000-0000-0000CBF40000}"/>
    <cellStyle name="Total 7 5 3 2 2" xfId="48276" xr:uid="{00000000-0005-0000-0000-0000CCF40000}"/>
    <cellStyle name="Total 7 5 3 3" xfId="48275" xr:uid="{00000000-0005-0000-0000-0000CDF40000}"/>
    <cellStyle name="Total 7 5 3 4" xfId="63284" xr:uid="{00000000-0005-0000-0000-0000CEF40000}"/>
    <cellStyle name="Total 7 5 4" xfId="8253" xr:uid="{00000000-0005-0000-0000-0000CFF40000}"/>
    <cellStyle name="Total 7 5 4 2" xfId="20108" xr:uid="{00000000-0005-0000-0000-0000D0F40000}"/>
    <cellStyle name="Total 7 5 4 2 2" xfId="48278" xr:uid="{00000000-0005-0000-0000-0000D1F40000}"/>
    <cellStyle name="Total 7 5 4 3" xfId="48277" xr:uid="{00000000-0005-0000-0000-0000D2F40000}"/>
    <cellStyle name="Total 7 5 4 4" xfId="63285" xr:uid="{00000000-0005-0000-0000-0000D3F40000}"/>
    <cellStyle name="Total 7 5 5" xfId="8714" xr:uid="{00000000-0005-0000-0000-0000D4F40000}"/>
    <cellStyle name="Total 7 5 5 2" xfId="20504" xr:uid="{00000000-0005-0000-0000-0000D5F40000}"/>
    <cellStyle name="Total 7 5 5 2 2" xfId="48280" xr:uid="{00000000-0005-0000-0000-0000D6F40000}"/>
    <cellStyle name="Total 7 5 5 3" xfId="48279" xr:uid="{00000000-0005-0000-0000-0000D7F40000}"/>
    <cellStyle name="Total 7 5 5 4" xfId="63286" xr:uid="{00000000-0005-0000-0000-0000D8F40000}"/>
    <cellStyle name="Total 7 5 6" xfId="9163" xr:uid="{00000000-0005-0000-0000-0000D9F40000}"/>
    <cellStyle name="Total 7 5 6 2" xfId="20904" xr:uid="{00000000-0005-0000-0000-0000DAF40000}"/>
    <cellStyle name="Total 7 5 6 2 2" xfId="48282" xr:uid="{00000000-0005-0000-0000-0000DBF40000}"/>
    <cellStyle name="Total 7 5 6 3" xfId="48281" xr:uid="{00000000-0005-0000-0000-0000DCF40000}"/>
    <cellStyle name="Total 7 5 6 4" xfId="63287" xr:uid="{00000000-0005-0000-0000-0000DDF40000}"/>
    <cellStyle name="Total 7 5 7" xfId="9612" xr:uid="{00000000-0005-0000-0000-0000DEF40000}"/>
    <cellStyle name="Total 7 5 7 2" xfId="21304" xr:uid="{00000000-0005-0000-0000-0000DFF40000}"/>
    <cellStyle name="Total 7 5 7 2 2" xfId="48284" xr:uid="{00000000-0005-0000-0000-0000E0F40000}"/>
    <cellStyle name="Total 7 5 7 3" xfId="48283" xr:uid="{00000000-0005-0000-0000-0000E1F40000}"/>
    <cellStyle name="Total 7 5 7 4" xfId="63288" xr:uid="{00000000-0005-0000-0000-0000E2F40000}"/>
    <cellStyle name="Total 7 5 8" xfId="10054" xr:uid="{00000000-0005-0000-0000-0000E3F40000}"/>
    <cellStyle name="Total 7 5 8 2" xfId="21687" xr:uid="{00000000-0005-0000-0000-0000E4F40000}"/>
    <cellStyle name="Total 7 5 8 2 2" xfId="48286" xr:uid="{00000000-0005-0000-0000-0000E5F40000}"/>
    <cellStyle name="Total 7 5 8 3" xfId="48285" xr:uid="{00000000-0005-0000-0000-0000E6F40000}"/>
    <cellStyle name="Total 7 5 8 4" xfId="63289" xr:uid="{00000000-0005-0000-0000-0000E7F40000}"/>
    <cellStyle name="Total 7 5 9" xfId="10484" xr:uid="{00000000-0005-0000-0000-0000E8F40000}"/>
    <cellStyle name="Total 7 5 9 2" xfId="22063" xr:uid="{00000000-0005-0000-0000-0000E9F40000}"/>
    <cellStyle name="Total 7 5 9 2 2" xfId="48288" xr:uid="{00000000-0005-0000-0000-0000EAF40000}"/>
    <cellStyle name="Total 7 5 9 3" xfId="48287" xr:uid="{00000000-0005-0000-0000-0000EBF40000}"/>
    <cellStyle name="Total 7 5 9 4" xfId="63290" xr:uid="{00000000-0005-0000-0000-0000ECF40000}"/>
    <cellStyle name="Total 7 6" xfId="4572" xr:uid="{00000000-0005-0000-0000-0000EDF40000}"/>
    <cellStyle name="Total 7 6 10" xfId="10903" xr:uid="{00000000-0005-0000-0000-0000EEF40000}"/>
    <cellStyle name="Total 7 6 10 2" xfId="22426" xr:uid="{00000000-0005-0000-0000-0000EFF40000}"/>
    <cellStyle name="Total 7 6 10 2 2" xfId="48291" xr:uid="{00000000-0005-0000-0000-0000F0F40000}"/>
    <cellStyle name="Total 7 6 10 3" xfId="48290" xr:uid="{00000000-0005-0000-0000-0000F1F40000}"/>
    <cellStyle name="Total 7 6 10 4" xfId="63291" xr:uid="{00000000-0005-0000-0000-0000F2F40000}"/>
    <cellStyle name="Total 7 6 11" xfId="11316" xr:uid="{00000000-0005-0000-0000-0000F3F40000}"/>
    <cellStyle name="Total 7 6 11 2" xfId="22795" xr:uid="{00000000-0005-0000-0000-0000F4F40000}"/>
    <cellStyle name="Total 7 6 11 2 2" xfId="48293" xr:uid="{00000000-0005-0000-0000-0000F5F40000}"/>
    <cellStyle name="Total 7 6 11 3" xfId="48292" xr:uid="{00000000-0005-0000-0000-0000F6F40000}"/>
    <cellStyle name="Total 7 6 11 4" xfId="63292" xr:uid="{00000000-0005-0000-0000-0000F7F40000}"/>
    <cellStyle name="Total 7 6 12" xfId="11741" xr:uid="{00000000-0005-0000-0000-0000F8F40000}"/>
    <cellStyle name="Total 7 6 12 2" xfId="23176" xr:uid="{00000000-0005-0000-0000-0000F9F40000}"/>
    <cellStyle name="Total 7 6 12 2 2" xfId="48295" xr:uid="{00000000-0005-0000-0000-0000FAF40000}"/>
    <cellStyle name="Total 7 6 12 3" xfId="48294" xr:uid="{00000000-0005-0000-0000-0000FBF40000}"/>
    <cellStyle name="Total 7 6 12 4" xfId="63293" xr:uid="{00000000-0005-0000-0000-0000FCF40000}"/>
    <cellStyle name="Total 7 6 13" xfId="12158" xr:uid="{00000000-0005-0000-0000-0000FDF40000}"/>
    <cellStyle name="Total 7 6 13 2" xfId="23559" xr:uid="{00000000-0005-0000-0000-0000FEF40000}"/>
    <cellStyle name="Total 7 6 13 2 2" xfId="48297" xr:uid="{00000000-0005-0000-0000-0000FFF40000}"/>
    <cellStyle name="Total 7 6 13 3" xfId="48296" xr:uid="{00000000-0005-0000-0000-000000F50000}"/>
    <cellStyle name="Total 7 6 13 4" xfId="63294" xr:uid="{00000000-0005-0000-0000-000001F50000}"/>
    <cellStyle name="Total 7 6 14" xfId="12536" xr:uid="{00000000-0005-0000-0000-000002F50000}"/>
    <cellStyle name="Total 7 6 14 2" xfId="23895" xr:uid="{00000000-0005-0000-0000-000003F50000}"/>
    <cellStyle name="Total 7 6 14 2 2" xfId="48299" xr:uid="{00000000-0005-0000-0000-000004F50000}"/>
    <cellStyle name="Total 7 6 14 3" xfId="48298" xr:uid="{00000000-0005-0000-0000-000005F50000}"/>
    <cellStyle name="Total 7 6 14 4" xfId="63295" xr:uid="{00000000-0005-0000-0000-000006F50000}"/>
    <cellStyle name="Total 7 6 15" xfId="12889" xr:uid="{00000000-0005-0000-0000-000007F50000}"/>
    <cellStyle name="Total 7 6 15 2" xfId="24221" xr:uid="{00000000-0005-0000-0000-000008F50000}"/>
    <cellStyle name="Total 7 6 15 2 2" xfId="48301" xr:uid="{00000000-0005-0000-0000-000009F50000}"/>
    <cellStyle name="Total 7 6 15 3" xfId="48300" xr:uid="{00000000-0005-0000-0000-00000AF50000}"/>
    <cellStyle name="Total 7 6 15 4" xfId="63296" xr:uid="{00000000-0005-0000-0000-00000BF50000}"/>
    <cellStyle name="Total 7 6 16" xfId="13301" xr:uid="{00000000-0005-0000-0000-00000CF50000}"/>
    <cellStyle name="Total 7 6 16 2" xfId="24600" xr:uid="{00000000-0005-0000-0000-00000DF50000}"/>
    <cellStyle name="Total 7 6 16 2 2" xfId="48303" xr:uid="{00000000-0005-0000-0000-00000EF50000}"/>
    <cellStyle name="Total 7 6 16 3" xfId="48302" xr:uid="{00000000-0005-0000-0000-00000FF50000}"/>
    <cellStyle name="Total 7 6 16 4" xfId="63297" xr:uid="{00000000-0005-0000-0000-000010F50000}"/>
    <cellStyle name="Total 7 6 17" xfId="13637" xr:uid="{00000000-0005-0000-0000-000011F50000}"/>
    <cellStyle name="Total 7 6 17 2" xfId="24905" xr:uid="{00000000-0005-0000-0000-000012F50000}"/>
    <cellStyle name="Total 7 6 17 2 2" xfId="48305" xr:uid="{00000000-0005-0000-0000-000013F50000}"/>
    <cellStyle name="Total 7 6 17 3" xfId="48304" xr:uid="{00000000-0005-0000-0000-000014F50000}"/>
    <cellStyle name="Total 7 6 17 4" xfId="63298" xr:uid="{00000000-0005-0000-0000-000015F50000}"/>
    <cellStyle name="Total 7 6 18" xfId="13967" xr:uid="{00000000-0005-0000-0000-000016F50000}"/>
    <cellStyle name="Total 7 6 18 2" xfId="25207" xr:uid="{00000000-0005-0000-0000-000017F50000}"/>
    <cellStyle name="Total 7 6 18 2 2" xfId="48307" xr:uid="{00000000-0005-0000-0000-000018F50000}"/>
    <cellStyle name="Total 7 6 18 3" xfId="48306" xr:uid="{00000000-0005-0000-0000-000019F50000}"/>
    <cellStyle name="Total 7 6 18 4" xfId="63299" xr:uid="{00000000-0005-0000-0000-00001AF50000}"/>
    <cellStyle name="Total 7 6 19" xfId="14288" xr:uid="{00000000-0005-0000-0000-00001BF50000}"/>
    <cellStyle name="Total 7 6 19 2" xfId="25507" xr:uid="{00000000-0005-0000-0000-00001CF50000}"/>
    <cellStyle name="Total 7 6 19 2 2" xfId="48309" xr:uid="{00000000-0005-0000-0000-00001DF50000}"/>
    <cellStyle name="Total 7 6 19 3" xfId="48308" xr:uid="{00000000-0005-0000-0000-00001EF50000}"/>
    <cellStyle name="Total 7 6 19 4" xfId="63300" xr:uid="{00000000-0005-0000-0000-00001FF50000}"/>
    <cellStyle name="Total 7 6 2" xfId="7337" xr:uid="{00000000-0005-0000-0000-000020F50000}"/>
    <cellStyle name="Total 7 6 2 2" xfId="19313" xr:uid="{00000000-0005-0000-0000-000021F50000}"/>
    <cellStyle name="Total 7 6 2 2 2" xfId="48311" xr:uid="{00000000-0005-0000-0000-000022F50000}"/>
    <cellStyle name="Total 7 6 2 3" xfId="48310" xr:uid="{00000000-0005-0000-0000-000023F50000}"/>
    <cellStyle name="Total 7 6 2 4" xfId="63301" xr:uid="{00000000-0005-0000-0000-000024F50000}"/>
    <cellStyle name="Total 7 6 20" xfId="14579" xr:uid="{00000000-0005-0000-0000-000025F50000}"/>
    <cellStyle name="Total 7 6 20 2" xfId="48312" xr:uid="{00000000-0005-0000-0000-000026F50000}"/>
    <cellStyle name="Total 7 6 20 3" xfId="63302" xr:uid="{00000000-0005-0000-0000-000027F50000}"/>
    <cellStyle name="Total 7 6 20 4" xfId="63303" xr:uid="{00000000-0005-0000-0000-000028F50000}"/>
    <cellStyle name="Total 7 6 21" xfId="48289" xr:uid="{00000000-0005-0000-0000-000029F50000}"/>
    <cellStyle name="Total 7 6 22" xfId="63304" xr:uid="{00000000-0005-0000-0000-00002AF50000}"/>
    <cellStyle name="Total 7 6 3" xfId="7806" xr:uid="{00000000-0005-0000-0000-00002BF50000}"/>
    <cellStyle name="Total 7 6 3 2" xfId="19722" xr:uid="{00000000-0005-0000-0000-00002CF50000}"/>
    <cellStyle name="Total 7 6 3 2 2" xfId="48314" xr:uid="{00000000-0005-0000-0000-00002DF50000}"/>
    <cellStyle name="Total 7 6 3 3" xfId="48313" xr:uid="{00000000-0005-0000-0000-00002EF50000}"/>
    <cellStyle name="Total 7 6 3 4" xfId="63305" xr:uid="{00000000-0005-0000-0000-00002FF50000}"/>
    <cellStyle name="Total 7 6 4" xfId="8254" xr:uid="{00000000-0005-0000-0000-000030F50000}"/>
    <cellStyle name="Total 7 6 4 2" xfId="20109" xr:uid="{00000000-0005-0000-0000-000031F50000}"/>
    <cellStyle name="Total 7 6 4 2 2" xfId="48316" xr:uid="{00000000-0005-0000-0000-000032F50000}"/>
    <cellStyle name="Total 7 6 4 3" xfId="48315" xr:uid="{00000000-0005-0000-0000-000033F50000}"/>
    <cellStyle name="Total 7 6 4 4" xfId="63306" xr:uid="{00000000-0005-0000-0000-000034F50000}"/>
    <cellStyle name="Total 7 6 5" xfId="8715" xr:uid="{00000000-0005-0000-0000-000035F50000}"/>
    <cellStyle name="Total 7 6 5 2" xfId="20505" xr:uid="{00000000-0005-0000-0000-000036F50000}"/>
    <cellStyle name="Total 7 6 5 2 2" xfId="48318" xr:uid="{00000000-0005-0000-0000-000037F50000}"/>
    <cellStyle name="Total 7 6 5 3" xfId="48317" xr:uid="{00000000-0005-0000-0000-000038F50000}"/>
    <cellStyle name="Total 7 6 5 4" xfId="63307" xr:uid="{00000000-0005-0000-0000-000039F50000}"/>
    <cellStyle name="Total 7 6 6" xfId="9164" xr:uid="{00000000-0005-0000-0000-00003AF50000}"/>
    <cellStyle name="Total 7 6 6 2" xfId="20905" xr:uid="{00000000-0005-0000-0000-00003BF50000}"/>
    <cellStyle name="Total 7 6 6 2 2" xfId="48320" xr:uid="{00000000-0005-0000-0000-00003CF50000}"/>
    <cellStyle name="Total 7 6 6 3" xfId="48319" xr:uid="{00000000-0005-0000-0000-00003DF50000}"/>
    <cellStyle name="Total 7 6 6 4" xfId="63308" xr:uid="{00000000-0005-0000-0000-00003EF50000}"/>
    <cellStyle name="Total 7 6 7" xfId="9613" xr:uid="{00000000-0005-0000-0000-00003FF50000}"/>
    <cellStyle name="Total 7 6 7 2" xfId="21305" xr:uid="{00000000-0005-0000-0000-000040F50000}"/>
    <cellStyle name="Total 7 6 7 2 2" xfId="48322" xr:uid="{00000000-0005-0000-0000-000041F50000}"/>
    <cellStyle name="Total 7 6 7 3" xfId="48321" xr:uid="{00000000-0005-0000-0000-000042F50000}"/>
    <cellStyle name="Total 7 6 7 4" xfId="63309" xr:uid="{00000000-0005-0000-0000-000043F50000}"/>
    <cellStyle name="Total 7 6 8" xfId="10055" xr:uid="{00000000-0005-0000-0000-000044F50000}"/>
    <cellStyle name="Total 7 6 8 2" xfId="21688" xr:uid="{00000000-0005-0000-0000-000045F50000}"/>
    <cellStyle name="Total 7 6 8 2 2" xfId="48324" xr:uid="{00000000-0005-0000-0000-000046F50000}"/>
    <cellStyle name="Total 7 6 8 3" xfId="48323" xr:uid="{00000000-0005-0000-0000-000047F50000}"/>
    <cellStyle name="Total 7 6 8 4" xfId="63310" xr:uid="{00000000-0005-0000-0000-000048F50000}"/>
    <cellStyle name="Total 7 6 9" xfId="10485" xr:uid="{00000000-0005-0000-0000-000049F50000}"/>
    <cellStyle name="Total 7 6 9 2" xfId="22064" xr:uid="{00000000-0005-0000-0000-00004AF50000}"/>
    <cellStyle name="Total 7 6 9 2 2" xfId="48326" xr:uid="{00000000-0005-0000-0000-00004BF50000}"/>
    <cellStyle name="Total 7 6 9 3" xfId="48325" xr:uid="{00000000-0005-0000-0000-00004CF50000}"/>
    <cellStyle name="Total 7 6 9 4" xfId="63311" xr:uid="{00000000-0005-0000-0000-00004DF50000}"/>
    <cellStyle name="Total 7 7" xfId="4573" xr:uid="{00000000-0005-0000-0000-00004EF50000}"/>
    <cellStyle name="Total 7 7 10" xfId="10904" xr:uid="{00000000-0005-0000-0000-00004FF50000}"/>
    <cellStyle name="Total 7 7 10 2" xfId="22427" xr:uid="{00000000-0005-0000-0000-000050F50000}"/>
    <cellStyle name="Total 7 7 10 2 2" xfId="48329" xr:uid="{00000000-0005-0000-0000-000051F50000}"/>
    <cellStyle name="Total 7 7 10 3" xfId="48328" xr:uid="{00000000-0005-0000-0000-000052F50000}"/>
    <cellStyle name="Total 7 7 10 4" xfId="63312" xr:uid="{00000000-0005-0000-0000-000053F50000}"/>
    <cellStyle name="Total 7 7 11" xfId="11317" xr:uid="{00000000-0005-0000-0000-000054F50000}"/>
    <cellStyle name="Total 7 7 11 2" xfId="22796" xr:uid="{00000000-0005-0000-0000-000055F50000}"/>
    <cellStyle name="Total 7 7 11 2 2" xfId="48331" xr:uid="{00000000-0005-0000-0000-000056F50000}"/>
    <cellStyle name="Total 7 7 11 3" xfId="48330" xr:uid="{00000000-0005-0000-0000-000057F50000}"/>
    <cellStyle name="Total 7 7 11 4" xfId="63313" xr:uid="{00000000-0005-0000-0000-000058F50000}"/>
    <cellStyle name="Total 7 7 12" xfId="11742" xr:uid="{00000000-0005-0000-0000-000059F50000}"/>
    <cellStyle name="Total 7 7 12 2" xfId="23177" xr:uid="{00000000-0005-0000-0000-00005AF50000}"/>
    <cellStyle name="Total 7 7 12 2 2" xfId="48333" xr:uid="{00000000-0005-0000-0000-00005BF50000}"/>
    <cellStyle name="Total 7 7 12 3" xfId="48332" xr:uid="{00000000-0005-0000-0000-00005CF50000}"/>
    <cellStyle name="Total 7 7 12 4" xfId="63314" xr:uid="{00000000-0005-0000-0000-00005DF50000}"/>
    <cellStyle name="Total 7 7 13" xfId="12159" xr:uid="{00000000-0005-0000-0000-00005EF50000}"/>
    <cellStyle name="Total 7 7 13 2" xfId="23560" xr:uid="{00000000-0005-0000-0000-00005FF50000}"/>
    <cellStyle name="Total 7 7 13 2 2" xfId="48335" xr:uid="{00000000-0005-0000-0000-000060F50000}"/>
    <cellStyle name="Total 7 7 13 3" xfId="48334" xr:uid="{00000000-0005-0000-0000-000061F50000}"/>
    <cellStyle name="Total 7 7 13 4" xfId="63315" xr:uid="{00000000-0005-0000-0000-000062F50000}"/>
    <cellStyle name="Total 7 7 14" xfId="12537" xr:uid="{00000000-0005-0000-0000-000063F50000}"/>
    <cellStyle name="Total 7 7 14 2" xfId="23896" xr:uid="{00000000-0005-0000-0000-000064F50000}"/>
    <cellStyle name="Total 7 7 14 2 2" xfId="48337" xr:uid="{00000000-0005-0000-0000-000065F50000}"/>
    <cellStyle name="Total 7 7 14 3" xfId="48336" xr:uid="{00000000-0005-0000-0000-000066F50000}"/>
    <cellStyle name="Total 7 7 14 4" xfId="63316" xr:uid="{00000000-0005-0000-0000-000067F50000}"/>
    <cellStyle name="Total 7 7 15" xfId="12890" xr:uid="{00000000-0005-0000-0000-000068F50000}"/>
    <cellStyle name="Total 7 7 15 2" xfId="24222" xr:uid="{00000000-0005-0000-0000-000069F50000}"/>
    <cellStyle name="Total 7 7 15 2 2" xfId="48339" xr:uid="{00000000-0005-0000-0000-00006AF50000}"/>
    <cellStyle name="Total 7 7 15 3" xfId="48338" xr:uid="{00000000-0005-0000-0000-00006BF50000}"/>
    <cellStyle name="Total 7 7 15 4" xfId="63317" xr:uid="{00000000-0005-0000-0000-00006CF50000}"/>
    <cellStyle name="Total 7 7 16" xfId="13302" xr:uid="{00000000-0005-0000-0000-00006DF50000}"/>
    <cellStyle name="Total 7 7 16 2" xfId="24601" xr:uid="{00000000-0005-0000-0000-00006EF50000}"/>
    <cellStyle name="Total 7 7 16 2 2" xfId="48341" xr:uid="{00000000-0005-0000-0000-00006FF50000}"/>
    <cellStyle name="Total 7 7 16 3" xfId="48340" xr:uid="{00000000-0005-0000-0000-000070F50000}"/>
    <cellStyle name="Total 7 7 16 4" xfId="63318" xr:uid="{00000000-0005-0000-0000-000071F50000}"/>
    <cellStyle name="Total 7 7 17" xfId="13638" xr:uid="{00000000-0005-0000-0000-000072F50000}"/>
    <cellStyle name="Total 7 7 17 2" xfId="24906" xr:uid="{00000000-0005-0000-0000-000073F50000}"/>
    <cellStyle name="Total 7 7 17 2 2" xfId="48343" xr:uid="{00000000-0005-0000-0000-000074F50000}"/>
    <cellStyle name="Total 7 7 17 3" xfId="48342" xr:uid="{00000000-0005-0000-0000-000075F50000}"/>
    <cellStyle name="Total 7 7 17 4" xfId="63319" xr:uid="{00000000-0005-0000-0000-000076F50000}"/>
    <cellStyle name="Total 7 7 18" xfId="13968" xr:uid="{00000000-0005-0000-0000-000077F50000}"/>
    <cellStyle name="Total 7 7 18 2" xfId="25208" xr:uid="{00000000-0005-0000-0000-000078F50000}"/>
    <cellStyle name="Total 7 7 18 2 2" xfId="48345" xr:uid="{00000000-0005-0000-0000-000079F50000}"/>
    <cellStyle name="Total 7 7 18 3" xfId="48344" xr:uid="{00000000-0005-0000-0000-00007AF50000}"/>
    <cellStyle name="Total 7 7 18 4" xfId="63320" xr:uid="{00000000-0005-0000-0000-00007BF50000}"/>
    <cellStyle name="Total 7 7 19" xfId="14289" xr:uid="{00000000-0005-0000-0000-00007CF50000}"/>
    <cellStyle name="Total 7 7 19 2" xfId="25508" xr:uid="{00000000-0005-0000-0000-00007DF50000}"/>
    <cellStyle name="Total 7 7 19 2 2" xfId="48347" xr:uid="{00000000-0005-0000-0000-00007EF50000}"/>
    <cellStyle name="Total 7 7 19 3" xfId="48346" xr:uid="{00000000-0005-0000-0000-00007FF50000}"/>
    <cellStyle name="Total 7 7 19 4" xfId="63321" xr:uid="{00000000-0005-0000-0000-000080F50000}"/>
    <cellStyle name="Total 7 7 2" xfId="7338" xr:uid="{00000000-0005-0000-0000-000081F50000}"/>
    <cellStyle name="Total 7 7 2 2" xfId="19314" xr:uid="{00000000-0005-0000-0000-000082F50000}"/>
    <cellStyle name="Total 7 7 2 2 2" xfId="48349" xr:uid="{00000000-0005-0000-0000-000083F50000}"/>
    <cellStyle name="Total 7 7 2 3" xfId="48348" xr:uid="{00000000-0005-0000-0000-000084F50000}"/>
    <cellStyle name="Total 7 7 2 4" xfId="63322" xr:uid="{00000000-0005-0000-0000-000085F50000}"/>
    <cellStyle name="Total 7 7 20" xfId="14580" xr:uid="{00000000-0005-0000-0000-000086F50000}"/>
    <cellStyle name="Total 7 7 20 2" xfId="48350" xr:uid="{00000000-0005-0000-0000-000087F50000}"/>
    <cellStyle name="Total 7 7 20 3" xfId="63323" xr:uid="{00000000-0005-0000-0000-000088F50000}"/>
    <cellStyle name="Total 7 7 20 4" xfId="63324" xr:uid="{00000000-0005-0000-0000-000089F50000}"/>
    <cellStyle name="Total 7 7 21" xfId="48327" xr:uid="{00000000-0005-0000-0000-00008AF50000}"/>
    <cellStyle name="Total 7 7 22" xfId="63325" xr:uid="{00000000-0005-0000-0000-00008BF50000}"/>
    <cellStyle name="Total 7 7 3" xfId="7807" xr:uid="{00000000-0005-0000-0000-00008CF50000}"/>
    <cellStyle name="Total 7 7 3 2" xfId="19723" xr:uid="{00000000-0005-0000-0000-00008DF50000}"/>
    <cellStyle name="Total 7 7 3 2 2" xfId="48352" xr:uid="{00000000-0005-0000-0000-00008EF50000}"/>
    <cellStyle name="Total 7 7 3 3" xfId="48351" xr:uid="{00000000-0005-0000-0000-00008FF50000}"/>
    <cellStyle name="Total 7 7 3 4" xfId="63326" xr:uid="{00000000-0005-0000-0000-000090F50000}"/>
    <cellStyle name="Total 7 7 4" xfId="8255" xr:uid="{00000000-0005-0000-0000-000091F50000}"/>
    <cellStyle name="Total 7 7 4 2" xfId="20110" xr:uid="{00000000-0005-0000-0000-000092F50000}"/>
    <cellStyle name="Total 7 7 4 2 2" xfId="48354" xr:uid="{00000000-0005-0000-0000-000093F50000}"/>
    <cellStyle name="Total 7 7 4 3" xfId="48353" xr:uid="{00000000-0005-0000-0000-000094F50000}"/>
    <cellStyle name="Total 7 7 4 4" xfId="63327" xr:uid="{00000000-0005-0000-0000-000095F50000}"/>
    <cellStyle name="Total 7 7 5" xfId="8716" xr:uid="{00000000-0005-0000-0000-000096F50000}"/>
    <cellStyle name="Total 7 7 5 2" xfId="20506" xr:uid="{00000000-0005-0000-0000-000097F50000}"/>
    <cellStyle name="Total 7 7 5 2 2" xfId="48356" xr:uid="{00000000-0005-0000-0000-000098F50000}"/>
    <cellStyle name="Total 7 7 5 3" xfId="48355" xr:uid="{00000000-0005-0000-0000-000099F50000}"/>
    <cellStyle name="Total 7 7 5 4" xfId="63328" xr:uid="{00000000-0005-0000-0000-00009AF50000}"/>
    <cellStyle name="Total 7 7 6" xfId="9165" xr:uid="{00000000-0005-0000-0000-00009BF50000}"/>
    <cellStyle name="Total 7 7 6 2" xfId="20906" xr:uid="{00000000-0005-0000-0000-00009CF50000}"/>
    <cellStyle name="Total 7 7 6 2 2" xfId="48358" xr:uid="{00000000-0005-0000-0000-00009DF50000}"/>
    <cellStyle name="Total 7 7 6 3" xfId="48357" xr:uid="{00000000-0005-0000-0000-00009EF50000}"/>
    <cellStyle name="Total 7 7 6 4" xfId="63329" xr:uid="{00000000-0005-0000-0000-00009FF50000}"/>
    <cellStyle name="Total 7 7 7" xfId="9614" xr:uid="{00000000-0005-0000-0000-0000A0F50000}"/>
    <cellStyle name="Total 7 7 7 2" xfId="21306" xr:uid="{00000000-0005-0000-0000-0000A1F50000}"/>
    <cellStyle name="Total 7 7 7 2 2" xfId="48360" xr:uid="{00000000-0005-0000-0000-0000A2F50000}"/>
    <cellStyle name="Total 7 7 7 3" xfId="48359" xr:uid="{00000000-0005-0000-0000-0000A3F50000}"/>
    <cellStyle name="Total 7 7 7 4" xfId="63330" xr:uid="{00000000-0005-0000-0000-0000A4F50000}"/>
    <cellStyle name="Total 7 7 8" xfId="10056" xr:uid="{00000000-0005-0000-0000-0000A5F50000}"/>
    <cellStyle name="Total 7 7 8 2" xfId="21689" xr:uid="{00000000-0005-0000-0000-0000A6F50000}"/>
    <cellStyle name="Total 7 7 8 2 2" xfId="48362" xr:uid="{00000000-0005-0000-0000-0000A7F50000}"/>
    <cellStyle name="Total 7 7 8 3" xfId="48361" xr:uid="{00000000-0005-0000-0000-0000A8F50000}"/>
    <cellStyle name="Total 7 7 8 4" xfId="63331" xr:uid="{00000000-0005-0000-0000-0000A9F50000}"/>
    <cellStyle name="Total 7 7 9" xfId="10486" xr:uid="{00000000-0005-0000-0000-0000AAF50000}"/>
    <cellStyle name="Total 7 7 9 2" xfId="22065" xr:uid="{00000000-0005-0000-0000-0000ABF50000}"/>
    <cellStyle name="Total 7 7 9 2 2" xfId="48364" xr:uid="{00000000-0005-0000-0000-0000ACF50000}"/>
    <cellStyle name="Total 7 7 9 3" xfId="48363" xr:uid="{00000000-0005-0000-0000-0000ADF50000}"/>
    <cellStyle name="Total 7 7 9 4" xfId="63332" xr:uid="{00000000-0005-0000-0000-0000AEF50000}"/>
    <cellStyle name="Total 7 8" xfId="4574" xr:uid="{00000000-0005-0000-0000-0000AFF50000}"/>
    <cellStyle name="Total 7 8 10" xfId="10905" xr:uid="{00000000-0005-0000-0000-0000B0F50000}"/>
    <cellStyle name="Total 7 8 10 2" xfId="22428" xr:uid="{00000000-0005-0000-0000-0000B1F50000}"/>
    <cellStyle name="Total 7 8 10 2 2" xfId="48367" xr:uid="{00000000-0005-0000-0000-0000B2F50000}"/>
    <cellStyle name="Total 7 8 10 3" xfId="48366" xr:uid="{00000000-0005-0000-0000-0000B3F50000}"/>
    <cellStyle name="Total 7 8 10 4" xfId="63333" xr:uid="{00000000-0005-0000-0000-0000B4F50000}"/>
    <cellStyle name="Total 7 8 11" xfId="11318" xr:uid="{00000000-0005-0000-0000-0000B5F50000}"/>
    <cellStyle name="Total 7 8 11 2" xfId="22797" xr:uid="{00000000-0005-0000-0000-0000B6F50000}"/>
    <cellStyle name="Total 7 8 11 2 2" xfId="48369" xr:uid="{00000000-0005-0000-0000-0000B7F50000}"/>
    <cellStyle name="Total 7 8 11 3" xfId="48368" xr:uid="{00000000-0005-0000-0000-0000B8F50000}"/>
    <cellStyle name="Total 7 8 11 4" xfId="63334" xr:uid="{00000000-0005-0000-0000-0000B9F50000}"/>
    <cellStyle name="Total 7 8 12" xfId="11743" xr:uid="{00000000-0005-0000-0000-0000BAF50000}"/>
    <cellStyle name="Total 7 8 12 2" xfId="23178" xr:uid="{00000000-0005-0000-0000-0000BBF50000}"/>
    <cellStyle name="Total 7 8 12 2 2" xfId="48371" xr:uid="{00000000-0005-0000-0000-0000BCF50000}"/>
    <cellStyle name="Total 7 8 12 3" xfId="48370" xr:uid="{00000000-0005-0000-0000-0000BDF50000}"/>
    <cellStyle name="Total 7 8 12 4" xfId="63335" xr:uid="{00000000-0005-0000-0000-0000BEF50000}"/>
    <cellStyle name="Total 7 8 13" xfId="12160" xr:uid="{00000000-0005-0000-0000-0000BFF50000}"/>
    <cellStyle name="Total 7 8 13 2" xfId="23561" xr:uid="{00000000-0005-0000-0000-0000C0F50000}"/>
    <cellStyle name="Total 7 8 13 2 2" xfId="48373" xr:uid="{00000000-0005-0000-0000-0000C1F50000}"/>
    <cellStyle name="Total 7 8 13 3" xfId="48372" xr:uid="{00000000-0005-0000-0000-0000C2F50000}"/>
    <cellStyle name="Total 7 8 13 4" xfId="63336" xr:uid="{00000000-0005-0000-0000-0000C3F50000}"/>
    <cellStyle name="Total 7 8 14" xfId="12538" xr:uid="{00000000-0005-0000-0000-0000C4F50000}"/>
    <cellStyle name="Total 7 8 14 2" xfId="23897" xr:uid="{00000000-0005-0000-0000-0000C5F50000}"/>
    <cellStyle name="Total 7 8 14 2 2" xfId="48375" xr:uid="{00000000-0005-0000-0000-0000C6F50000}"/>
    <cellStyle name="Total 7 8 14 3" xfId="48374" xr:uid="{00000000-0005-0000-0000-0000C7F50000}"/>
    <cellStyle name="Total 7 8 14 4" xfId="63337" xr:uid="{00000000-0005-0000-0000-0000C8F50000}"/>
    <cellStyle name="Total 7 8 15" xfId="12891" xr:uid="{00000000-0005-0000-0000-0000C9F50000}"/>
    <cellStyle name="Total 7 8 15 2" xfId="24223" xr:uid="{00000000-0005-0000-0000-0000CAF50000}"/>
    <cellStyle name="Total 7 8 15 2 2" xfId="48377" xr:uid="{00000000-0005-0000-0000-0000CBF50000}"/>
    <cellStyle name="Total 7 8 15 3" xfId="48376" xr:uid="{00000000-0005-0000-0000-0000CCF50000}"/>
    <cellStyle name="Total 7 8 15 4" xfId="63338" xr:uid="{00000000-0005-0000-0000-0000CDF50000}"/>
    <cellStyle name="Total 7 8 16" xfId="13303" xr:uid="{00000000-0005-0000-0000-0000CEF50000}"/>
    <cellStyle name="Total 7 8 16 2" xfId="24602" xr:uid="{00000000-0005-0000-0000-0000CFF50000}"/>
    <cellStyle name="Total 7 8 16 2 2" xfId="48379" xr:uid="{00000000-0005-0000-0000-0000D0F50000}"/>
    <cellStyle name="Total 7 8 16 3" xfId="48378" xr:uid="{00000000-0005-0000-0000-0000D1F50000}"/>
    <cellStyle name="Total 7 8 16 4" xfId="63339" xr:uid="{00000000-0005-0000-0000-0000D2F50000}"/>
    <cellStyle name="Total 7 8 17" xfId="13639" xr:uid="{00000000-0005-0000-0000-0000D3F50000}"/>
    <cellStyle name="Total 7 8 17 2" xfId="24907" xr:uid="{00000000-0005-0000-0000-0000D4F50000}"/>
    <cellStyle name="Total 7 8 17 2 2" xfId="48381" xr:uid="{00000000-0005-0000-0000-0000D5F50000}"/>
    <cellStyle name="Total 7 8 17 3" xfId="48380" xr:uid="{00000000-0005-0000-0000-0000D6F50000}"/>
    <cellStyle name="Total 7 8 17 4" xfId="63340" xr:uid="{00000000-0005-0000-0000-0000D7F50000}"/>
    <cellStyle name="Total 7 8 18" xfId="13969" xr:uid="{00000000-0005-0000-0000-0000D8F50000}"/>
    <cellStyle name="Total 7 8 18 2" xfId="25209" xr:uid="{00000000-0005-0000-0000-0000D9F50000}"/>
    <cellStyle name="Total 7 8 18 2 2" xfId="48383" xr:uid="{00000000-0005-0000-0000-0000DAF50000}"/>
    <cellStyle name="Total 7 8 18 3" xfId="48382" xr:uid="{00000000-0005-0000-0000-0000DBF50000}"/>
    <cellStyle name="Total 7 8 18 4" xfId="63341" xr:uid="{00000000-0005-0000-0000-0000DCF50000}"/>
    <cellStyle name="Total 7 8 19" xfId="14290" xr:uid="{00000000-0005-0000-0000-0000DDF50000}"/>
    <cellStyle name="Total 7 8 19 2" xfId="25509" xr:uid="{00000000-0005-0000-0000-0000DEF50000}"/>
    <cellStyle name="Total 7 8 19 2 2" xfId="48385" xr:uid="{00000000-0005-0000-0000-0000DFF50000}"/>
    <cellStyle name="Total 7 8 19 3" xfId="48384" xr:uid="{00000000-0005-0000-0000-0000E0F50000}"/>
    <cellStyle name="Total 7 8 19 4" xfId="63342" xr:uid="{00000000-0005-0000-0000-0000E1F50000}"/>
    <cellStyle name="Total 7 8 2" xfId="7339" xr:uid="{00000000-0005-0000-0000-0000E2F50000}"/>
    <cellStyle name="Total 7 8 2 2" xfId="19315" xr:uid="{00000000-0005-0000-0000-0000E3F50000}"/>
    <cellStyle name="Total 7 8 2 2 2" xfId="48387" xr:uid="{00000000-0005-0000-0000-0000E4F50000}"/>
    <cellStyle name="Total 7 8 2 3" xfId="48386" xr:uid="{00000000-0005-0000-0000-0000E5F50000}"/>
    <cellStyle name="Total 7 8 2 4" xfId="63343" xr:uid="{00000000-0005-0000-0000-0000E6F50000}"/>
    <cellStyle name="Total 7 8 20" xfId="14581" xr:uid="{00000000-0005-0000-0000-0000E7F50000}"/>
    <cellStyle name="Total 7 8 20 2" xfId="48388" xr:uid="{00000000-0005-0000-0000-0000E8F50000}"/>
    <cellStyle name="Total 7 8 20 3" xfId="63344" xr:uid="{00000000-0005-0000-0000-0000E9F50000}"/>
    <cellStyle name="Total 7 8 20 4" xfId="63345" xr:uid="{00000000-0005-0000-0000-0000EAF50000}"/>
    <cellStyle name="Total 7 8 21" xfId="48365" xr:uid="{00000000-0005-0000-0000-0000EBF50000}"/>
    <cellStyle name="Total 7 8 22" xfId="63346" xr:uid="{00000000-0005-0000-0000-0000ECF50000}"/>
    <cellStyle name="Total 7 8 3" xfId="7808" xr:uid="{00000000-0005-0000-0000-0000EDF50000}"/>
    <cellStyle name="Total 7 8 3 2" xfId="19724" xr:uid="{00000000-0005-0000-0000-0000EEF50000}"/>
    <cellStyle name="Total 7 8 3 2 2" xfId="48390" xr:uid="{00000000-0005-0000-0000-0000EFF50000}"/>
    <cellStyle name="Total 7 8 3 3" xfId="48389" xr:uid="{00000000-0005-0000-0000-0000F0F50000}"/>
    <cellStyle name="Total 7 8 3 4" xfId="63347" xr:uid="{00000000-0005-0000-0000-0000F1F50000}"/>
    <cellStyle name="Total 7 8 4" xfId="8256" xr:uid="{00000000-0005-0000-0000-0000F2F50000}"/>
    <cellStyle name="Total 7 8 4 2" xfId="20111" xr:uid="{00000000-0005-0000-0000-0000F3F50000}"/>
    <cellStyle name="Total 7 8 4 2 2" xfId="48392" xr:uid="{00000000-0005-0000-0000-0000F4F50000}"/>
    <cellStyle name="Total 7 8 4 3" xfId="48391" xr:uid="{00000000-0005-0000-0000-0000F5F50000}"/>
    <cellStyle name="Total 7 8 4 4" xfId="63348" xr:uid="{00000000-0005-0000-0000-0000F6F50000}"/>
    <cellStyle name="Total 7 8 5" xfId="8717" xr:uid="{00000000-0005-0000-0000-0000F7F50000}"/>
    <cellStyle name="Total 7 8 5 2" xfId="20507" xr:uid="{00000000-0005-0000-0000-0000F8F50000}"/>
    <cellStyle name="Total 7 8 5 2 2" xfId="48394" xr:uid="{00000000-0005-0000-0000-0000F9F50000}"/>
    <cellStyle name="Total 7 8 5 3" xfId="48393" xr:uid="{00000000-0005-0000-0000-0000FAF50000}"/>
    <cellStyle name="Total 7 8 5 4" xfId="63349" xr:uid="{00000000-0005-0000-0000-0000FBF50000}"/>
    <cellStyle name="Total 7 8 6" xfId="9166" xr:uid="{00000000-0005-0000-0000-0000FCF50000}"/>
    <cellStyle name="Total 7 8 6 2" xfId="20907" xr:uid="{00000000-0005-0000-0000-0000FDF50000}"/>
    <cellStyle name="Total 7 8 6 2 2" xfId="48396" xr:uid="{00000000-0005-0000-0000-0000FEF50000}"/>
    <cellStyle name="Total 7 8 6 3" xfId="48395" xr:uid="{00000000-0005-0000-0000-0000FFF50000}"/>
    <cellStyle name="Total 7 8 6 4" xfId="63350" xr:uid="{00000000-0005-0000-0000-000000F60000}"/>
    <cellStyle name="Total 7 8 7" xfId="9615" xr:uid="{00000000-0005-0000-0000-000001F60000}"/>
    <cellStyle name="Total 7 8 7 2" xfId="21307" xr:uid="{00000000-0005-0000-0000-000002F60000}"/>
    <cellStyle name="Total 7 8 7 2 2" xfId="48398" xr:uid="{00000000-0005-0000-0000-000003F60000}"/>
    <cellStyle name="Total 7 8 7 3" xfId="48397" xr:uid="{00000000-0005-0000-0000-000004F60000}"/>
    <cellStyle name="Total 7 8 7 4" xfId="63351" xr:uid="{00000000-0005-0000-0000-000005F60000}"/>
    <cellStyle name="Total 7 8 8" xfId="10057" xr:uid="{00000000-0005-0000-0000-000006F60000}"/>
    <cellStyle name="Total 7 8 8 2" xfId="21690" xr:uid="{00000000-0005-0000-0000-000007F60000}"/>
    <cellStyle name="Total 7 8 8 2 2" xfId="48400" xr:uid="{00000000-0005-0000-0000-000008F60000}"/>
    <cellStyle name="Total 7 8 8 3" xfId="48399" xr:uid="{00000000-0005-0000-0000-000009F60000}"/>
    <cellStyle name="Total 7 8 8 4" xfId="63352" xr:uid="{00000000-0005-0000-0000-00000AF60000}"/>
    <cellStyle name="Total 7 8 9" xfId="10487" xr:uid="{00000000-0005-0000-0000-00000BF60000}"/>
    <cellStyle name="Total 7 8 9 2" xfId="22066" xr:uid="{00000000-0005-0000-0000-00000CF60000}"/>
    <cellStyle name="Total 7 8 9 2 2" xfId="48402" xr:uid="{00000000-0005-0000-0000-00000DF60000}"/>
    <cellStyle name="Total 7 8 9 3" xfId="48401" xr:uid="{00000000-0005-0000-0000-00000EF60000}"/>
    <cellStyle name="Total 7 8 9 4" xfId="63353" xr:uid="{00000000-0005-0000-0000-00000FF60000}"/>
    <cellStyle name="Total 7 9" xfId="4575" xr:uid="{00000000-0005-0000-0000-000010F60000}"/>
    <cellStyle name="Total 7 9 10" xfId="10906" xr:uid="{00000000-0005-0000-0000-000011F60000}"/>
    <cellStyle name="Total 7 9 10 2" xfId="22429" xr:uid="{00000000-0005-0000-0000-000012F60000}"/>
    <cellStyle name="Total 7 9 10 2 2" xfId="48405" xr:uid="{00000000-0005-0000-0000-000013F60000}"/>
    <cellStyle name="Total 7 9 10 3" xfId="48404" xr:uid="{00000000-0005-0000-0000-000014F60000}"/>
    <cellStyle name="Total 7 9 10 4" xfId="63354" xr:uid="{00000000-0005-0000-0000-000015F60000}"/>
    <cellStyle name="Total 7 9 11" xfId="11319" xr:uid="{00000000-0005-0000-0000-000016F60000}"/>
    <cellStyle name="Total 7 9 11 2" xfId="22798" xr:uid="{00000000-0005-0000-0000-000017F60000}"/>
    <cellStyle name="Total 7 9 11 2 2" xfId="48407" xr:uid="{00000000-0005-0000-0000-000018F60000}"/>
    <cellStyle name="Total 7 9 11 3" xfId="48406" xr:uid="{00000000-0005-0000-0000-000019F60000}"/>
    <cellStyle name="Total 7 9 11 4" xfId="63355" xr:uid="{00000000-0005-0000-0000-00001AF60000}"/>
    <cellStyle name="Total 7 9 12" xfId="11744" xr:uid="{00000000-0005-0000-0000-00001BF60000}"/>
    <cellStyle name="Total 7 9 12 2" xfId="23179" xr:uid="{00000000-0005-0000-0000-00001CF60000}"/>
    <cellStyle name="Total 7 9 12 2 2" xfId="48409" xr:uid="{00000000-0005-0000-0000-00001DF60000}"/>
    <cellStyle name="Total 7 9 12 3" xfId="48408" xr:uid="{00000000-0005-0000-0000-00001EF60000}"/>
    <cellStyle name="Total 7 9 12 4" xfId="63356" xr:uid="{00000000-0005-0000-0000-00001FF60000}"/>
    <cellStyle name="Total 7 9 13" xfId="12161" xr:uid="{00000000-0005-0000-0000-000020F60000}"/>
    <cellStyle name="Total 7 9 13 2" xfId="23562" xr:uid="{00000000-0005-0000-0000-000021F60000}"/>
    <cellStyle name="Total 7 9 13 2 2" xfId="48411" xr:uid="{00000000-0005-0000-0000-000022F60000}"/>
    <cellStyle name="Total 7 9 13 3" xfId="48410" xr:uid="{00000000-0005-0000-0000-000023F60000}"/>
    <cellStyle name="Total 7 9 13 4" xfId="63357" xr:uid="{00000000-0005-0000-0000-000024F60000}"/>
    <cellStyle name="Total 7 9 14" xfId="12539" xr:uid="{00000000-0005-0000-0000-000025F60000}"/>
    <cellStyle name="Total 7 9 14 2" xfId="23898" xr:uid="{00000000-0005-0000-0000-000026F60000}"/>
    <cellStyle name="Total 7 9 14 2 2" xfId="48413" xr:uid="{00000000-0005-0000-0000-000027F60000}"/>
    <cellStyle name="Total 7 9 14 3" xfId="48412" xr:uid="{00000000-0005-0000-0000-000028F60000}"/>
    <cellStyle name="Total 7 9 14 4" xfId="63358" xr:uid="{00000000-0005-0000-0000-000029F60000}"/>
    <cellStyle name="Total 7 9 15" xfId="12892" xr:uid="{00000000-0005-0000-0000-00002AF60000}"/>
    <cellStyle name="Total 7 9 15 2" xfId="24224" xr:uid="{00000000-0005-0000-0000-00002BF60000}"/>
    <cellStyle name="Total 7 9 15 2 2" xfId="48415" xr:uid="{00000000-0005-0000-0000-00002CF60000}"/>
    <cellStyle name="Total 7 9 15 3" xfId="48414" xr:uid="{00000000-0005-0000-0000-00002DF60000}"/>
    <cellStyle name="Total 7 9 15 4" xfId="63359" xr:uid="{00000000-0005-0000-0000-00002EF60000}"/>
    <cellStyle name="Total 7 9 16" xfId="13304" xr:uid="{00000000-0005-0000-0000-00002FF60000}"/>
    <cellStyle name="Total 7 9 16 2" xfId="24603" xr:uid="{00000000-0005-0000-0000-000030F60000}"/>
    <cellStyle name="Total 7 9 16 2 2" xfId="48417" xr:uid="{00000000-0005-0000-0000-000031F60000}"/>
    <cellStyle name="Total 7 9 16 3" xfId="48416" xr:uid="{00000000-0005-0000-0000-000032F60000}"/>
    <cellStyle name="Total 7 9 16 4" xfId="63360" xr:uid="{00000000-0005-0000-0000-000033F60000}"/>
    <cellStyle name="Total 7 9 17" xfId="13640" xr:uid="{00000000-0005-0000-0000-000034F60000}"/>
    <cellStyle name="Total 7 9 17 2" xfId="24908" xr:uid="{00000000-0005-0000-0000-000035F60000}"/>
    <cellStyle name="Total 7 9 17 2 2" xfId="48419" xr:uid="{00000000-0005-0000-0000-000036F60000}"/>
    <cellStyle name="Total 7 9 17 3" xfId="48418" xr:uid="{00000000-0005-0000-0000-000037F60000}"/>
    <cellStyle name="Total 7 9 17 4" xfId="63361" xr:uid="{00000000-0005-0000-0000-000038F60000}"/>
    <cellStyle name="Total 7 9 18" xfId="13970" xr:uid="{00000000-0005-0000-0000-000039F60000}"/>
    <cellStyle name="Total 7 9 18 2" xfId="25210" xr:uid="{00000000-0005-0000-0000-00003AF60000}"/>
    <cellStyle name="Total 7 9 18 2 2" xfId="48421" xr:uid="{00000000-0005-0000-0000-00003BF60000}"/>
    <cellStyle name="Total 7 9 18 3" xfId="48420" xr:uid="{00000000-0005-0000-0000-00003CF60000}"/>
    <cellStyle name="Total 7 9 18 4" xfId="63362" xr:uid="{00000000-0005-0000-0000-00003DF60000}"/>
    <cellStyle name="Total 7 9 19" xfId="14291" xr:uid="{00000000-0005-0000-0000-00003EF60000}"/>
    <cellStyle name="Total 7 9 19 2" xfId="25510" xr:uid="{00000000-0005-0000-0000-00003FF60000}"/>
    <cellStyle name="Total 7 9 19 2 2" xfId="48423" xr:uid="{00000000-0005-0000-0000-000040F60000}"/>
    <cellStyle name="Total 7 9 19 3" xfId="48422" xr:uid="{00000000-0005-0000-0000-000041F60000}"/>
    <cellStyle name="Total 7 9 19 4" xfId="63363" xr:uid="{00000000-0005-0000-0000-000042F60000}"/>
    <cellStyle name="Total 7 9 2" xfId="7340" xr:uid="{00000000-0005-0000-0000-000043F60000}"/>
    <cellStyle name="Total 7 9 2 2" xfId="19316" xr:uid="{00000000-0005-0000-0000-000044F60000}"/>
    <cellStyle name="Total 7 9 2 2 2" xfId="48425" xr:uid="{00000000-0005-0000-0000-000045F60000}"/>
    <cellStyle name="Total 7 9 2 3" xfId="48424" xr:uid="{00000000-0005-0000-0000-000046F60000}"/>
    <cellStyle name="Total 7 9 2 4" xfId="63364" xr:uid="{00000000-0005-0000-0000-000047F60000}"/>
    <cellStyle name="Total 7 9 20" xfId="14582" xr:uid="{00000000-0005-0000-0000-000048F60000}"/>
    <cellStyle name="Total 7 9 20 2" xfId="48426" xr:uid="{00000000-0005-0000-0000-000049F60000}"/>
    <cellStyle name="Total 7 9 20 3" xfId="63365" xr:uid="{00000000-0005-0000-0000-00004AF60000}"/>
    <cellStyle name="Total 7 9 20 4" xfId="63366" xr:uid="{00000000-0005-0000-0000-00004BF60000}"/>
    <cellStyle name="Total 7 9 21" xfId="48403" xr:uid="{00000000-0005-0000-0000-00004CF60000}"/>
    <cellStyle name="Total 7 9 22" xfId="63367" xr:uid="{00000000-0005-0000-0000-00004DF60000}"/>
    <cellStyle name="Total 7 9 3" xfId="7809" xr:uid="{00000000-0005-0000-0000-00004EF60000}"/>
    <cellStyle name="Total 7 9 3 2" xfId="19725" xr:uid="{00000000-0005-0000-0000-00004FF60000}"/>
    <cellStyle name="Total 7 9 3 2 2" xfId="48428" xr:uid="{00000000-0005-0000-0000-000050F60000}"/>
    <cellStyle name="Total 7 9 3 3" xfId="48427" xr:uid="{00000000-0005-0000-0000-000051F60000}"/>
    <cellStyle name="Total 7 9 3 4" xfId="63368" xr:uid="{00000000-0005-0000-0000-000052F60000}"/>
    <cellStyle name="Total 7 9 4" xfId="8257" xr:uid="{00000000-0005-0000-0000-000053F60000}"/>
    <cellStyle name="Total 7 9 4 2" xfId="20112" xr:uid="{00000000-0005-0000-0000-000054F60000}"/>
    <cellStyle name="Total 7 9 4 2 2" xfId="48430" xr:uid="{00000000-0005-0000-0000-000055F60000}"/>
    <cellStyle name="Total 7 9 4 3" xfId="48429" xr:uid="{00000000-0005-0000-0000-000056F60000}"/>
    <cellStyle name="Total 7 9 4 4" xfId="63369" xr:uid="{00000000-0005-0000-0000-000057F60000}"/>
    <cellStyle name="Total 7 9 5" xfId="8718" xr:uid="{00000000-0005-0000-0000-000058F60000}"/>
    <cellStyle name="Total 7 9 5 2" xfId="20508" xr:uid="{00000000-0005-0000-0000-000059F60000}"/>
    <cellStyle name="Total 7 9 5 2 2" xfId="48432" xr:uid="{00000000-0005-0000-0000-00005AF60000}"/>
    <cellStyle name="Total 7 9 5 3" xfId="48431" xr:uid="{00000000-0005-0000-0000-00005BF60000}"/>
    <cellStyle name="Total 7 9 5 4" xfId="63370" xr:uid="{00000000-0005-0000-0000-00005CF60000}"/>
    <cellStyle name="Total 7 9 6" xfId="9167" xr:uid="{00000000-0005-0000-0000-00005DF60000}"/>
    <cellStyle name="Total 7 9 6 2" xfId="20908" xr:uid="{00000000-0005-0000-0000-00005EF60000}"/>
    <cellStyle name="Total 7 9 6 2 2" xfId="48434" xr:uid="{00000000-0005-0000-0000-00005FF60000}"/>
    <cellStyle name="Total 7 9 6 3" xfId="48433" xr:uid="{00000000-0005-0000-0000-000060F60000}"/>
    <cellStyle name="Total 7 9 6 4" xfId="63371" xr:uid="{00000000-0005-0000-0000-000061F60000}"/>
    <cellStyle name="Total 7 9 7" xfId="9616" xr:uid="{00000000-0005-0000-0000-000062F60000}"/>
    <cellStyle name="Total 7 9 7 2" xfId="21308" xr:uid="{00000000-0005-0000-0000-000063F60000}"/>
    <cellStyle name="Total 7 9 7 2 2" xfId="48436" xr:uid="{00000000-0005-0000-0000-000064F60000}"/>
    <cellStyle name="Total 7 9 7 3" xfId="48435" xr:uid="{00000000-0005-0000-0000-000065F60000}"/>
    <cellStyle name="Total 7 9 7 4" xfId="63372" xr:uid="{00000000-0005-0000-0000-000066F60000}"/>
    <cellStyle name="Total 7 9 8" xfId="10058" xr:uid="{00000000-0005-0000-0000-000067F60000}"/>
    <cellStyle name="Total 7 9 8 2" xfId="21691" xr:uid="{00000000-0005-0000-0000-000068F60000}"/>
    <cellStyle name="Total 7 9 8 2 2" xfId="48438" xr:uid="{00000000-0005-0000-0000-000069F60000}"/>
    <cellStyle name="Total 7 9 8 3" xfId="48437" xr:uid="{00000000-0005-0000-0000-00006AF60000}"/>
    <cellStyle name="Total 7 9 8 4" xfId="63373" xr:uid="{00000000-0005-0000-0000-00006BF60000}"/>
    <cellStyle name="Total 7 9 9" xfId="10488" xr:uid="{00000000-0005-0000-0000-00006CF60000}"/>
    <cellStyle name="Total 7 9 9 2" xfId="22067" xr:uid="{00000000-0005-0000-0000-00006DF60000}"/>
    <cellStyle name="Total 7 9 9 2 2" xfId="48440" xr:uid="{00000000-0005-0000-0000-00006EF60000}"/>
    <cellStyle name="Total 7 9 9 3" xfId="48439" xr:uid="{00000000-0005-0000-0000-00006FF60000}"/>
    <cellStyle name="Total 7 9 9 4" xfId="63374" xr:uid="{00000000-0005-0000-0000-000070F60000}"/>
    <cellStyle name="Total 8" xfId="621" xr:uid="{00000000-0005-0000-0000-000071F60000}"/>
    <cellStyle name="Total 8 10" xfId="10907" xr:uid="{00000000-0005-0000-0000-000072F60000}"/>
    <cellStyle name="Total 8 10 2" xfId="22430" xr:uid="{00000000-0005-0000-0000-000073F60000}"/>
    <cellStyle name="Total 8 10 2 2" xfId="48443" xr:uid="{00000000-0005-0000-0000-000074F60000}"/>
    <cellStyle name="Total 8 10 3" xfId="48442" xr:uid="{00000000-0005-0000-0000-000075F60000}"/>
    <cellStyle name="Total 8 10 4" xfId="63375" xr:uid="{00000000-0005-0000-0000-000076F60000}"/>
    <cellStyle name="Total 8 11" xfId="11320" xr:uid="{00000000-0005-0000-0000-000077F60000}"/>
    <cellStyle name="Total 8 11 2" xfId="22799" xr:uid="{00000000-0005-0000-0000-000078F60000}"/>
    <cellStyle name="Total 8 11 2 2" xfId="48445" xr:uid="{00000000-0005-0000-0000-000079F60000}"/>
    <cellStyle name="Total 8 11 3" xfId="48444" xr:uid="{00000000-0005-0000-0000-00007AF60000}"/>
    <cellStyle name="Total 8 11 4" xfId="63376" xr:uid="{00000000-0005-0000-0000-00007BF60000}"/>
    <cellStyle name="Total 8 12" xfId="11745" xr:uid="{00000000-0005-0000-0000-00007CF60000}"/>
    <cellStyle name="Total 8 12 2" xfId="23180" xr:uid="{00000000-0005-0000-0000-00007DF60000}"/>
    <cellStyle name="Total 8 12 2 2" xfId="48447" xr:uid="{00000000-0005-0000-0000-00007EF60000}"/>
    <cellStyle name="Total 8 12 3" xfId="48446" xr:uid="{00000000-0005-0000-0000-00007FF60000}"/>
    <cellStyle name="Total 8 12 4" xfId="63377" xr:uid="{00000000-0005-0000-0000-000080F60000}"/>
    <cellStyle name="Total 8 13" xfId="12162" xr:uid="{00000000-0005-0000-0000-000081F60000}"/>
    <cellStyle name="Total 8 13 2" xfId="23563" xr:uid="{00000000-0005-0000-0000-000082F60000}"/>
    <cellStyle name="Total 8 13 2 2" xfId="48449" xr:uid="{00000000-0005-0000-0000-000083F60000}"/>
    <cellStyle name="Total 8 13 3" xfId="48448" xr:uid="{00000000-0005-0000-0000-000084F60000}"/>
    <cellStyle name="Total 8 13 4" xfId="63378" xr:uid="{00000000-0005-0000-0000-000085F60000}"/>
    <cellStyle name="Total 8 14" xfId="12540" xr:uid="{00000000-0005-0000-0000-000086F60000}"/>
    <cellStyle name="Total 8 14 2" xfId="23899" xr:uid="{00000000-0005-0000-0000-000087F60000}"/>
    <cellStyle name="Total 8 14 2 2" xfId="48451" xr:uid="{00000000-0005-0000-0000-000088F60000}"/>
    <cellStyle name="Total 8 14 3" xfId="48450" xr:uid="{00000000-0005-0000-0000-000089F60000}"/>
    <cellStyle name="Total 8 14 4" xfId="63379" xr:uid="{00000000-0005-0000-0000-00008AF60000}"/>
    <cellStyle name="Total 8 15" xfId="12893" xr:uid="{00000000-0005-0000-0000-00008BF60000}"/>
    <cellStyle name="Total 8 15 2" xfId="24225" xr:uid="{00000000-0005-0000-0000-00008CF60000}"/>
    <cellStyle name="Total 8 15 2 2" xfId="48453" xr:uid="{00000000-0005-0000-0000-00008DF60000}"/>
    <cellStyle name="Total 8 15 3" xfId="48452" xr:uid="{00000000-0005-0000-0000-00008EF60000}"/>
    <cellStyle name="Total 8 15 4" xfId="63380" xr:uid="{00000000-0005-0000-0000-00008FF60000}"/>
    <cellStyle name="Total 8 16" xfId="13305" xr:uid="{00000000-0005-0000-0000-000090F60000}"/>
    <cellStyle name="Total 8 16 2" xfId="24604" xr:uid="{00000000-0005-0000-0000-000091F60000}"/>
    <cellStyle name="Total 8 16 2 2" xfId="48455" xr:uid="{00000000-0005-0000-0000-000092F60000}"/>
    <cellStyle name="Total 8 16 3" xfId="48454" xr:uid="{00000000-0005-0000-0000-000093F60000}"/>
    <cellStyle name="Total 8 16 4" xfId="63381" xr:uid="{00000000-0005-0000-0000-000094F60000}"/>
    <cellStyle name="Total 8 17" xfId="13641" xr:uid="{00000000-0005-0000-0000-000095F60000}"/>
    <cellStyle name="Total 8 17 2" xfId="24909" xr:uid="{00000000-0005-0000-0000-000096F60000}"/>
    <cellStyle name="Total 8 17 2 2" xfId="48457" xr:uid="{00000000-0005-0000-0000-000097F60000}"/>
    <cellStyle name="Total 8 17 3" xfId="48456" xr:uid="{00000000-0005-0000-0000-000098F60000}"/>
    <cellStyle name="Total 8 17 4" xfId="63382" xr:uid="{00000000-0005-0000-0000-000099F60000}"/>
    <cellStyle name="Total 8 18" xfId="13971" xr:uid="{00000000-0005-0000-0000-00009AF60000}"/>
    <cellStyle name="Total 8 18 2" xfId="25211" xr:uid="{00000000-0005-0000-0000-00009BF60000}"/>
    <cellStyle name="Total 8 18 2 2" xfId="48459" xr:uid="{00000000-0005-0000-0000-00009CF60000}"/>
    <cellStyle name="Total 8 18 3" xfId="48458" xr:uid="{00000000-0005-0000-0000-00009DF60000}"/>
    <cellStyle name="Total 8 18 4" xfId="63383" xr:uid="{00000000-0005-0000-0000-00009EF60000}"/>
    <cellStyle name="Total 8 19" xfId="14292" xr:uid="{00000000-0005-0000-0000-00009FF60000}"/>
    <cellStyle name="Total 8 19 2" xfId="25511" xr:uid="{00000000-0005-0000-0000-0000A0F60000}"/>
    <cellStyle name="Total 8 19 2 2" xfId="48461" xr:uid="{00000000-0005-0000-0000-0000A1F60000}"/>
    <cellStyle name="Total 8 19 3" xfId="48460" xr:uid="{00000000-0005-0000-0000-0000A2F60000}"/>
    <cellStyle name="Total 8 19 4" xfId="63384" xr:uid="{00000000-0005-0000-0000-0000A3F60000}"/>
    <cellStyle name="Total 8 2" xfId="7341" xr:uid="{00000000-0005-0000-0000-0000A4F60000}"/>
    <cellStyle name="Total 8 2 2" xfId="19317" xr:uid="{00000000-0005-0000-0000-0000A5F60000}"/>
    <cellStyle name="Total 8 2 2 2" xfId="48463" xr:uid="{00000000-0005-0000-0000-0000A6F60000}"/>
    <cellStyle name="Total 8 2 3" xfId="48462" xr:uid="{00000000-0005-0000-0000-0000A7F60000}"/>
    <cellStyle name="Total 8 2 4" xfId="63385" xr:uid="{00000000-0005-0000-0000-0000A8F60000}"/>
    <cellStyle name="Total 8 20" xfId="14583" xr:uid="{00000000-0005-0000-0000-0000A9F60000}"/>
    <cellStyle name="Total 8 20 2" xfId="48464" xr:uid="{00000000-0005-0000-0000-0000AAF60000}"/>
    <cellStyle name="Total 8 20 3" xfId="63386" xr:uid="{00000000-0005-0000-0000-0000ABF60000}"/>
    <cellStyle name="Total 8 20 4" xfId="63387" xr:uid="{00000000-0005-0000-0000-0000ACF60000}"/>
    <cellStyle name="Total 8 21" xfId="48441" xr:uid="{00000000-0005-0000-0000-0000ADF60000}"/>
    <cellStyle name="Total 8 22" xfId="4576" xr:uid="{00000000-0005-0000-0000-0000AEF60000}"/>
    <cellStyle name="Total 8 3" xfId="7810" xr:uid="{00000000-0005-0000-0000-0000AFF60000}"/>
    <cellStyle name="Total 8 3 2" xfId="19726" xr:uid="{00000000-0005-0000-0000-0000B0F60000}"/>
    <cellStyle name="Total 8 3 2 2" xfId="48466" xr:uid="{00000000-0005-0000-0000-0000B1F60000}"/>
    <cellStyle name="Total 8 3 3" xfId="48465" xr:uid="{00000000-0005-0000-0000-0000B2F60000}"/>
    <cellStyle name="Total 8 3 4" xfId="63388" xr:uid="{00000000-0005-0000-0000-0000B3F60000}"/>
    <cellStyle name="Total 8 4" xfId="8258" xr:uid="{00000000-0005-0000-0000-0000B4F60000}"/>
    <cellStyle name="Total 8 4 2" xfId="20113" xr:uid="{00000000-0005-0000-0000-0000B5F60000}"/>
    <cellStyle name="Total 8 4 2 2" xfId="48468" xr:uid="{00000000-0005-0000-0000-0000B6F60000}"/>
    <cellStyle name="Total 8 4 3" xfId="48467" xr:uid="{00000000-0005-0000-0000-0000B7F60000}"/>
    <cellStyle name="Total 8 4 4" xfId="63389" xr:uid="{00000000-0005-0000-0000-0000B8F60000}"/>
    <cellStyle name="Total 8 5" xfId="8719" xr:uid="{00000000-0005-0000-0000-0000B9F60000}"/>
    <cellStyle name="Total 8 5 2" xfId="20509" xr:uid="{00000000-0005-0000-0000-0000BAF60000}"/>
    <cellStyle name="Total 8 5 2 2" xfId="48470" xr:uid="{00000000-0005-0000-0000-0000BBF60000}"/>
    <cellStyle name="Total 8 5 3" xfId="48469" xr:uid="{00000000-0005-0000-0000-0000BCF60000}"/>
    <cellStyle name="Total 8 5 4" xfId="63390" xr:uid="{00000000-0005-0000-0000-0000BDF60000}"/>
    <cellStyle name="Total 8 6" xfId="9168" xr:uid="{00000000-0005-0000-0000-0000BEF60000}"/>
    <cellStyle name="Total 8 6 2" xfId="20909" xr:uid="{00000000-0005-0000-0000-0000BFF60000}"/>
    <cellStyle name="Total 8 6 2 2" xfId="48472" xr:uid="{00000000-0005-0000-0000-0000C0F60000}"/>
    <cellStyle name="Total 8 6 3" xfId="48471" xr:uid="{00000000-0005-0000-0000-0000C1F60000}"/>
    <cellStyle name="Total 8 6 4" xfId="63391" xr:uid="{00000000-0005-0000-0000-0000C2F60000}"/>
    <cellStyle name="Total 8 7" xfId="9617" xr:uid="{00000000-0005-0000-0000-0000C3F60000}"/>
    <cellStyle name="Total 8 7 2" xfId="21309" xr:uid="{00000000-0005-0000-0000-0000C4F60000}"/>
    <cellStyle name="Total 8 7 2 2" xfId="48474" xr:uid="{00000000-0005-0000-0000-0000C5F60000}"/>
    <cellStyle name="Total 8 7 3" xfId="48473" xr:uid="{00000000-0005-0000-0000-0000C6F60000}"/>
    <cellStyle name="Total 8 7 4" xfId="63392" xr:uid="{00000000-0005-0000-0000-0000C7F60000}"/>
    <cellStyle name="Total 8 8" xfId="10059" xr:uid="{00000000-0005-0000-0000-0000C8F60000}"/>
    <cellStyle name="Total 8 8 2" xfId="21692" xr:uid="{00000000-0005-0000-0000-0000C9F60000}"/>
    <cellStyle name="Total 8 8 2 2" xfId="48476" xr:uid="{00000000-0005-0000-0000-0000CAF60000}"/>
    <cellStyle name="Total 8 8 3" xfId="48475" xr:uid="{00000000-0005-0000-0000-0000CBF60000}"/>
    <cellStyle name="Total 8 8 4" xfId="63393" xr:uid="{00000000-0005-0000-0000-0000CCF60000}"/>
    <cellStyle name="Total 8 9" xfId="10489" xr:uid="{00000000-0005-0000-0000-0000CDF60000}"/>
    <cellStyle name="Total 8 9 2" xfId="22068" xr:uid="{00000000-0005-0000-0000-0000CEF60000}"/>
    <cellStyle name="Total 8 9 2 2" xfId="48478" xr:uid="{00000000-0005-0000-0000-0000CFF60000}"/>
    <cellStyle name="Total 8 9 3" xfId="48477" xr:uid="{00000000-0005-0000-0000-0000D0F60000}"/>
    <cellStyle name="Total 8 9 4" xfId="63394" xr:uid="{00000000-0005-0000-0000-0000D1F60000}"/>
    <cellStyle name="Total 9" xfId="739" xr:uid="{00000000-0005-0000-0000-0000D2F60000}"/>
    <cellStyle name="Total 9 10" xfId="10908" xr:uid="{00000000-0005-0000-0000-0000D3F60000}"/>
    <cellStyle name="Total 9 10 2" xfId="22431" xr:uid="{00000000-0005-0000-0000-0000D4F60000}"/>
    <cellStyle name="Total 9 10 2 2" xfId="48481" xr:uid="{00000000-0005-0000-0000-0000D5F60000}"/>
    <cellStyle name="Total 9 10 3" xfId="48480" xr:uid="{00000000-0005-0000-0000-0000D6F60000}"/>
    <cellStyle name="Total 9 10 4" xfId="63395" xr:uid="{00000000-0005-0000-0000-0000D7F60000}"/>
    <cellStyle name="Total 9 11" xfId="11321" xr:uid="{00000000-0005-0000-0000-0000D8F60000}"/>
    <cellStyle name="Total 9 11 2" xfId="22800" xr:uid="{00000000-0005-0000-0000-0000D9F60000}"/>
    <cellStyle name="Total 9 11 2 2" xfId="48483" xr:uid="{00000000-0005-0000-0000-0000DAF60000}"/>
    <cellStyle name="Total 9 11 3" xfId="48482" xr:uid="{00000000-0005-0000-0000-0000DBF60000}"/>
    <cellStyle name="Total 9 11 4" xfId="63396" xr:uid="{00000000-0005-0000-0000-0000DCF60000}"/>
    <cellStyle name="Total 9 12" xfId="11746" xr:uid="{00000000-0005-0000-0000-0000DDF60000}"/>
    <cellStyle name="Total 9 12 2" xfId="23181" xr:uid="{00000000-0005-0000-0000-0000DEF60000}"/>
    <cellStyle name="Total 9 12 2 2" xfId="48485" xr:uid="{00000000-0005-0000-0000-0000DFF60000}"/>
    <cellStyle name="Total 9 12 3" xfId="48484" xr:uid="{00000000-0005-0000-0000-0000E0F60000}"/>
    <cellStyle name="Total 9 12 4" xfId="63397" xr:uid="{00000000-0005-0000-0000-0000E1F60000}"/>
    <cellStyle name="Total 9 13" xfId="12163" xr:uid="{00000000-0005-0000-0000-0000E2F60000}"/>
    <cellStyle name="Total 9 13 2" xfId="23564" xr:uid="{00000000-0005-0000-0000-0000E3F60000}"/>
    <cellStyle name="Total 9 13 2 2" xfId="48487" xr:uid="{00000000-0005-0000-0000-0000E4F60000}"/>
    <cellStyle name="Total 9 13 3" xfId="48486" xr:uid="{00000000-0005-0000-0000-0000E5F60000}"/>
    <cellStyle name="Total 9 13 4" xfId="63398" xr:uid="{00000000-0005-0000-0000-0000E6F60000}"/>
    <cellStyle name="Total 9 14" xfId="12541" xr:uid="{00000000-0005-0000-0000-0000E7F60000}"/>
    <cellStyle name="Total 9 14 2" xfId="23900" xr:uid="{00000000-0005-0000-0000-0000E8F60000}"/>
    <cellStyle name="Total 9 14 2 2" xfId="48489" xr:uid="{00000000-0005-0000-0000-0000E9F60000}"/>
    <cellStyle name="Total 9 14 3" xfId="48488" xr:uid="{00000000-0005-0000-0000-0000EAF60000}"/>
    <cellStyle name="Total 9 14 4" xfId="63399" xr:uid="{00000000-0005-0000-0000-0000EBF60000}"/>
    <cellStyle name="Total 9 15" xfId="12894" xr:uid="{00000000-0005-0000-0000-0000ECF60000}"/>
    <cellStyle name="Total 9 15 2" xfId="24226" xr:uid="{00000000-0005-0000-0000-0000EDF60000}"/>
    <cellStyle name="Total 9 15 2 2" xfId="48491" xr:uid="{00000000-0005-0000-0000-0000EEF60000}"/>
    <cellStyle name="Total 9 15 3" xfId="48490" xr:uid="{00000000-0005-0000-0000-0000EFF60000}"/>
    <cellStyle name="Total 9 15 4" xfId="63400" xr:uid="{00000000-0005-0000-0000-0000F0F60000}"/>
    <cellStyle name="Total 9 16" xfId="13306" xr:uid="{00000000-0005-0000-0000-0000F1F60000}"/>
    <cellStyle name="Total 9 16 2" xfId="24605" xr:uid="{00000000-0005-0000-0000-0000F2F60000}"/>
    <cellStyle name="Total 9 16 2 2" xfId="48493" xr:uid="{00000000-0005-0000-0000-0000F3F60000}"/>
    <cellStyle name="Total 9 16 3" xfId="48492" xr:uid="{00000000-0005-0000-0000-0000F4F60000}"/>
    <cellStyle name="Total 9 16 4" xfId="63401" xr:uid="{00000000-0005-0000-0000-0000F5F60000}"/>
    <cellStyle name="Total 9 17" xfId="13642" xr:uid="{00000000-0005-0000-0000-0000F6F60000}"/>
    <cellStyle name="Total 9 17 2" xfId="24910" xr:uid="{00000000-0005-0000-0000-0000F7F60000}"/>
    <cellStyle name="Total 9 17 2 2" xfId="48495" xr:uid="{00000000-0005-0000-0000-0000F8F60000}"/>
    <cellStyle name="Total 9 17 3" xfId="48494" xr:uid="{00000000-0005-0000-0000-0000F9F60000}"/>
    <cellStyle name="Total 9 17 4" xfId="63402" xr:uid="{00000000-0005-0000-0000-0000FAF60000}"/>
    <cellStyle name="Total 9 18" xfId="13972" xr:uid="{00000000-0005-0000-0000-0000FBF60000}"/>
    <cellStyle name="Total 9 18 2" xfId="25212" xr:uid="{00000000-0005-0000-0000-0000FCF60000}"/>
    <cellStyle name="Total 9 18 2 2" xfId="48497" xr:uid="{00000000-0005-0000-0000-0000FDF60000}"/>
    <cellStyle name="Total 9 18 3" xfId="48496" xr:uid="{00000000-0005-0000-0000-0000FEF60000}"/>
    <cellStyle name="Total 9 18 4" xfId="63403" xr:uid="{00000000-0005-0000-0000-0000FFF60000}"/>
    <cellStyle name="Total 9 19" xfId="14293" xr:uid="{00000000-0005-0000-0000-000000F70000}"/>
    <cellStyle name="Total 9 19 2" xfId="25512" xr:uid="{00000000-0005-0000-0000-000001F70000}"/>
    <cellStyle name="Total 9 19 2 2" xfId="48499" xr:uid="{00000000-0005-0000-0000-000002F70000}"/>
    <cellStyle name="Total 9 19 3" xfId="48498" xr:uid="{00000000-0005-0000-0000-000003F70000}"/>
    <cellStyle name="Total 9 19 4" xfId="63404" xr:uid="{00000000-0005-0000-0000-000004F70000}"/>
    <cellStyle name="Total 9 2" xfId="7342" xr:uid="{00000000-0005-0000-0000-000005F70000}"/>
    <cellStyle name="Total 9 2 2" xfId="19318" xr:uid="{00000000-0005-0000-0000-000006F70000}"/>
    <cellStyle name="Total 9 2 2 2" xfId="48501" xr:uid="{00000000-0005-0000-0000-000007F70000}"/>
    <cellStyle name="Total 9 2 3" xfId="48500" xr:uid="{00000000-0005-0000-0000-000008F70000}"/>
    <cellStyle name="Total 9 2 4" xfId="63405" xr:uid="{00000000-0005-0000-0000-000009F70000}"/>
    <cellStyle name="Total 9 20" xfId="14584" xr:uid="{00000000-0005-0000-0000-00000AF70000}"/>
    <cellStyle name="Total 9 20 2" xfId="48502" xr:uid="{00000000-0005-0000-0000-00000BF70000}"/>
    <cellStyle name="Total 9 20 3" xfId="63406" xr:uid="{00000000-0005-0000-0000-00000CF70000}"/>
    <cellStyle name="Total 9 20 4" xfId="63407" xr:uid="{00000000-0005-0000-0000-00000DF70000}"/>
    <cellStyle name="Total 9 21" xfId="48479" xr:uid="{00000000-0005-0000-0000-00000EF70000}"/>
    <cellStyle name="Total 9 22" xfId="4577" xr:uid="{00000000-0005-0000-0000-00000FF70000}"/>
    <cellStyle name="Total 9 3" xfId="7811" xr:uid="{00000000-0005-0000-0000-000010F70000}"/>
    <cellStyle name="Total 9 3 2" xfId="19727" xr:uid="{00000000-0005-0000-0000-000011F70000}"/>
    <cellStyle name="Total 9 3 2 2" xfId="48504" xr:uid="{00000000-0005-0000-0000-000012F70000}"/>
    <cellStyle name="Total 9 3 3" xfId="48503" xr:uid="{00000000-0005-0000-0000-000013F70000}"/>
    <cellStyle name="Total 9 3 4" xfId="63408" xr:uid="{00000000-0005-0000-0000-000014F70000}"/>
    <cellStyle name="Total 9 4" xfId="8259" xr:uid="{00000000-0005-0000-0000-000015F70000}"/>
    <cellStyle name="Total 9 4 2" xfId="20114" xr:uid="{00000000-0005-0000-0000-000016F70000}"/>
    <cellStyle name="Total 9 4 2 2" xfId="48506" xr:uid="{00000000-0005-0000-0000-000017F70000}"/>
    <cellStyle name="Total 9 4 3" xfId="48505" xr:uid="{00000000-0005-0000-0000-000018F70000}"/>
    <cellStyle name="Total 9 4 4" xfId="63409" xr:uid="{00000000-0005-0000-0000-000019F70000}"/>
    <cellStyle name="Total 9 5" xfId="8720" xr:uid="{00000000-0005-0000-0000-00001AF70000}"/>
    <cellStyle name="Total 9 5 2" xfId="20510" xr:uid="{00000000-0005-0000-0000-00001BF70000}"/>
    <cellStyle name="Total 9 5 2 2" xfId="48508" xr:uid="{00000000-0005-0000-0000-00001CF70000}"/>
    <cellStyle name="Total 9 5 3" xfId="48507" xr:uid="{00000000-0005-0000-0000-00001DF70000}"/>
    <cellStyle name="Total 9 5 4" xfId="63410" xr:uid="{00000000-0005-0000-0000-00001EF70000}"/>
    <cellStyle name="Total 9 6" xfId="9169" xr:uid="{00000000-0005-0000-0000-00001FF70000}"/>
    <cellStyle name="Total 9 6 2" xfId="20910" xr:uid="{00000000-0005-0000-0000-000020F70000}"/>
    <cellStyle name="Total 9 6 2 2" xfId="48510" xr:uid="{00000000-0005-0000-0000-000021F70000}"/>
    <cellStyle name="Total 9 6 3" xfId="48509" xr:uid="{00000000-0005-0000-0000-000022F70000}"/>
    <cellStyle name="Total 9 6 4" xfId="63411" xr:uid="{00000000-0005-0000-0000-000023F70000}"/>
    <cellStyle name="Total 9 7" xfId="9618" xr:uid="{00000000-0005-0000-0000-000024F70000}"/>
    <cellStyle name="Total 9 7 2" xfId="21310" xr:uid="{00000000-0005-0000-0000-000025F70000}"/>
    <cellStyle name="Total 9 7 2 2" xfId="48512" xr:uid="{00000000-0005-0000-0000-000026F70000}"/>
    <cellStyle name="Total 9 7 3" xfId="48511" xr:uid="{00000000-0005-0000-0000-000027F70000}"/>
    <cellStyle name="Total 9 7 4" xfId="63412" xr:uid="{00000000-0005-0000-0000-000028F70000}"/>
    <cellStyle name="Total 9 8" xfId="10060" xr:uid="{00000000-0005-0000-0000-000029F70000}"/>
    <cellStyle name="Total 9 8 2" xfId="21693" xr:uid="{00000000-0005-0000-0000-00002AF70000}"/>
    <cellStyle name="Total 9 8 2 2" xfId="48514" xr:uid="{00000000-0005-0000-0000-00002BF70000}"/>
    <cellStyle name="Total 9 8 3" xfId="48513" xr:uid="{00000000-0005-0000-0000-00002CF70000}"/>
    <cellStyle name="Total 9 8 4" xfId="63413" xr:uid="{00000000-0005-0000-0000-00002DF70000}"/>
    <cellStyle name="Total 9 9" xfId="10490" xr:uid="{00000000-0005-0000-0000-00002EF70000}"/>
    <cellStyle name="Total 9 9 2" xfId="22069" xr:uid="{00000000-0005-0000-0000-00002FF70000}"/>
    <cellStyle name="Total 9 9 2 2" xfId="48516" xr:uid="{00000000-0005-0000-0000-000030F70000}"/>
    <cellStyle name="Total 9 9 3" xfId="48515" xr:uid="{00000000-0005-0000-0000-000031F70000}"/>
    <cellStyle name="Total 9 9 4" xfId="63414" xr:uid="{00000000-0005-0000-0000-000032F70000}"/>
    <cellStyle name="Warning Text 10" xfId="857" xr:uid="{00000000-0005-0000-0000-000033F70000}"/>
    <cellStyle name="Warning Text 10 2" xfId="48518" xr:uid="{00000000-0005-0000-0000-000034F70000}"/>
    <cellStyle name="Warning Text 11" xfId="975" xr:uid="{00000000-0005-0000-0000-000035F70000}"/>
    <cellStyle name="Warning Text 11 2" xfId="48519" xr:uid="{00000000-0005-0000-0000-000036F70000}"/>
    <cellStyle name="Warning Text 12" xfId="4578" xr:uid="{00000000-0005-0000-0000-000037F70000}"/>
    <cellStyle name="Warning Text 12 10" xfId="4579" xr:uid="{00000000-0005-0000-0000-000038F70000}"/>
    <cellStyle name="Warning Text 12 10 2" xfId="48521" xr:uid="{00000000-0005-0000-0000-000039F70000}"/>
    <cellStyle name="Warning Text 12 11" xfId="4580" xr:uid="{00000000-0005-0000-0000-00003AF70000}"/>
    <cellStyle name="Warning Text 12 11 2" xfId="48522" xr:uid="{00000000-0005-0000-0000-00003BF70000}"/>
    <cellStyle name="Warning Text 12 12" xfId="4581" xr:uid="{00000000-0005-0000-0000-00003CF70000}"/>
    <cellStyle name="Warning Text 12 12 2" xfId="48523" xr:uid="{00000000-0005-0000-0000-00003DF70000}"/>
    <cellStyle name="Warning Text 12 13" xfId="4582" xr:uid="{00000000-0005-0000-0000-00003EF70000}"/>
    <cellStyle name="Warning Text 12 13 2" xfId="48524" xr:uid="{00000000-0005-0000-0000-00003FF70000}"/>
    <cellStyle name="Warning Text 12 14" xfId="4583" xr:uid="{00000000-0005-0000-0000-000040F70000}"/>
    <cellStyle name="Warning Text 12 14 2" xfId="48525" xr:uid="{00000000-0005-0000-0000-000041F70000}"/>
    <cellStyle name="Warning Text 12 15" xfId="4584" xr:uid="{00000000-0005-0000-0000-000042F70000}"/>
    <cellStyle name="Warning Text 12 15 2" xfId="48526" xr:uid="{00000000-0005-0000-0000-000043F70000}"/>
    <cellStyle name="Warning Text 12 16" xfId="4585" xr:uid="{00000000-0005-0000-0000-000044F70000}"/>
    <cellStyle name="Warning Text 12 16 2" xfId="48527" xr:uid="{00000000-0005-0000-0000-000045F70000}"/>
    <cellStyle name="Warning Text 12 17" xfId="4586" xr:uid="{00000000-0005-0000-0000-000046F70000}"/>
    <cellStyle name="Warning Text 12 17 2" xfId="48528" xr:uid="{00000000-0005-0000-0000-000047F70000}"/>
    <cellStyle name="Warning Text 12 18" xfId="4587" xr:uid="{00000000-0005-0000-0000-000048F70000}"/>
    <cellStyle name="Warning Text 12 18 2" xfId="48529" xr:uid="{00000000-0005-0000-0000-000049F70000}"/>
    <cellStyle name="Warning Text 12 19" xfId="4588" xr:uid="{00000000-0005-0000-0000-00004AF70000}"/>
    <cellStyle name="Warning Text 12 19 2" xfId="48530" xr:uid="{00000000-0005-0000-0000-00004BF70000}"/>
    <cellStyle name="Warning Text 12 2" xfId="4589" xr:uid="{00000000-0005-0000-0000-00004CF70000}"/>
    <cellStyle name="Warning Text 12 2 2" xfId="48531" xr:uid="{00000000-0005-0000-0000-00004DF70000}"/>
    <cellStyle name="Warning Text 12 20" xfId="4590" xr:uid="{00000000-0005-0000-0000-00004EF70000}"/>
    <cellStyle name="Warning Text 12 20 2" xfId="48532" xr:uid="{00000000-0005-0000-0000-00004FF70000}"/>
    <cellStyle name="Warning Text 12 21" xfId="4591" xr:uid="{00000000-0005-0000-0000-000050F70000}"/>
    <cellStyle name="Warning Text 12 21 2" xfId="48533" xr:uid="{00000000-0005-0000-0000-000051F70000}"/>
    <cellStyle name="Warning Text 12 22" xfId="4592" xr:uid="{00000000-0005-0000-0000-000052F70000}"/>
    <cellStyle name="Warning Text 12 22 2" xfId="48534" xr:uid="{00000000-0005-0000-0000-000053F70000}"/>
    <cellStyle name="Warning Text 12 23" xfId="4593" xr:uid="{00000000-0005-0000-0000-000054F70000}"/>
    <cellStyle name="Warning Text 12 23 2" xfId="48535" xr:uid="{00000000-0005-0000-0000-000055F70000}"/>
    <cellStyle name="Warning Text 12 24" xfId="4594" xr:uid="{00000000-0005-0000-0000-000056F70000}"/>
    <cellStyle name="Warning Text 12 24 2" xfId="48536" xr:uid="{00000000-0005-0000-0000-000057F70000}"/>
    <cellStyle name="Warning Text 12 25" xfId="4595" xr:uid="{00000000-0005-0000-0000-000058F70000}"/>
    <cellStyle name="Warning Text 12 25 2" xfId="48537" xr:uid="{00000000-0005-0000-0000-000059F70000}"/>
    <cellStyle name="Warning Text 12 26" xfId="4596" xr:uid="{00000000-0005-0000-0000-00005AF70000}"/>
    <cellStyle name="Warning Text 12 26 2" xfId="48538" xr:uid="{00000000-0005-0000-0000-00005BF70000}"/>
    <cellStyle name="Warning Text 12 27" xfId="4597" xr:uid="{00000000-0005-0000-0000-00005CF70000}"/>
    <cellStyle name="Warning Text 12 27 2" xfId="48539" xr:uid="{00000000-0005-0000-0000-00005DF70000}"/>
    <cellStyle name="Warning Text 12 28" xfId="4598" xr:uid="{00000000-0005-0000-0000-00005EF70000}"/>
    <cellStyle name="Warning Text 12 28 2" xfId="48540" xr:uid="{00000000-0005-0000-0000-00005FF70000}"/>
    <cellStyle name="Warning Text 12 29" xfId="4599" xr:uid="{00000000-0005-0000-0000-000060F70000}"/>
    <cellStyle name="Warning Text 12 29 2" xfId="48541" xr:uid="{00000000-0005-0000-0000-000061F70000}"/>
    <cellStyle name="Warning Text 12 3" xfId="4600" xr:uid="{00000000-0005-0000-0000-000062F70000}"/>
    <cellStyle name="Warning Text 12 3 2" xfId="48542" xr:uid="{00000000-0005-0000-0000-000063F70000}"/>
    <cellStyle name="Warning Text 12 30" xfId="4601" xr:uid="{00000000-0005-0000-0000-000064F70000}"/>
    <cellStyle name="Warning Text 12 30 2" xfId="48543" xr:uid="{00000000-0005-0000-0000-000065F70000}"/>
    <cellStyle name="Warning Text 12 31" xfId="48520" xr:uid="{00000000-0005-0000-0000-000066F70000}"/>
    <cellStyle name="Warning Text 12 4" xfId="4602" xr:uid="{00000000-0005-0000-0000-000067F70000}"/>
    <cellStyle name="Warning Text 12 4 2" xfId="48544" xr:uid="{00000000-0005-0000-0000-000068F70000}"/>
    <cellStyle name="Warning Text 12 5" xfId="4603" xr:uid="{00000000-0005-0000-0000-000069F70000}"/>
    <cellStyle name="Warning Text 12 5 2" xfId="48545" xr:uid="{00000000-0005-0000-0000-00006AF70000}"/>
    <cellStyle name="Warning Text 12 6" xfId="4604" xr:uid="{00000000-0005-0000-0000-00006BF70000}"/>
    <cellStyle name="Warning Text 12 6 2" xfId="48546" xr:uid="{00000000-0005-0000-0000-00006CF70000}"/>
    <cellStyle name="Warning Text 12 7" xfId="4605" xr:uid="{00000000-0005-0000-0000-00006DF70000}"/>
    <cellStyle name="Warning Text 12 7 2" xfId="48547" xr:uid="{00000000-0005-0000-0000-00006EF70000}"/>
    <cellStyle name="Warning Text 12 8" xfId="4606" xr:uid="{00000000-0005-0000-0000-00006FF70000}"/>
    <cellStyle name="Warning Text 12 8 2" xfId="48548" xr:uid="{00000000-0005-0000-0000-000070F70000}"/>
    <cellStyle name="Warning Text 12 9" xfId="4607" xr:uid="{00000000-0005-0000-0000-000071F70000}"/>
    <cellStyle name="Warning Text 12 9 2" xfId="48549" xr:uid="{00000000-0005-0000-0000-000072F70000}"/>
    <cellStyle name="Warning Text 13" xfId="4608" xr:uid="{00000000-0005-0000-0000-000073F70000}"/>
    <cellStyle name="Warning Text 13 2" xfId="48550" xr:uid="{00000000-0005-0000-0000-000074F70000}"/>
    <cellStyle name="Warning Text 14" xfId="4609" xr:uid="{00000000-0005-0000-0000-000075F70000}"/>
    <cellStyle name="Warning Text 14 2" xfId="48551" xr:uid="{00000000-0005-0000-0000-000076F70000}"/>
    <cellStyle name="Warning Text 15" xfId="4665" xr:uid="{00000000-0005-0000-0000-000077F70000}"/>
    <cellStyle name="Warning Text 15 2" xfId="48552" xr:uid="{00000000-0005-0000-0000-000078F70000}"/>
    <cellStyle name="Warning Text 16" xfId="17360" xr:uid="{00000000-0005-0000-0000-000079F70000}"/>
    <cellStyle name="Warning Text 16 2" xfId="48553" xr:uid="{00000000-0005-0000-0000-00007AF70000}"/>
    <cellStyle name="Warning Text 17" xfId="48554" xr:uid="{00000000-0005-0000-0000-00007BF70000}"/>
    <cellStyle name="Warning Text 18" xfId="48517" xr:uid="{00000000-0005-0000-0000-00007CF70000}"/>
    <cellStyle name="Warning Text 2" xfId="43" xr:uid="{00000000-0005-0000-0000-00007DF70000}"/>
    <cellStyle name="Warning Text 2 10" xfId="1088" xr:uid="{00000000-0005-0000-0000-00007EF70000}"/>
    <cellStyle name="Warning Text 2 10 2" xfId="48555" xr:uid="{00000000-0005-0000-0000-00007FF70000}"/>
    <cellStyle name="Warning Text 2 11" xfId="1164" xr:uid="{00000000-0005-0000-0000-000080F70000}"/>
    <cellStyle name="Warning Text 2 2" xfId="160" xr:uid="{00000000-0005-0000-0000-000081F70000}"/>
    <cellStyle name="Warning Text 2 2 2" xfId="48556" xr:uid="{00000000-0005-0000-0000-000082F70000}"/>
    <cellStyle name="Warning Text 2 3" xfId="319" xr:uid="{00000000-0005-0000-0000-000083F70000}"/>
    <cellStyle name="Warning Text 2 3 2" xfId="48557" xr:uid="{00000000-0005-0000-0000-000084F70000}"/>
    <cellStyle name="Warning Text 2 4" xfId="407" xr:uid="{00000000-0005-0000-0000-000085F70000}"/>
    <cellStyle name="Warning Text 2 4 2" xfId="48558" xr:uid="{00000000-0005-0000-0000-000086F70000}"/>
    <cellStyle name="Warning Text 2 5" xfId="494" xr:uid="{00000000-0005-0000-0000-000087F70000}"/>
    <cellStyle name="Warning Text 2 5 2" xfId="48559" xr:uid="{00000000-0005-0000-0000-000088F70000}"/>
    <cellStyle name="Warning Text 2 6" xfId="616" xr:uid="{00000000-0005-0000-0000-000089F70000}"/>
    <cellStyle name="Warning Text 2 6 2" xfId="48560" xr:uid="{00000000-0005-0000-0000-00008AF70000}"/>
    <cellStyle name="Warning Text 2 7" xfId="734" xr:uid="{00000000-0005-0000-0000-00008BF70000}"/>
    <cellStyle name="Warning Text 2 7 2" xfId="48561" xr:uid="{00000000-0005-0000-0000-00008CF70000}"/>
    <cellStyle name="Warning Text 2 8" xfId="852" xr:uid="{00000000-0005-0000-0000-00008DF70000}"/>
    <cellStyle name="Warning Text 2 8 2" xfId="48562" xr:uid="{00000000-0005-0000-0000-00008EF70000}"/>
    <cellStyle name="Warning Text 2 9" xfId="971" xr:uid="{00000000-0005-0000-0000-00008FF70000}"/>
    <cellStyle name="Warning Text 2 9 2" xfId="48563" xr:uid="{00000000-0005-0000-0000-000090F70000}"/>
    <cellStyle name="Warning Text 3" xfId="204" xr:uid="{00000000-0005-0000-0000-000091F70000}"/>
    <cellStyle name="Warning Text 3 2" xfId="4610" xr:uid="{00000000-0005-0000-0000-000092F70000}"/>
    <cellStyle name="Warning Text 3 2 2" xfId="48565" xr:uid="{00000000-0005-0000-0000-000093F70000}"/>
    <cellStyle name="Warning Text 3 3" xfId="48564" xr:uid="{00000000-0005-0000-0000-000094F70000}"/>
    <cellStyle name="Warning Text 4" xfId="205" xr:uid="{00000000-0005-0000-0000-000095F70000}"/>
    <cellStyle name="Warning Text 4 2" xfId="4611" xr:uid="{00000000-0005-0000-0000-000096F70000}"/>
    <cellStyle name="Warning Text 4 2 2" xfId="48567" xr:uid="{00000000-0005-0000-0000-000097F70000}"/>
    <cellStyle name="Warning Text 4 3" xfId="48566" xr:uid="{00000000-0005-0000-0000-000098F70000}"/>
    <cellStyle name="Warning Text 5" xfId="271" xr:uid="{00000000-0005-0000-0000-000099F70000}"/>
    <cellStyle name="Warning Text 5 2" xfId="4612" xr:uid="{00000000-0005-0000-0000-00009AF70000}"/>
    <cellStyle name="Warning Text 5 2 2" xfId="48569" xr:uid="{00000000-0005-0000-0000-00009BF70000}"/>
    <cellStyle name="Warning Text 5 3" xfId="48568" xr:uid="{00000000-0005-0000-0000-00009CF70000}"/>
    <cellStyle name="Warning Text 6" xfId="499" xr:uid="{00000000-0005-0000-0000-00009DF70000}"/>
    <cellStyle name="Warning Text 6 2" xfId="4613" xr:uid="{00000000-0005-0000-0000-00009EF70000}"/>
    <cellStyle name="Warning Text 6 2 2" xfId="48571" xr:uid="{00000000-0005-0000-0000-00009FF70000}"/>
    <cellStyle name="Warning Text 6 3" xfId="48570" xr:uid="{00000000-0005-0000-0000-0000A0F70000}"/>
    <cellStyle name="Warning Text 6 4" xfId="1591" xr:uid="{00000000-0005-0000-0000-0000A1F70000}"/>
    <cellStyle name="Warning Text 7" xfId="618" xr:uid="{00000000-0005-0000-0000-0000A2F70000}"/>
    <cellStyle name="Warning Text 7 10" xfId="4614" xr:uid="{00000000-0005-0000-0000-0000A3F70000}"/>
    <cellStyle name="Warning Text 7 10 2" xfId="48573" xr:uid="{00000000-0005-0000-0000-0000A4F70000}"/>
    <cellStyle name="Warning Text 7 11" xfId="4615" xr:uid="{00000000-0005-0000-0000-0000A5F70000}"/>
    <cellStyle name="Warning Text 7 11 2" xfId="48574" xr:uid="{00000000-0005-0000-0000-0000A6F70000}"/>
    <cellStyle name="Warning Text 7 12" xfId="48572" xr:uid="{00000000-0005-0000-0000-0000A7F70000}"/>
    <cellStyle name="Warning Text 7 2" xfId="4616" xr:uid="{00000000-0005-0000-0000-0000A8F70000}"/>
    <cellStyle name="Warning Text 7 2 2" xfId="48575" xr:uid="{00000000-0005-0000-0000-0000A9F70000}"/>
    <cellStyle name="Warning Text 7 3" xfId="4617" xr:uid="{00000000-0005-0000-0000-0000AAF70000}"/>
    <cellStyle name="Warning Text 7 3 2" xfId="48576" xr:uid="{00000000-0005-0000-0000-0000ABF70000}"/>
    <cellStyle name="Warning Text 7 4" xfId="4618" xr:uid="{00000000-0005-0000-0000-0000ACF70000}"/>
    <cellStyle name="Warning Text 7 4 2" xfId="48577" xr:uid="{00000000-0005-0000-0000-0000ADF70000}"/>
    <cellStyle name="Warning Text 7 5" xfId="4619" xr:uid="{00000000-0005-0000-0000-0000AEF70000}"/>
    <cellStyle name="Warning Text 7 5 2" xfId="48578" xr:uid="{00000000-0005-0000-0000-0000AFF70000}"/>
    <cellStyle name="Warning Text 7 6" xfId="4620" xr:uid="{00000000-0005-0000-0000-0000B0F70000}"/>
    <cellStyle name="Warning Text 7 6 2" xfId="48579" xr:uid="{00000000-0005-0000-0000-0000B1F70000}"/>
    <cellStyle name="Warning Text 7 7" xfId="4621" xr:uid="{00000000-0005-0000-0000-0000B2F70000}"/>
    <cellStyle name="Warning Text 7 7 2" xfId="48580" xr:uid="{00000000-0005-0000-0000-0000B3F70000}"/>
    <cellStyle name="Warning Text 7 8" xfId="4622" xr:uid="{00000000-0005-0000-0000-0000B4F70000}"/>
    <cellStyle name="Warning Text 7 8 2" xfId="48581" xr:uid="{00000000-0005-0000-0000-0000B5F70000}"/>
    <cellStyle name="Warning Text 7 9" xfId="4623" xr:uid="{00000000-0005-0000-0000-0000B6F70000}"/>
    <cellStyle name="Warning Text 7 9 2" xfId="48582" xr:uid="{00000000-0005-0000-0000-0000B7F70000}"/>
    <cellStyle name="Warning Text 8" xfId="736" xr:uid="{00000000-0005-0000-0000-0000B8F70000}"/>
    <cellStyle name="Warning Text 8 2" xfId="48583" xr:uid="{00000000-0005-0000-0000-0000B9F70000}"/>
    <cellStyle name="Warning Text 9" xfId="854" xr:uid="{00000000-0005-0000-0000-0000BAF70000}"/>
    <cellStyle name="Warning Text 9 2" xfId="48584" xr:uid="{00000000-0005-0000-0000-0000BBF70000}"/>
  </cellStyles>
  <dxfs count="55">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s>
  <tableStyles count="0" defaultTableStyle="TableStyleMedium9" defaultPivotStyle="PivotStyleLight16"/>
  <colors>
    <mruColors>
      <color rgb="FF33CC33"/>
      <color rgb="FF78A22F"/>
      <color rgb="FFD31145"/>
      <color rgb="FFC2CD5F"/>
      <color rgb="FF00FF00"/>
      <color rgb="FFEE3224"/>
      <color rgb="FFE64097"/>
      <color rgb="FF46C3D3"/>
      <color rgb="FFFFC222"/>
      <color rgb="FF0079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customXml" Target="../customXml/item1.xml"/><Relationship Id="rId50" Type="http://schemas.microsoft.com/office/2006/relationships/vbaProject" Target="vbaProject.bin"/><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2.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'T2'!$G$4</c:f>
          <c:strCache>
            <c:ptCount val="1"/>
            <c:pt idx="0">
              <c:v>Example tariffs for a generator of each technology type</c:v>
            </c:pt>
          </c:strCache>
        </c:strRef>
      </c:tx>
      <c:layout>
        <c:manualLayout>
          <c:xMode val="edge"/>
          <c:yMode val="edge"/>
          <c:x val="0.15750809101207483"/>
          <c:y val="2.4654378244465189E-2"/>
        </c:manualLayout>
      </c:layout>
      <c:overlay val="0"/>
      <c:txPr>
        <a:bodyPr/>
        <a:lstStyle/>
        <a:p>
          <a:pPr algn="ctr" rtl="0">
            <a:defRPr/>
          </a:pPr>
          <a:endParaRPr lang="en-US"/>
        </a:p>
      </c:txPr>
    </c:title>
    <c:autoTitleDeleted val="0"/>
    <c:plotArea>
      <c:layout>
        <c:manualLayout>
          <c:layoutTarget val="inner"/>
          <c:xMode val="edge"/>
          <c:yMode val="edge"/>
          <c:x val="0.11250346891351957"/>
          <c:y val="0.16930380102769607"/>
          <c:w val="0.8640199520514481"/>
          <c:h val="0.63360220514940646"/>
        </c:manualLayout>
      </c:layout>
      <c:barChart>
        <c:barDir val="col"/>
        <c:grouping val="clustered"/>
        <c:varyColors val="0"/>
        <c:ser>
          <c:idx val="0"/>
          <c:order val="0"/>
          <c:tx>
            <c:strRef>
              <c:f>'T2'!$G$5</c:f>
              <c:strCache>
                <c:ptCount val="1"/>
                <c:pt idx="0">
                  <c:v>Conventional Carbon 80%</c:v>
                </c:pt>
              </c:strCache>
            </c:strRef>
          </c:tx>
          <c:spPr>
            <a:solidFill>
              <a:srgbClr val="0070C0"/>
            </a:solidFill>
            <a:ln>
              <a:solidFill>
                <a:schemeClr val="tx1">
                  <a:lumMod val="85000"/>
                  <a:lumOff val="15000"/>
                </a:schemeClr>
              </a:solidFill>
              <a:prstDash val="sysDash"/>
            </a:ln>
          </c:spPr>
          <c:invertIfNegative val="0"/>
          <c:cat>
            <c:numRef>
              <c:f>'T2'!$A$7:$A$33</c:f>
              <c:numCache>
                <c:formatCode>General</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'T2'!$G$7:$G$33</c:f>
              <c:numCache>
                <c:formatCode>_-* #,##0.000000_-;\ \ \-* #,##0.000000_-;_-* "-"??_-;_-@</c:formatCode>
                <c:ptCount val="27"/>
                <c:pt idx="0">
                  <c:v>35.967563000000006</c:v>
                </c:pt>
                <c:pt idx="1">
                  <c:v>27.2746782</c:v>
                </c:pt>
                <c:pt idx="2">
                  <c:v>33.679038600000005</c:v>
                </c:pt>
                <c:pt idx="3">
                  <c:v>30.578167800000003</c:v>
                </c:pt>
                <c:pt idx="4">
                  <c:v>28.25168</c:v>
                </c:pt>
                <c:pt idx="5">
                  <c:v>29.524998</c:v>
                </c:pt>
                <c:pt idx="6">
                  <c:v>33.357378600000004</c:v>
                </c:pt>
                <c:pt idx="7">
                  <c:v>25.560911599999997</c:v>
                </c:pt>
                <c:pt idx="8">
                  <c:v>22.253399600000002</c:v>
                </c:pt>
                <c:pt idx="9">
                  <c:v>23.057530799999999</c:v>
                </c:pt>
                <c:pt idx="10">
                  <c:v>17.574345999999998</c:v>
                </c:pt>
                <c:pt idx="11">
                  <c:v>14.7925994</c:v>
                </c:pt>
                <c:pt idx="12">
                  <c:v>11.8530096</c:v>
                </c:pt>
                <c:pt idx="13">
                  <c:v>8.3801898000000001</c:v>
                </c:pt>
                <c:pt idx="14">
                  <c:v>6.1152236000000002</c:v>
                </c:pt>
                <c:pt idx="15">
                  <c:v>3.9323578000000001</c:v>
                </c:pt>
                <c:pt idx="16">
                  <c:v>2.5905998000000001</c:v>
                </c:pt>
                <c:pt idx="17">
                  <c:v>3.1076570000000001</c:v>
                </c:pt>
                <c:pt idx="18">
                  <c:v>5.7140170000000001</c:v>
                </c:pt>
                <c:pt idx="19">
                  <c:v>2.4310742000000003</c:v>
                </c:pt>
                <c:pt idx="20">
                  <c:v>-1.9754690000000006</c:v>
                </c:pt>
                <c:pt idx="21">
                  <c:v>-1.7482396000000009</c:v>
                </c:pt>
                <c:pt idx="22">
                  <c:v>-5.4428473999999998</c:v>
                </c:pt>
                <c:pt idx="23">
                  <c:v>-0.56067939999999983</c:v>
                </c:pt>
                <c:pt idx="24">
                  <c:v>-2.5784567999999997</c:v>
                </c:pt>
                <c:pt idx="25">
                  <c:v>-5.0497851999999996</c:v>
                </c:pt>
                <c:pt idx="26">
                  <c:v>-9.4404211999999994</c:v>
                </c:pt>
              </c:numCache>
            </c:numRef>
          </c:val>
          <c:extLst>
            <c:ext xmlns:c16="http://schemas.microsoft.com/office/drawing/2014/chart" uri="{C3380CC4-5D6E-409C-BE32-E72D297353CC}">
              <c16:uniqueId val="{00000003-B4C3-4CD9-8727-8E18C66555A7}"/>
            </c:ext>
          </c:extLst>
        </c:ser>
        <c:ser>
          <c:idx val="2"/>
          <c:order val="1"/>
          <c:tx>
            <c:strRef>
              <c:f>'T2'!$H$5</c:f>
              <c:strCache>
                <c:ptCount val="1"/>
                <c:pt idx="0">
                  <c:v>Conventional Low Carbon 80%</c:v>
                </c:pt>
              </c:strCache>
            </c:strRef>
          </c:tx>
          <c:spPr>
            <a:solidFill>
              <a:srgbClr val="D31145"/>
            </a:solidFill>
          </c:spPr>
          <c:invertIfNegative val="0"/>
          <c:cat>
            <c:numRef>
              <c:f>'T2'!$A$7:$A$33</c:f>
              <c:numCache>
                <c:formatCode>General</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'T2'!$H$7:$H$33</c:f>
              <c:numCache>
                <c:formatCode>_-* #,##0.000000_-;\ \ \-* #,##0.000000_-;_-* "-"??_-;_-@</c:formatCode>
                <c:ptCount val="27"/>
                <c:pt idx="0">
                  <c:v>39.834794600000002</c:v>
                </c:pt>
                <c:pt idx="1">
                  <c:v>31.141909799999997</c:v>
                </c:pt>
                <c:pt idx="2">
                  <c:v>37.400900600000007</c:v>
                </c:pt>
                <c:pt idx="3">
                  <c:v>34.664242600000001</c:v>
                </c:pt>
                <c:pt idx="4">
                  <c:v>31.390261399999996</c:v>
                </c:pt>
                <c:pt idx="5">
                  <c:v>32.882557200000001</c:v>
                </c:pt>
                <c:pt idx="6">
                  <c:v>38.486507200000005</c:v>
                </c:pt>
                <c:pt idx="7">
                  <c:v>28.455246200000001</c:v>
                </c:pt>
                <c:pt idx="8">
                  <c:v>24.8963538</c:v>
                </c:pt>
                <c:pt idx="9">
                  <c:v>25.756044199999998</c:v>
                </c:pt>
                <c:pt idx="10">
                  <c:v>18.9103952</c:v>
                </c:pt>
                <c:pt idx="11">
                  <c:v>16.289523399999997</c:v>
                </c:pt>
                <c:pt idx="12">
                  <c:v>12.757061800000001</c:v>
                </c:pt>
                <c:pt idx="13">
                  <c:v>8.6367328000000008</c:v>
                </c:pt>
                <c:pt idx="14">
                  <c:v>6.1866355999999998</c:v>
                </c:pt>
                <c:pt idx="15">
                  <c:v>3.9323578000000001</c:v>
                </c:pt>
                <c:pt idx="16">
                  <c:v>2.5905998000000001</c:v>
                </c:pt>
                <c:pt idx="17">
                  <c:v>3.1076570000000001</c:v>
                </c:pt>
                <c:pt idx="18">
                  <c:v>5.7140170000000001</c:v>
                </c:pt>
                <c:pt idx="19">
                  <c:v>2.4310742000000003</c:v>
                </c:pt>
                <c:pt idx="20">
                  <c:v>-1.9754690000000006</c:v>
                </c:pt>
                <c:pt idx="21">
                  <c:v>-3.4833883999999999</c:v>
                </c:pt>
                <c:pt idx="22">
                  <c:v>-6.5739153999999997</c:v>
                </c:pt>
                <c:pt idx="23">
                  <c:v>-0.56067939999999983</c:v>
                </c:pt>
                <c:pt idx="24">
                  <c:v>-2.5784567999999997</c:v>
                </c:pt>
                <c:pt idx="25">
                  <c:v>-5.0497851999999996</c:v>
                </c:pt>
                <c:pt idx="26">
                  <c:v>-9.4404211999999994</c:v>
                </c:pt>
              </c:numCache>
            </c:numRef>
          </c:val>
          <c:extLst>
            <c:ext xmlns:c16="http://schemas.microsoft.com/office/drawing/2014/chart" uri="{C3380CC4-5D6E-409C-BE32-E72D297353CC}">
              <c16:uniqueId val="{00000000-B4C3-4CD9-8727-8E18C66555A7}"/>
            </c:ext>
          </c:extLst>
        </c:ser>
        <c:ser>
          <c:idx val="1"/>
          <c:order val="2"/>
          <c:tx>
            <c:strRef>
              <c:f>'T2'!$I$5</c:f>
              <c:strCache>
                <c:ptCount val="1"/>
                <c:pt idx="0">
                  <c:v>Intermittent 40%</c:v>
                </c:pt>
              </c:strCache>
            </c:strRef>
          </c:tx>
          <c:spPr>
            <a:solidFill>
              <a:srgbClr val="C2CD5F"/>
            </a:solidFill>
          </c:spPr>
          <c:invertIfNegative val="0"/>
          <c:cat>
            <c:numRef>
              <c:f>'T2'!$A$7:$A$33</c:f>
              <c:numCache>
                <c:formatCode>General</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'T2'!$I$7:$I$33</c:f>
              <c:numCache>
                <c:formatCode>_-* #,##0.000000_-;\ \ \-* #,##0.000000_-;_-* "-"??_-;_-@</c:formatCode>
                <c:ptCount val="27"/>
                <c:pt idx="0">
                  <c:v>27.454898799999999</c:v>
                </c:pt>
                <c:pt idx="1">
                  <c:v>23.608256399999998</c:v>
                </c:pt>
                <c:pt idx="2">
                  <c:v>26.0203828</c:v>
                </c:pt>
                <c:pt idx="3">
                  <c:v>27.8414468</c:v>
                </c:pt>
                <c:pt idx="4">
                  <c:v>21.153550199999998</c:v>
                </c:pt>
                <c:pt idx="5">
                  <c:v>22.629943600000001</c:v>
                </c:pt>
                <c:pt idx="6">
                  <c:v>30.695562599999999</c:v>
                </c:pt>
                <c:pt idx="7">
                  <c:v>19.521592599999998</c:v>
                </c:pt>
                <c:pt idx="8">
                  <c:v>17.673839399999999</c:v>
                </c:pt>
                <c:pt idx="9">
                  <c:v>18.095674599999999</c:v>
                </c:pt>
                <c:pt idx="10">
                  <c:v>11.2833536</c:v>
                </c:pt>
                <c:pt idx="11">
                  <c:v>10.5783092</c:v>
                </c:pt>
                <c:pt idx="12">
                  <c:v>6.9087014</c:v>
                </c:pt>
                <c:pt idx="13">
                  <c:v>3.6711554000000004</c:v>
                </c:pt>
                <c:pt idx="14">
                  <c:v>1.3130847999999999</c:v>
                </c:pt>
                <c:pt idx="15">
                  <c:v>0.32721440000000002</c:v>
                </c:pt>
                <c:pt idx="16">
                  <c:v>0.60877840000000005</c:v>
                </c:pt>
                <c:pt idx="17">
                  <c:v>0.70637000000000005</c:v>
                </c:pt>
                <c:pt idx="18">
                  <c:v>0.38581799999999999</c:v>
                </c:pt>
                <c:pt idx="19">
                  <c:v>-2.6139443999999998</c:v>
                </c:pt>
                <c:pt idx="20">
                  <c:v>-2.7515580000000002</c:v>
                </c:pt>
                <c:pt idx="21">
                  <c:v>-7.2603931999999993</c:v>
                </c:pt>
                <c:pt idx="22">
                  <c:v>-4.2399892000000001</c:v>
                </c:pt>
                <c:pt idx="23">
                  <c:v>1.4153507999999999</c:v>
                </c:pt>
                <c:pt idx="24">
                  <c:v>-0.7975044</c:v>
                </c:pt>
                <c:pt idx="25">
                  <c:v>-1.3860816</c:v>
                </c:pt>
                <c:pt idx="26">
                  <c:v>-3.4387095999999997</c:v>
                </c:pt>
              </c:numCache>
            </c:numRef>
          </c:val>
          <c:extLst>
            <c:ext xmlns:c16="http://schemas.microsoft.com/office/drawing/2014/chart" uri="{C3380CC4-5D6E-409C-BE32-E72D297353CC}">
              <c16:uniqueId val="{00000001-B4C3-4CD9-8727-8E18C66555A7}"/>
            </c:ext>
          </c:extLst>
        </c:ser>
        <c:dLbls>
          <c:showLegendKey val="0"/>
          <c:showVal val="0"/>
          <c:showCatName val="0"/>
          <c:showSerName val="0"/>
          <c:showPercent val="0"/>
          <c:showBubbleSize val="0"/>
        </c:dLbls>
        <c:gapWidth val="150"/>
        <c:axId val="94182400"/>
        <c:axId val="94196864"/>
      </c:barChart>
      <c:catAx>
        <c:axId val="94182400"/>
        <c:scaling>
          <c:orientation val="minMax"/>
        </c:scaling>
        <c:delete val="0"/>
        <c:axPos val="b"/>
        <c:numFmt formatCode="General" sourceLinked="1"/>
        <c:majorTickMark val="out"/>
        <c:minorTickMark val="none"/>
        <c:tickLblPos val="low"/>
        <c:crossAx val="94196864"/>
        <c:crosses val="autoZero"/>
        <c:auto val="1"/>
        <c:lblAlgn val="ctr"/>
        <c:lblOffset val="100"/>
        <c:noMultiLvlLbl val="0"/>
      </c:catAx>
      <c:valAx>
        <c:axId val="94196864"/>
        <c:scaling>
          <c:orientation val="minMax"/>
          <c:max val="35"/>
          <c:min val="-16"/>
        </c:scaling>
        <c:delete val="0"/>
        <c:axPos val="l"/>
        <c:majorGridlines/>
        <c:title>
          <c:tx>
            <c:rich>
              <a:bodyPr rot="-5400000" vert="horz"/>
              <a:lstStyle/>
              <a:p>
                <a:pPr>
                  <a:defRPr/>
                </a:pPr>
                <a:r>
                  <a:rPr lang="en-US"/>
                  <a:t>Change  in Generation Tariff £/kW</a:t>
                </a:r>
              </a:p>
            </c:rich>
          </c:tx>
          <c:layout>
            <c:manualLayout>
              <c:xMode val="edge"/>
              <c:yMode val="edge"/>
              <c:x val="2.4335246778970577E-2"/>
              <c:y val="0.29550720282102144"/>
            </c:manualLayout>
          </c:layout>
          <c:overlay val="0"/>
        </c:title>
        <c:numFmt formatCode="#,##0.0_ ;\-#,##0.0\ " sourceLinked="0"/>
        <c:majorTickMark val="out"/>
        <c:minorTickMark val="none"/>
        <c:tickLblPos val="nextTo"/>
        <c:crossAx val="94182400"/>
        <c:crosses val="autoZero"/>
        <c:crossBetween val="between"/>
      </c:valAx>
    </c:plotArea>
    <c:legend>
      <c:legendPos val="b"/>
      <c:layout>
        <c:manualLayout>
          <c:xMode val="edge"/>
          <c:yMode val="edge"/>
          <c:x val="3.1718965065672522E-4"/>
          <c:y val="0.88933442700124565"/>
          <c:w val="0.99927002537826659"/>
          <c:h val="0.11066557299875439"/>
        </c:manualLayout>
      </c:layout>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anose="020B0604020202020204" pitchFamily="34" charset="0"/>
                <a:cs typeface="Arial" panose="020B0604020202020204" pitchFamily="34" charset="0"/>
              </a:defRPr>
            </a:pPr>
            <a:r>
              <a:rPr lang="en-GB" sz="1200">
                <a:latin typeface="Arial" panose="020B0604020202020204" pitchFamily="34" charset="0"/>
                <a:cs typeface="Arial" panose="020B0604020202020204" pitchFamily="34" charset="0"/>
              </a:rPr>
              <a:t>Embedded Export Tariff </a:t>
            </a:r>
          </a:p>
        </c:rich>
      </c:tx>
      <c:overlay val="0"/>
    </c:title>
    <c:autoTitleDeleted val="0"/>
    <c:plotArea>
      <c:layout/>
      <c:barChart>
        <c:barDir val="col"/>
        <c:grouping val="stacked"/>
        <c:varyColors val="0"/>
        <c:ser>
          <c:idx val="2"/>
          <c:order val="0"/>
          <c:tx>
            <c:strRef>
              <c:f>'S12 &amp; Fig S2'!$C$20</c:f>
              <c:strCache>
                <c:ptCount val="1"/>
                <c:pt idx="0">
                  <c:v>AGIC £/kW</c:v>
                </c:pt>
              </c:strCache>
            </c:strRef>
          </c:tx>
          <c:invertIfNegative val="0"/>
          <c:val>
            <c:numRef>
              <c:f>'S12 &amp; Fig S2'!$C$21:$C$34</c:f>
              <c:numCache>
                <c:formatCode>0.000000</c:formatCode>
                <c:ptCount val="14"/>
                <c:pt idx="0">
                  <c:v>2.2829519999999999</c:v>
                </c:pt>
                <c:pt idx="1">
                  <c:v>2.2829519999999999</c:v>
                </c:pt>
                <c:pt idx="2">
                  <c:v>2.2829519999999999</c:v>
                </c:pt>
                <c:pt idx="3">
                  <c:v>2.2829519999999999</c:v>
                </c:pt>
                <c:pt idx="4">
                  <c:v>2.2829519999999999</c:v>
                </c:pt>
                <c:pt idx="5">
                  <c:v>2.2829519999999999</c:v>
                </c:pt>
                <c:pt idx="6">
                  <c:v>2.2829519999999999</c:v>
                </c:pt>
                <c:pt idx="7">
                  <c:v>2.2829519999999999</c:v>
                </c:pt>
                <c:pt idx="8">
                  <c:v>2.2829519999999999</c:v>
                </c:pt>
                <c:pt idx="9">
                  <c:v>2.2829519999999999</c:v>
                </c:pt>
                <c:pt idx="10">
                  <c:v>2.2829519999999999</c:v>
                </c:pt>
                <c:pt idx="11">
                  <c:v>2.2829519999999999</c:v>
                </c:pt>
                <c:pt idx="12">
                  <c:v>2.2829519999999999</c:v>
                </c:pt>
                <c:pt idx="13">
                  <c:v>2.2829519999999999</c:v>
                </c:pt>
              </c:numCache>
            </c:numRef>
          </c:val>
          <c:extLst>
            <c:ext xmlns:c16="http://schemas.microsoft.com/office/drawing/2014/chart" uri="{C3380CC4-5D6E-409C-BE32-E72D297353CC}">
              <c16:uniqueId val="{00000000-8053-4482-9E12-2408F60105AB}"/>
            </c:ext>
          </c:extLst>
        </c:ser>
        <c:ser>
          <c:idx val="3"/>
          <c:order val="1"/>
          <c:tx>
            <c:strRef>
              <c:f>'S12 &amp; Fig S2'!$D$20</c:f>
              <c:strCache>
                <c:ptCount val="1"/>
                <c:pt idx="0">
                  <c:v>2021/22 Phased Residual £/kW </c:v>
                </c:pt>
              </c:strCache>
            </c:strRef>
          </c:tx>
          <c:spPr>
            <a:solidFill>
              <a:schemeClr val="tx2"/>
            </a:solidFill>
          </c:spPr>
          <c:invertIfNegative val="0"/>
          <c:val>
            <c:numRef>
              <c:f>'S12 &amp; Fig S2'!$D$21:$D$34</c:f>
              <c:numCache>
                <c:formatCode>0.000000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1-8053-4482-9E12-2408F60105AB}"/>
            </c:ext>
          </c:extLst>
        </c:ser>
        <c:ser>
          <c:idx val="1"/>
          <c:order val="2"/>
          <c:tx>
            <c:strRef>
              <c:f>'S12 &amp; Fig S2'!$B$20</c:f>
              <c:strCache>
                <c:ptCount val="1"/>
                <c:pt idx="0">
                  <c:v>EET Locational £/kW</c:v>
                </c:pt>
              </c:strCache>
            </c:strRef>
          </c:tx>
          <c:invertIfNegative val="0"/>
          <c:val>
            <c:numRef>
              <c:f>'S12 &amp; Fig S2'!$B$21:$B$34</c:f>
              <c:numCache>
                <c:formatCode>0.000000</c:formatCode>
                <c:ptCount val="14"/>
                <c:pt idx="0">
                  <c:v>-57.124956636370186</c:v>
                </c:pt>
                <c:pt idx="1">
                  <c:v>-42.306054896231281</c:v>
                </c:pt>
                <c:pt idx="2">
                  <c:v>-20.298765822841876</c:v>
                </c:pt>
                <c:pt idx="3">
                  <c:v>-8.5565276942109314</c:v>
                </c:pt>
                <c:pt idx="4">
                  <c:v>-7.7507784463384697</c:v>
                </c:pt>
                <c:pt idx="5">
                  <c:v>-6.3963841127130507</c:v>
                </c:pt>
                <c:pt idx="6">
                  <c:v>-1.0438241384382017</c:v>
                </c:pt>
                <c:pt idx="7">
                  <c:v>1.4206127150890273</c:v>
                </c:pt>
                <c:pt idx="8">
                  <c:v>3.0199351304974087</c:v>
                </c:pt>
                <c:pt idx="9">
                  <c:v>4.8929588231974952</c:v>
                </c:pt>
                <c:pt idx="10">
                  <c:v>5.9854311054749854</c:v>
                </c:pt>
                <c:pt idx="11">
                  <c:v>8.4947325055930349</c:v>
                </c:pt>
                <c:pt idx="12">
                  <c:v>9.3848275177029183</c:v>
                </c:pt>
                <c:pt idx="13">
                  <c:v>14.696773914722534</c:v>
                </c:pt>
              </c:numCache>
            </c:numRef>
          </c:val>
          <c:extLst>
            <c:ext xmlns:c16="http://schemas.microsoft.com/office/drawing/2014/chart" uri="{C3380CC4-5D6E-409C-BE32-E72D297353CC}">
              <c16:uniqueId val="{00000002-8053-4482-9E12-2408F60105AB}"/>
            </c:ext>
          </c:extLst>
        </c:ser>
        <c:dLbls>
          <c:showLegendKey val="0"/>
          <c:showVal val="0"/>
          <c:showCatName val="0"/>
          <c:showSerName val="0"/>
          <c:showPercent val="0"/>
          <c:showBubbleSize val="0"/>
        </c:dLbls>
        <c:gapWidth val="75"/>
        <c:overlap val="100"/>
        <c:axId val="232467456"/>
        <c:axId val="232473728"/>
      </c:barChart>
      <c:lineChart>
        <c:grouping val="stacked"/>
        <c:varyColors val="0"/>
        <c:ser>
          <c:idx val="4"/>
          <c:order val="3"/>
          <c:tx>
            <c:strRef>
              <c:f>'S12 &amp; Fig S2'!$E$20</c:f>
              <c:strCache>
                <c:ptCount val="1"/>
                <c:pt idx="0">
                  <c:v>Final Tariff £/kW</c:v>
                </c:pt>
              </c:strCache>
            </c:strRef>
          </c:tx>
          <c:spPr>
            <a:ln>
              <a:solidFill>
                <a:srgbClr val="FFC000"/>
              </a:solidFill>
              <a:prstDash val="dash"/>
            </a:ln>
          </c:spPr>
          <c:marker>
            <c:symbol val="none"/>
          </c:marker>
          <c:val>
            <c:numRef>
              <c:f>'S12 &amp; Fig S2'!$E$21:$E$34</c:f>
              <c:numCache>
                <c:formatCode>0.000000</c:formatCode>
                <c:ptCount val="14"/>
                <c:pt idx="0">
                  <c:v>0</c:v>
                </c:pt>
                <c:pt idx="1">
                  <c:v>0</c:v>
                </c:pt>
                <c:pt idx="2">
                  <c:v>0</c:v>
                </c:pt>
                <c:pt idx="3">
                  <c:v>0</c:v>
                </c:pt>
                <c:pt idx="4">
                  <c:v>0</c:v>
                </c:pt>
                <c:pt idx="5">
                  <c:v>0</c:v>
                </c:pt>
                <c:pt idx="6">
                  <c:v>1.239128</c:v>
                </c:pt>
                <c:pt idx="7">
                  <c:v>3.7035650000000002</c:v>
                </c:pt>
                <c:pt idx="8">
                  <c:v>5.3028870000000001</c:v>
                </c:pt>
                <c:pt idx="9">
                  <c:v>7.1759110000000002</c:v>
                </c:pt>
                <c:pt idx="10">
                  <c:v>8.268383</c:v>
                </c:pt>
                <c:pt idx="11">
                  <c:v>10.777685</c:v>
                </c:pt>
                <c:pt idx="12">
                  <c:v>11.66778</c:v>
                </c:pt>
                <c:pt idx="13">
                  <c:v>16.979725999999999</c:v>
                </c:pt>
              </c:numCache>
            </c:numRef>
          </c:val>
          <c:smooth val="0"/>
          <c:extLst>
            <c:ext xmlns:c16="http://schemas.microsoft.com/office/drawing/2014/chart" uri="{C3380CC4-5D6E-409C-BE32-E72D297353CC}">
              <c16:uniqueId val="{00000003-8053-4482-9E12-2408F60105AB}"/>
            </c:ext>
          </c:extLst>
        </c:ser>
        <c:dLbls>
          <c:showLegendKey val="0"/>
          <c:showVal val="0"/>
          <c:showCatName val="0"/>
          <c:showSerName val="0"/>
          <c:showPercent val="0"/>
          <c:showBubbleSize val="0"/>
        </c:dLbls>
        <c:marker val="1"/>
        <c:smooth val="0"/>
        <c:axId val="232467456"/>
        <c:axId val="232473728"/>
      </c:lineChart>
      <c:catAx>
        <c:axId val="232467456"/>
        <c:scaling>
          <c:orientation val="minMax"/>
        </c:scaling>
        <c:delete val="0"/>
        <c:axPos val="b"/>
        <c:title>
          <c:tx>
            <c:rich>
              <a:bodyPr/>
              <a:lstStyle/>
              <a:p>
                <a:pPr>
                  <a:defRPr sz="900">
                    <a:latin typeface="Arial" panose="020B0604020202020204" pitchFamily="34" charset="0"/>
                    <a:cs typeface="Arial" panose="020B0604020202020204" pitchFamily="34" charset="0"/>
                  </a:defRPr>
                </a:pPr>
                <a:r>
                  <a:rPr lang="en-GB" sz="900">
                    <a:latin typeface="Arial" panose="020B0604020202020204" pitchFamily="34" charset="0"/>
                    <a:cs typeface="Arial" panose="020B0604020202020204" pitchFamily="34" charset="0"/>
                  </a:rPr>
                  <a:t>Demand Zone</a:t>
                </a:r>
              </a:p>
            </c:rich>
          </c:tx>
          <c:overlay val="0"/>
        </c:title>
        <c:majorTickMark val="none"/>
        <c:minorTickMark val="none"/>
        <c:tickLblPos val="nextTo"/>
        <c:crossAx val="232473728"/>
        <c:crosses val="autoZero"/>
        <c:auto val="1"/>
        <c:lblAlgn val="ctr"/>
        <c:lblOffset val="100"/>
        <c:noMultiLvlLbl val="0"/>
      </c:catAx>
      <c:valAx>
        <c:axId val="232473728"/>
        <c:scaling>
          <c:orientation val="minMax"/>
        </c:scaling>
        <c:delete val="0"/>
        <c:axPos val="l"/>
        <c:majorGridlines/>
        <c:title>
          <c:tx>
            <c:rich>
              <a:bodyPr rot="-5400000" vert="horz"/>
              <a:lstStyle/>
              <a:p>
                <a:pPr>
                  <a:defRPr sz="900">
                    <a:latin typeface="Arial" panose="020B0604020202020204" pitchFamily="34" charset="0"/>
                    <a:cs typeface="Arial" panose="020B0604020202020204" pitchFamily="34" charset="0"/>
                  </a:defRPr>
                </a:pPr>
                <a:r>
                  <a:rPr lang="en-GB" sz="900">
                    <a:latin typeface="Arial" panose="020B0604020202020204" pitchFamily="34" charset="0"/>
                    <a:cs typeface="Arial" panose="020B0604020202020204" pitchFamily="34" charset="0"/>
                  </a:rPr>
                  <a:t>Tariff (£/kW)</a:t>
                </a:r>
              </a:p>
            </c:rich>
          </c:tx>
          <c:overlay val="0"/>
        </c:title>
        <c:numFmt formatCode="0.000000" sourceLinked="1"/>
        <c:majorTickMark val="none"/>
        <c:minorTickMark val="none"/>
        <c:tickLblPos val="nextTo"/>
        <c:spPr>
          <a:ln w="9525">
            <a:noFill/>
          </a:ln>
        </c:spPr>
        <c:crossAx val="232467456"/>
        <c:crosses val="autoZero"/>
        <c:crossBetween val="between"/>
      </c:valAx>
    </c:plotArea>
    <c:legend>
      <c:legendPos val="b"/>
      <c:layout>
        <c:manualLayout>
          <c:xMode val="edge"/>
          <c:yMode val="edge"/>
          <c:x val="0.15740900520990969"/>
          <c:y val="0.8621247500968594"/>
          <c:w val="0.75580798088868428"/>
          <c:h val="0.11514797039727105"/>
        </c:manualLayout>
      </c:layout>
      <c:overlay val="0"/>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Change in Embedded Export Tariff</a:t>
            </a:r>
          </a:p>
        </c:rich>
      </c:tx>
      <c:overlay val="0"/>
    </c:title>
    <c:autoTitleDeleted val="0"/>
    <c:plotArea>
      <c:layout>
        <c:manualLayout>
          <c:layoutTarget val="inner"/>
          <c:xMode val="edge"/>
          <c:yMode val="edge"/>
          <c:x val="0.10975240594925635"/>
          <c:y val="0.12311646477374165"/>
          <c:w val="0.86595545281610442"/>
          <c:h val="0.69760573940594917"/>
        </c:manualLayout>
      </c:layout>
      <c:barChart>
        <c:barDir val="col"/>
        <c:grouping val="clustered"/>
        <c:varyColors val="0"/>
        <c:ser>
          <c:idx val="2"/>
          <c:order val="0"/>
          <c:tx>
            <c:strRef>
              <c:f>'S12 &amp; Fig S2'!$E$4</c:f>
              <c:strCache>
                <c:ptCount val="1"/>
                <c:pt idx="0">
                  <c:v>Change (£/kW)</c:v>
                </c:pt>
              </c:strCache>
            </c:strRef>
          </c:tx>
          <c:spPr>
            <a:solidFill>
              <a:schemeClr val="tx2">
                <a:lumMod val="60000"/>
                <a:lumOff val="40000"/>
              </a:schemeClr>
            </a:solidFill>
          </c:spPr>
          <c:invertIfNegative val="0"/>
          <c:cat>
            <c:numRef>
              <c:f>'S11 &amp; Fig S1'!$A$4:$A$17</c:f>
              <c:numCache>
                <c:formatCode>0_)</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'S12 &amp; Fig S2'!$E$5:$E$18</c:f>
              <c:numCache>
                <c:formatCode>0.000000</c:formatCode>
                <c:ptCount val="14"/>
                <c:pt idx="0">
                  <c:v>0</c:v>
                </c:pt>
                <c:pt idx="1">
                  <c:v>0</c:v>
                </c:pt>
                <c:pt idx="2">
                  <c:v>0</c:v>
                </c:pt>
                <c:pt idx="3">
                  <c:v>0</c:v>
                </c:pt>
                <c:pt idx="4">
                  <c:v>0</c:v>
                </c:pt>
                <c:pt idx="5">
                  <c:v>0</c:v>
                </c:pt>
                <c:pt idx="6">
                  <c:v>-0.21938499999999994</c:v>
                </c:pt>
                <c:pt idx="7">
                  <c:v>0.673346</c:v>
                </c:pt>
                <c:pt idx="8">
                  <c:v>1.9402699999999999</c:v>
                </c:pt>
                <c:pt idx="9">
                  <c:v>1.8095730000000003</c:v>
                </c:pt>
                <c:pt idx="10">
                  <c:v>2.3528120000000001</c:v>
                </c:pt>
                <c:pt idx="11">
                  <c:v>2.3850069999999999</c:v>
                </c:pt>
                <c:pt idx="12">
                  <c:v>3.604610000000001</c:v>
                </c:pt>
                <c:pt idx="13">
                  <c:v>6.0317569999999989</c:v>
                </c:pt>
              </c:numCache>
            </c:numRef>
          </c:val>
          <c:extLst>
            <c:ext xmlns:c16="http://schemas.microsoft.com/office/drawing/2014/chart" uri="{C3380CC4-5D6E-409C-BE32-E72D297353CC}">
              <c16:uniqueId val="{00000000-75A0-4563-B5C4-246B02903E36}"/>
            </c:ext>
          </c:extLst>
        </c:ser>
        <c:dLbls>
          <c:showLegendKey val="0"/>
          <c:showVal val="0"/>
          <c:showCatName val="0"/>
          <c:showSerName val="0"/>
          <c:showPercent val="0"/>
          <c:showBubbleSize val="0"/>
        </c:dLbls>
        <c:gapWidth val="150"/>
        <c:axId val="233771008"/>
        <c:axId val="233772928"/>
      </c:barChart>
      <c:catAx>
        <c:axId val="233771008"/>
        <c:scaling>
          <c:orientation val="minMax"/>
        </c:scaling>
        <c:delete val="0"/>
        <c:axPos val="b"/>
        <c:title>
          <c:tx>
            <c:rich>
              <a:bodyPr/>
              <a:lstStyle/>
              <a:p>
                <a:pPr>
                  <a:defRPr/>
                </a:pPr>
                <a:r>
                  <a:rPr lang="en-US"/>
                  <a:t>Demand Zone</a:t>
                </a:r>
              </a:p>
            </c:rich>
          </c:tx>
          <c:overlay val="0"/>
        </c:title>
        <c:numFmt formatCode="0_)" sourceLinked="1"/>
        <c:majorTickMark val="out"/>
        <c:minorTickMark val="none"/>
        <c:tickLblPos val="low"/>
        <c:crossAx val="233772928"/>
        <c:crosses val="autoZero"/>
        <c:auto val="1"/>
        <c:lblAlgn val="ctr"/>
        <c:lblOffset val="100"/>
        <c:noMultiLvlLbl val="0"/>
      </c:catAx>
      <c:valAx>
        <c:axId val="233772928"/>
        <c:scaling>
          <c:orientation val="minMax"/>
        </c:scaling>
        <c:delete val="0"/>
        <c:axPos val="l"/>
        <c:majorGridlines/>
        <c:title>
          <c:tx>
            <c:rich>
              <a:bodyPr rot="-5400000" vert="horz"/>
              <a:lstStyle/>
              <a:p>
                <a:pPr>
                  <a:defRPr/>
                </a:pPr>
                <a:r>
                  <a:rPr lang="en-US"/>
                  <a:t>Tariff (£/kW)</a:t>
                </a:r>
              </a:p>
            </c:rich>
          </c:tx>
          <c:overlay val="0"/>
        </c:title>
        <c:numFmt formatCode="0.00" sourceLinked="0"/>
        <c:majorTickMark val="out"/>
        <c:minorTickMark val="none"/>
        <c:tickLblPos val="nextTo"/>
        <c:crossAx val="233771008"/>
        <c:crosses val="autoZero"/>
        <c:crossBetween val="between"/>
      </c:valAx>
      <c:spPr>
        <a:noFill/>
      </c:spPr>
    </c:plotArea>
    <c:legend>
      <c:legendPos val="b"/>
      <c:layout>
        <c:manualLayout>
          <c:xMode val="edge"/>
          <c:yMode val="edge"/>
          <c:x val="0.15079814105805583"/>
          <c:y val="0.91632964485294599"/>
          <c:w val="0.20421392280093428"/>
          <c:h val="6.0798695174800112E-2"/>
        </c:manualLayout>
      </c:layout>
      <c:overlay val="0"/>
    </c:legend>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Change in NHH Demand Tariffs</a:t>
            </a:r>
          </a:p>
        </c:rich>
      </c:tx>
      <c:overlay val="0"/>
    </c:title>
    <c:autoTitleDeleted val="0"/>
    <c:plotArea>
      <c:layout>
        <c:manualLayout>
          <c:layoutTarget val="inner"/>
          <c:xMode val="edge"/>
          <c:yMode val="edge"/>
          <c:x val="0.11408566970878144"/>
          <c:y val="0.1665941832797847"/>
          <c:w val="0.86772936290353408"/>
          <c:h val="0.66042429346195608"/>
        </c:manualLayout>
      </c:layout>
      <c:barChart>
        <c:barDir val="col"/>
        <c:grouping val="clustered"/>
        <c:varyColors val="0"/>
        <c:ser>
          <c:idx val="1"/>
          <c:order val="0"/>
          <c:tx>
            <c:strRef>
              <c:f>'S13 &amp; Fig S3'!$F$3</c:f>
              <c:strCache>
                <c:ptCount val="1"/>
                <c:pt idx="0">
                  <c:v>Change (p/kWh)</c:v>
                </c:pt>
              </c:strCache>
            </c:strRef>
          </c:tx>
          <c:spPr>
            <a:solidFill>
              <a:schemeClr val="accent1"/>
            </a:solidFill>
          </c:spPr>
          <c:invertIfNegative val="0"/>
          <c:val>
            <c:numRef>
              <c:f>'S13 &amp; Fig S3'!$F$4:$F$17</c:f>
              <c:numCache>
                <c:formatCode>0.000000</c:formatCode>
                <c:ptCount val="14"/>
                <c:pt idx="0">
                  <c:v>-2.208602</c:v>
                </c:pt>
                <c:pt idx="1">
                  <c:v>-1.1914629999999999</c:v>
                </c:pt>
                <c:pt idx="2">
                  <c:v>-2.0809999999995554E-3</c:v>
                </c:pt>
                <c:pt idx="3">
                  <c:v>0.71851200000000048</c:v>
                </c:pt>
                <c:pt idx="4">
                  <c:v>0.59063700000000008</c:v>
                </c:pt>
                <c:pt idx="5">
                  <c:v>0.61240300000000047</c:v>
                </c:pt>
                <c:pt idx="6">
                  <c:v>0.98186499999999999</c:v>
                </c:pt>
                <c:pt idx="7">
                  <c:v>1.1740979999999999</c:v>
                </c:pt>
                <c:pt idx="8">
                  <c:v>1.2778809999999998</c:v>
                </c:pt>
                <c:pt idx="9">
                  <c:v>1.695614</c:v>
                </c:pt>
                <c:pt idx="10">
                  <c:v>1.3277679999999998</c:v>
                </c:pt>
                <c:pt idx="11">
                  <c:v>1.1731309999999997</c:v>
                </c:pt>
                <c:pt idx="12">
                  <c:v>1.5143120000000003</c:v>
                </c:pt>
                <c:pt idx="13">
                  <c:v>2.4739640000000005</c:v>
                </c:pt>
              </c:numCache>
            </c:numRef>
          </c:val>
          <c:extLst>
            <c:ext xmlns:c16="http://schemas.microsoft.com/office/drawing/2014/chart" uri="{C3380CC4-5D6E-409C-BE32-E72D297353CC}">
              <c16:uniqueId val="{00000000-9005-4ED9-87BF-2D4843A9C02F}"/>
            </c:ext>
          </c:extLst>
        </c:ser>
        <c:dLbls>
          <c:showLegendKey val="0"/>
          <c:showVal val="0"/>
          <c:showCatName val="0"/>
          <c:showSerName val="0"/>
          <c:showPercent val="0"/>
          <c:showBubbleSize val="0"/>
        </c:dLbls>
        <c:gapWidth val="150"/>
        <c:axId val="263806336"/>
        <c:axId val="264070656"/>
      </c:barChart>
      <c:catAx>
        <c:axId val="263806336"/>
        <c:scaling>
          <c:orientation val="minMax"/>
        </c:scaling>
        <c:delete val="0"/>
        <c:axPos val="b"/>
        <c:title>
          <c:tx>
            <c:rich>
              <a:bodyPr/>
              <a:lstStyle/>
              <a:p>
                <a:pPr>
                  <a:defRPr/>
                </a:pPr>
                <a:r>
                  <a:rPr lang="en-US"/>
                  <a:t>Demand Zone</a:t>
                </a:r>
              </a:p>
            </c:rich>
          </c:tx>
          <c:overlay val="0"/>
        </c:title>
        <c:numFmt formatCode="0_)" sourceLinked="1"/>
        <c:majorTickMark val="out"/>
        <c:minorTickMark val="none"/>
        <c:tickLblPos val="low"/>
        <c:crossAx val="264070656"/>
        <c:crosses val="autoZero"/>
        <c:auto val="1"/>
        <c:lblAlgn val="ctr"/>
        <c:lblOffset val="100"/>
        <c:noMultiLvlLbl val="0"/>
      </c:catAx>
      <c:valAx>
        <c:axId val="264070656"/>
        <c:scaling>
          <c:orientation val="minMax"/>
        </c:scaling>
        <c:delete val="0"/>
        <c:axPos val="l"/>
        <c:majorGridlines/>
        <c:title>
          <c:tx>
            <c:rich>
              <a:bodyPr rot="-5400000" vert="horz"/>
              <a:lstStyle/>
              <a:p>
                <a:pPr>
                  <a:defRPr/>
                </a:pPr>
                <a:r>
                  <a:rPr lang="en-US"/>
                  <a:t>Tariff (p/kWh)</a:t>
                </a:r>
              </a:p>
            </c:rich>
          </c:tx>
          <c:overlay val="0"/>
        </c:title>
        <c:numFmt formatCode="0.00" sourceLinked="0"/>
        <c:majorTickMark val="out"/>
        <c:minorTickMark val="none"/>
        <c:tickLblPos val="nextTo"/>
        <c:crossAx val="263806336"/>
        <c:crosses val="autoZero"/>
        <c:crossBetween val="between"/>
      </c:valAx>
    </c:plotArea>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Generation TNUoS</a:t>
            </a:r>
            <a:r>
              <a:rPr lang="en-GB" baseline="0"/>
              <a:t> </a:t>
            </a:r>
            <a:r>
              <a:rPr lang="en-GB"/>
              <a:t>Tariffs</a:t>
            </a:r>
          </a:p>
        </c:rich>
      </c:tx>
      <c:overlay val="1"/>
    </c:title>
    <c:autoTitleDeleted val="0"/>
    <c:plotArea>
      <c:layout/>
      <c:barChart>
        <c:barDir val="col"/>
        <c:grouping val="clustered"/>
        <c:varyColors val="0"/>
        <c:ser>
          <c:idx val="0"/>
          <c:order val="0"/>
          <c:tx>
            <c:strRef>
              <c:f>'S15 &amp; Fig S4'!$G$3</c:f>
              <c:strCache>
                <c:ptCount val="1"/>
                <c:pt idx="0">
                  <c:v>Conventional Carbon 80%</c:v>
                </c:pt>
              </c:strCache>
            </c:strRef>
          </c:tx>
          <c:invertIfNegative val="0"/>
          <c:val>
            <c:numRef>
              <c:f>'S15 &amp; Fig S4'!$G$5:$G$31</c:f>
              <c:numCache>
                <c:formatCode>#,##0.000000</c:formatCode>
                <c:ptCount val="27"/>
                <c:pt idx="0">
                  <c:v>58.793021800000005</c:v>
                </c:pt>
                <c:pt idx="1">
                  <c:v>42.511889600000003</c:v>
                </c:pt>
                <c:pt idx="2">
                  <c:v>55.1299864</c:v>
                </c:pt>
                <c:pt idx="3">
                  <c:v>44.123669</c:v>
                </c:pt>
                <c:pt idx="4">
                  <c:v>47.56334600000001</c:v>
                </c:pt>
                <c:pt idx="5">
                  <c:v>50.832526399999999</c:v>
                </c:pt>
                <c:pt idx="6">
                  <c:v>53.862316600000007</c:v>
                </c:pt>
                <c:pt idx="7">
                  <c:v>41.0022874</c:v>
                </c:pt>
                <c:pt idx="8">
                  <c:v>35.112982000000002</c:v>
                </c:pt>
                <c:pt idx="9">
                  <c:v>36.415590000000002</c:v>
                </c:pt>
                <c:pt idx="10">
                  <c:v>26.897354800000002</c:v>
                </c:pt>
                <c:pt idx="11">
                  <c:v>20.968943200000002</c:v>
                </c:pt>
                <c:pt idx="12">
                  <c:v>16.514825600000002</c:v>
                </c:pt>
                <c:pt idx="13">
                  <c:v>10.077131600000001</c:v>
                </c:pt>
                <c:pt idx="14">
                  <c:v>6.6600121999999997</c:v>
                </c:pt>
                <c:pt idx="15">
                  <c:v>2.9533845999999997</c:v>
                </c:pt>
                <c:pt idx="16">
                  <c:v>0.21733059999999993</c:v>
                </c:pt>
                <c:pt idx="17">
                  <c:v>0.98015519999999956</c:v>
                </c:pt>
                <c:pt idx="18">
                  <c:v>5.8898014000000005</c:v>
                </c:pt>
                <c:pt idx="19">
                  <c:v>0.85887820000000037</c:v>
                </c:pt>
                <c:pt idx="20">
                  <c:v>-6.4520194000000002</c:v>
                </c:pt>
                <c:pt idx="21">
                  <c:v>-6.4401351999999994</c:v>
                </c:pt>
                <c:pt idx="22">
                  <c:v>-11.5739558</c:v>
                </c:pt>
                <c:pt idx="23">
                  <c:v>-5.2635205999999997</c:v>
                </c:pt>
                <c:pt idx="24">
                  <c:v>-8.2907125999999991</c:v>
                </c:pt>
                <c:pt idx="25">
                  <c:v>-11.857213000000002</c:v>
                </c:pt>
                <c:pt idx="26">
                  <c:v>-19.6567106</c:v>
                </c:pt>
              </c:numCache>
            </c:numRef>
          </c:val>
          <c:extLst>
            <c:ext xmlns:c16="http://schemas.microsoft.com/office/drawing/2014/chart" uri="{C3380CC4-5D6E-409C-BE32-E72D297353CC}">
              <c16:uniqueId val="{00000000-6464-40B8-A756-39EF7FEFF74A}"/>
            </c:ext>
          </c:extLst>
        </c:ser>
        <c:ser>
          <c:idx val="1"/>
          <c:order val="1"/>
          <c:tx>
            <c:strRef>
              <c:f>'S15 &amp; Fig S4'!$H$3</c:f>
              <c:strCache>
                <c:ptCount val="1"/>
                <c:pt idx="0">
                  <c:v>Conventional Low Carbon 80%</c:v>
                </c:pt>
              </c:strCache>
            </c:strRef>
          </c:tx>
          <c:invertIfNegative val="0"/>
          <c:val>
            <c:numRef>
              <c:f>'S15 &amp; Fig S4'!$H$5:$H$31</c:f>
              <c:numCache>
                <c:formatCode>#,##0.000000</c:formatCode>
                <c:ptCount val="27"/>
                <c:pt idx="0">
                  <c:v>65.530120800000006</c:v>
                </c:pt>
                <c:pt idx="1">
                  <c:v>49.248988600000004</c:v>
                </c:pt>
                <c:pt idx="2">
                  <c:v>61.628705799999999</c:v>
                </c:pt>
                <c:pt idx="3">
                  <c:v>51.965365800000001</c:v>
                </c:pt>
                <c:pt idx="4">
                  <c:v>53.055650399999998</c:v>
                </c:pt>
                <c:pt idx="5">
                  <c:v>57.041101600000005</c:v>
                </c:pt>
                <c:pt idx="6">
                  <c:v>63.211115800000009</c:v>
                </c:pt>
                <c:pt idx="7">
                  <c:v>46.089312800000009</c:v>
                </c:pt>
                <c:pt idx="8">
                  <c:v>39.749058000000005</c:v>
                </c:pt>
                <c:pt idx="9">
                  <c:v>41.131062</c:v>
                </c:pt>
                <c:pt idx="10">
                  <c:v>29.233293000000003</c:v>
                </c:pt>
                <c:pt idx="11">
                  <c:v>23.4745688</c:v>
                </c:pt>
                <c:pt idx="12">
                  <c:v>18.062351200000002</c:v>
                </c:pt>
                <c:pt idx="13">
                  <c:v>10.368482199999999</c:v>
                </c:pt>
                <c:pt idx="14">
                  <c:v>6.7844711999999996</c:v>
                </c:pt>
                <c:pt idx="15">
                  <c:v>2.9533845999999997</c:v>
                </c:pt>
                <c:pt idx="16">
                  <c:v>0.21733059999999993</c:v>
                </c:pt>
                <c:pt idx="17">
                  <c:v>0.98015519999999956</c:v>
                </c:pt>
                <c:pt idx="18">
                  <c:v>5.8898014000000005</c:v>
                </c:pt>
                <c:pt idx="19">
                  <c:v>0.85887820000000037</c:v>
                </c:pt>
                <c:pt idx="20">
                  <c:v>-6.4520194000000002</c:v>
                </c:pt>
                <c:pt idx="21">
                  <c:v>-8.9679925999999988</c:v>
                </c:pt>
                <c:pt idx="22">
                  <c:v>-13.045664599999999</c:v>
                </c:pt>
                <c:pt idx="23">
                  <c:v>-5.2635205999999997</c:v>
                </c:pt>
                <c:pt idx="24">
                  <c:v>-8.2907125999999991</c:v>
                </c:pt>
                <c:pt idx="25">
                  <c:v>-11.857213000000002</c:v>
                </c:pt>
                <c:pt idx="26">
                  <c:v>-19.6567106</c:v>
                </c:pt>
              </c:numCache>
            </c:numRef>
          </c:val>
          <c:extLst>
            <c:ext xmlns:c16="http://schemas.microsoft.com/office/drawing/2014/chart" uri="{C3380CC4-5D6E-409C-BE32-E72D297353CC}">
              <c16:uniqueId val="{00000001-6464-40B8-A756-39EF7FEFF74A}"/>
            </c:ext>
          </c:extLst>
        </c:ser>
        <c:ser>
          <c:idx val="2"/>
          <c:order val="2"/>
          <c:tx>
            <c:strRef>
              <c:f>'S15 &amp; Fig S4'!$I$3</c:f>
              <c:strCache>
                <c:ptCount val="1"/>
                <c:pt idx="0">
                  <c:v>Intermittent 40%</c:v>
                </c:pt>
              </c:strCache>
            </c:strRef>
          </c:tx>
          <c:invertIfNegative val="0"/>
          <c:val>
            <c:numRef>
              <c:f>'S15 &amp; Fig S4'!$I$5:$I$31</c:f>
              <c:numCache>
                <c:formatCode>#,##0.000000</c:formatCode>
                <c:ptCount val="27"/>
                <c:pt idx="0">
                  <c:v>44.3851704</c:v>
                </c:pt>
                <c:pt idx="1">
                  <c:v>37.417670800000003</c:v>
                </c:pt>
                <c:pt idx="2">
                  <c:v>42.032826400000005</c:v>
                </c:pt>
                <c:pt idx="3">
                  <c:v>48.747713400000002</c:v>
                </c:pt>
                <c:pt idx="4">
                  <c:v>33.635404200000004</c:v>
                </c:pt>
                <c:pt idx="5">
                  <c:v>38.464649800000004</c:v>
                </c:pt>
                <c:pt idx="6">
                  <c:v>52.247643400000008</c:v>
                </c:pt>
                <c:pt idx="7">
                  <c:v>30.938774400000007</c:v>
                </c:pt>
                <c:pt idx="8">
                  <c:v>27.624103000000002</c:v>
                </c:pt>
                <c:pt idx="9">
                  <c:v>28.226921000000001</c:v>
                </c:pt>
                <c:pt idx="10">
                  <c:v>16.329252000000004</c:v>
                </c:pt>
                <c:pt idx="11">
                  <c:v>14.401713400000002</c:v>
                </c:pt>
                <c:pt idx="12">
                  <c:v>8.4715085999999999</c:v>
                </c:pt>
                <c:pt idx="13">
                  <c:v>2.1906336</c:v>
                </c:pt>
                <c:pt idx="14">
                  <c:v>-1.0919683999999998</c:v>
                </c:pt>
                <c:pt idx="15">
                  <c:v>-2.8101722000000002</c:v>
                </c:pt>
                <c:pt idx="16">
                  <c:v>-2.5010322</c:v>
                </c:pt>
                <c:pt idx="17">
                  <c:v>-2.3955494000000002</c:v>
                </c:pt>
                <c:pt idx="18">
                  <c:v>-2.6287077999999999</c:v>
                </c:pt>
                <c:pt idx="19">
                  <c:v>-7.5885954</c:v>
                </c:pt>
                <c:pt idx="20">
                  <c:v>-7.7051442000000003</c:v>
                </c:pt>
                <c:pt idx="21">
                  <c:v>-14.416690799999998</c:v>
                </c:pt>
                <c:pt idx="22">
                  <c:v>-9.1359478000000003</c:v>
                </c:pt>
                <c:pt idx="23">
                  <c:v>-1.7774038000000001</c:v>
                </c:pt>
                <c:pt idx="24">
                  <c:v>-4.7834218000000002</c:v>
                </c:pt>
                <c:pt idx="25">
                  <c:v>-5.7100770000000001</c:v>
                </c:pt>
                <c:pt idx="26">
                  <c:v>-9.2803837999999992</c:v>
                </c:pt>
              </c:numCache>
            </c:numRef>
          </c:val>
          <c:extLst>
            <c:ext xmlns:c16="http://schemas.microsoft.com/office/drawing/2014/chart" uri="{C3380CC4-5D6E-409C-BE32-E72D297353CC}">
              <c16:uniqueId val="{00000002-6464-40B8-A756-39EF7FEFF74A}"/>
            </c:ext>
          </c:extLst>
        </c:ser>
        <c:dLbls>
          <c:showLegendKey val="0"/>
          <c:showVal val="0"/>
          <c:showCatName val="0"/>
          <c:showSerName val="0"/>
          <c:showPercent val="0"/>
          <c:showBubbleSize val="0"/>
        </c:dLbls>
        <c:gapWidth val="150"/>
        <c:axId val="266731520"/>
        <c:axId val="266733440"/>
      </c:barChart>
      <c:catAx>
        <c:axId val="266731520"/>
        <c:scaling>
          <c:orientation val="minMax"/>
        </c:scaling>
        <c:delete val="0"/>
        <c:axPos val="b"/>
        <c:title>
          <c:tx>
            <c:rich>
              <a:bodyPr/>
              <a:lstStyle/>
              <a:p>
                <a:pPr>
                  <a:defRPr/>
                </a:pPr>
                <a:r>
                  <a:rPr lang="en-US" sz="1400"/>
                  <a:t>Generation Zone</a:t>
                </a:r>
              </a:p>
            </c:rich>
          </c:tx>
          <c:overlay val="0"/>
        </c:title>
        <c:numFmt formatCode="0_)" sourceLinked="1"/>
        <c:majorTickMark val="out"/>
        <c:minorTickMark val="none"/>
        <c:tickLblPos val="nextTo"/>
        <c:crossAx val="266733440"/>
        <c:crosses val="autoZero"/>
        <c:auto val="1"/>
        <c:lblAlgn val="ctr"/>
        <c:lblOffset val="100"/>
        <c:noMultiLvlLbl val="0"/>
      </c:catAx>
      <c:valAx>
        <c:axId val="266733440"/>
        <c:scaling>
          <c:orientation val="minMax"/>
          <c:max val="70"/>
          <c:min val="-20"/>
        </c:scaling>
        <c:delete val="0"/>
        <c:axPos val="l"/>
        <c:majorGridlines/>
        <c:title>
          <c:tx>
            <c:rich>
              <a:bodyPr rot="-5400000" vert="horz"/>
              <a:lstStyle/>
              <a:p>
                <a:pPr>
                  <a:defRPr/>
                </a:pPr>
                <a:r>
                  <a:rPr lang="en-GB" sz="1400"/>
                  <a:t>£/kW</a:t>
                </a:r>
              </a:p>
            </c:rich>
          </c:tx>
          <c:overlay val="0"/>
        </c:title>
        <c:numFmt formatCode="#,##0.00" sourceLinked="0"/>
        <c:majorTickMark val="out"/>
        <c:minorTickMark val="none"/>
        <c:tickLblPos val="nextTo"/>
        <c:crossAx val="266731520"/>
        <c:crosses val="autoZero"/>
        <c:crossBetween val="between"/>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a:pPr>
            <a:r>
              <a:rPr lang="en-GB"/>
              <a:t> Change in wider tariffs for </a:t>
            </a:r>
          </a:p>
          <a:p>
            <a:pPr algn="ctr" rtl="0">
              <a:defRPr/>
            </a:pPr>
            <a:r>
              <a:rPr lang="en-GB"/>
              <a:t>conventional and intermittent power stations</a:t>
            </a:r>
          </a:p>
        </c:rich>
      </c:tx>
      <c:layout>
        <c:manualLayout>
          <c:xMode val="edge"/>
          <c:yMode val="edge"/>
          <c:x val="0.15750809101207483"/>
          <c:y val="2.4654378244465189E-2"/>
        </c:manualLayout>
      </c:layout>
      <c:overlay val="0"/>
    </c:title>
    <c:autoTitleDeleted val="0"/>
    <c:plotArea>
      <c:layout>
        <c:manualLayout>
          <c:layoutTarget val="inner"/>
          <c:xMode val="edge"/>
          <c:yMode val="edge"/>
          <c:x val="0.14343675660037994"/>
          <c:y val="0.17190102439529531"/>
          <c:w val="0.79692892156122741"/>
          <c:h val="0.63360220514940646"/>
        </c:manualLayout>
      </c:layout>
      <c:barChart>
        <c:barDir val="col"/>
        <c:grouping val="clustered"/>
        <c:varyColors val="0"/>
        <c:ser>
          <c:idx val="2"/>
          <c:order val="1"/>
          <c:tx>
            <c:strRef>
              <c:f>'S16 &amp; Fig S5'!$C$5:$E$5</c:f>
              <c:strCache>
                <c:ptCount val="1"/>
                <c:pt idx="0">
                  <c:v>Conventional Carbon 80%</c:v>
                </c:pt>
              </c:strCache>
            </c:strRef>
          </c:tx>
          <c:spPr>
            <a:solidFill>
              <a:schemeClr val="accent1"/>
            </a:solidFill>
          </c:spPr>
          <c:invertIfNegative val="0"/>
          <c:cat>
            <c:numLit>
              <c:formatCode>General</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Lit>
          </c:cat>
          <c:val>
            <c:numRef>
              <c:f>'S16 &amp; Fig S5'!$E$7:$E$33</c:f>
              <c:numCache>
                <c:formatCode>#,##0.000000_ ;\-#,##0.000000\ </c:formatCode>
                <c:ptCount val="27"/>
                <c:pt idx="0">
                  <c:v>23.518594200000003</c:v>
                </c:pt>
                <c:pt idx="1">
                  <c:v>15.8790254</c:v>
                </c:pt>
                <c:pt idx="2">
                  <c:v>22.187833400000002</c:v>
                </c:pt>
                <c:pt idx="3">
                  <c:v>17.734343799999998</c:v>
                </c:pt>
                <c:pt idx="4">
                  <c:v>20.221586000000009</c:v>
                </c:pt>
                <c:pt idx="5">
                  <c:v>21.783113199999999</c:v>
                </c:pt>
                <c:pt idx="6">
                  <c:v>19.619510200000001</c:v>
                </c:pt>
                <c:pt idx="7">
                  <c:v>15.988329200000003</c:v>
                </c:pt>
                <c:pt idx="8">
                  <c:v>13.519134800000003</c:v>
                </c:pt>
                <c:pt idx="9">
                  <c:v>14.0075784</c:v>
                </c:pt>
                <c:pt idx="10">
                  <c:v>10.019978399999999</c:v>
                </c:pt>
                <c:pt idx="11">
                  <c:v>7.0055213999999992</c:v>
                </c:pt>
                <c:pt idx="12">
                  <c:v>5.036471600000004</c:v>
                </c:pt>
                <c:pt idx="13">
                  <c:v>2.3921284000000016</c:v>
                </c:pt>
                <c:pt idx="14">
                  <c:v>1.0840648000000002</c:v>
                </c:pt>
                <c:pt idx="15">
                  <c:v>-0.41462780000000032</c:v>
                </c:pt>
                <c:pt idx="16">
                  <c:v>-1.7827354</c:v>
                </c:pt>
                <c:pt idx="17">
                  <c:v>-0.74346640000000042</c:v>
                </c:pt>
                <c:pt idx="18">
                  <c:v>0.56687580000000093</c:v>
                </c:pt>
                <c:pt idx="19">
                  <c:v>-4.4558795999999985</c:v>
                </c:pt>
                <c:pt idx="20">
                  <c:v>-8.2511732000000002</c:v>
                </c:pt>
                <c:pt idx="21">
                  <c:v>-4.775819199999999</c:v>
                </c:pt>
                <c:pt idx="22">
                  <c:v>-5.4131609999999997</c:v>
                </c:pt>
                <c:pt idx="23">
                  <c:v>-3.9846709999999996</c:v>
                </c:pt>
                <c:pt idx="24">
                  <c:v>-5.2072839999999996</c:v>
                </c:pt>
                <c:pt idx="25">
                  <c:v>-7.1720148000000012</c:v>
                </c:pt>
                <c:pt idx="26">
                  <c:v>-14.4349528</c:v>
                </c:pt>
              </c:numCache>
            </c:numRef>
          </c:val>
          <c:extLst>
            <c:ext xmlns:c16="http://schemas.microsoft.com/office/drawing/2014/chart" uri="{C3380CC4-5D6E-409C-BE32-E72D297353CC}">
              <c16:uniqueId val="{00000000-22C9-4647-9F6C-2A8AF9918104}"/>
            </c:ext>
          </c:extLst>
        </c:ser>
        <c:ser>
          <c:idx val="1"/>
          <c:order val="2"/>
          <c:tx>
            <c:strRef>
              <c:f>'S16 &amp; Fig S5'!$I$5:$K$5</c:f>
              <c:strCache>
                <c:ptCount val="1"/>
                <c:pt idx="0">
                  <c:v>Intermittent 40%</c:v>
                </c:pt>
              </c:strCache>
            </c:strRef>
          </c:tx>
          <c:spPr>
            <a:solidFill>
              <a:srgbClr val="C2CD23"/>
            </a:solidFill>
          </c:spPr>
          <c:invertIfNegative val="0"/>
          <c:val>
            <c:numRef>
              <c:f>'S16 &amp; Fig S5'!$K$7:$K$33</c:f>
              <c:numCache>
                <c:formatCode>#,##0.000000_ ;\-#,##0.000000\ </c:formatCode>
                <c:ptCount val="27"/>
                <c:pt idx="0">
                  <c:v>17.715589999999999</c:v>
                </c:pt>
                <c:pt idx="1">
                  <c:v>14.523759600000002</c:v>
                </c:pt>
                <c:pt idx="2">
                  <c:v>16.744946800000001</c:v>
                </c:pt>
                <c:pt idx="3">
                  <c:v>23.5566648</c:v>
                </c:pt>
                <c:pt idx="4">
                  <c:v>12.990972200000002</c:v>
                </c:pt>
                <c:pt idx="5">
                  <c:v>16.292448200000003</c:v>
                </c:pt>
                <c:pt idx="6">
                  <c:v>21.409838400000009</c:v>
                </c:pt>
                <c:pt idx="7">
                  <c:v>11.827368400000008</c:v>
                </c:pt>
                <c:pt idx="8">
                  <c:v>10.3851476</c:v>
                </c:pt>
                <c:pt idx="9">
                  <c:v>10.614547600000002</c:v>
                </c:pt>
                <c:pt idx="10">
                  <c:v>5.5053976000000038</c:v>
                </c:pt>
                <c:pt idx="11">
                  <c:v>4.3061810000000023</c:v>
                </c:pt>
                <c:pt idx="12">
                  <c:v>1.9245478000000009</c:v>
                </c:pt>
                <c:pt idx="13">
                  <c:v>-1.0226712</c:v>
                </c:pt>
                <c:pt idx="14">
                  <c:v>-1.9653457999999997</c:v>
                </c:pt>
                <c:pt idx="15">
                  <c:v>-2.6853924</c:v>
                </c:pt>
                <c:pt idx="16">
                  <c:v>-2.4795232</c:v>
                </c:pt>
                <c:pt idx="17">
                  <c:v>-2.5040211999999999</c:v>
                </c:pt>
                <c:pt idx="18">
                  <c:v>-2.3686275999999999</c:v>
                </c:pt>
                <c:pt idx="19">
                  <c:v>-5.3927548000000005</c:v>
                </c:pt>
                <c:pt idx="20">
                  <c:v>-5.4630476000000003</c:v>
                </c:pt>
                <c:pt idx="21">
                  <c:v>-6.8297959999999964</c:v>
                </c:pt>
                <c:pt idx="22">
                  <c:v>-4.4978869999999995</c:v>
                </c:pt>
                <c:pt idx="23">
                  <c:v>-3.0728920000000004</c:v>
                </c:pt>
                <c:pt idx="24">
                  <c:v>-3.6876320000000002</c:v>
                </c:pt>
                <c:pt idx="25">
                  <c:v>-4.2166803999999996</c:v>
                </c:pt>
                <c:pt idx="26">
                  <c:v>-6.7340563999999992</c:v>
                </c:pt>
              </c:numCache>
            </c:numRef>
          </c:val>
          <c:extLst>
            <c:ext xmlns:c16="http://schemas.microsoft.com/office/drawing/2014/chart" uri="{C3380CC4-5D6E-409C-BE32-E72D297353CC}">
              <c16:uniqueId val="{00000001-22C9-4647-9F6C-2A8AF9918104}"/>
            </c:ext>
          </c:extLst>
        </c:ser>
        <c:ser>
          <c:idx val="3"/>
          <c:order val="3"/>
          <c:tx>
            <c:strRef>
              <c:f>'S16 &amp; Fig S5'!$F$5:$H$5</c:f>
              <c:strCache>
                <c:ptCount val="1"/>
                <c:pt idx="0">
                  <c:v>Conventional Low Carbon 80%</c:v>
                </c:pt>
              </c:strCache>
            </c:strRef>
          </c:tx>
          <c:spPr>
            <a:solidFill>
              <a:srgbClr val="D31145"/>
            </a:solidFill>
          </c:spPr>
          <c:invertIfNegative val="0"/>
          <c:val>
            <c:numRef>
              <c:f>'S16 &amp; Fig S5'!$H$7:$H$33</c:f>
              <c:numCache>
                <c:formatCode>#,##0.000000_ ;\-#,##0.000000\ </c:formatCode>
                <c:ptCount val="27"/>
                <c:pt idx="0">
                  <c:v>26.482435000000002</c:v>
                </c:pt>
                <c:pt idx="1">
                  <c:v>18.842866200000003</c:v>
                </c:pt>
                <c:pt idx="2">
                  <c:v>25.045506599999996</c:v>
                </c:pt>
                <c:pt idx="3">
                  <c:v>21.954360600000001</c:v>
                </c:pt>
                <c:pt idx="4">
                  <c:v>22.608749399999997</c:v>
                </c:pt>
                <c:pt idx="5">
                  <c:v>24.662713400000008</c:v>
                </c:pt>
                <c:pt idx="6">
                  <c:v>23.744807800000011</c:v>
                </c:pt>
                <c:pt idx="7">
                  <c:v>18.197132800000009</c:v>
                </c:pt>
                <c:pt idx="8">
                  <c:v>15.527737200000004</c:v>
                </c:pt>
                <c:pt idx="9">
                  <c:v>16.0472492</c:v>
                </c:pt>
                <c:pt idx="10">
                  <c:v>11.037819200000005</c:v>
                </c:pt>
                <c:pt idx="11">
                  <c:v>8.0305739999999997</c:v>
                </c:pt>
                <c:pt idx="12">
                  <c:v>5.6740286000000033</c:v>
                </c:pt>
                <c:pt idx="13">
                  <c:v>2.4402416000000002</c:v>
                </c:pt>
                <c:pt idx="14">
                  <c:v>1.1381133999999999</c:v>
                </c:pt>
                <c:pt idx="15">
                  <c:v>-0.41462780000000032</c:v>
                </c:pt>
                <c:pt idx="16">
                  <c:v>-1.7827354</c:v>
                </c:pt>
                <c:pt idx="17">
                  <c:v>-0.74346640000000042</c:v>
                </c:pt>
                <c:pt idx="18">
                  <c:v>0.56687580000000093</c:v>
                </c:pt>
                <c:pt idx="19">
                  <c:v>-4.4558795999999985</c:v>
                </c:pt>
                <c:pt idx="20">
                  <c:v>-8.2511732000000002</c:v>
                </c:pt>
                <c:pt idx="21">
                  <c:v>-5.527199999999997</c:v>
                </c:pt>
                <c:pt idx="22">
                  <c:v>-5.6981599999999979</c:v>
                </c:pt>
                <c:pt idx="23">
                  <c:v>-3.9846709999999996</c:v>
                </c:pt>
                <c:pt idx="24">
                  <c:v>-5.2072839999999996</c:v>
                </c:pt>
                <c:pt idx="25">
                  <c:v>-7.1720148000000012</c:v>
                </c:pt>
                <c:pt idx="26">
                  <c:v>-14.4349528</c:v>
                </c:pt>
              </c:numCache>
            </c:numRef>
          </c:val>
          <c:extLst>
            <c:ext xmlns:c16="http://schemas.microsoft.com/office/drawing/2014/chart" uri="{C3380CC4-5D6E-409C-BE32-E72D297353CC}">
              <c16:uniqueId val="{00000002-22C9-4647-9F6C-2A8AF9918104}"/>
            </c:ext>
          </c:extLst>
        </c:ser>
        <c:dLbls>
          <c:showLegendKey val="0"/>
          <c:showVal val="0"/>
          <c:showCatName val="0"/>
          <c:showSerName val="0"/>
          <c:showPercent val="0"/>
          <c:showBubbleSize val="0"/>
        </c:dLbls>
        <c:gapWidth val="150"/>
        <c:axId val="266791936"/>
        <c:axId val="232211584"/>
      </c:barChart>
      <c:lineChart>
        <c:grouping val="standard"/>
        <c:varyColors val="0"/>
        <c:ser>
          <c:idx val="0"/>
          <c:order val="0"/>
          <c:tx>
            <c:strRef>
              <c:f>'S16 &amp; Fig S5'!$L$5:$L$6</c:f>
              <c:strCache>
                <c:ptCount val="2"/>
                <c:pt idx="0">
                  <c:v>Change in Residual (£/kW)</c:v>
                </c:pt>
              </c:strCache>
            </c:strRef>
          </c:tx>
          <c:spPr>
            <a:ln>
              <a:solidFill>
                <a:schemeClr val="tx1">
                  <a:lumMod val="85000"/>
                  <a:lumOff val="15000"/>
                </a:schemeClr>
              </a:solidFill>
              <a:prstDash val="sysDash"/>
            </a:ln>
          </c:spPr>
          <c:marker>
            <c:symbol val="none"/>
          </c:marker>
          <c:val>
            <c:numRef>
              <c:f>'S16 &amp; Fig S5'!$L$7:$L$33</c:f>
              <c:numCache>
                <c:formatCode>#,##0.000000_ ;\-#,##0.000000\ </c:formatCode>
                <c:ptCount val="27"/>
                <c:pt idx="0">
                  <c:v>-3.1760794023910193</c:v>
                </c:pt>
                <c:pt idx="1">
                  <c:v>-3.1760794023910193</c:v>
                </c:pt>
                <c:pt idx="2">
                  <c:v>-3.1760794023910193</c:v>
                </c:pt>
                <c:pt idx="3">
                  <c:v>-3.1760794023910193</c:v>
                </c:pt>
                <c:pt idx="4">
                  <c:v>-3.1760794023910193</c:v>
                </c:pt>
                <c:pt idx="5">
                  <c:v>-3.1760794023910193</c:v>
                </c:pt>
                <c:pt idx="6">
                  <c:v>-3.1760794023910193</c:v>
                </c:pt>
                <c:pt idx="7">
                  <c:v>-3.1760794023910193</c:v>
                </c:pt>
                <c:pt idx="8">
                  <c:v>-3.1760794023910193</c:v>
                </c:pt>
                <c:pt idx="9">
                  <c:v>-3.1760794023910193</c:v>
                </c:pt>
                <c:pt idx="10">
                  <c:v>-3.1760794023910193</c:v>
                </c:pt>
                <c:pt idx="11">
                  <c:v>-3.1760794023910193</c:v>
                </c:pt>
                <c:pt idx="12">
                  <c:v>-3.1760794023910193</c:v>
                </c:pt>
                <c:pt idx="13">
                  <c:v>-3.1760794023910193</c:v>
                </c:pt>
                <c:pt idx="14">
                  <c:v>-3.1760794023910193</c:v>
                </c:pt>
                <c:pt idx="15">
                  <c:v>-3.1760794023910193</c:v>
                </c:pt>
                <c:pt idx="16">
                  <c:v>-3.1760794023910193</c:v>
                </c:pt>
                <c:pt idx="17">
                  <c:v>-3.1760794023910193</c:v>
                </c:pt>
                <c:pt idx="18">
                  <c:v>-3.1760794023910193</c:v>
                </c:pt>
                <c:pt idx="19">
                  <c:v>-3.1760794023910193</c:v>
                </c:pt>
                <c:pt idx="20">
                  <c:v>-3.1760794023910193</c:v>
                </c:pt>
                <c:pt idx="21">
                  <c:v>-3.1760794023910193</c:v>
                </c:pt>
                <c:pt idx="22">
                  <c:v>-3.1760794023910193</c:v>
                </c:pt>
                <c:pt idx="23">
                  <c:v>-3.1760794023910193</c:v>
                </c:pt>
                <c:pt idx="24">
                  <c:v>-3.1760794023910193</c:v>
                </c:pt>
                <c:pt idx="25">
                  <c:v>-3.1760794023910193</c:v>
                </c:pt>
                <c:pt idx="26">
                  <c:v>-3.1760794023910193</c:v>
                </c:pt>
              </c:numCache>
            </c:numRef>
          </c:val>
          <c:smooth val="0"/>
          <c:extLst>
            <c:ext xmlns:c16="http://schemas.microsoft.com/office/drawing/2014/chart" uri="{C3380CC4-5D6E-409C-BE32-E72D297353CC}">
              <c16:uniqueId val="{00000003-22C9-4647-9F6C-2A8AF9918104}"/>
            </c:ext>
          </c:extLst>
        </c:ser>
        <c:dLbls>
          <c:showLegendKey val="0"/>
          <c:showVal val="0"/>
          <c:showCatName val="0"/>
          <c:showSerName val="0"/>
          <c:showPercent val="0"/>
          <c:showBubbleSize val="0"/>
        </c:dLbls>
        <c:marker val="1"/>
        <c:smooth val="0"/>
        <c:axId val="266791936"/>
        <c:axId val="232211584"/>
      </c:lineChart>
      <c:catAx>
        <c:axId val="266791936"/>
        <c:scaling>
          <c:orientation val="minMax"/>
        </c:scaling>
        <c:delete val="0"/>
        <c:axPos val="b"/>
        <c:title>
          <c:tx>
            <c:rich>
              <a:bodyPr/>
              <a:lstStyle/>
              <a:p>
                <a:pPr>
                  <a:defRPr/>
                </a:pPr>
                <a:r>
                  <a:rPr lang="en-US"/>
                  <a:t>Generation Zone</a:t>
                </a:r>
              </a:p>
            </c:rich>
          </c:tx>
          <c:overlay val="0"/>
        </c:title>
        <c:numFmt formatCode="General" sourceLinked="1"/>
        <c:majorTickMark val="out"/>
        <c:minorTickMark val="none"/>
        <c:tickLblPos val="low"/>
        <c:crossAx val="232211584"/>
        <c:crosses val="autoZero"/>
        <c:auto val="1"/>
        <c:lblAlgn val="ctr"/>
        <c:lblOffset val="100"/>
        <c:noMultiLvlLbl val="0"/>
      </c:catAx>
      <c:valAx>
        <c:axId val="232211584"/>
        <c:scaling>
          <c:orientation val="minMax"/>
        </c:scaling>
        <c:delete val="0"/>
        <c:axPos val="l"/>
        <c:majorGridlines/>
        <c:title>
          <c:tx>
            <c:rich>
              <a:bodyPr rot="-5400000" vert="horz"/>
              <a:lstStyle/>
              <a:p>
                <a:pPr>
                  <a:defRPr/>
                </a:pPr>
                <a:r>
                  <a:rPr lang="en-US"/>
                  <a:t>Change  in Generation Tariff £/kW</a:t>
                </a:r>
              </a:p>
            </c:rich>
          </c:tx>
          <c:layout>
            <c:manualLayout>
              <c:xMode val="edge"/>
              <c:yMode val="edge"/>
              <c:x val="5.1631578181726336E-3"/>
              <c:y val="0.29550711082898895"/>
            </c:manualLayout>
          </c:layout>
          <c:overlay val="0"/>
        </c:title>
        <c:numFmt formatCode="#,##0.00_ ;\-#,##0.00" sourceLinked="0"/>
        <c:majorTickMark val="out"/>
        <c:minorTickMark val="none"/>
        <c:tickLblPos val="nextTo"/>
        <c:crossAx val="266791936"/>
        <c:crosses val="autoZero"/>
        <c:crossBetween val="between"/>
      </c:valAx>
    </c:plotArea>
    <c:legend>
      <c:legendPos val="b"/>
      <c:layout>
        <c:manualLayout>
          <c:xMode val="edge"/>
          <c:yMode val="edge"/>
          <c:x val="9.6123539043384734E-2"/>
          <c:y val="0.92309739291331228"/>
          <c:w val="0.84970670631469025"/>
          <c:h val="7.6902607086687752E-2"/>
        </c:manualLayout>
      </c:layout>
      <c:overlay val="0"/>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a:pPr>
            <a:r>
              <a:rPr lang="en-GB"/>
              <a:t> Change in wider tariffs for </a:t>
            </a:r>
          </a:p>
          <a:p>
            <a:pPr algn="ctr" rtl="0">
              <a:defRPr/>
            </a:pPr>
            <a:r>
              <a:rPr lang="en-GB"/>
              <a:t>conventional and intermittent power stations</a:t>
            </a:r>
          </a:p>
        </c:rich>
      </c:tx>
      <c:layout>
        <c:manualLayout>
          <c:xMode val="edge"/>
          <c:yMode val="edge"/>
          <c:x val="0.15750809101207483"/>
          <c:y val="2.4654378244465189E-2"/>
        </c:manualLayout>
      </c:layout>
      <c:overlay val="0"/>
    </c:title>
    <c:autoTitleDeleted val="0"/>
    <c:plotArea>
      <c:layout>
        <c:manualLayout>
          <c:layoutTarget val="inner"/>
          <c:xMode val="edge"/>
          <c:yMode val="edge"/>
          <c:x val="0.12252176313665651"/>
          <c:y val="0.17190102439529531"/>
          <c:w val="0.81784389631087884"/>
          <c:h val="0.63360220514940646"/>
        </c:manualLayout>
      </c:layout>
      <c:barChart>
        <c:barDir val="col"/>
        <c:grouping val="clustered"/>
        <c:varyColors val="0"/>
        <c:ser>
          <c:idx val="2"/>
          <c:order val="1"/>
          <c:tx>
            <c:strRef>
              <c:f>'T3 &amp; Fig 1'!$C$5:$E$5</c:f>
              <c:strCache>
                <c:ptCount val="1"/>
                <c:pt idx="0">
                  <c:v>Conventional Carbon 80%</c:v>
                </c:pt>
              </c:strCache>
            </c:strRef>
          </c:tx>
          <c:spPr>
            <a:solidFill>
              <a:schemeClr val="accent1"/>
            </a:solidFill>
          </c:spPr>
          <c:invertIfNegative val="0"/>
          <c:cat>
            <c:numLit>
              <c:formatCode>General</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Lit>
          </c:cat>
          <c:val>
            <c:numRef>
              <c:f>'T3 &amp; Fig 1'!$E$7:$E$33</c:f>
              <c:numCache>
                <c:formatCode>_-* #,##0.000000_-;\ \ \-* #,##0.000000_-;_-* "-"??_-;_-@</c:formatCode>
                <c:ptCount val="27"/>
                <c:pt idx="0">
                  <c:v>0.69313540000000273</c:v>
                </c:pt>
                <c:pt idx="1">
                  <c:v>0.64181399999999655</c:v>
                </c:pt>
                <c:pt idx="2">
                  <c:v>0.73688560000000791</c:v>
                </c:pt>
                <c:pt idx="3">
                  <c:v>4.188842600000001</c:v>
                </c:pt>
                <c:pt idx="4">
                  <c:v>0.90991999999999962</c:v>
                </c:pt>
                <c:pt idx="5">
                  <c:v>0.47558480000000003</c:v>
                </c:pt>
                <c:pt idx="6">
                  <c:v>-0.88542780000000221</c:v>
                </c:pt>
                <c:pt idx="7">
                  <c:v>0.54695339999999959</c:v>
                </c:pt>
                <c:pt idx="8">
                  <c:v>0.65955240000000259</c:v>
                </c:pt>
                <c:pt idx="9">
                  <c:v>0.64951919999999674</c:v>
                </c:pt>
                <c:pt idx="10">
                  <c:v>0.69696959999999564</c:v>
                </c:pt>
                <c:pt idx="11">
                  <c:v>0.82917759999999774</c:v>
                </c:pt>
                <c:pt idx="12">
                  <c:v>0.37465560000000231</c:v>
                </c:pt>
                <c:pt idx="13">
                  <c:v>0.69518660000000043</c:v>
                </c:pt>
                <c:pt idx="14">
                  <c:v>0.53927620000000065</c:v>
                </c:pt>
                <c:pt idx="15">
                  <c:v>0.56434540000000011</c:v>
                </c:pt>
                <c:pt idx="16">
                  <c:v>0.59053380000000022</c:v>
                </c:pt>
                <c:pt idx="17">
                  <c:v>1.3840354000000001</c:v>
                </c:pt>
                <c:pt idx="18">
                  <c:v>0.39109140000000053</c:v>
                </c:pt>
                <c:pt idx="19">
                  <c:v>-2.8836835999999986</c:v>
                </c:pt>
                <c:pt idx="20">
                  <c:v>-3.7746228000000004</c:v>
                </c:pt>
                <c:pt idx="21">
                  <c:v>-8.3923600000000098E-2</c:v>
                </c:pt>
                <c:pt idx="22">
                  <c:v>0.71794740000000079</c:v>
                </c:pt>
                <c:pt idx="23">
                  <c:v>0.7181702000000002</c:v>
                </c:pt>
                <c:pt idx="24">
                  <c:v>0.5049718000000003</c:v>
                </c:pt>
                <c:pt idx="25">
                  <c:v>-0.36458699999999933</c:v>
                </c:pt>
                <c:pt idx="26">
                  <c:v>-4.2186633999999987</c:v>
                </c:pt>
              </c:numCache>
            </c:numRef>
          </c:val>
          <c:extLst>
            <c:ext xmlns:c16="http://schemas.microsoft.com/office/drawing/2014/chart" uri="{C3380CC4-5D6E-409C-BE32-E72D297353CC}">
              <c16:uniqueId val="{00000000-021A-403B-8384-84697FA73D4A}"/>
            </c:ext>
          </c:extLst>
        </c:ser>
        <c:ser>
          <c:idx val="3"/>
          <c:order val="2"/>
          <c:tx>
            <c:strRef>
              <c:f>'T3 &amp; Fig 1'!$F$5:$H$5</c:f>
              <c:strCache>
                <c:ptCount val="1"/>
                <c:pt idx="0">
                  <c:v>Conventional Low Carbon 80%</c:v>
                </c:pt>
              </c:strCache>
            </c:strRef>
          </c:tx>
          <c:spPr>
            <a:solidFill>
              <a:srgbClr val="D31145"/>
            </a:solidFill>
          </c:spPr>
          <c:invertIfNegative val="0"/>
          <c:val>
            <c:numRef>
              <c:f>'T3 &amp; Fig 1'!$H$7:$H$33</c:f>
              <c:numCache>
                <c:formatCode>_-* #,##0.000000_-;\ \ \-* #,##0.000000_-;_-* "-"??_-;_-@</c:formatCode>
                <c:ptCount val="27"/>
                <c:pt idx="0">
                  <c:v>0.78710879999999861</c:v>
                </c:pt>
                <c:pt idx="1">
                  <c:v>0.73578739999999598</c:v>
                </c:pt>
                <c:pt idx="2">
                  <c:v>0.81770140000000424</c:v>
                </c:pt>
                <c:pt idx="3">
                  <c:v>4.6532374000000019</c:v>
                </c:pt>
                <c:pt idx="4">
                  <c:v>0.94336039999999599</c:v>
                </c:pt>
                <c:pt idx="5">
                  <c:v>0.50416900000000453</c:v>
                </c:pt>
                <c:pt idx="6">
                  <c:v>-0.97980079999999248</c:v>
                </c:pt>
                <c:pt idx="7">
                  <c:v>0.56306620000000152</c:v>
                </c:pt>
                <c:pt idx="8">
                  <c:v>0.67503299999999911</c:v>
                </c:pt>
                <c:pt idx="9">
                  <c:v>0.67223139999999759</c:v>
                </c:pt>
                <c:pt idx="10">
                  <c:v>0.71492140000000148</c:v>
                </c:pt>
                <c:pt idx="11">
                  <c:v>0.84552859999999619</c:v>
                </c:pt>
                <c:pt idx="12">
                  <c:v>0.36873920000000204</c:v>
                </c:pt>
                <c:pt idx="13">
                  <c:v>0.70849220000000201</c:v>
                </c:pt>
                <c:pt idx="14">
                  <c:v>0.54027780000000014</c:v>
                </c:pt>
                <c:pt idx="15">
                  <c:v>0.56434540000000011</c:v>
                </c:pt>
                <c:pt idx="16">
                  <c:v>0.59053380000000022</c:v>
                </c:pt>
                <c:pt idx="17">
                  <c:v>1.3840354000000001</c:v>
                </c:pt>
                <c:pt idx="18">
                  <c:v>0.39109140000000053</c:v>
                </c:pt>
                <c:pt idx="19">
                  <c:v>-2.8836835999999986</c:v>
                </c:pt>
                <c:pt idx="20">
                  <c:v>-3.7746228000000004</c:v>
                </c:pt>
                <c:pt idx="21">
                  <c:v>-4.2595799999998629E-2</c:v>
                </c:pt>
                <c:pt idx="22">
                  <c:v>0.77358920000000087</c:v>
                </c:pt>
                <c:pt idx="23">
                  <c:v>0.7181702000000002</c:v>
                </c:pt>
                <c:pt idx="24">
                  <c:v>0.5049718000000003</c:v>
                </c:pt>
                <c:pt idx="25">
                  <c:v>-0.36458699999999933</c:v>
                </c:pt>
                <c:pt idx="26">
                  <c:v>-4.2186633999999987</c:v>
                </c:pt>
              </c:numCache>
            </c:numRef>
          </c:val>
          <c:extLst>
            <c:ext xmlns:c16="http://schemas.microsoft.com/office/drawing/2014/chart" uri="{C3380CC4-5D6E-409C-BE32-E72D297353CC}">
              <c16:uniqueId val="{00000000-B973-48C3-887C-54DFBE5B9938}"/>
            </c:ext>
          </c:extLst>
        </c:ser>
        <c:ser>
          <c:idx val="1"/>
          <c:order val="3"/>
          <c:tx>
            <c:strRef>
              <c:f>'T3 &amp; Fig 1'!$I$5:$K$5</c:f>
              <c:strCache>
                <c:ptCount val="1"/>
                <c:pt idx="0">
                  <c:v>Intermittent 40%</c:v>
                </c:pt>
              </c:strCache>
            </c:strRef>
          </c:tx>
          <c:spPr>
            <a:solidFill>
              <a:srgbClr val="C2CD23"/>
            </a:solidFill>
          </c:spPr>
          <c:invertIfNegative val="0"/>
          <c:val>
            <c:numRef>
              <c:f>'T3 &amp; Fig 1'!$K$7:$K$33</c:f>
              <c:numCache>
                <c:formatCode>_-* #,##0.000000_-;\ \ \-* #,##0.000000_-;_-* "-"??_-;_-@</c:formatCode>
                <c:ptCount val="27"/>
                <c:pt idx="0">
                  <c:v>0.78531839999999775</c:v>
                </c:pt>
                <c:pt idx="1">
                  <c:v>0.71434519999999679</c:v>
                </c:pt>
                <c:pt idx="2">
                  <c:v>0.73250319999999647</c:v>
                </c:pt>
                <c:pt idx="3">
                  <c:v>2.6503981999999979</c:v>
                </c:pt>
                <c:pt idx="4">
                  <c:v>0.50911819999999608</c:v>
                </c:pt>
                <c:pt idx="5">
                  <c:v>0.45774199999999965</c:v>
                </c:pt>
                <c:pt idx="6">
                  <c:v>-0.14224240000000066</c:v>
                </c:pt>
                <c:pt idx="7">
                  <c:v>0.4101865999999994</c:v>
                </c:pt>
                <c:pt idx="8">
                  <c:v>0.43488399999999672</c:v>
                </c:pt>
                <c:pt idx="9">
                  <c:v>0.48330119999999965</c:v>
                </c:pt>
                <c:pt idx="10">
                  <c:v>0.45949919999999977</c:v>
                </c:pt>
                <c:pt idx="11">
                  <c:v>0.48277679999999989</c:v>
                </c:pt>
                <c:pt idx="12">
                  <c:v>0.36174060000000097</c:v>
                </c:pt>
                <c:pt idx="13">
                  <c:v>0.45785060000000044</c:v>
                </c:pt>
                <c:pt idx="14">
                  <c:v>0.43970739999999997</c:v>
                </c:pt>
                <c:pt idx="15">
                  <c:v>0.45199420000000001</c:v>
                </c:pt>
                <c:pt idx="16">
                  <c:v>0.63028740000000005</c:v>
                </c:pt>
                <c:pt idx="17">
                  <c:v>0.59789820000000005</c:v>
                </c:pt>
                <c:pt idx="18">
                  <c:v>0.64589819999999998</c:v>
                </c:pt>
                <c:pt idx="19">
                  <c:v>-0.41810379999999991</c:v>
                </c:pt>
                <c:pt idx="20">
                  <c:v>-0.50946140000000018</c:v>
                </c:pt>
                <c:pt idx="21">
                  <c:v>0.32650160000000206</c:v>
                </c:pt>
                <c:pt idx="22">
                  <c:v>0.39807160000000064</c:v>
                </c:pt>
                <c:pt idx="23">
                  <c:v>0.11986259999999982</c:v>
                </c:pt>
                <c:pt idx="24">
                  <c:v>0.29828539999999992</c:v>
                </c:pt>
                <c:pt idx="25">
                  <c:v>0.10731500000000005</c:v>
                </c:pt>
                <c:pt idx="26">
                  <c:v>-0.89238219999999968</c:v>
                </c:pt>
              </c:numCache>
            </c:numRef>
          </c:val>
          <c:extLst>
            <c:ext xmlns:c16="http://schemas.microsoft.com/office/drawing/2014/chart" uri="{C3380CC4-5D6E-409C-BE32-E72D297353CC}">
              <c16:uniqueId val="{00000001-021A-403B-8384-84697FA73D4A}"/>
            </c:ext>
          </c:extLst>
        </c:ser>
        <c:dLbls>
          <c:showLegendKey val="0"/>
          <c:showVal val="0"/>
          <c:showCatName val="0"/>
          <c:showSerName val="0"/>
          <c:showPercent val="0"/>
          <c:showBubbleSize val="0"/>
        </c:dLbls>
        <c:gapWidth val="150"/>
        <c:axId val="94182400"/>
        <c:axId val="94196864"/>
      </c:barChart>
      <c:lineChart>
        <c:grouping val="standard"/>
        <c:varyColors val="0"/>
        <c:ser>
          <c:idx val="0"/>
          <c:order val="0"/>
          <c:tx>
            <c:strRef>
              <c:f>'T3 &amp; Fig 1'!$L$5:$L$6</c:f>
              <c:strCache>
                <c:ptCount val="2"/>
                <c:pt idx="0">
                  <c:v>Change in Residual</c:v>
                </c:pt>
              </c:strCache>
            </c:strRef>
          </c:tx>
          <c:spPr>
            <a:ln>
              <a:solidFill>
                <a:schemeClr val="tx1">
                  <a:lumMod val="85000"/>
                  <a:lumOff val="15000"/>
                </a:schemeClr>
              </a:solidFill>
              <a:prstDash val="sysDash"/>
            </a:ln>
          </c:spPr>
          <c:marker>
            <c:symbol val="none"/>
          </c:marker>
          <c:val>
            <c:numRef>
              <c:f>'T3 &amp; Fig 1'!$L$7:$L$33</c:f>
              <c:numCache>
                <c:formatCode>_-* #,##0.000000_-;\ \ \-* #,##0.000000_-;_-* "-"??_-;_-@</c:formatCode>
                <c:ptCount val="27"/>
                <c:pt idx="0">
                  <c:v>0.20511097074273166</c:v>
                </c:pt>
                <c:pt idx="1">
                  <c:v>0.20511097074273166</c:v>
                </c:pt>
                <c:pt idx="2">
                  <c:v>0.20511097074273166</c:v>
                </c:pt>
                <c:pt idx="3">
                  <c:v>0.20511097074273166</c:v>
                </c:pt>
                <c:pt idx="4">
                  <c:v>0.20511097074273166</c:v>
                </c:pt>
                <c:pt idx="5">
                  <c:v>0.20511097074273166</c:v>
                </c:pt>
                <c:pt idx="6">
                  <c:v>0.20511097074273166</c:v>
                </c:pt>
                <c:pt idx="7">
                  <c:v>0.20511097074273166</c:v>
                </c:pt>
                <c:pt idx="8">
                  <c:v>0.20511097074273166</c:v>
                </c:pt>
                <c:pt idx="9">
                  <c:v>0.20511097074273166</c:v>
                </c:pt>
                <c:pt idx="10">
                  <c:v>0.20511097074273166</c:v>
                </c:pt>
                <c:pt idx="11">
                  <c:v>0.20511097074273166</c:v>
                </c:pt>
                <c:pt idx="12">
                  <c:v>0.20511097074273166</c:v>
                </c:pt>
                <c:pt idx="13">
                  <c:v>0.20511097074273166</c:v>
                </c:pt>
                <c:pt idx="14">
                  <c:v>0.20511097074273166</c:v>
                </c:pt>
                <c:pt idx="15">
                  <c:v>0.20511097074273166</c:v>
                </c:pt>
                <c:pt idx="16">
                  <c:v>0.20511097074273166</c:v>
                </c:pt>
                <c:pt idx="17">
                  <c:v>0.20511097074273166</c:v>
                </c:pt>
                <c:pt idx="18">
                  <c:v>0.20511097074273166</c:v>
                </c:pt>
                <c:pt idx="19">
                  <c:v>0.20511097074273166</c:v>
                </c:pt>
                <c:pt idx="20">
                  <c:v>0.20511097074273166</c:v>
                </c:pt>
                <c:pt idx="21">
                  <c:v>0.20511097074273166</c:v>
                </c:pt>
                <c:pt idx="22">
                  <c:v>0.20511097074273166</c:v>
                </c:pt>
                <c:pt idx="23">
                  <c:v>0.20511097074273166</c:v>
                </c:pt>
                <c:pt idx="24">
                  <c:v>0.20511097074273166</c:v>
                </c:pt>
                <c:pt idx="25">
                  <c:v>0.20511097074273166</c:v>
                </c:pt>
                <c:pt idx="26">
                  <c:v>0.20511097074273166</c:v>
                </c:pt>
              </c:numCache>
            </c:numRef>
          </c:val>
          <c:smooth val="0"/>
          <c:extLst>
            <c:ext xmlns:c16="http://schemas.microsoft.com/office/drawing/2014/chart" uri="{C3380CC4-5D6E-409C-BE32-E72D297353CC}">
              <c16:uniqueId val="{00000002-021A-403B-8384-84697FA73D4A}"/>
            </c:ext>
          </c:extLst>
        </c:ser>
        <c:dLbls>
          <c:showLegendKey val="0"/>
          <c:showVal val="0"/>
          <c:showCatName val="0"/>
          <c:showSerName val="0"/>
          <c:showPercent val="0"/>
          <c:showBubbleSize val="0"/>
        </c:dLbls>
        <c:marker val="1"/>
        <c:smooth val="0"/>
        <c:axId val="94182400"/>
        <c:axId val="94196864"/>
      </c:lineChart>
      <c:catAx>
        <c:axId val="94182400"/>
        <c:scaling>
          <c:orientation val="minMax"/>
        </c:scaling>
        <c:delete val="0"/>
        <c:axPos val="b"/>
        <c:title>
          <c:tx>
            <c:rich>
              <a:bodyPr/>
              <a:lstStyle/>
              <a:p>
                <a:pPr>
                  <a:defRPr/>
                </a:pPr>
                <a:r>
                  <a:rPr lang="en-US"/>
                  <a:t>Generation Zone</a:t>
                </a:r>
              </a:p>
            </c:rich>
          </c:tx>
          <c:overlay val="0"/>
        </c:title>
        <c:numFmt formatCode="General" sourceLinked="1"/>
        <c:majorTickMark val="out"/>
        <c:minorTickMark val="none"/>
        <c:tickLblPos val="low"/>
        <c:crossAx val="94196864"/>
        <c:crosses val="autoZero"/>
        <c:auto val="1"/>
        <c:lblAlgn val="ctr"/>
        <c:lblOffset val="100"/>
        <c:noMultiLvlLbl val="0"/>
      </c:catAx>
      <c:valAx>
        <c:axId val="94196864"/>
        <c:scaling>
          <c:orientation val="minMax"/>
        </c:scaling>
        <c:delete val="0"/>
        <c:axPos val="l"/>
        <c:majorGridlines/>
        <c:title>
          <c:tx>
            <c:rich>
              <a:bodyPr rot="-5400000" vert="horz"/>
              <a:lstStyle/>
              <a:p>
                <a:pPr>
                  <a:defRPr/>
                </a:pPr>
                <a:r>
                  <a:rPr lang="en-US"/>
                  <a:t>Change  in Generation Tariff £/kW</a:t>
                </a:r>
              </a:p>
            </c:rich>
          </c:tx>
          <c:layout>
            <c:manualLayout>
              <c:xMode val="edge"/>
              <c:yMode val="edge"/>
              <c:x val="2.4335246778970577E-2"/>
              <c:y val="0.29550720282102144"/>
            </c:manualLayout>
          </c:layout>
          <c:overlay val="0"/>
        </c:title>
        <c:numFmt formatCode="#,##0.00_ ;\-#,##0.00\ " sourceLinked="0"/>
        <c:majorTickMark val="out"/>
        <c:minorTickMark val="none"/>
        <c:tickLblPos val="nextTo"/>
        <c:crossAx val="94182400"/>
        <c:crosses val="autoZero"/>
        <c:crossBetween val="between"/>
        <c:majorUnit val="1"/>
      </c:valAx>
    </c:plotArea>
    <c:legend>
      <c:legendPos val="b"/>
      <c:layout>
        <c:manualLayout>
          <c:xMode val="edge"/>
          <c:yMode val="edge"/>
          <c:x val="9.6123539043384734E-2"/>
          <c:y val="0.92309739291331228"/>
          <c:w val="0.84970670631469025"/>
          <c:h val="7.6902607086687752E-2"/>
        </c:manualLayout>
      </c:layout>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 Changes to HH demand tariffs</a:t>
            </a:r>
          </a:p>
        </c:rich>
      </c:tx>
      <c:overlay val="0"/>
    </c:title>
    <c:autoTitleDeleted val="0"/>
    <c:plotArea>
      <c:layout>
        <c:manualLayout>
          <c:layoutTarget val="inner"/>
          <c:xMode val="edge"/>
          <c:yMode val="edge"/>
          <c:x val="0.16389792659891567"/>
          <c:y val="0.14405552578536451"/>
          <c:w val="0.80936341426026948"/>
          <c:h val="0.63581289953785913"/>
        </c:manualLayout>
      </c:layout>
      <c:barChart>
        <c:barDir val="col"/>
        <c:grouping val="clustered"/>
        <c:varyColors val="0"/>
        <c:ser>
          <c:idx val="2"/>
          <c:order val="0"/>
          <c:tx>
            <c:strRef>
              <c:f>'T10 &amp; Fig 2'!$E$3</c:f>
              <c:strCache>
                <c:ptCount val="1"/>
                <c:pt idx="0">
                  <c:v>Change (£/kW)</c:v>
                </c:pt>
              </c:strCache>
            </c:strRef>
          </c:tx>
          <c:spPr>
            <a:solidFill>
              <a:schemeClr val="tx2">
                <a:lumMod val="60000"/>
                <a:lumOff val="40000"/>
              </a:schemeClr>
            </a:solidFill>
          </c:spPr>
          <c:invertIfNegative val="0"/>
          <c:cat>
            <c:numLit>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Lit>
          </c:cat>
          <c:val>
            <c:numRef>
              <c:f>'T10 &amp; Fig 2'!$E$4:$E$17</c:f>
              <c:numCache>
                <c:formatCode>_-* #,##0.000000_-;\ \ \-* #,##0.000000_-;_-* "-"??_-;_-@</c:formatCode>
                <c:ptCount val="14"/>
                <c:pt idx="0">
                  <c:v>5.5860499999999984</c:v>
                </c:pt>
                <c:pt idx="1">
                  <c:v>7.2985669999999985</c:v>
                </c:pt>
                <c:pt idx="2">
                  <c:v>7.1832520000000031</c:v>
                </c:pt>
                <c:pt idx="3">
                  <c:v>7.8177900000000022</c:v>
                </c:pt>
                <c:pt idx="4">
                  <c:v>7.1640039999999985</c:v>
                </c:pt>
                <c:pt idx="5">
                  <c:v>7.170111999999996</c:v>
                </c:pt>
                <c:pt idx="6">
                  <c:v>7.3063059999999993</c:v>
                </c:pt>
                <c:pt idx="7">
                  <c:v>7.6225019999999972</c:v>
                </c:pt>
                <c:pt idx="8">
                  <c:v>7.4245439999999974</c:v>
                </c:pt>
                <c:pt idx="9">
                  <c:v>12.151294</c:v>
                </c:pt>
                <c:pt idx="10">
                  <c:v>6.8008759999999953</c:v>
                </c:pt>
                <c:pt idx="11">
                  <c:v>7.1967920000000021</c:v>
                </c:pt>
                <c:pt idx="12">
                  <c:v>7.4915729999999954</c:v>
                </c:pt>
                <c:pt idx="13">
                  <c:v>11.078154999999995</c:v>
                </c:pt>
              </c:numCache>
            </c:numRef>
          </c:val>
          <c:extLst>
            <c:ext xmlns:c16="http://schemas.microsoft.com/office/drawing/2014/chart" uri="{C3380CC4-5D6E-409C-BE32-E72D297353CC}">
              <c16:uniqueId val="{00000000-68CB-4FAB-A973-9391048DBEBE}"/>
            </c:ext>
          </c:extLst>
        </c:ser>
        <c:dLbls>
          <c:showLegendKey val="0"/>
          <c:showVal val="0"/>
          <c:showCatName val="0"/>
          <c:showSerName val="0"/>
          <c:showPercent val="0"/>
          <c:showBubbleSize val="0"/>
        </c:dLbls>
        <c:gapWidth val="150"/>
        <c:axId val="266694656"/>
        <c:axId val="266696576"/>
      </c:barChart>
      <c:lineChart>
        <c:grouping val="standard"/>
        <c:varyColors val="0"/>
        <c:ser>
          <c:idx val="3"/>
          <c:order val="1"/>
          <c:tx>
            <c:strRef>
              <c:f>'T10 &amp; Fig 2'!$F$3</c:f>
              <c:strCache>
                <c:ptCount val="1"/>
                <c:pt idx="0">
                  <c:v>Change in Residual (£/kW)</c:v>
                </c:pt>
              </c:strCache>
            </c:strRef>
          </c:tx>
          <c:spPr>
            <a:ln>
              <a:solidFill>
                <a:srgbClr val="FF0000"/>
              </a:solidFill>
              <a:prstDash val="dash"/>
            </a:ln>
          </c:spPr>
          <c:marker>
            <c:symbol val="none"/>
          </c:marker>
          <c:cat>
            <c:numLit>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Lit>
          </c:cat>
          <c:val>
            <c:numRef>
              <c:f>'T10 &amp; Fig 2'!$F$4:$F$17</c:f>
              <c:numCache>
                <c:formatCode>_-* #,##0.000000_-;\ \ \-* #,##0.000000_-;_-* "-"??_-;_-@</c:formatCode>
                <c:ptCount val="14"/>
                <c:pt idx="0">
                  <c:v>7.7884275382548864</c:v>
                </c:pt>
                <c:pt idx="1">
                  <c:v>7.7884275382548864</c:v>
                </c:pt>
                <c:pt idx="2">
                  <c:v>7.7884275382548864</c:v>
                </c:pt>
                <c:pt idx="3">
                  <c:v>7.7884275382548864</c:v>
                </c:pt>
                <c:pt idx="4">
                  <c:v>7.7884275382548864</c:v>
                </c:pt>
                <c:pt idx="5">
                  <c:v>7.7884275382548864</c:v>
                </c:pt>
                <c:pt idx="6">
                  <c:v>7.7884275382548864</c:v>
                </c:pt>
                <c:pt idx="7">
                  <c:v>7.7884275382548864</c:v>
                </c:pt>
                <c:pt idx="8">
                  <c:v>7.7884275382548864</c:v>
                </c:pt>
                <c:pt idx="9">
                  <c:v>7.7884275382548864</c:v>
                </c:pt>
                <c:pt idx="10">
                  <c:v>7.7884275382548864</c:v>
                </c:pt>
                <c:pt idx="11">
                  <c:v>7.7884275382548864</c:v>
                </c:pt>
                <c:pt idx="12">
                  <c:v>7.7884275382548864</c:v>
                </c:pt>
                <c:pt idx="13">
                  <c:v>7.7884275382548864</c:v>
                </c:pt>
              </c:numCache>
            </c:numRef>
          </c:val>
          <c:smooth val="0"/>
          <c:extLst>
            <c:ext xmlns:c16="http://schemas.microsoft.com/office/drawing/2014/chart" uri="{C3380CC4-5D6E-409C-BE32-E72D297353CC}">
              <c16:uniqueId val="{00000001-68CB-4FAB-A973-9391048DBEBE}"/>
            </c:ext>
          </c:extLst>
        </c:ser>
        <c:dLbls>
          <c:showLegendKey val="0"/>
          <c:showVal val="0"/>
          <c:showCatName val="0"/>
          <c:showSerName val="0"/>
          <c:showPercent val="0"/>
          <c:showBubbleSize val="0"/>
        </c:dLbls>
        <c:marker val="1"/>
        <c:smooth val="0"/>
        <c:axId val="266694656"/>
        <c:axId val="266696576"/>
      </c:lineChart>
      <c:catAx>
        <c:axId val="266694656"/>
        <c:scaling>
          <c:orientation val="minMax"/>
        </c:scaling>
        <c:delete val="0"/>
        <c:axPos val="b"/>
        <c:title>
          <c:tx>
            <c:rich>
              <a:bodyPr/>
              <a:lstStyle/>
              <a:p>
                <a:pPr>
                  <a:defRPr/>
                </a:pPr>
                <a:r>
                  <a:rPr lang="en-US"/>
                  <a:t>Demand Zone</a:t>
                </a:r>
              </a:p>
            </c:rich>
          </c:tx>
          <c:overlay val="0"/>
        </c:title>
        <c:numFmt formatCode="General" sourceLinked="1"/>
        <c:majorTickMark val="out"/>
        <c:minorTickMark val="none"/>
        <c:tickLblPos val="low"/>
        <c:crossAx val="266696576"/>
        <c:crosses val="autoZero"/>
        <c:auto val="1"/>
        <c:lblAlgn val="ctr"/>
        <c:lblOffset val="100"/>
        <c:noMultiLvlLbl val="0"/>
      </c:catAx>
      <c:valAx>
        <c:axId val="266696576"/>
        <c:scaling>
          <c:orientation val="minMax"/>
        </c:scaling>
        <c:delete val="0"/>
        <c:axPos val="l"/>
        <c:majorGridlines/>
        <c:title>
          <c:tx>
            <c:rich>
              <a:bodyPr rot="-5400000" vert="horz"/>
              <a:lstStyle/>
              <a:p>
                <a:pPr>
                  <a:defRPr sz="1200"/>
                </a:pPr>
                <a:r>
                  <a:rPr lang="en-US" sz="1200"/>
                  <a:t>Tariff (£/kW)</a:t>
                </a:r>
              </a:p>
            </c:rich>
          </c:tx>
          <c:layout>
            <c:manualLayout>
              <c:xMode val="edge"/>
              <c:yMode val="edge"/>
              <c:x val="2.716771485585065E-2"/>
              <c:y val="0.31381262531355297"/>
            </c:manualLayout>
          </c:layout>
          <c:overlay val="0"/>
        </c:title>
        <c:numFmt formatCode="0.00" sourceLinked="0"/>
        <c:majorTickMark val="out"/>
        <c:minorTickMark val="none"/>
        <c:tickLblPos val="nextTo"/>
        <c:crossAx val="266694656"/>
        <c:crosses val="autoZero"/>
        <c:crossBetween val="between"/>
      </c:valAx>
      <c:spPr>
        <a:noFill/>
      </c:spPr>
    </c:plotArea>
    <c:legend>
      <c:legendPos val="b"/>
      <c:overlay val="0"/>
    </c:legend>
    <c:plotVisOnly val="1"/>
    <c:dispBlanksAs val="gap"/>
    <c:showDLblsOverMax val="0"/>
  </c:chart>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anose="020B0604020202020204" pitchFamily="34" charset="0"/>
                <a:cs typeface="Arial" panose="020B0604020202020204" pitchFamily="34" charset="0"/>
              </a:defRPr>
            </a:pPr>
            <a:r>
              <a:rPr lang="en-GB" sz="1200">
                <a:latin typeface="Arial" panose="020B0604020202020204" pitchFamily="34" charset="0"/>
                <a:cs typeface="Arial" panose="020B0604020202020204" pitchFamily="34" charset="0"/>
              </a:rPr>
              <a:t>HH Demand Tariffs</a:t>
            </a:r>
          </a:p>
        </c:rich>
      </c:tx>
      <c:overlay val="0"/>
    </c:title>
    <c:autoTitleDeleted val="0"/>
    <c:plotArea>
      <c:layout>
        <c:manualLayout>
          <c:layoutTarget val="inner"/>
          <c:xMode val="edge"/>
          <c:yMode val="edge"/>
          <c:x val="0.16661491830351347"/>
          <c:y val="0.14871736427683382"/>
          <c:w val="0.80282952463574297"/>
          <c:h val="0.58771342726895981"/>
        </c:manualLayout>
      </c:layout>
      <c:barChart>
        <c:barDir val="col"/>
        <c:grouping val="stacked"/>
        <c:varyColors val="0"/>
        <c:ser>
          <c:idx val="3"/>
          <c:order val="0"/>
          <c:tx>
            <c:strRef>
              <c:f>'T10 &amp; Fig 2'!$K$3</c:f>
              <c:strCache>
                <c:ptCount val="1"/>
                <c:pt idx="0">
                  <c:v>Residual £/kW</c:v>
                </c:pt>
              </c:strCache>
            </c:strRef>
          </c:tx>
          <c:spPr>
            <a:solidFill>
              <a:schemeClr val="tx2"/>
            </a:solidFill>
          </c:spPr>
          <c:invertIfNegative val="0"/>
          <c:cat>
            <c:numLit>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Lit>
          </c:cat>
          <c:val>
            <c:numRef>
              <c:f>'T10 &amp; Fig 2'!$K$4:$K$17</c:f>
              <c:numCache>
                <c:formatCode>_-* #,##0.000000_-;\ \ \-* #,##0.000000_-;_-* "-"??_-;_-@</c:formatCode>
                <c:ptCount val="14"/>
                <c:pt idx="0">
                  <c:v>54.342512282365128</c:v>
                </c:pt>
                <c:pt idx="1">
                  <c:v>54.342512282365128</c:v>
                </c:pt>
                <c:pt idx="2">
                  <c:v>54.342512282365128</c:v>
                </c:pt>
                <c:pt idx="3">
                  <c:v>54.342512282365128</c:v>
                </c:pt>
                <c:pt idx="4">
                  <c:v>54.342512282365128</c:v>
                </c:pt>
                <c:pt idx="5">
                  <c:v>54.342512282365128</c:v>
                </c:pt>
                <c:pt idx="6">
                  <c:v>54.342512282365128</c:v>
                </c:pt>
                <c:pt idx="7">
                  <c:v>54.342512282365128</c:v>
                </c:pt>
                <c:pt idx="8">
                  <c:v>54.342512282365128</c:v>
                </c:pt>
                <c:pt idx="9">
                  <c:v>54.342512282365128</c:v>
                </c:pt>
                <c:pt idx="10">
                  <c:v>54.342512282365128</c:v>
                </c:pt>
                <c:pt idx="11">
                  <c:v>54.342512282365128</c:v>
                </c:pt>
                <c:pt idx="12">
                  <c:v>54.342512282365128</c:v>
                </c:pt>
                <c:pt idx="13">
                  <c:v>54.342512282365128</c:v>
                </c:pt>
              </c:numCache>
            </c:numRef>
          </c:val>
          <c:extLst>
            <c:ext xmlns:c16="http://schemas.microsoft.com/office/drawing/2014/chart" uri="{C3380CC4-5D6E-409C-BE32-E72D297353CC}">
              <c16:uniqueId val="{00000000-AF41-4002-AC31-49E2775F9DD2}"/>
            </c:ext>
          </c:extLst>
        </c:ser>
        <c:ser>
          <c:idx val="1"/>
          <c:order val="1"/>
          <c:tx>
            <c:strRef>
              <c:f>'T10 &amp; Fig 2'!$I$3</c:f>
              <c:strCache>
                <c:ptCount val="1"/>
                <c:pt idx="0">
                  <c:v>Peak (£/kW)</c:v>
                </c:pt>
              </c:strCache>
            </c:strRef>
          </c:tx>
          <c:invertIfNegative val="0"/>
          <c:cat>
            <c:numLit>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Lit>
          </c:cat>
          <c:val>
            <c:numRef>
              <c:f>'T10 &amp; Fig 2'!$I$4:$I$17</c:f>
              <c:numCache>
                <c:formatCode>_-* #,##0.000000_-;\ \ \-* #,##0.000000_-;_-* "-"??_-;_-@</c:formatCode>
                <c:ptCount val="14"/>
                <c:pt idx="0">
                  <c:v>-2.0657647365347418</c:v>
                </c:pt>
                <c:pt idx="1">
                  <c:v>-2.6806339784977111</c:v>
                </c:pt>
                <c:pt idx="2">
                  <c:v>-3.2928516445446991</c:v>
                </c:pt>
                <c:pt idx="3">
                  <c:v>-2.3078450023227912</c:v>
                </c:pt>
                <c:pt idx="4">
                  <c:v>-2.5103501665641534</c:v>
                </c:pt>
                <c:pt idx="5">
                  <c:v>-2.3958440762689404</c:v>
                </c:pt>
                <c:pt idx="6">
                  <c:v>-2.374726889191928</c:v>
                </c:pt>
                <c:pt idx="7">
                  <c:v>-1.9263708895977221</c:v>
                </c:pt>
                <c:pt idx="8">
                  <c:v>1.3124616532073838</c:v>
                </c:pt>
                <c:pt idx="9">
                  <c:v>-3.9437700647471785</c:v>
                </c:pt>
                <c:pt idx="10">
                  <c:v>3.7078074264388738</c:v>
                </c:pt>
                <c:pt idx="11">
                  <c:v>5.1315436604641258</c:v>
                </c:pt>
                <c:pt idx="12">
                  <c:v>1.9857219620884903</c:v>
                </c:pt>
                <c:pt idx="13">
                  <c:v>1.4864577095510296</c:v>
                </c:pt>
              </c:numCache>
            </c:numRef>
          </c:val>
          <c:extLst>
            <c:ext xmlns:c16="http://schemas.microsoft.com/office/drawing/2014/chart" uri="{C3380CC4-5D6E-409C-BE32-E72D297353CC}">
              <c16:uniqueId val="{00000002-AF41-4002-AC31-49E2775F9DD2}"/>
            </c:ext>
          </c:extLst>
        </c:ser>
        <c:ser>
          <c:idx val="2"/>
          <c:order val="2"/>
          <c:tx>
            <c:strRef>
              <c:f>'T10 &amp; Fig 2'!$J$3</c:f>
              <c:strCache>
                <c:ptCount val="1"/>
                <c:pt idx="0">
                  <c:v>Year Round (£/kW)</c:v>
                </c:pt>
              </c:strCache>
            </c:strRef>
          </c:tx>
          <c:invertIfNegative val="0"/>
          <c:cat>
            <c:numLit>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Lit>
          </c:cat>
          <c:val>
            <c:numRef>
              <c:f>'T10 &amp; Fig 2'!$J$4:$J$17</c:f>
              <c:numCache>
                <c:formatCode>_-* #,##0.000000_-;\ \ \-* #,##0.000000_-;_-* "-"??_-;_-@</c:formatCode>
                <c:ptCount val="14"/>
                <c:pt idx="0">
                  <c:v>-31.644978263027937</c:v>
                </c:pt>
                <c:pt idx="1">
                  <c:v>-21.873980553217855</c:v>
                </c:pt>
                <c:pt idx="2">
                  <c:v>-8.8016899385291101</c:v>
                </c:pt>
                <c:pt idx="3">
                  <c:v>-3.0225409062198052</c:v>
                </c:pt>
                <c:pt idx="4">
                  <c:v>-2.1432132481838897</c:v>
                </c:pt>
                <c:pt idx="5">
                  <c:v>-1.4814974066934641</c:v>
                </c:pt>
                <c:pt idx="6">
                  <c:v>1.5502879018807589</c:v>
                </c:pt>
                <c:pt idx="7">
                  <c:v>2.6736376405607198</c:v>
                </c:pt>
                <c:pt idx="8">
                  <c:v>-0.23279674485518523</c:v>
                </c:pt>
                <c:pt idx="9">
                  <c:v>7.0271558705925026</c:v>
                </c:pt>
                <c:pt idx="10">
                  <c:v>-7.518858219913567E-2</c:v>
                </c:pt>
                <c:pt idx="11">
                  <c:v>0.97818225165751371</c:v>
                </c:pt>
                <c:pt idx="12">
                  <c:v>3.7944957857401769</c:v>
                </c:pt>
                <c:pt idx="13">
                  <c:v>7.178559369330312</c:v>
                </c:pt>
              </c:numCache>
            </c:numRef>
          </c:val>
          <c:extLst>
            <c:ext xmlns:c16="http://schemas.microsoft.com/office/drawing/2014/chart" uri="{C3380CC4-5D6E-409C-BE32-E72D297353CC}">
              <c16:uniqueId val="{00000003-AF41-4002-AC31-49E2775F9DD2}"/>
            </c:ext>
          </c:extLst>
        </c:ser>
        <c:dLbls>
          <c:showLegendKey val="0"/>
          <c:showVal val="0"/>
          <c:showCatName val="0"/>
          <c:showSerName val="0"/>
          <c:showPercent val="0"/>
          <c:showBubbleSize val="0"/>
        </c:dLbls>
        <c:gapWidth val="75"/>
        <c:overlap val="100"/>
        <c:axId val="264404992"/>
        <c:axId val="264406912"/>
      </c:barChart>
      <c:lineChart>
        <c:grouping val="standard"/>
        <c:varyColors val="0"/>
        <c:ser>
          <c:idx val="5"/>
          <c:order val="3"/>
          <c:tx>
            <c:strRef>
              <c:f>'T10 &amp; Fig 2'!$L$3</c:f>
              <c:strCache>
                <c:ptCount val="1"/>
                <c:pt idx="0">
                  <c:v>2021/22 March (£/kW)</c:v>
                </c:pt>
              </c:strCache>
            </c:strRef>
          </c:tx>
          <c:spPr>
            <a:ln>
              <a:solidFill>
                <a:srgbClr val="FF0000"/>
              </a:solidFill>
              <a:prstDash val="dash"/>
            </a:ln>
          </c:spPr>
          <c:marker>
            <c:symbol val="none"/>
          </c:marker>
          <c:val>
            <c:numRef>
              <c:f>'T10 &amp; Fig 2'!$L$4:$L$17</c:f>
              <c:numCache>
                <c:formatCode>_-* #,##0.000000_-;\ \ \-* #,##0.000000_-;_-* "-"??_-;_-@</c:formatCode>
                <c:ptCount val="14"/>
                <c:pt idx="0">
                  <c:v>20.631768999999998</c:v>
                </c:pt>
                <c:pt idx="1">
                  <c:v>29.787897999999998</c:v>
                </c:pt>
                <c:pt idx="2">
                  <c:v>42.247971</c:v>
                </c:pt>
                <c:pt idx="3">
                  <c:v>49.012126000000002</c:v>
                </c:pt>
                <c:pt idx="4">
                  <c:v>49.688949000000001</c:v>
                </c:pt>
                <c:pt idx="5">
                  <c:v>50.465170999999998</c:v>
                </c:pt>
                <c:pt idx="6">
                  <c:v>53.518073000000001</c:v>
                </c:pt>
                <c:pt idx="7">
                  <c:v>55.089779</c:v>
                </c:pt>
                <c:pt idx="8">
                  <c:v>55.422176999999998</c:v>
                </c:pt>
                <c:pt idx="9">
                  <c:v>57.425897999999997</c:v>
                </c:pt>
                <c:pt idx="10">
                  <c:v>57.975130999999998</c:v>
                </c:pt>
                <c:pt idx="11">
                  <c:v>60.452238000000001</c:v>
                </c:pt>
                <c:pt idx="12">
                  <c:v>60.122729999999997</c:v>
                </c:pt>
                <c:pt idx="13">
                  <c:v>63.007528999999998</c:v>
                </c:pt>
              </c:numCache>
            </c:numRef>
          </c:val>
          <c:smooth val="0"/>
          <c:extLst>
            <c:ext xmlns:c16="http://schemas.microsoft.com/office/drawing/2014/chart" uri="{C3380CC4-5D6E-409C-BE32-E72D297353CC}">
              <c16:uniqueId val="{00000004-AF41-4002-AC31-49E2775F9DD2}"/>
            </c:ext>
          </c:extLst>
        </c:ser>
        <c:dLbls>
          <c:showLegendKey val="0"/>
          <c:showVal val="0"/>
          <c:showCatName val="0"/>
          <c:showSerName val="0"/>
          <c:showPercent val="0"/>
          <c:showBubbleSize val="0"/>
        </c:dLbls>
        <c:marker val="1"/>
        <c:smooth val="0"/>
        <c:axId val="264404992"/>
        <c:axId val="264406912"/>
      </c:lineChart>
      <c:catAx>
        <c:axId val="264404992"/>
        <c:scaling>
          <c:orientation val="minMax"/>
        </c:scaling>
        <c:delete val="0"/>
        <c:axPos val="b"/>
        <c:title>
          <c:tx>
            <c:rich>
              <a:bodyPr/>
              <a:lstStyle/>
              <a:p>
                <a:pPr>
                  <a:defRPr sz="900">
                    <a:latin typeface="Arial" panose="020B0604020202020204" pitchFamily="34" charset="0"/>
                    <a:cs typeface="Arial" panose="020B0604020202020204" pitchFamily="34" charset="0"/>
                  </a:defRPr>
                </a:pPr>
                <a:r>
                  <a:rPr lang="en-GB" sz="900">
                    <a:latin typeface="Arial" panose="020B0604020202020204" pitchFamily="34" charset="0"/>
                    <a:cs typeface="Arial" panose="020B0604020202020204" pitchFamily="34" charset="0"/>
                  </a:rPr>
                  <a:t>Demand</a:t>
                </a:r>
                <a:r>
                  <a:rPr lang="en-GB" sz="900" baseline="0">
                    <a:latin typeface="Arial" panose="020B0604020202020204" pitchFamily="34" charset="0"/>
                    <a:cs typeface="Arial" panose="020B0604020202020204" pitchFamily="34" charset="0"/>
                  </a:rPr>
                  <a:t> Zone</a:t>
                </a:r>
                <a:endParaRPr lang="en-GB" sz="900">
                  <a:latin typeface="Arial" panose="020B0604020202020204" pitchFamily="34" charset="0"/>
                  <a:cs typeface="Arial" panose="020B0604020202020204" pitchFamily="34" charset="0"/>
                </a:endParaRPr>
              </a:p>
            </c:rich>
          </c:tx>
          <c:overlay val="0"/>
        </c:title>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264406912"/>
        <c:crosses val="autoZero"/>
        <c:auto val="1"/>
        <c:lblAlgn val="ctr"/>
        <c:lblOffset val="100"/>
        <c:noMultiLvlLbl val="0"/>
      </c:catAx>
      <c:valAx>
        <c:axId val="264406912"/>
        <c:scaling>
          <c:orientation val="minMax"/>
        </c:scaling>
        <c:delete val="0"/>
        <c:axPos val="l"/>
        <c:majorGridlines/>
        <c:title>
          <c:tx>
            <c:rich>
              <a:bodyPr rot="-5400000" vert="horz"/>
              <a:lstStyle/>
              <a:p>
                <a:pPr>
                  <a:defRPr sz="900">
                    <a:latin typeface="Arial" panose="020B0604020202020204" pitchFamily="34" charset="0"/>
                    <a:cs typeface="Arial" panose="020B0604020202020204" pitchFamily="34" charset="0"/>
                  </a:defRPr>
                </a:pPr>
                <a:r>
                  <a:rPr lang="en-GB" sz="900">
                    <a:latin typeface="Arial" panose="020B0604020202020204" pitchFamily="34" charset="0"/>
                    <a:cs typeface="Arial" panose="020B0604020202020204" pitchFamily="34" charset="0"/>
                  </a:rPr>
                  <a:t>Tariff</a:t>
                </a:r>
                <a:r>
                  <a:rPr lang="en-GB" sz="900" baseline="0">
                    <a:latin typeface="Arial" panose="020B0604020202020204" pitchFamily="34" charset="0"/>
                    <a:cs typeface="Arial" panose="020B0604020202020204" pitchFamily="34" charset="0"/>
                  </a:rPr>
                  <a:t> (£/kW)</a:t>
                </a:r>
                <a:endParaRPr lang="en-GB" sz="900">
                  <a:latin typeface="Arial" panose="020B0604020202020204" pitchFamily="34" charset="0"/>
                  <a:cs typeface="Arial" panose="020B0604020202020204" pitchFamily="34" charset="0"/>
                </a:endParaRPr>
              </a:p>
            </c:rich>
          </c:tx>
          <c:overlay val="0"/>
        </c:title>
        <c:numFmt formatCode="_-* #,##0.0_-;\ \ \-* #,##0.0_-;_-* &quot;-&quot;??_-;_-@" sourceLinked="0"/>
        <c:majorTickMark val="none"/>
        <c:minorTickMark val="none"/>
        <c:tickLblPos val="nextTo"/>
        <c:spPr>
          <a:ln w="9525">
            <a:noFill/>
          </a:ln>
        </c:spPr>
        <c:crossAx val="264404992"/>
        <c:crosses val="autoZero"/>
        <c:crossBetween val="between"/>
      </c:valAx>
    </c:plotArea>
    <c:legend>
      <c:legendPos val="b"/>
      <c:layout>
        <c:manualLayout>
          <c:xMode val="edge"/>
          <c:yMode val="edge"/>
          <c:x val="0.11451243140062038"/>
          <c:y val="0.78749215171632958"/>
          <c:w val="0.86819728783902017"/>
          <c:h val="0.17872254455035225"/>
        </c:manualLayout>
      </c:layout>
      <c:overlay val="0"/>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Changes to Embedded Export tariffs</a:t>
            </a:r>
          </a:p>
        </c:rich>
      </c:tx>
      <c:overlay val="0"/>
    </c:title>
    <c:autoTitleDeleted val="0"/>
    <c:plotArea>
      <c:layout>
        <c:manualLayout>
          <c:layoutTarget val="inner"/>
          <c:xMode val="edge"/>
          <c:yMode val="edge"/>
          <c:x val="0.11149154661773816"/>
          <c:y val="0.1665941832797847"/>
          <c:w val="0.87032346368384172"/>
          <c:h val="0.66042429346195608"/>
        </c:manualLayout>
      </c:layout>
      <c:barChart>
        <c:barDir val="col"/>
        <c:grouping val="clustered"/>
        <c:varyColors val="0"/>
        <c:ser>
          <c:idx val="1"/>
          <c:order val="0"/>
          <c:tx>
            <c:strRef>
              <c:f>'T11 &amp; Fig 3'!$E$4</c:f>
              <c:strCache>
                <c:ptCount val="1"/>
                <c:pt idx="0">
                  <c:v>Change (£/kW)</c:v>
                </c:pt>
              </c:strCache>
            </c:strRef>
          </c:tx>
          <c:spPr>
            <a:solidFill>
              <a:schemeClr val="accent1"/>
            </a:solidFill>
          </c:spPr>
          <c:invertIfNegative val="0"/>
          <c:cat>
            <c:numLit>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Lit>
          </c:cat>
          <c:val>
            <c:numRef>
              <c:f>'T11 &amp; Fig 3'!$E$5:$E$18</c:f>
              <c:numCache>
                <c:formatCode>_-* #,##0.000000_-;\ \ \-* #,##0.000000_-;_-* "-"??_-;_-@</c:formatCode>
                <c:ptCount val="14"/>
                <c:pt idx="0">
                  <c:v>0</c:v>
                </c:pt>
                <c:pt idx="1">
                  <c:v>0</c:v>
                </c:pt>
                <c:pt idx="2">
                  <c:v>0</c:v>
                </c:pt>
                <c:pt idx="3">
                  <c:v>0</c:v>
                </c:pt>
                <c:pt idx="4">
                  <c:v>0</c:v>
                </c:pt>
                <c:pt idx="5">
                  <c:v>0</c:v>
                </c:pt>
                <c:pt idx="6">
                  <c:v>-0.48704999999999998</c:v>
                </c:pt>
                <c:pt idx="7">
                  <c:v>-0.1708529999999997</c:v>
                </c:pt>
                <c:pt idx="8">
                  <c:v>-0.368811</c:v>
                </c:pt>
                <c:pt idx="9">
                  <c:v>4.3579379999999999</c:v>
                </c:pt>
                <c:pt idx="10">
                  <c:v>-0.99248000000000047</c:v>
                </c:pt>
                <c:pt idx="11">
                  <c:v>-0.59656400000000076</c:v>
                </c:pt>
                <c:pt idx="12">
                  <c:v>-0.3017820000000011</c:v>
                </c:pt>
                <c:pt idx="13">
                  <c:v>3.2847990000000005</c:v>
                </c:pt>
              </c:numCache>
            </c:numRef>
          </c:val>
          <c:extLst>
            <c:ext xmlns:c16="http://schemas.microsoft.com/office/drawing/2014/chart" uri="{C3380CC4-5D6E-409C-BE32-E72D297353CC}">
              <c16:uniqueId val="{00000000-517A-4781-8BB0-1719A080EB5F}"/>
            </c:ext>
          </c:extLst>
        </c:ser>
        <c:dLbls>
          <c:showLegendKey val="0"/>
          <c:showVal val="0"/>
          <c:showCatName val="0"/>
          <c:showSerName val="0"/>
          <c:showPercent val="0"/>
          <c:showBubbleSize val="0"/>
        </c:dLbls>
        <c:gapWidth val="150"/>
        <c:axId val="263806336"/>
        <c:axId val="264070656"/>
      </c:barChart>
      <c:catAx>
        <c:axId val="263806336"/>
        <c:scaling>
          <c:orientation val="minMax"/>
        </c:scaling>
        <c:delete val="0"/>
        <c:axPos val="b"/>
        <c:title>
          <c:tx>
            <c:rich>
              <a:bodyPr/>
              <a:lstStyle/>
              <a:p>
                <a:pPr>
                  <a:defRPr/>
                </a:pPr>
                <a:r>
                  <a:rPr lang="en-US"/>
                  <a:t>Demand Zone</a:t>
                </a:r>
              </a:p>
            </c:rich>
          </c:tx>
          <c:overlay val="0"/>
        </c:title>
        <c:numFmt formatCode="General" sourceLinked="1"/>
        <c:majorTickMark val="out"/>
        <c:minorTickMark val="none"/>
        <c:tickLblPos val="low"/>
        <c:crossAx val="264070656"/>
        <c:crosses val="autoZero"/>
        <c:auto val="1"/>
        <c:lblAlgn val="ctr"/>
        <c:lblOffset val="100"/>
        <c:noMultiLvlLbl val="0"/>
      </c:catAx>
      <c:valAx>
        <c:axId val="264070656"/>
        <c:scaling>
          <c:orientation val="minMax"/>
        </c:scaling>
        <c:delete val="0"/>
        <c:axPos val="l"/>
        <c:majorGridlines/>
        <c:title>
          <c:tx>
            <c:rich>
              <a:bodyPr rot="-5400000" vert="horz"/>
              <a:lstStyle/>
              <a:p>
                <a:pPr>
                  <a:defRPr sz="1200"/>
                </a:pPr>
                <a:r>
                  <a:rPr lang="en-US" sz="1200"/>
                  <a:t>Tariff (£/kW)</a:t>
                </a:r>
              </a:p>
            </c:rich>
          </c:tx>
          <c:overlay val="0"/>
        </c:title>
        <c:numFmt formatCode="0.0" sourceLinked="0"/>
        <c:majorTickMark val="out"/>
        <c:minorTickMark val="none"/>
        <c:tickLblPos val="nextTo"/>
        <c:crossAx val="263806336"/>
        <c:crosses val="autoZero"/>
        <c:crossBetween val="between"/>
      </c:valAx>
    </c:plotArea>
    <c:plotVisOnly val="1"/>
    <c:dispBlanksAs val="gap"/>
    <c:showDLblsOverMax val="0"/>
  </c:chart>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Changes to NHH demand tariffs</a:t>
            </a:r>
          </a:p>
        </c:rich>
      </c:tx>
      <c:overlay val="0"/>
    </c:title>
    <c:autoTitleDeleted val="0"/>
    <c:plotArea>
      <c:layout>
        <c:manualLayout>
          <c:layoutTarget val="inner"/>
          <c:xMode val="edge"/>
          <c:yMode val="edge"/>
          <c:x val="0.13743187854368935"/>
          <c:y val="0.1665941832797847"/>
          <c:w val="0.84438313175789037"/>
          <c:h val="0.66042429346195608"/>
        </c:manualLayout>
      </c:layout>
      <c:barChart>
        <c:barDir val="col"/>
        <c:grouping val="clustered"/>
        <c:varyColors val="0"/>
        <c:ser>
          <c:idx val="1"/>
          <c:order val="0"/>
          <c:tx>
            <c:strRef>
              <c:f>'T12 &amp; Fig 4'!$E$3</c:f>
              <c:strCache>
                <c:ptCount val="1"/>
                <c:pt idx="0">
                  <c:v>Change (p/kWh)</c:v>
                </c:pt>
              </c:strCache>
            </c:strRef>
          </c:tx>
          <c:spPr>
            <a:solidFill>
              <a:schemeClr val="accent1"/>
            </a:solidFill>
          </c:spPr>
          <c:invertIfNegative val="0"/>
          <c:cat>
            <c:numRef>
              <c:f>'T12 &amp; Fig 4'!$A$4:$A$17</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'T12 &amp; Fig 4'!$E$4:$E$17</c:f>
              <c:numCache>
                <c:formatCode>_-* #,##0.000000_-;\ \ \-* #,##0.000000_-;_-* "-"??_-;_-@</c:formatCode>
                <c:ptCount val="14"/>
                <c:pt idx="0">
                  <c:v>0.68552900000000028</c:v>
                </c:pt>
                <c:pt idx="1">
                  <c:v>0.86114600000000019</c:v>
                </c:pt>
                <c:pt idx="2">
                  <c:v>0.81164000000000058</c:v>
                </c:pt>
                <c:pt idx="3">
                  <c:v>0.927956</c:v>
                </c:pt>
                <c:pt idx="4">
                  <c:v>0.77819600000000033</c:v>
                </c:pt>
                <c:pt idx="5">
                  <c:v>0.72959599999999991</c:v>
                </c:pt>
                <c:pt idx="6">
                  <c:v>0.81459800000000016</c:v>
                </c:pt>
                <c:pt idx="7">
                  <c:v>0.89029799999999959</c:v>
                </c:pt>
                <c:pt idx="8">
                  <c:v>0.81213900000000017</c:v>
                </c:pt>
                <c:pt idx="9">
                  <c:v>1.3108639999999996</c:v>
                </c:pt>
                <c:pt idx="10">
                  <c:v>0.79815099999999983</c:v>
                </c:pt>
                <c:pt idx="11">
                  <c:v>0.76006000000000018</c:v>
                </c:pt>
                <c:pt idx="12">
                  <c:v>0.85778100000000013</c:v>
                </c:pt>
                <c:pt idx="13">
                  <c:v>1.4391479999999994</c:v>
                </c:pt>
              </c:numCache>
            </c:numRef>
          </c:val>
          <c:extLst>
            <c:ext xmlns:c16="http://schemas.microsoft.com/office/drawing/2014/chart" uri="{C3380CC4-5D6E-409C-BE32-E72D297353CC}">
              <c16:uniqueId val="{00000000-7E0E-48B6-8801-A8724120FF77}"/>
            </c:ext>
          </c:extLst>
        </c:ser>
        <c:dLbls>
          <c:showLegendKey val="0"/>
          <c:showVal val="0"/>
          <c:showCatName val="0"/>
          <c:showSerName val="0"/>
          <c:showPercent val="0"/>
          <c:showBubbleSize val="0"/>
        </c:dLbls>
        <c:gapWidth val="150"/>
        <c:axId val="263806336"/>
        <c:axId val="264070656"/>
      </c:barChart>
      <c:catAx>
        <c:axId val="263806336"/>
        <c:scaling>
          <c:orientation val="minMax"/>
        </c:scaling>
        <c:delete val="0"/>
        <c:axPos val="b"/>
        <c:title>
          <c:tx>
            <c:rich>
              <a:bodyPr/>
              <a:lstStyle/>
              <a:p>
                <a:pPr>
                  <a:defRPr/>
                </a:pPr>
                <a:r>
                  <a:rPr lang="en-US"/>
                  <a:t>Demand Zone</a:t>
                </a:r>
              </a:p>
            </c:rich>
          </c:tx>
          <c:overlay val="0"/>
        </c:title>
        <c:numFmt formatCode="General" sourceLinked="1"/>
        <c:majorTickMark val="out"/>
        <c:minorTickMark val="none"/>
        <c:tickLblPos val="low"/>
        <c:crossAx val="264070656"/>
        <c:crosses val="autoZero"/>
        <c:auto val="1"/>
        <c:lblAlgn val="ctr"/>
        <c:lblOffset val="100"/>
        <c:noMultiLvlLbl val="0"/>
      </c:catAx>
      <c:valAx>
        <c:axId val="264070656"/>
        <c:scaling>
          <c:orientation val="minMax"/>
        </c:scaling>
        <c:delete val="0"/>
        <c:axPos val="l"/>
        <c:majorGridlines/>
        <c:title>
          <c:tx>
            <c:rich>
              <a:bodyPr rot="-5400000" vert="horz"/>
              <a:lstStyle/>
              <a:p>
                <a:pPr>
                  <a:defRPr/>
                </a:pPr>
                <a:r>
                  <a:rPr lang="en-US"/>
                  <a:t>Tariff (p/kWh)</a:t>
                </a:r>
              </a:p>
            </c:rich>
          </c:tx>
          <c:overlay val="0"/>
        </c:title>
        <c:numFmt formatCode="0.0000" sourceLinked="0"/>
        <c:majorTickMark val="out"/>
        <c:minorTickMark val="none"/>
        <c:tickLblPos val="nextTo"/>
        <c:crossAx val="263806336"/>
        <c:crosses val="autoZero"/>
        <c:crossBetween val="between"/>
      </c:valAx>
    </c:plotArea>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'T15'!$B$3:$F$3</c:f>
          <c:strCache>
            <c:ptCount val="5"/>
            <c:pt idx="0">
              <c:v>2021/22 TNUoS Revenue</c:v>
            </c:pt>
          </c:strCache>
        </c:strRef>
      </c:tx>
      <c:overlay val="0"/>
    </c:title>
    <c:autoTitleDeleted val="0"/>
    <c:plotArea>
      <c:layout>
        <c:manualLayout>
          <c:layoutTarget val="inner"/>
          <c:xMode val="edge"/>
          <c:yMode val="edge"/>
          <c:x val="0.12274368527383105"/>
          <c:y val="0.10014588801399825"/>
          <c:w val="0.59141980561842489"/>
          <c:h val="0.85732092192929321"/>
        </c:manualLayout>
      </c:layout>
      <c:barChart>
        <c:barDir val="col"/>
        <c:grouping val="stacked"/>
        <c:varyColors val="0"/>
        <c:ser>
          <c:idx val="0"/>
          <c:order val="0"/>
          <c:tx>
            <c:strRef>
              <c:f>'T15'!$A$9</c:f>
              <c:strCache>
                <c:ptCount val="1"/>
                <c:pt idx="0">
                  <c:v>NGET Income from TNUoS</c:v>
                </c:pt>
              </c:strCache>
            </c:strRef>
          </c:tx>
          <c:invertIfNegative val="0"/>
          <c:cat>
            <c:strRef>
              <c:f>'T15'!$B$4:$D$4</c:f>
              <c:strCache>
                <c:ptCount val="3"/>
                <c:pt idx="0">
                  <c:v>March Forecast</c:v>
                </c:pt>
                <c:pt idx="1">
                  <c:v>August Forecast</c:v>
                </c:pt>
                <c:pt idx="2">
                  <c:v>Nov Draft</c:v>
                </c:pt>
              </c:strCache>
            </c:strRef>
          </c:cat>
          <c:val>
            <c:numRef>
              <c:f>'T15'!$B$9:$D$9</c:f>
              <c:numCache>
                <c:formatCode>_-* #,##0.0_-;\ \ \-* #,##0.0_-;_-* "-"??_-;_-@</c:formatCode>
                <c:ptCount val="3"/>
                <c:pt idx="0">
                  <c:v>1754.9134640049667</c:v>
                </c:pt>
                <c:pt idx="1">
                  <c:v>1723.8758044121978</c:v>
                </c:pt>
                <c:pt idx="2">
                  <c:v>1919.8752004610226</c:v>
                </c:pt>
              </c:numCache>
            </c:numRef>
          </c:val>
          <c:extLst>
            <c:ext xmlns:c16="http://schemas.microsoft.com/office/drawing/2014/chart" uri="{C3380CC4-5D6E-409C-BE32-E72D297353CC}">
              <c16:uniqueId val="{00000000-5331-4863-912E-2C55AB1A46E4}"/>
            </c:ext>
          </c:extLst>
        </c:ser>
        <c:ser>
          <c:idx val="1"/>
          <c:order val="1"/>
          <c:tx>
            <c:strRef>
              <c:f>'T15'!$A$14</c:f>
              <c:strCache>
                <c:ptCount val="1"/>
                <c:pt idx="0">
                  <c:v>SPT Income from TNUoS</c:v>
                </c:pt>
              </c:strCache>
            </c:strRef>
          </c:tx>
          <c:invertIfNegative val="0"/>
          <c:cat>
            <c:strRef>
              <c:f>'T15'!$B$4:$D$4</c:f>
              <c:strCache>
                <c:ptCount val="3"/>
                <c:pt idx="0">
                  <c:v>March Forecast</c:v>
                </c:pt>
                <c:pt idx="1">
                  <c:v>August Forecast</c:v>
                </c:pt>
                <c:pt idx="2">
                  <c:v>Nov Draft</c:v>
                </c:pt>
              </c:strCache>
            </c:strRef>
          </c:cat>
          <c:val>
            <c:numRef>
              <c:f>'T15'!$B$14:$D$14</c:f>
              <c:numCache>
                <c:formatCode>_-* #,##0.0_-;\ \ \-* #,##0.0_-;_-* "-"??_-;_-@</c:formatCode>
                <c:ptCount val="3"/>
                <c:pt idx="0">
                  <c:v>376.74302572120848</c:v>
                </c:pt>
                <c:pt idx="1">
                  <c:v>371.46556354025205</c:v>
                </c:pt>
                <c:pt idx="2">
                  <c:v>390.59681255157727</c:v>
                </c:pt>
              </c:numCache>
            </c:numRef>
          </c:val>
          <c:extLst>
            <c:ext xmlns:c16="http://schemas.microsoft.com/office/drawing/2014/chart" uri="{C3380CC4-5D6E-409C-BE32-E72D297353CC}">
              <c16:uniqueId val="{00000001-5331-4863-912E-2C55AB1A46E4}"/>
            </c:ext>
          </c:extLst>
        </c:ser>
        <c:ser>
          <c:idx val="2"/>
          <c:order val="2"/>
          <c:tx>
            <c:strRef>
              <c:f>'T15'!$A$19</c:f>
              <c:strCache>
                <c:ptCount val="1"/>
                <c:pt idx="0">
                  <c:v>SHE Income from TNUoS</c:v>
                </c:pt>
              </c:strCache>
            </c:strRef>
          </c:tx>
          <c:invertIfNegative val="0"/>
          <c:cat>
            <c:strRef>
              <c:f>'T15'!$B$4:$D$4</c:f>
              <c:strCache>
                <c:ptCount val="3"/>
                <c:pt idx="0">
                  <c:v>March Forecast</c:v>
                </c:pt>
                <c:pt idx="1">
                  <c:v>August Forecast</c:v>
                </c:pt>
                <c:pt idx="2">
                  <c:v>Nov Draft</c:v>
                </c:pt>
              </c:strCache>
            </c:strRef>
          </c:cat>
          <c:val>
            <c:numRef>
              <c:f>'T15'!$B$19:$D$19</c:f>
              <c:numCache>
                <c:formatCode>_-* #,##0.0_-;\ \ \-* #,##0.0_-;_-* "-"??_-;_-@</c:formatCode>
                <c:ptCount val="3"/>
                <c:pt idx="0">
                  <c:v>374.03426674690797</c:v>
                </c:pt>
                <c:pt idx="1">
                  <c:v>379.96036368528553</c:v>
                </c:pt>
                <c:pt idx="2">
                  <c:v>539.73909270884246</c:v>
                </c:pt>
              </c:numCache>
            </c:numRef>
          </c:val>
          <c:extLst>
            <c:ext xmlns:c16="http://schemas.microsoft.com/office/drawing/2014/chart" uri="{C3380CC4-5D6E-409C-BE32-E72D297353CC}">
              <c16:uniqueId val="{00000002-5331-4863-912E-2C55AB1A46E4}"/>
            </c:ext>
          </c:extLst>
        </c:ser>
        <c:ser>
          <c:idx val="3"/>
          <c:order val="3"/>
          <c:tx>
            <c:strRef>
              <c:f>'T15'!$A$22</c:f>
              <c:strCache>
                <c:ptCount val="1"/>
                <c:pt idx="0">
                  <c:v>Other Pass-through from TNUoS</c:v>
                </c:pt>
              </c:strCache>
            </c:strRef>
          </c:tx>
          <c:invertIfNegative val="0"/>
          <c:cat>
            <c:strRef>
              <c:f>'T15'!$B$4:$D$4</c:f>
              <c:strCache>
                <c:ptCount val="3"/>
                <c:pt idx="0">
                  <c:v>March Forecast</c:v>
                </c:pt>
                <c:pt idx="1">
                  <c:v>August Forecast</c:v>
                </c:pt>
                <c:pt idx="2">
                  <c:v>Nov Draft</c:v>
                </c:pt>
              </c:strCache>
            </c:strRef>
          </c:cat>
          <c:val>
            <c:numRef>
              <c:f>'T15'!$B$22:$D$22</c:f>
              <c:numCache>
                <c:formatCode>_-* #,##0.0_-;\ \ \-* #,##0.0_-;_-* "-"??_-;_-@</c:formatCode>
                <c:ptCount val="3"/>
                <c:pt idx="0">
                  <c:v>17.441133194505497</c:v>
                </c:pt>
                <c:pt idx="1">
                  <c:v>17.473101019314885</c:v>
                </c:pt>
                <c:pt idx="2">
                  <c:v>14.433283890494506</c:v>
                </c:pt>
              </c:numCache>
            </c:numRef>
          </c:val>
          <c:extLst>
            <c:ext xmlns:c16="http://schemas.microsoft.com/office/drawing/2014/chart" uri="{C3380CC4-5D6E-409C-BE32-E72D297353CC}">
              <c16:uniqueId val="{00000003-5331-4863-912E-2C55AB1A46E4}"/>
            </c:ext>
          </c:extLst>
        </c:ser>
        <c:ser>
          <c:idx val="4"/>
          <c:order val="4"/>
          <c:tx>
            <c:strRef>
              <c:f>'T15'!$A$24</c:f>
              <c:strCache>
                <c:ptCount val="1"/>
                <c:pt idx="0">
                  <c:v>Offshore (plus interconnector contribution / allowance)</c:v>
                </c:pt>
              </c:strCache>
            </c:strRef>
          </c:tx>
          <c:invertIfNegative val="0"/>
          <c:cat>
            <c:strRef>
              <c:f>'T15'!$B$4:$D$4</c:f>
              <c:strCache>
                <c:ptCount val="3"/>
                <c:pt idx="0">
                  <c:v>March Forecast</c:v>
                </c:pt>
                <c:pt idx="1">
                  <c:v>August Forecast</c:v>
                </c:pt>
                <c:pt idx="2">
                  <c:v>Nov Draft</c:v>
                </c:pt>
              </c:strCache>
            </c:strRef>
          </c:cat>
          <c:val>
            <c:numRef>
              <c:f>'T15'!$B$24:$D$24</c:f>
              <c:numCache>
                <c:formatCode>_-* #,##0.0_-;\ \ \-* #,##0.0_-;_-* "-"??_-;_-@</c:formatCode>
                <c:ptCount val="3"/>
                <c:pt idx="0">
                  <c:v>529.94027182490379</c:v>
                </c:pt>
                <c:pt idx="1">
                  <c:v>555.80507139240376</c:v>
                </c:pt>
                <c:pt idx="2">
                  <c:v>545.59171900067929</c:v>
                </c:pt>
              </c:numCache>
            </c:numRef>
          </c:val>
          <c:extLst>
            <c:ext xmlns:c16="http://schemas.microsoft.com/office/drawing/2014/chart" uri="{C3380CC4-5D6E-409C-BE32-E72D297353CC}">
              <c16:uniqueId val="{00000004-5331-4863-912E-2C55AB1A46E4}"/>
            </c:ext>
          </c:extLst>
        </c:ser>
        <c:dLbls>
          <c:showLegendKey val="0"/>
          <c:showVal val="0"/>
          <c:showCatName val="0"/>
          <c:showSerName val="0"/>
          <c:showPercent val="0"/>
          <c:showBubbleSize val="0"/>
        </c:dLbls>
        <c:gapWidth val="75"/>
        <c:overlap val="100"/>
        <c:axId val="307371392"/>
        <c:axId val="307373184"/>
      </c:barChart>
      <c:catAx>
        <c:axId val="307371392"/>
        <c:scaling>
          <c:orientation val="minMax"/>
        </c:scaling>
        <c:delete val="0"/>
        <c:axPos val="b"/>
        <c:numFmt formatCode="General" sourceLinked="0"/>
        <c:majorTickMark val="none"/>
        <c:minorTickMark val="none"/>
        <c:tickLblPos val="nextTo"/>
        <c:crossAx val="307373184"/>
        <c:crosses val="autoZero"/>
        <c:auto val="1"/>
        <c:lblAlgn val="ctr"/>
        <c:lblOffset val="100"/>
        <c:noMultiLvlLbl val="0"/>
      </c:catAx>
      <c:valAx>
        <c:axId val="307373184"/>
        <c:scaling>
          <c:orientation val="minMax"/>
          <c:max val="3500"/>
          <c:min val="0"/>
        </c:scaling>
        <c:delete val="0"/>
        <c:axPos val="l"/>
        <c:majorGridlines/>
        <c:minorGridlines/>
        <c:title>
          <c:tx>
            <c:rich>
              <a:bodyPr/>
              <a:lstStyle/>
              <a:p>
                <a:pPr>
                  <a:defRPr/>
                </a:pPr>
                <a:r>
                  <a:rPr lang="en-GB"/>
                  <a:t>Revenue (£m)</a:t>
                </a:r>
              </a:p>
            </c:rich>
          </c:tx>
          <c:layout>
            <c:manualLayout>
              <c:xMode val="edge"/>
              <c:yMode val="edge"/>
              <c:x val="2.0849620389155701E-3"/>
              <c:y val="0.43847331583552057"/>
            </c:manualLayout>
          </c:layout>
          <c:overlay val="0"/>
        </c:title>
        <c:numFmt formatCode="_-* #,##0.0_-;\ \ \-* #,##0.0_-;_-* &quot;-&quot;??_-;_-@" sourceLinked="1"/>
        <c:majorTickMark val="out"/>
        <c:minorTickMark val="none"/>
        <c:tickLblPos val="nextTo"/>
        <c:crossAx val="30737139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Change in HH Demand Tariffs</a:t>
            </a:r>
          </a:p>
        </c:rich>
      </c:tx>
      <c:overlay val="0"/>
    </c:title>
    <c:autoTitleDeleted val="0"/>
    <c:plotArea>
      <c:layout>
        <c:manualLayout>
          <c:layoutTarget val="inner"/>
          <c:xMode val="edge"/>
          <c:yMode val="edge"/>
          <c:x val="0.10975240594925635"/>
          <c:y val="0.13143725705172929"/>
          <c:w val="0.86350896963567614"/>
          <c:h val="0.6484311771155189"/>
        </c:manualLayout>
      </c:layout>
      <c:barChart>
        <c:barDir val="col"/>
        <c:grouping val="clustered"/>
        <c:varyColors val="0"/>
        <c:ser>
          <c:idx val="2"/>
          <c:order val="0"/>
          <c:tx>
            <c:strRef>
              <c:f>'S11 &amp; Fig S1'!$E$3</c:f>
              <c:strCache>
                <c:ptCount val="1"/>
                <c:pt idx="0">
                  <c:v>Change (£/kW)</c:v>
                </c:pt>
              </c:strCache>
            </c:strRef>
          </c:tx>
          <c:spPr>
            <a:solidFill>
              <a:schemeClr val="tx2">
                <a:lumMod val="60000"/>
                <a:lumOff val="40000"/>
              </a:schemeClr>
            </a:solidFill>
          </c:spPr>
          <c:invertIfNegative val="0"/>
          <c:cat>
            <c:numRef>
              <c:f>'S11 &amp; Fig S1'!$A$4:$A$17</c:f>
              <c:numCache>
                <c:formatCode>0_)</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'S11 &amp; Fig S1'!$E$4:$E$17</c:f>
              <c:numCache>
                <c:formatCode>0.000000</c:formatCode>
                <c:ptCount val="14"/>
                <c:pt idx="0">
                  <c:v>-20.631768999999998</c:v>
                </c:pt>
                <c:pt idx="1">
                  <c:v>-16.198324999999997</c:v>
                </c:pt>
                <c:pt idx="2">
                  <c:v>-6.6511089999999982</c:v>
                </c:pt>
                <c:pt idx="3">
                  <c:v>-1.6730260000000001</c:v>
                </c:pt>
                <c:pt idx="4">
                  <c:v>-1.5441000000000003</c:v>
                </c:pt>
                <c:pt idx="5">
                  <c:v>-0.96592799999999812</c:v>
                </c:pt>
                <c:pt idx="6">
                  <c:v>1.3337299999999956</c:v>
                </c:pt>
                <c:pt idx="7">
                  <c:v>2.2264610000000005</c:v>
                </c:pt>
                <c:pt idx="8">
                  <c:v>3.493386000000001</c:v>
                </c:pt>
                <c:pt idx="9">
                  <c:v>3.3626880000000057</c:v>
                </c:pt>
                <c:pt idx="10">
                  <c:v>3.905928000000003</c:v>
                </c:pt>
                <c:pt idx="11">
                  <c:v>3.9381219999999999</c:v>
                </c:pt>
                <c:pt idx="12">
                  <c:v>5.1577250000000063</c:v>
                </c:pt>
                <c:pt idx="13">
                  <c:v>7.5848719999999972</c:v>
                </c:pt>
              </c:numCache>
            </c:numRef>
          </c:val>
          <c:extLst>
            <c:ext xmlns:c16="http://schemas.microsoft.com/office/drawing/2014/chart" uri="{C3380CC4-5D6E-409C-BE32-E72D297353CC}">
              <c16:uniqueId val="{00000000-0093-40E4-9094-0A70C2B9DB6A}"/>
            </c:ext>
          </c:extLst>
        </c:ser>
        <c:dLbls>
          <c:showLegendKey val="0"/>
          <c:showVal val="0"/>
          <c:showCatName val="0"/>
          <c:showSerName val="0"/>
          <c:showPercent val="0"/>
          <c:showBubbleSize val="0"/>
        </c:dLbls>
        <c:gapWidth val="150"/>
        <c:axId val="266694656"/>
        <c:axId val="266696576"/>
      </c:barChart>
      <c:lineChart>
        <c:grouping val="standard"/>
        <c:varyColors val="0"/>
        <c:ser>
          <c:idx val="3"/>
          <c:order val="1"/>
          <c:tx>
            <c:strRef>
              <c:f>'S11 &amp; Fig S1'!$F$3</c:f>
              <c:strCache>
                <c:ptCount val="1"/>
                <c:pt idx="0">
                  <c:v>Change in Residual (£/kW)</c:v>
                </c:pt>
              </c:strCache>
            </c:strRef>
          </c:tx>
          <c:spPr>
            <a:ln>
              <a:solidFill>
                <a:srgbClr val="FF0000"/>
              </a:solidFill>
              <a:prstDash val="dash"/>
            </a:ln>
          </c:spPr>
          <c:marker>
            <c:symbol val="none"/>
          </c:marker>
          <c:cat>
            <c:numRef>
              <c:f>'S11 &amp; Fig S1'!$A$4:$A$17</c:f>
              <c:numCache>
                <c:formatCode>0_)</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'S11 &amp; Fig S1'!$F$4:$F$17</c:f>
              <c:numCache>
                <c:formatCode>0.000000</c:formatCode>
                <c:ptCount val="14"/>
                <c:pt idx="0">
                  <c:v>1.5531149999999982</c:v>
                </c:pt>
                <c:pt idx="1">
                  <c:v>1.5531149999999982</c:v>
                </c:pt>
                <c:pt idx="2">
                  <c:v>1.5531149999999982</c:v>
                </c:pt>
                <c:pt idx="3">
                  <c:v>1.5531149999999982</c:v>
                </c:pt>
                <c:pt idx="4">
                  <c:v>1.5531149999999982</c:v>
                </c:pt>
                <c:pt idx="5">
                  <c:v>1.5531149999999982</c:v>
                </c:pt>
                <c:pt idx="6">
                  <c:v>1.5531149999999982</c:v>
                </c:pt>
                <c:pt idx="7">
                  <c:v>1.5531149999999982</c:v>
                </c:pt>
                <c:pt idx="8">
                  <c:v>1.5531149999999982</c:v>
                </c:pt>
                <c:pt idx="9">
                  <c:v>1.5531149999999982</c:v>
                </c:pt>
                <c:pt idx="10">
                  <c:v>1.5531149999999982</c:v>
                </c:pt>
                <c:pt idx="11">
                  <c:v>1.5531149999999982</c:v>
                </c:pt>
                <c:pt idx="12">
                  <c:v>1.5531149999999982</c:v>
                </c:pt>
                <c:pt idx="13">
                  <c:v>1.5531149999999982</c:v>
                </c:pt>
              </c:numCache>
            </c:numRef>
          </c:val>
          <c:smooth val="0"/>
          <c:extLst>
            <c:ext xmlns:c16="http://schemas.microsoft.com/office/drawing/2014/chart" uri="{C3380CC4-5D6E-409C-BE32-E72D297353CC}">
              <c16:uniqueId val="{00000001-0093-40E4-9094-0A70C2B9DB6A}"/>
            </c:ext>
          </c:extLst>
        </c:ser>
        <c:dLbls>
          <c:showLegendKey val="0"/>
          <c:showVal val="0"/>
          <c:showCatName val="0"/>
          <c:showSerName val="0"/>
          <c:showPercent val="0"/>
          <c:showBubbleSize val="0"/>
        </c:dLbls>
        <c:marker val="1"/>
        <c:smooth val="0"/>
        <c:axId val="266694656"/>
        <c:axId val="266696576"/>
      </c:lineChart>
      <c:catAx>
        <c:axId val="266694656"/>
        <c:scaling>
          <c:orientation val="minMax"/>
        </c:scaling>
        <c:delete val="0"/>
        <c:axPos val="b"/>
        <c:title>
          <c:tx>
            <c:rich>
              <a:bodyPr/>
              <a:lstStyle/>
              <a:p>
                <a:pPr>
                  <a:defRPr/>
                </a:pPr>
                <a:r>
                  <a:rPr lang="en-US"/>
                  <a:t>Demand Zone</a:t>
                </a:r>
              </a:p>
            </c:rich>
          </c:tx>
          <c:overlay val="0"/>
        </c:title>
        <c:numFmt formatCode="0_)" sourceLinked="1"/>
        <c:majorTickMark val="out"/>
        <c:minorTickMark val="none"/>
        <c:tickLblPos val="low"/>
        <c:spPr>
          <a:ln>
            <a:noFill/>
          </a:ln>
        </c:spPr>
        <c:crossAx val="266696576"/>
        <c:crosses val="autoZero"/>
        <c:auto val="1"/>
        <c:lblAlgn val="ctr"/>
        <c:lblOffset val="100"/>
        <c:noMultiLvlLbl val="0"/>
      </c:catAx>
      <c:valAx>
        <c:axId val="266696576"/>
        <c:scaling>
          <c:orientation val="minMax"/>
        </c:scaling>
        <c:delete val="0"/>
        <c:axPos val="l"/>
        <c:majorGridlines/>
        <c:title>
          <c:tx>
            <c:rich>
              <a:bodyPr rot="-5400000" vert="horz"/>
              <a:lstStyle/>
              <a:p>
                <a:pPr>
                  <a:defRPr/>
                </a:pPr>
                <a:r>
                  <a:rPr lang="en-US"/>
                  <a:t>Tariff (£/kW)</a:t>
                </a:r>
              </a:p>
            </c:rich>
          </c:tx>
          <c:overlay val="0"/>
        </c:title>
        <c:numFmt formatCode="0.00" sourceLinked="0"/>
        <c:majorTickMark val="out"/>
        <c:minorTickMark val="none"/>
        <c:tickLblPos val="nextTo"/>
        <c:crossAx val="266694656"/>
        <c:crosses val="autoZero"/>
        <c:crossBetween val="between"/>
      </c:valAx>
      <c:spPr>
        <a:noFill/>
      </c:spPr>
    </c:plotArea>
    <c:legend>
      <c:legendPos val="b"/>
      <c:overlay val="0"/>
    </c:legend>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anose="020B0604020202020204" pitchFamily="34" charset="0"/>
                <a:cs typeface="Arial" panose="020B0604020202020204" pitchFamily="34" charset="0"/>
              </a:defRPr>
            </a:pPr>
            <a:r>
              <a:rPr lang="en-GB" sz="1200">
                <a:latin typeface="Arial" panose="020B0604020202020204" pitchFamily="34" charset="0"/>
                <a:cs typeface="Arial" panose="020B0604020202020204" pitchFamily="34" charset="0"/>
              </a:rPr>
              <a:t>HH Demand Tariffs</a:t>
            </a:r>
          </a:p>
        </c:rich>
      </c:tx>
      <c:overlay val="0"/>
    </c:title>
    <c:autoTitleDeleted val="0"/>
    <c:plotArea>
      <c:layout>
        <c:manualLayout>
          <c:layoutTarget val="inner"/>
          <c:xMode val="edge"/>
          <c:yMode val="edge"/>
          <c:x val="0.13679418197725285"/>
          <c:y val="0.14871736427683382"/>
          <c:w val="0.83265026246719165"/>
          <c:h val="0.58771342726895981"/>
        </c:manualLayout>
      </c:layout>
      <c:barChart>
        <c:barDir val="col"/>
        <c:grouping val="stacked"/>
        <c:varyColors val="0"/>
        <c:ser>
          <c:idx val="3"/>
          <c:order val="0"/>
          <c:tx>
            <c:strRef>
              <c:f>'S11 &amp; Fig S1'!$D$20</c:f>
              <c:strCache>
                <c:ptCount val="1"/>
                <c:pt idx="0">
                  <c:v>Residual £/kW</c:v>
                </c:pt>
              </c:strCache>
            </c:strRef>
          </c:tx>
          <c:spPr>
            <a:solidFill>
              <a:schemeClr val="tx2"/>
            </a:solidFill>
          </c:spPr>
          <c:invertIfNegative val="0"/>
          <c:val>
            <c:numRef>
              <c:f>'S11 &amp; Fig S1'!$D$21:$D$34</c:f>
              <c:numCache>
                <c:formatCode>0.000000_)</c:formatCode>
                <c:ptCount val="14"/>
                <c:pt idx="0">
                  <c:v>55.89562740236488</c:v>
                </c:pt>
                <c:pt idx="1">
                  <c:v>55.89562740236488</c:v>
                </c:pt>
                <c:pt idx="2">
                  <c:v>55.89562740236488</c:v>
                </c:pt>
                <c:pt idx="3">
                  <c:v>55.89562740236488</c:v>
                </c:pt>
                <c:pt idx="4">
                  <c:v>55.89562740236488</c:v>
                </c:pt>
                <c:pt idx="5">
                  <c:v>55.89562740236488</c:v>
                </c:pt>
                <c:pt idx="6">
                  <c:v>55.89562740236488</c:v>
                </c:pt>
                <c:pt idx="7">
                  <c:v>55.89562740236488</c:v>
                </c:pt>
                <c:pt idx="8">
                  <c:v>55.89562740236488</c:v>
                </c:pt>
                <c:pt idx="9">
                  <c:v>55.89562740236488</c:v>
                </c:pt>
                <c:pt idx="10">
                  <c:v>55.89562740236488</c:v>
                </c:pt>
                <c:pt idx="11">
                  <c:v>55.89562740236488</c:v>
                </c:pt>
                <c:pt idx="12">
                  <c:v>55.89562740236488</c:v>
                </c:pt>
                <c:pt idx="13">
                  <c:v>55.89562740236488</c:v>
                </c:pt>
              </c:numCache>
            </c:numRef>
          </c:val>
          <c:extLst>
            <c:ext xmlns:c16="http://schemas.microsoft.com/office/drawing/2014/chart" uri="{C3380CC4-5D6E-409C-BE32-E72D297353CC}">
              <c16:uniqueId val="{00000000-446D-43C0-BA0B-2614C1660D34}"/>
            </c:ext>
          </c:extLst>
        </c:ser>
        <c:ser>
          <c:idx val="4"/>
          <c:order val="1"/>
          <c:tx>
            <c:strRef>
              <c:f>'S11 &amp; Fig S1'!$E$20</c:f>
              <c:strCache>
                <c:ptCount val="1"/>
                <c:pt idx="0">
                  <c:v>Small Gen Discount (£/kW)</c:v>
                </c:pt>
              </c:strCache>
            </c:strRef>
          </c:tx>
          <c:spPr>
            <a:solidFill>
              <a:srgbClr val="FFC000"/>
            </a:solidFill>
          </c:spPr>
          <c:invertIfNegative val="0"/>
          <c:val>
            <c:numRef>
              <c:f>'S11 &amp; Fig S1'!$E$21:$E$34</c:f>
              <c:numCache>
                <c:formatCode>0.000000_)</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1-446D-43C0-BA0B-2614C1660D34}"/>
            </c:ext>
          </c:extLst>
        </c:ser>
        <c:ser>
          <c:idx val="1"/>
          <c:order val="2"/>
          <c:tx>
            <c:strRef>
              <c:f>'S11 &amp; Fig S1'!$B$20</c:f>
              <c:strCache>
                <c:ptCount val="1"/>
                <c:pt idx="0">
                  <c:v>Peak (£/kW)</c:v>
                </c:pt>
              </c:strCache>
            </c:strRef>
          </c:tx>
          <c:invertIfNegative val="0"/>
          <c:val>
            <c:numRef>
              <c:f>'S11 &amp; Fig S1'!$B$21:$B$34</c:f>
              <c:numCache>
                <c:formatCode>0.000000_)</c:formatCode>
                <c:ptCount val="14"/>
                <c:pt idx="0">
                  <c:v>-2.1186920556287601</c:v>
                </c:pt>
                <c:pt idx="1">
                  <c:v>-4.1459368172582103</c:v>
                </c:pt>
                <c:pt idx="2">
                  <c:v>-5.2342408699399749</c:v>
                </c:pt>
                <c:pt idx="3">
                  <c:v>-3.6431620592848555</c:v>
                </c:pt>
                <c:pt idx="4">
                  <c:v>-4.0928338496658823</c:v>
                </c:pt>
                <c:pt idx="5">
                  <c:v>-3.7645323071407097</c:v>
                </c:pt>
                <c:pt idx="6">
                  <c:v>-3.5151347601416858</c:v>
                </c:pt>
                <c:pt idx="7">
                  <c:v>-2.9709975944814833</c:v>
                </c:pt>
                <c:pt idx="8">
                  <c:v>2.7548968583721294</c:v>
                </c:pt>
                <c:pt idx="9">
                  <c:v>-6.2667137848595642</c:v>
                </c:pt>
                <c:pt idx="10">
                  <c:v>5.614988819183508</c:v>
                </c:pt>
                <c:pt idx="11">
                  <c:v>6.4408189149333577</c:v>
                </c:pt>
                <c:pt idx="12">
                  <c:v>3.4653994756766768</c:v>
                </c:pt>
                <c:pt idx="13">
                  <c:v>2.6310657494215972</c:v>
                </c:pt>
              </c:numCache>
            </c:numRef>
          </c:val>
          <c:extLst>
            <c:ext xmlns:c16="http://schemas.microsoft.com/office/drawing/2014/chart" uri="{C3380CC4-5D6E-409C-BE32-E72D297353CC}">
              <c16:uniqueId val="{00000002-446D-43C0-BA0B-2614C1660D34}"/>
            </c:ext>
          </c:extLst>
        </c:ser>
        <c:ser>
          <c:idx val="2"/>
          <c:order val="3"/>
          <c:tx>
            <c:strRef>
              <c:f>'S11 &amp; Fig S1'!$C$20</c:f>
              <c:strCache>
                <c:ptCount val="1"/>
                <c:pt idx="0">
                  <c:v>Year Round (£/kW)</c:v>
                </c:pt>
              </c:strCache>
            </c:strRef>
          </c:tx>
          <c:invertIfNegative val="0"/>
          <c:val>
            <c:numRef>
              <c:f>'S11 &amp; Fig S1'!$C$21:$C$34</c:f>
              <c:numCache>
                <c:formatCode>0.000000_)</c:formatCode>
                <c:ptCount val="14"/>
                <c:pt idx="0">
                  <c:v>-55.006264580741423</c:v>
                </c:pt>
                <c:pt idx="1">
                  <c:v>-38.160118078973071</c:v>
                </c:pt>
                <c:pt idx="2">
                  <c:v>-15.064524952901902</c:v>
                </c:pt>
                <c:pt idx="3">
                  <c:v>-4.913365634926075</c:v>
                </c:pt>
                <c:pt idx="4">
                  <c:v>-3.6579445966725874</c:v>
                </c:pt>
                <c:pt idx="5">
                  <c:v>-2.631851805572341</c:v>
                </c:pt>
                <c:pt idx="6">
                  <c:v>2.4713106217034841</c:v>
                </c:pt>
                <c:pt idx="7">
                  <c:v>4.3916103095705106</c:v>
                </c:pt>
                <c:pt idx="8">
                  <c:v>0.26503827212527947</c:v>
                </c:pt>
                <c:pt idx="9">
                  <c:v>11.159672608057059</c:v>
                </c:pt>
                <c:pt idx="10">
                  <c:v>0.37044228629147719</c:v>
                </c:pt>
                <c:pt idx="11">
                  <c:v>2.0539135906596777</c:v>
                </c:pt>
                <c:pt idx="12">
                  <c:v>5.919428042026242</c:v>
                </c:pt>
                <c:pt idx="13">
                  <c:v>12.065708165300936</c:v>
                </c:pt>
              </c:numCache>
            </c:numRef>
          </c:val>
          <c:extLst>
            <c:ext xmlns:c16="http://schemas.microsoft.com/office/drawing/2014/chart" uri="{C3380CC4-5D6E-409C-BE32-E72D297353CC}">
              <c16:uniqueId val="{00000003-446D-43C0-BA0B-2614C1660D34}"/>
            </c:ext>
          </c:extLst>
        </c:ser>
        <c:dLbls>
          <c:showLegendKey val="0"/>
          <c:showVal val="0"/>
          <c:showCatName val="0"/>
          <c:showSerName val="0"/>
          <c:showPercent val="0"/>
          <c:showBubbleSize val="0"/>
        </c:dLbls>
        <c:gapWidth val="75"/>
        <c:overlap val="100"/>
        <c:axId val="264404992"/>
        <c:axId val="264406912"/>
      </c:barChart>
      <c:lineChart>
        <c:grouping val="standard"/>
        <c:varyColors val="0"/>
        <c:ser>
          <c:idx val="5"/>
          <c:order val="4"/>
          <c:tx>
            <c:strRef>
              <c:f>'S11 &amp; Fig S1'!$F$20</c:f>
              <c:strCache>
                <c:ptCount val="1"/>
                <c:pt idx="0">
                  <c:v>2021/22 Draft (£/kW)</c:v>
                </c:pt>
              </c:strCache>
            </c:strRef>
          </c:tx>
          <c:spPr>
            <a:ln>
              <a:solidFill>
                <a:srgbClr val="FF0000"/>
              </a:solidFill>
              <a:prstDash val="dash"/>
            </a:ln>
          </c:spPr>
          <c:marker>
            <c:symbol val="none"/>
          </c:marker>
          <c:val>
            <c:numRef>
              <c:f>'S11 &amp; Fig S1'!$F$21:$F$34</c:f>
              <c:numCache>
                <c:formatCode>0.000000_)</c:formatCode>
                <c:ptCount val="14"/>
                <c:pt idx="0">
                  <c:v>0</c:v>
                </c:pt>
                <c:pt idx="1">
                  <c:v>13.589573</c:v>
                </c:pt>
                <c:pt idx="2">
                  <c:v>35.596862000000002</c:v>
                </c:pt>
                <c:pt idx="3">
                  <c:v>47.339100000000002</c:v>
                </c:pt>
                <c:pt idx="4">
                  <c:v>48.144849000000001</c:v>
                </c:pt>
                <c:pt idx="5">
                  <c:v>49.499243</c:v>
                </c:pt>
                <c:pt idx="6">
                  <c:v>54.851802999999997</c:v>
                </c:pt>
                <c:pt idx="7">
                  <c:v>57.316240000000001</c:v>
                </c:pt>
                <c:pt idx="8">
                  <c:v>58.915562999999999</c:v>
                </c:pt>
                <c:pt idx="9">
                  <c:v>60.788586000000002</c:v>
                </c:pt>
                <c:pt idx="10">
                  <c:v>61.881059</c:v>
                </c:pt>
                <c:pt idx="11">
                  <c:v>64.390360000000001</c:v>
                </c:pt>
                <c:pt idx="12">
                  <c:v>65.280455000000003</c:v>
                </c:pt>
                <c:pt idx="13">
                  <c:v>70.592400999999995</c:v>
                </c:pt>
              </c:numCache>
            </c:numRef>
          </c:val>
          <c:smooth val="0"/>
          <c:extLst>
            <c:ext xmlns:c16="http://schemas.microsoft.com/office/drawing/2014/chart" uri="{C3380CC4-5D6E-409C-BE32-E72D297353CC}">
              <c16:uniqueId val="{00000004-446D-43C0-BA0B-2614C1660D34}"/>
            </c:ext>
          </c:extLst>
        </c:ser>
        <c:dLbls>
          <c:showLegendKey val="0"/>
          <c:showVal val="0"/>
          <c:showCatName val="0"/>
          <c:showSerName val="0"/>
          <c:showPercent val="0"/>
          <c:showBubbleSize val="0"/>
        </c:dLbls>
        <c:marker val="1"/>
        <c:smooth val="0"/>
        <c:axId val="264404992"/>
        <c:axId val="264406912"/>
      </c:lineChart>
      <c:catAx>
        <c:axId val="264404992"/>
        <c:scaling>
          <c:orientation val="minMax"/>
        </c:scaling>
        <c:delete val="0"/>
        <c:axPos val="b"/>
        <c:title>
          <c:tx>
            <c:rich>
              <a:bodyPr/>
              <a:lstStyle/>
              <a:p>
                <a:pPr>
                  <a:defRPr sz="900">
                    <a:latin typeface="Arial" panose="020B0604020202020204" pitchFamily="34" charset="0"/>
                    <a:cs typeface="Arial" panose="020B0604020202020204" pitchFamily="34" charset="0"/>
                  </a:defRPr>
                </a:pPr>
                <a:r>
                  <a:rPr lang="en-GB" sz="900">
                    <a:latin typeface="Arial" panose="020B0604020202020204" pitchFamily="34" charset="0"/>
                    <a:cs typeface="Arial" panose="020B0604020202020204" pitchFamily="34" charset="0"/>
                  </a:rPr>
                  <a:t>Demand</a:t>
                </a:r>
                <a:r>
                  <a:rPr lang="en-GB" sz="900" baseline="0">
                    <a:latin typeface="Arial" panose="020B0604020202020204" pitchFamily="34" charset="0"/>
                    <a:cs typeface="Arial" panose="020B0604020202020204" pitchFamily="34" charset="0"/>
                  </a:rPr>
                  <a:t> Zone</a:t>
                </a:r>
                <a:endParaRPr lang="en-GB" sz="900">
                  <a:latin typeface="Arial" panose="020B0604020202020204" pitchFamily="34" charset="0"/>
                  <a:cs typeface="Arial" panose="020B0604020202020204" pitchFamily="34" charset="0"/>
                </a:endParaRPr>
              </a:p>
            </c:rich>
          </c:tx>
          <c:overlay val="0"/>
        </c:title>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264406912"/>
        <c:crosses val="autoZero"/>
        <c:auto val="1"/>
        <c:lblAlgn val="ctr"/>
        <c:lblOffset val="100"/>
        <c:noMultiLvlLbl val="0"/>
      </c:catAx>
      <c:valAx>
        <c:axId val="264406912"/>
        <c:scaling>
          <c:orientation val="minMax"/>
        </c:scaling>
        <c:delete val="0"/>
        <c:axPos val="l"/>
        <c:majorGridlines/>
        <c:title>
          <c:tx>
            <c:rich>
              <a:bodyPr rot="-5400000" vert="horz"/>
              <a:lstStyle/>
              <a:p>
                <a:pPr>
                  <a:defRPr sz="900">
                    <a:latin typeface="Arial" panose="020B0604020202020204" pitchFamily="34" charset="0"/>
                    <a:cs typeface="Arial" panose="020B0604020202020204" pitchFamily="34" charset="0"/>
                  </a:defRPr>
                </a:pPr>
                <a:r>
                  <a:rPr lang="en-GB" sz="900">
                    <a:latin typeface="Arial" panose="020B0604020202020204" pitchFamily="34" charset="0"/>
                    <a:cs typeface="Arial" panose="020B0604020202020204" pitchFamily="34" charset="0"/>
                  </a:rPr>
                  <a:t>Tariff</a:t>
                </a:r>
                <a:r>
                  <a:rPr lang="en-GB" sz="900" baseline="0">
                    <a:latin typeface="Arial" panose="020B0604020202020204" pitchFamily="34" charset="0"/>
                    <a:cs typeface="Arial" panose="020B0604020202020204" pitchFamily="34" charset="0"/>
                  </a:rPr>
                  <a:t> (£/kW)</a:t>
                </a:r>
                <a:endParaRPr lang="en-GB" sz="900">
                  <a:latin typeface="Arial" panose="020B0604020202020204" pitchFamily="34" charset="0"/>
                  <a:cs typeface="Arial" panose="020B0604020202020204" pitchFamily="34" charset="0"/>
                </a:endParaRPr>
              </a:p>
            </c:rich>
          </c:tx>
          <c:overlay val="0"/>
        </c:title>
        <c:numFmt formatCode="0.000000_)" sourceLinked="1"/>
        <c:majorTickMark val="none"/>
        <c:minorTickMark val="none"/>
        <c:tickLblPos val="nextTo"/>
        <c:spPr>
          <a:ln w="9525">
            <a:noFill/>
          </a:ln>
        </c:spPr>
        <c:crossAx val="264404992"/>
        <c:crosses val="autoZero"/>
        <c:crossBetween val="between"/>
      </c:valAx>
    </c:plotArea>
    <c:legend>
      <c:legendPos val="b"/>
      <c:layout>
        <c:manualLayout>
          <c:xMode val="edge"/>
          <c:yMode val="edge"/>
          <c:x val="0.11451243140062038"/>
          <c:y val="0.78749215171632958"/>
          <c:w val="0.86819728783902017"/>
          <c:h val="0.17872254455035225"/>
        </c:manualLayout>
      </c:layout>
      <c:overlay val="0"/>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1</xdr:col>
      <xdr:colOff>0</xdr:colOff>
      <xdr:row>35</xdr:row>
      <xdr:rowOff>0</xdr:rowOff>
    </xdr:from>
    <xdr:to>
      <xdr:col>8</xdr:col>
      <xdr:colOff>1009650</xdr:colOff>
      <xdr:row>65</xdr:row>
      <xdr:rowOff>32217</xdr:rowOff>
    </xdr:to>
    <xdr:graphicFrame macro="">
      <xdr:nvGraphicFramePr>
        <xdr:cNvPr id="2" name="Chart 1">
          <a:extLst>
            <a:ext uri="{FF2B5EF4-FFF2-40B4-BE49-F238E27FC236}">
              <a16:creationId xmlns:a16="http://schemas.microsoft.com/office/drawing/2014/main" id="{63895EE0-26B0-460B-90A4-0B947D0197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9</xdr:col>
      <xdr:colOff>547686</xdr:colOff>
      <xdr:row>3</xdr:row>
      <xdr:rowOff>158351</xdr:rowOff>
    </xdr:from>
    <xdr:to>
      <xdr:col>22</xdr:col>
      <xdr:colOff>416717</xdr:colOff>
      <xdr:row>33</xdr:row>
      <xdr:rowOff>83343</xdr:rowOff>
    </xdr:to>
    <xdr:graphicFrame macro="">
      <xdr:nvGraphicFramePr>
        <xdr:cNvPr id="2" name="Chart 1">
          <a:extLst>
            <a:ext uri="{FF2B5EF4-FFF2-40B4-BE49-F238E27FC236}">
              <a16:creationId xmlns:a16="http://schemas.microsoft.com/office/drawing/2014/main" id="{648B8BC6-E57E-4261-8D50-8BC2027336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83343</xdr:colOff>
      <xdr:row>3</xdr:row>
      <xdr:rowOff>0</xdr:rowOff>
    </xdr:from>
    <xdr:to>
      <xdr:col>24</xdr:col>
      <xdr:colOff>83344</xdr:colOff>
      <xdr:row>27</xdr:row>
      <xdr:rowOff>0</xdr:rowOff>
    </xdr:to>
    <xdr:graphicFrame macro="">
      <xdr:nvGraphicFramePr>
        <xdr:cNvPr id="2" name="Chart 1">
          <a:extLst>
            <a:ext uri="{FF2B5EF4-FFF2-40B4-BE49-F238E27FC236}">
              <a16:creationId xmlns:a16="http://schemas.microsoft.com/office/drawing/2014/main" id="{51829E58-24F3-46B9-8034-E259C88AAC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35</xdr:row>
      <xdr:rowOff>0</xdr:rowOff>
    </xdr:from>
    <xdr:to>
      <xdr:col>7</xdr:col>
      <xdr:colOff>207309</xdr:colOff>
      <xdr:row>65</xdr:row>
      <xdr:rowOff>32217</xdr:rowOff>
    </xdr:to>
    <xdr:graphicFrame macro="">
      <xdr:nvGraphicFramePr>
        <xdr:cNvPr id="3" name="Chart 2">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19</xdr:row>
      <xdr:rowOff>0</xdr:rowOff>
    </xdr:from>
    <xdr:to>
      <xdr:col>6</xdr:col>
      <xdr:colOff>0</xdr:colOff>
      <xdr:row>36</xdr:row>
      <xdr:rowOff>0</xdr:rowOff>
    </xdr:to>
    <xdr:graphicFrame macro="">
      <xdr:nvGraphicFramePr>
        <xdr:cNvPr id="2" name="Chart 1">
          <a:extLst>
            <a:ext uri="{FF2B5EF4-FFF2-40B4-BE49-F238E27FC236}">
              <a16:creationId xmlns:a16="http://schemas.microsoft.com/office/drawing/2014/main" id="{F25ADFC1-354C-4C38-927F-CFF805ED75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19</xdr:row>
      <xdr:rowOff>0</xdr:rowOff>
    </xdr:from>
    <xdr:to>
      <xdr:col>12</xdr:col>
      <xdr:colOff>0</xdr:colOff>
      <xdr:row>36</xdr:row>
      <xdr:rowOff>28575</xdr:rowOff>
    </xdr:to>
    <xdr:graphicFrame macro="">
      <xdr:nvGraphicFramePr>
        <xdr:cNvPr id="3" name="Chart 2">
          <a:extLst>
            <a:ext uri="{FF2B5EF4-FFF2-40B4-BE49-F238E27FC236}">
              <a16:creationId xmlns:a16="http://schemas.microsoft.com/office/drawing/2014/main" id="{BB61E8E1-0235-4D5C-8EDE-1B4EFB0BA0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20</xdr:row>
      <xdr:rowOff>114300</xdr:rowOff>
    </xdr:from>
    <xdr:to>
      <xdr:col>6</xdr:col>
      <xdr:colOff>0</xdr:colOff>
      <xdr:row>37</xdr:row>
      <xdr:rowOff>161924</xdr:rowOff>
    </xdr:to>
    <xdr:graphicFrame macro="">
      <xdr:nvGraphicFramePr>
        <xdr:cNvPr id="2" name="Chart 1">
          <a:extLst>
            <a:ext uri="{FF2B5EF4-FFF2-40B4-BE49-F238E27FC236}">
              <a16:creationId xmlns:a16="http://schemas.microsoft.com/office/drawing/2014/main" id="{434652EE-2496-4FFE-A9BE-8F3F3B59D1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19</xdr:row>
      <xdr:rowOff>95251</xdr:rowOff>
    </xdr:from>
    <xdr:to>
      <xdr:col>5</xdr:col>
      <xdr:colOff>533401</xdr:colOff>
      <xdr:row>39</xdr:row>
      <xdr:rowOff>0</xdr:rowOff>
    </xdr:to>
    <xdr:graphicFrame macro="">
      <xdr:nvGraphicFramePr>
        <xdr:cNvPr id="2" name="Chart 1">
          <a:extLst>
            <a:ext uri="{FF2B5EF4-FFF2-40B4-BE49-F238E27FC236}">
              <a16:creationId xmlns:a16="http://schemas.microsoft.com/office/drawing/2014/main" id="{0ED0445D-11AC-4662-829C-7FA0621403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52386</xdr:colOff>
      <xdr:row>2</xdr:row>
      <xdr:rowOff>9525</xdr:rowOff>
    </xdr:from>
    <xdr:to>
      <xdr:col>20</xdr:col>
      <xdr:colOff>514350</xdr:colOff>
      <xdr:row>31</xdr:row>
      <xdr:rowOff>47625</xdr:rowOff>
    </xdr:to>
    <xdr:graphicFrame macro="">
      <xdr:nvGraphicFramePr>
        <xdr:cNvPr id="3" name="Chart 2">
          <a:extLst>
            <a:ext uri="{FF2B5EF4-FFF2-40B4-BE49-F238E27FC236}">
              <a16:creationId xmlns:a16="http://schemas.microsoft.com/office/drawing/2014/main" id="{00000000-0008-0000-1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0</xdr:colOff>
      <xdr:row>2</xdr:row>
      <xdr:rowOff>0</xdr:rowOff>
    </xdr:from>
    <xdr:to>
      <xdr:col>15</xdr:col>
      <xdr:colOff>0</xdr:colOff>
      <xdr:row>17</xdr:row>
      <xdr:rowOff>0</xdr:rowOff>
    </xdr:to>
    <xdr:graphicFrame macro="">
      <xdr:nvGraphicFramePr>
        <xdr:cNvPr id="2" name="Chart 1">
          <a:extLst>
            <a:ext uri="{FF2B5EF4-FFF2-40B4-BE49-F238E27FC236}">
              <a16:creationId xmlns:a16="http://schemas.microsoft.com/office/drawing/2014/main" id="{1DC46FE4-3579-4511-A979-85CD2D5C24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1152525</xdr:colOff>
      <xdr:row>18</xdr:row>
      <xdr:rowOff>114299</xdr:rowOff>
    </xdr:from>
    <xdr:to>
      <xdr:col>15</xdr:col>
      <xdr:colOff>342900</xdr:colOff>
      <xdr:row>35</xdr:row>
      <xdr:rowOff>114299</xdr:rowOff>
    </xdr:to>
    <xdr:graphicFrame macro="">
      <xdr:nvGraphicFramePr>
        <xdr:cNvPr id="3" name="Chart 2">
          <a:extLst>
            <a:ext uri="{FF2B5EF4-FFF2-40B4-BE49-F238E27FC236}">
              <a16:creationId xmlns:a16="http://schemas.microsoft.com/office/drawing/2014/main" id="{7CB0A45E-AAE9-4183-AA51-75C50FBF37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426507</xdr:colOff>
      <xdr:row>19</xdr:row>
      <xdr:rowOff>117475</xdr:rowOff>
    </xdr:from>
    <xdr:to>
      <xdr:col>16</xdr:col>
      <xdr:colOff>264583</xdr:colOff>
      <xdr:row>33</xdr:row>
      <xdr:rowOff>169333</xdr:rowOff>
    </xdr:to>
    <xdr:graphicFrame macro="">
      <xdr:nvGraphicFramePr>
        <xdr:cNvPr id="2" name="Chart 1">
          <a:extLst>
            <a:ext uri="{FF2B5EF4-FFF2-40B4-BE49-F238E27FC236}">
              <a16:creationId xmlns:a16="http://schemas.microsoft.com/office/drawing/2014/main" id="{EEA5938B-954E-4A33-B550-103283C8B5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328085</xdr:colOff>
      <xdr:row>2</xdr:row>
      <xdr:rowOff>63500</xdr:rowOff>
    </xdr:from>
    <xdr:to>
      <xdr:col>14</xdr:col>
      <xdr:colOff>301626</xdr:colOff>
      <xdr:row>18</xdr:row>
      <xdr:rowOff>19051</xdr:rowOff>
    </xdr:to>
    <xdr:graphicFrame macro="">
      <xdr:nvGraphicFramePr>
        <xdr:cNvPr id="3" name="Chart 2">
          <a:extLst>
            <a:ext uri="{FF2B5EF4-FFF2-40B4-BE49-F238E27FC236}">
              <a16:creationId xmlns:a16="http://schemas.microsoft.com/office/drawing/2014/main" id="{1E0E6D99-AD98-4E6E-A59A-BD3601B098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7</xdr:col>
      <xdr:colOff>19049</xdr:colOff>
      <xdr:row>2</xdr:row>
      <xdr:rowOff>28575</xdr:rowOff>
    </xdr:from>
    <xdr:to>
      <xdr:col>15</xdr:col>
      <xdr:colOff>38100</xdr:colOff>
      <xdr:row>16</xdr:row>
      <xdr:rowOff>200024</xdr:rowOff>
    </xdr:to>
    <xdr:graphicFrame macro="">
      <xdr:nvGraphicFramePr>
        <xdr:cNvPr id="2" name="Chart 1">
          <a:extLst>
            <a:ext uri="{FF2B5EF4-FFF2-40B4-BE49-F238E27FC236}">
              <a16:creationId xmlns:a16="http://schemas.microsoft.com/office/drawing/2014/main" id="{438E00B5-2AF1-46DD-A56B-5D70E4D33E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harging%20Model%20and%20FY%20Tariffs/FY_2021_22/1%20November%20Forecast/1%20Transport/202122%20Nov%20Model%20V4%20(EC&amp;F%20Sensitivity%20v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Forecast Control"/>
      <sheetName val="Model Control"/>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Transport"/>
      <sheetName val="HVDC"/>
      <sheetName val="Table Control Sheet"/>
      <sheetName val="S10"/>
      <sheetName val="T 2"/>
      <sheetName val="S11 &amp; Fig S1"/>
      <sheetName val="S12 &amp; Fig S2"/>
      <sheetName val="S13 &amp; Fig S3"/>
      <sheetName val="S14"/>
      <sheetName val="S15 &amp; Fig S4"/>
      <sheetName val="S16 &amp; Fig S5"/>
      <sheetName val="T10"/>
      <sheetName val="T11"/>
      <sheetName val="T16"/>
      <sheetName val="T17"/>
      <sheetName val="T18"/>
      <sheetName val="(SGD)"/>
      <sheetName val="T20"/>
      <sheetName val="T21"/>
      <sheetName val="T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E3" t="str">
            <v>Change (£/kW)</v>
          </cell>
          <cell r="F3" t="str">
            <v>Change in Residual (£/kW)</v>
          </cell>
        </row>
        <row r="4">
          <cell r="A4">
            <v>1</v>
          </cell>
          <cell r="E4">
            <v>-20.631768999999998</v>
          </cell>
          <cell r="F4">
            <v>1.5531149999999982</v>
          </cell>
        </row>
        <row r="5">
          <cell r="A5">
            <v>2</v>
          </cell>
          <cell r="E5">
            <v>-16.198324999999997</v>
          </cell>
          <cell r="F5">
            <v>1.5531149999999982</v>
          </cell>
        </row>
        <row r="6">
          <cell r="A6">
            <v>3</v>
          </cell>
          <cell r="E6">
            <v>-6.6511089999999982</v>
          </cell>
          <cell r="F6">
            <v>1.5531149999999982</v>
          </cell>
        </row>
        <row r="7">
          <cell r="A7">
            <v>4</v>
          </cell>
          <cell r="E7">
            <v>-1.6730260000000001</v>
          </cell>
          <cell r="F7">
            <v>1.5531149999999982</v>
          </cell>
        </row>
        <row r="8">
          <cell r="A8">
            <v>5</v>
          </cell>
          <cell r="E8">
            <v>-1.5441000000000003</v>
          </cell>
          <cell r="F8">
            <v>1.5531149999999982</v>
          </cell>
        </row>
        <row r="9">
          <cell r="A9">
            <v>6</v>
          </cell>
          <cell r="E9">
            <v>-0.96592799999999812</v>
          </cell>
          <cell r="F9">
            <v>1.5531149999999982</v>
          </cell>
        </row>
        <row r="10">
          <cell r="A10">
            <v>7</v>
          </cell>
          <cell r="E10">
            <v>1.3337299999999956</v>
          </cell>
          <cell r="F10">
            <v>1.5531149999999982</v>
          </cell>
        </row>
        <row r="11">
          <cell r="A11">
            <v>8</v>
          </cell>
          <cell r="E11">
            <v>2.2264610000000005</v>
          </cell>
          <cell r="F11">
            <v>1.5531149999999982</v>
          </cell>
        </row>
        <row r="12">
          <cell r="A12">
            <v>9</v>
          </cell>
          <cell r="E12">
            <v>3.493386000000001</v>
          </cell>
          <cell r="F12">
            <v>1.5531149999999982</v>
          </cell>
        </row>
        <row r="13">
          <cell r="A13">
            <v>10</v>
          </cell>
          <cell r="E13">
            <v>3.3626880000000057</v>
          </cell>
          <cell r="F13">
            <v>1.5531149999999982</v>
          </cell>
        </row>
        <row r="14">
          <cell r="A14">
            <v>11</v>
          </cell>
          <cell r="E14">
            <v>3.905928000000003</v>
          </cell>
          <cell r="F14">
            <v>1.5531149999999982</v>
          </cell>
        </row>
        <row r="15">
          <cell r="A15">
            <v>12</v>
          </cell>
          <cell r="E15">
            <v>3.9381219999999999</v>
          </cell>
          <cell r="F15">
            <v>1.5531149999999982</v>
          </cell>
        </row>
        <row r="16">
          <cell r="A16">
            <v>13</v>
          </cell>
          <cell r="E16">
            <v>5.1577250000000063</v>
          </cell>
          <cell r="F16">
            <v>1.5531149999999982</v>
          </cell>
        </row>
        <row r="17">
          <cell r="A17">
            <v>14</v>
          </cell>
          <cell r="E17">
            <v>7.5848719999999972</v>
          </cell>
          <cell r="F17">
            <v>1.5531149999999982</v>
          </cell>
        </row>
        <row r="20">
          <cell r="B20" t="str">
            <v>Peak (£/kW)</v>
          </cell>
          <cell r="C20" t="str">
            <v>Year Round (£/kW)</v>
          </cell>
          <cell r="D20" t="str">
            <v>Residual £/kW</v>
          </cell>
          <cell r="E20" t="str">
            <v>Small Gen Discount (£/kW)</v>
          </cell>
          <cell r="F20" t="str">
            <v>2021/22 Draft (£/kW)</v>
          </cell>
        </row>
        <row r="21">
          <cell r="B21">
            <v>-2.1186920556287601</v>
          </cell>
          <cell r="C21">
            <v>-55.006264580741423</v>
          </cell>
          <cell r="D21">
            <v>55.89562740236488</v>
          </cell>
          <cell r="E21">
            <v>0</v>
          </cell>
          <cell r="F21">
            <v>0</v>
          </cell>
        </row>
        <row r="22">
          <cell r="B22">
            <v>-4.1459368172582103</v>
          </cell>
          <cell r="C22">
            <v>-38.160118078973071</v>
          </cell>
          <cell r="D22">
            <v>55.89562740236488</v>
          </cell>
          <cell r="E22">
            <v>0</v>
          </cell>
          <cell r="F22">
            <v>13.589573</v>
          </cell>
        </row>
        <row r="23">
          <cell r="B23">
            <v>-5.2342408699399749</v>
          </cell>
          <cell r="C23">
            <v>-15.064524952901902</v>
          </cell>
          <cell r="D23">
            <v>55.89562740236488</v>
          </cell>
          <cell r="E23">
            <v>0</v>
          </cell>
          <cell r="F23">
            <v>35.596862000000002</v>
          </cell>
        </row>
        <row r="24">
          <cell r="B24">
            <v>-3.6431620592848555</v>
          </cell>
          <cell r="C24">
            <v>-4.913365634926075</v>
          </cell>
          <cell r="D24">
            <v>55.89562740236488</v>
          </cell>
          <cell r="E24">
            <v>0</v>
          </cell>
          <cell r="F24">
            <v>47.339100000000002</v>
          </cell>
        </row>
        <row r="25">
          <cell r="B25">
            <v>-4.0928338496658823</v>
          </cell>
          <cell r="C25">
            <v>-3.6579445966725874</v>
          </cell>
          <cell r="D25">
            <v>55.89562740236488</v>
          </cell>
          <cell r="E25">
            <v>0</v>
          </cell>
          <cell r="F25">
            <v>48.144849000000001</v>
          </cell>
        </row>
        <row r="26">
          <cell r="B26">
            <v>-3.7645323071407097</v>
          </cell>
          <cell r="C26">
            <v>-2.631851805572341</v>
          </cell>
          <cell r="D26">
            <v>55.89562740236488</v>
          </cell>
          <cell r="E26">
            <v>0</v>
          </cell>
          <cell r="F26">
            <v>49.499243</v>
          </cell>
        </row>
        <row r="27">
          <cell r="B27">
            <v>-3.5151347601416858</v>
          </cell>
          <cell r="C27">
            <v>2.4713106217034841</v>
          </cell>
          <cell r="D27">
            <v>55.89562740236488</v>
          </cell>
          <cell r="E27">
            <v>0</v>
          </cell>
          <cell r="F27">
            <v>54.851802999999997</v>
          </cell>
        </row>
        <row r="28">
          <cell r="B28">
            <v>-2.9709975944814833</v>
          </cell>
          <cell r="C28">
            <v>4.3916103095705106</v>
          </cell>
          <cell r="D28">
            <v>55.89562740236488</v>
          </cell>
          <cell r="E28">
            <v>0</v>
          </cell>
          <cell r="F28">
            <v>57.316240000000001</v>
          </cell>
        </row>
        <row r="29">
          <cell r="B29">
            <v>2.7548968583721294</v>
          </cell>
          <cell r="C29">
            <v>0.26503827212527947</v>
          </cell>
          <cell r="D29">
            <v>55.89562740236488</v>
          </cell>
          <cell r="E29">
            <v>0</v>
          </cell>
          <cell r="F29">
            <v>58.915562999999999</v>
          </cell>
        </row>
        <row r="30">
          <cell r="B30">
            <v>-6.2667137848595642</v>
          </cell>
          <cell r="C30">
            <v>11.159672608057059</v>
          </cell>
          <cell r="D30">
            <v>55.89562740236488</v>
          </cell>
          <cell r="E30">
            <v>0</v>
          </cell>
          <cell r="F30">
            <v>60.788586000000002</v>
          </cell>
        </row>
        <row r="31">
          <cell r="B31">
            <v>5.614988819183508</v>
          </cell>
          <cell r="C31">
            <v>0.37044228629147719</v>
          </cell>
          <cell r="D31">
            <v>55.89562740236488</v>
          </cell>
          <cell r="E31">
            <v>0</v>
          </cell>
          <cell r="F31">
            <v>61.881059</v>
          </cell>
        </row>
        <row r="32">
          <cell r="B32">
            <v>6.4408189149333577</v>
          </cell>
          <cell r="C32">
            <v>2.0539135906596777</v>
          </cell>
          <cell r="D32">
            <v>55.89562740236488</v>
          </cell>
          <cell r="E32">
            <v>0</v>
          </cell>
          <cell r="F32">
            <v>64.390360000000001</v>
          </cell>
        </row>
        <row r="33">
          <cell r="B33">
            <v>3.4653994756766768</v>
          </cell>
          <cell r="C33">
            <v>5.919428042026242</v>
          </cell>
          <cell r="D33">
            <v>55.89562740236488</v>
          </cell>
          <cell r="E33">
            <v>0</v>
          </cell>
          <cell r="F33">
            <v>65.280455000000003</v>
          </cell>
        </row>
        <row r="34">
          <cell r="B34">
            <v>2.6310657494215972</v>
          </cell>
          <cell r="C34">
            <v>12.065708165300936</v>
          </cell>
          <cell r="D34">
            <v>55.89562740236488</v>
          </cell>
          <cell r="E34">
            <v>0</v>
          </cell>
          <cell r="F34">
            <v>70.592400999999995</v>
          </cell>
        </row>
      </sheetData>
      <sheetData sheetId="19">
        <row r="4">
          <cell r="E4" t="str">
            <v>Change (£/kW)</v>
          </cell>
        </row>
        <row r="5">
          <cell r="E5">
            <v>0</v>
          </cell>
        </row>
        <row r="6">
          <cell r="E6">
            <v>0</v>
          </cell>
        </row>
        <row r="7">
          <cell r="E7">
            <v>0</v>
          </cell>
        </row>
        <row r="8">
          <cell r="E8">
            <v>0</v>
          </cell>
        </row>
        <row r="9">
          <cell r="E9">
            <v>0</v>
          </cell>
        </row>
        <row r="10">
          <cell r="E10">
            <v>0</v>
          </cell>
        </row>
        <row r="11">
          <cell r="E11">
            <v>-0.21938499999999994</v>
          </cell>
        </row>
        <row r="12">
          <cell r="E12">
            <v>0.673346</v>
          </cell>
        </row>
        <row r="13">
          <cell r="E13">
            <v>1.9402699999999999</v>
          </cell>
        </row>
        <row r="14">
          <cell r="E14">
            <v>1.8095730000000003</v>
          </cell>
        </row>
        <row r="15">
          <cell r="E15">
            <v>2.3528120000000001</v>
          </cell>
        </row>
        <row r="16">
          <cell r="E16">
            <v>2.3850069999999999</v>
          </cell>
        </row>
        <row r="17">
          <cell r="E17">
            <v>3.604610000000001</v>
          </cell>
        </row>
        <row r="18">
          <cell r="E18">
            <v>6.0317569999999989</v>
          </cell>
        </row>
        <row r="20">
          <cell r="B20" t="str">
            <v>EET Locational £/kW</v>
          </cell>
          <cell r="C20" t="str">
            <v>AGIC £/kW</v>
          </cell>
          <cell r="D20" t="str">
            <v xml:space="preserve">2021/22 Phased Residual £/kW </v>
          </cell>
          <cell r="E20" t="str">
            <v>Final Tariff £/kW</v>
          </cell>
        </row>
        <row r="21">
          <cell r="B21">
            <v>-57.124956636370186</v>
          </cell>
          <cell r="C21">
            <v>2.2829519999999999</v>
          </cell>
          <cell r="D21">
            <v>0</v>
          </cell>
          <cell r="E21">
            <v>0</v>
          </cell>
        </row>
        <row r="22">
          <cell r="B22">
            <v>-42.306054896231281</v>
          </cell>
          <cell r="C22">
            <v>2.2829519999999999</v>
          </cell>
          <cell r="D22">
            <v>0</v>
          </cell>
          <cell r="E22">
            <v>0</v>
          </cell>
        </row>
        <row r="23">
          <cell r="B23">
            <v>-20.298765822841876</v>
          </cell>
          <cell r="C23">
            <v>2.2829519999999999</v>
          </cell>
          <cell r="D23">
            <v>0</v>
          </cell>
          <cell r="E23">
            <v>0</v>
          </cell>
        </row>
        <row r="24">
          <cell r="B24">
            <v>-8.5565276942109314</v>
          </cell>
          <cell r="C24">
            <v>2.2829519999999999</v>
          </cell>
          <cell r="D24">
            <v>0</v>
          </cell>
          <cell r="E24">
            <v>0</v>
          </cell>
        </row>
        <row r="25">
          <cell r="B25">
            <v>-7.7507784463384697</v>
          </cell>
          <cell r="C25">
            <v>2.2829519999999999</v>
          </cell>
          <cell r="D25">
            <v>0</v>
          </cell>
          <cell r="E25">
            <v>0</v>
          </cell>
        </row>
        <row r="26">
          <cell r="B26">
            <v>-6.3963841127130507</v>
          </cell>
          <cell r="C26">
            <v>2.2829519999999999</v>
          </cell>
          <cell r="D26">
            <v>0</v>
          </cell>
          <cell r="E26">
            <v>0</v>
          </cell>
        </row>
        <row r="27">
          <cell r="B27">
            <v>-1.0438241384382017</v>
          </cell>
          <cell r="C27">
            <v>2.2829519999999999</v>
          </cell>
          <cell r="D27">
            <v>0</v>
          </cell>
          <cell r="E27">
            <v>1.239128</v>
          </cell>
        </row>
        <row r="28">
          <cell r="B28">
            <v>1.4206127150890273</v>
          </cell>
          <cell r="C28">
            <v>2.2829519999999999</v>
          </cell>
          <cell r="D28">
            <v>0</v>
          </cell>
          <cell r="E28">
            <v>3.7035650000000002</v>
          </cell>
        </row>
        <row r="29">
          <cell r="B29">
            <v>3.0199351304974087</v>
          </cell>
          <cell r="C29">
            <v>2.2829519999999999</v>
          </cell>
          <cell r="D29">
            <v>0</v>
          </cell>
          <cell r="E29">
            <v>5.3028870000000001</v>
          </cell>
        </row>
        <row r="30">
          <cell r="B30">
            <v>4.8929588231974952</v>
          </cell>
          <cell r="C30">
            <v>2.2829519999999999</v>
          </cell>
          <cell r="D30">
            <v>0</v>
          </cell>
          <cell r="E30">
            <v>7.1759110000000002</v>
          </cell>
        </row>
        <row r="31">
          <cell r="B31">
            <v>5.9854311054749854</v>
          </cell>
          <cell r="C31">
            <v>2.2829519999999999</v>
          </cell>
          <cell r="D31">
            <v>0</v>
          </cell>
          <cell r="E31">
            <v>8.268383</v>
          </cell>
        </row>
        <row r="32">
          <cell r="B32">
            <v>8.4947325055930349</v>
          </cell>
          <cell r="C32">
            <v>2.2829519999999999</v>
          </cell>
          <cell r="D32">
            <v>0</v>
          </cell>
          <cell r="E32">
            <v>10.777685</v>
          </cell>
        </row>
        <row r="33">
          <cell r="B33">
            <v>9.3848275177029183</v>
          </cell>
          <cell r="C33">
            <v>2.2829519999999999</v>
          </cell>
          <cell r="D33">
            <v>0</v>
          </cell>
          <cell r="E33">
            <v>11.66778</v>
          </cell>
        </row>
        <row r="34">
          <cell r="B34">
            <v>14.696773914722534</v>
          </cell>
          <cell r="C34">
            <v>2.2829519999999999</v>
          </cell>
          <cell r="D34">
            <v>0</v>
          </cell>
          <cell r="E34">
            <v>16.979725999999999</v>
          </cell>
        </row>
      </sheetData>
      <sheetData sheetId="20">
        <row r="3">
          <cell r="F3" t="str">
            <v>Change (p/kWh)</v>
          </cell>
        </row>
        <row r="4">
          <cell r="F4">
            <v>-2.208602</v>
          </cell>
        </row>
        <row r="5">
          <cell r="F5">
            <v>-1.1914629999999999</v>
          </cell>
        </row>
        <row r="6">
          <cell r="F6">
            <v>-2.0809999999995554E-3</v>
          </cell>
        </row>
        <row r="7">
          <cell r="F7">
            <v>0.71851200000000048</v>
          </cell>
        </row>
        <row r="8">
          <cell r="F8">
            <v>0.59063700000000008</v>
          </cell>
        </row>
        <row r="9">
          <cell r="F9">
            <v>0.61240300000000047</v>
          </cell>
        </row>
        <row r="10">
          <cell r="F10">
            <v>0.98186499999999999</v>
          </cell>
        </row>
        <row r="11">
          <cell r="F11">
            <v>1.1740979999999999</v>
          </cell>
        </row>
        <row r="12">
          <cell r="F12">
            <v>1.2778809999999998</v>
          </cell>
        </row>
        <row r="13">
          <cell r="F13">
            <v>1.695614</v>
          </cell>
        </row>
        <row r="14">
          <cell r="F14">
            <v>1.3277679999999998</v>
          </cell>
        </row>
        <row r="15">
          <cell r="F15">
            <v>1.1731309999999997</v>
          </cell>
        </row>
        <row r="16">
          <cell r="F16">
            <v>1.5143120000000003</v>
          </cell>
        </row>
        <row r="17">
          <cell r="F17">
            <v>2.4739640000000005</v>
          </cell>
        </row>
      </sheetData>
      <sheetData sheetId="21"/>
      <sheetData sheetId="22">
        <row r="3">
          <cell r="G3" t="str">
            <v>Conventional Carbon 80%</v>
          </cell>
          <cell r="H3" t="str">
            <v>Conventional Low Carbon 80%</v>
          </cell>
          <cell r="I3" t="str">
            <v>Intermittent 40%</v>
          </cell>
        </row>
        <row r="5">
          <cell r="G5">
            <v>58.793021800000005</v>
          </cell>
          <cell r="H5">
            <v>65.530120800000006</v>
          </cell>
          <cell r="I5">
            <v>44.3851704</v>
          </cell>
        </row>
        <row r="6">
          <cell r="G6">
            <v>42.511889600000003</v>
          </cell>
          <cell r="H6">
            <v>49.248988600000004</v>
          </cell>
          <cell r="I6">
            <v>37.417670800000003</v>
          </cell>
        </row>
        <row r="7">
          <cell r="G7">
            <v>55.1299864</v>
          </cell>
          <cell r="H7">
            <v>61.628705799999999</v>
          </cell>
          <cell r="I7">
            <v>42.032826400000005</v>
          </cell>
        </row>
        <row r="8">
          <cell r="G8">
            <v>44.123669</v>
          </cell>
          <cell r="H8">
            <v>51.965365800000001</v>
          </cell>
          <cell r="I8">
            <v>48.747713400000002</v>
          </cell>
        </row>
        <row r="9">
          <cell r="G9">
            <v>47.56334600000001</v>
          </cell>
          <cell r="H9">
            <v>53.055650399999998</v>
          </cell>
          <cell r="I9">
            <v>33.635404200000004</v>
          </cell>
        </row>
        <row r="10">
          <cell r="G10">
            <v>50.832526399999999</v>
          </cell>
          <cell r="H10">
            <v>57.041101600000005</v>
          </cell>
          <cell r="I10">
            <v>38.464649800000004</v>
          </cell>
        </row>
        <row r="11">
          <cell r="G11">
            <v>53.862316600000007</v>
          </cell>
          <cell r="H11">
            <v>63.211115800000009</v>
          </cell>
          <cell r="I11">
            <v>52.247643400000008</v>
          </cell>
        </row>
        <row r="12">
          <cell r="G12">
            <v>41.0022874</v>
          </cell>
          <cell r="H12">
            <v>46.089312800000009</v>
          </cell>
          <cell r="I12">
            <v>30.938774400000007</v>
          </cell>
        </row>
        <row r="13">
          <cell r="G13">
            <v>35.112982000000002</v>
          </cell>
          <cell r="H13">
            <v>39.749058000000005</v>
          </cell>
          <cell r="I13">
            <v>27.624103000000002</v>
          </cell>
        </row>
        <row r="14">
          <cell r="G14">
            <v>36.415590000000002</v>
          </cell>
          <cell r="H14">
            <v>41.131062</v>
          </cell>
          <cell r="I14">
            <v>28.226921000000001</v>
          </cell>
        </row>
        <row r="15">
          <cell r="G15">
            <v>26.897354800000002</v>
          </cell>
          <cell r="H15">
            <v>29.233293000000003</v>
          </cell>
          <cell r="I15">
            <v>16.329252000000004</v>
          </cell>
        </row>
        <row r="16">
          <cell r="G16">
            <v>20.968943200000002</v>
          </cell>
          <cell r="H16">
            <v>23.4745688</v>
          </cell>
          <cell r="I16">
            <v>14.401713400000002</v>
          </cell>
        </row>
        <row r="17">
          <cell r="G17">
            <v>16.514825600000002</v>
          </cell>
          <cell r="H17">
            <v>18.062351200000002</v>
          </cell>
          <cell r="I17">
            <v>8.4715085999999999</v>
          </cell>
        </row>
        <row r="18">
          <cell r="G18">
            <v>10.077131600000001</v>
          </cell>
          <cell r="H18">
            <v>10.368482199999999</v>
          </cell>
          <cell r="I18">
            <v>2.1906336</v>
          </cell>
        </row>
        <row r="19">
          <cell r="G19">
            <v>6.6600121999999997</v>
          </cell>
          <cell r="H19">
            <v>6.7844711999999996</v>
          </cell>
          <cell r="I19">
            <v>-1.0919683999999998</v>
          </cell>
        </row>
        <row r="20">
          <cell r="G20">
            <v>2.9533845999999997</v>
          </cell>
          <cell r="H20">
            <v>2.9533845999999997</v>
          </cell>
          <cell r="I20">
            <v>-2.8101722000000002</v>
          </cell>
        </row>
        <row r="21">
          <cell r="G21">
            <v>0.21733059999999993</v>
          </cell>
          <cell r="H21">
            <v>0.21733059999999993</v>
          </cell>
          <cell r="I21">
            <v>-2.5010322</v>
          </cell>
        </row>
        <row r="22">
          <cell r="G22">
            <v>0.98015519999999956</v>
          </cell>
          <cell r="H22">
            <v>0.98015519999999956</v>
          </cell>
          <cell r="I22">
            <v>-2.3955494000000002</v>
          </cell>
        </row>
        <row r="23">
          <cell r="G23">
            <v>5.8898014000000005</v>
          </cell>
          <cell r="H23">
            <v>5.8898014000000005</v>
          </cell>
          <cell r="I23">
            <v>-2.6287077999999999</v>
          </cell>
        </row>
        <row r="24">
          <cell r="G24">
            <v>0.85887820000000037</v>
          </cell>
          <cell r="H24">
            <v>0.85887820000000037</v>
          </cell>
          <cell r="I24">
            <v>-7.5885954</v>
          </cell>
        </row>
        <row r="25">
          <cell r="G25">
            <v>-6.4520194000000002</v>
          </cell>
          <cell r="H25">
            <v>-6.4520194000000002</v>
          </cell>
          <cell r="I25">
            <v>-7.7051442000000003</v>
          </cell>
        </row>
        <row r="26">
          <cell r="G26">
            <v>-6.4401351999999994</v>
          </cell>
          <cell r="H26">
            <v>-8.9679925999999988</v>
          </cell>
          <cell r="I26">
            <v>-14.416690799999998</v>
          </cell>
        </row>
        <row r="27">
          <cell r="G27">
            <v>-11.5739558</v>
          </cell>
          <cell r="H27">
            <v>-13.045664599999999</v>
          </cell>
          <cell r="I27">
            <v>-9.1359478000000003</v>
          </cell>
        </row>
        <row r="28">
          <cell r="G28">
            <v>-5.2635205999999997</v>
          </cell>
          <cell r="H28">
            <v>-5.2635205999999997</v>
          </cell>
          <cell r="I28">
            <v>-1.7774038000000001</v>
          </cell>
        </row>
        <row r="29">
          <cell r="G29">
            <v>-8.2907125999999991</v>
          </cell>
          <cell r="H29">
            <v>-8.2907125999999991</v>
          </cell>
          <cell r="I29">
            <v>-4.7834218000000002</v>
          </cell>
        </row>
        <row r="30">
          <cell r="G30">
            <v>-11.857213000000002</v>
          </cell>
          <cell r="H30">
            <v>-11.857213000000002</v>
          </cell>
          <cell r="I30">
            <v>-5.7100770000000001</v>
          </cell>
        </row>
        <row r="31">
          <cell r="G31">
            <v>-19.6567106</v>
          </cell>
          <cell r="H31">
            <v>-19.6567106</v>
          </cell>
          <cell r="I31">
            <v>-9.2803837999999992</v>
          </cell>
        </row>
      </sheetData>
      <sheetData sheetId="23">
        <row r="5">
          <cell r="C5" t="str">
            <v>Conventional Carbon 80%</v>
          </cell>
          <cell r="F5" t="str">
            <v>Conventional Low Carbon 80%</v>
          </cell>
          <cell r="I5" t="str">
            <v>Intermittent 40%</v>
          </cell>
          <cell r="L5" t="str">
            <v>Change in Residual (£/kW)</v>
          </cell>
        </row>
        <row r="7">
          <cell r="E7">
            <v>23.518594200000003</v>
          </cell>
          <cell r="H7">
            <v>26.482435000000002</v>
          </cell>
          <cell r="K7">
            <v>17.715589999999999</v>
          </cell>
          <cell r="L7">
            <v>-3.1760794023910193</v>
          </cell>
        </row>
        <row r="8">
          <cell r="E8">
            <v>15.8790254</v>
          </cell>
          <cell r="H8">
            <v>18.842866200000003</v>
          </cell>
          <cell r="K8">
            <v>14.523759600000002</v>
          </cell>
          <cell r="L8">
            <v>-3.1760794023910193</v>
          </cell>
        </row>
        <row r="9">
          <cell r="E9">
            <v>22.187833400000002</v>
          </cell>
          <cell r="H9">
            <v>25.045506599999996</v>
          </cell>
          <cell r="K9">
            <v>16.744946800000001</v>
          </cell>
          <cell r="L9">
            <v>-3.1760794023910193</v>
          </cell>
        </row>
        <row r="10">
          <cell r="E10">
            <v>17.734343799999998</v>
          </cell>
          <cell r="H10">
            <v>21.954360600000001</v>
          </cell>
          <cell r="K10">
            <v>23.5566648</v>
          </cell>
          <cell r="L10">
            <v>-3.1760794023910193</v>
          </cell>
        </row>
        <row r="11">
          <cell r="E11">
            <v>20.221586000000009</v>
          </cell>
          <cell r="H11">
            <v>22.608749399999997</v>
          </cell>
          <cell r="K11">
            <v>12.990972200000002</v>
          </cell>
          <cell r="L11">
            <v>-3.1760794023910193</v>
          </cell>
        </row>
        <row r="12">
          <cell r="E12">
            <v>21.783113199999999</v>
          </cell>
          <cell r="H12">
            <v>24.662713400000008</v>
          </cell>
          <cell r="K12">
            <v>16.292448200000003</v>
          </cell>
          <cell r="L12">
            <v>-3.1760794023910193</v>
          </cell>
        </row>
        <row r="13">
          <cell r="E13">
            <v>19.619510200000001</v>
          </cell>
          <cell r="H13">
            <v>23.744807800000011</v>
          </cell>
          <cell r="K13">
            <v>21.409838400000009</v>
          </cell>
          <cell r="L13">
            <v>-3.1760794023910193</v>
          </cell>
        </row>
        <row r="14">
          <cell r="E14">
            <v>15.988329200000003</v>
          </cell>
          <cell r="H14">
            <v>18.197132800000009</v>
          </cell>
          <cell r="K14">
            <v>11.827368400000008</v>
          </cell>
          <cell r="L14">
            <v>-3.1760794023910193</v>
          </cell>
        </row>
        <row r="15">
          <cell r="E15">
            <v>13.519134800000003</v>
          </cell>
          <cell r="H15">
            <v>15.527737200000004</v>
          </cell>
          <cell r="K15">
            <v>10.3851476</v>
          </cell>
          <cell r="L15">
            <v>-3.1760794023910193</v>
          </cell>
        </row>
        <row r="16">
          <cell r="E16">
            <v>14.0075784</v>
          </cell>
          <cell r="H16">
            <v>16.0472492</v>
          </cell>
          <cell r="K16">
            <v>10.614547600000002</v>
          </cell>
          <cell r="L16">
            <v>-3.1760794023910193</v>
          </cell>
        </row>
        <row r="17">
          <cell r="E17">
            <v>10.019978399999999</v>
          </cell>
          <cell r="H17">
            <v>11.037819200000005</v>
          </cell>
          <cell r="K17">
            <v>5.5053976000000038</v>
          </cell>
          <cell r="L17">
            <v>-3.1760794023910193</v>
          </cell>
        </row>
        <row r="18">
          <cell r="E18">
            <v>7.0055213999999992</v>
          </cell>
          <cell r="H18">
            <v>8.0305739999999997</v>
          </cell>
          <cell r="K18">
            <v>4.3061810000000023</v>
          </cell>
          <cell r="L18">
            <v>-3.1760794023910193</v>
          </cell>
        </row>
        <row r="19">
          <cell r="E19">
            <v>5.036471600000004</v>
          </cell>
          <cell r="H19">
            <v>5.6740286000000033</v>
          </cell>
          <cell r="K19">
            <v>1.9245478000000009</v>
          </cell>
          <cell r="L19">
            <v>-3.1760794023910193</v>
          </cell>
        </row>
        <row r="20">
          <cell r="E20">
            <v>2.3921284000000016</v>
          </cell>
          <cell r="H20">
            <v>2.4402416000000002</v>
          </cell>
          <cell r="K20">
            <v>-1.0226712</v>
          </cell>
          <cell r="L20">
            <v>-3.1760794023910193</v>
          </cell>
        </row>
        <row r="21">
          <cell r="E21">
            <v>1.0840648000000002</v>
          </cell>
          <cell r="H21">
            <v>1.1381133999999999</v>
          </cell>
          <cell r="K21">
            <v>-1.9653457999999997</v>
          </cell>
          <cell r="L21">
            <v>-3.1760794023910193</v>
          </cell>
        </row>
        <row r="22">
          <cell r="E22">
            <v>-0.41462780000000032</v>
          </cell>
          <cell r="H22">
            <v>-0.41462780000000032</v>
          </cell>
          <cell r="K22">
            <v>-2.6853924</v>
          </cell>
          <cell r="L22">
            <v>-3.1760794023910193</v>
          </cell>
        </row>
        <row r="23">
          <cell r="E23">
            <v>-1.7827354</v>
          </cell>
          <cell r="H23">
            <v>-1.7827354</v>
          </cell>
          <cell r="K23">
            <v>-2.4795232</v>
          </cell>
          <cell r="L23">
            <v>-3.1760794023910193</v>
          </cell>
        </row>
        <row r="24">
          <cell r="E24">
            <v>-0.74346640000000042</v>
          </cell>
          <cell r="H24">
            <v>-0.74346640000000042</v>
          </cell>
          <cell r="K24">
            <v>-2.5040211999999999</v>
          </cell>
          <cell r="L24">
            <v>-3.1760794023910193</v>
          </cell>
        </row>
        <row r="25">
          <cell r="E25">
            <v>0.56687580000000093</v>
          </cell>
          <cell r="H25">
            <v>0.56687580000000093</v>
          </cell>
          <cell r="K25">
            <v>-2.3686275999999999</v>
          </cell>
          <cell r="L25">
            <v>-3.1760794023910193</v>
          </cell>
        </row>
        <row r="26">
          <cell r="E26">
            <v>-4.4558795999999985</v>
          </cell>
          <cell r="H26">
            <v>-4.4558795999999985</v>
          </cell>
          <cell r="K26">
            <v>-5.3927548000000005</v>
          </cell>
          <cell r="L26">
            <v>-3.1760794023910193</v>
          </cell>
        </row>
        <row r="27">
          <cell r="E27">
            <v>-8.2511732000000002</v>
          </cell>
          <cell r="H27">
            <v>-8.2511732000000002</v>
          </cell>
          <cell r="K27">
            <v>-5.4630476000000003</v>
          </cell>
          <cell r="L27">
            <v>-3.1760794023910193</v>
          </cell>
        </row>
        <row r="28">
          <cell r="E28">
            <v>-4.775819199999999</v>
          </cell>
          <cell r="H28">
            <v>-5.527199999999997</v>
          </cell>
          <cell r="K28">
            <v>-6.8297959999999964</v>
          </cell>
          <cell r="L28">
            <v>-3.1760794023910193</v>
          </cell>
        </row>
        <row r="29">
          <cell r="E29">
            <v>-5.4131609999999997</v>
          </cell>
          <cell r="H29">
            <v>-5.6981599999999979</v>
          </cell>
          <cell r="K29">
            <v>-4.4978869999999995</v>
          </cell>
          <cell r="L29">
            <v>-3.1760794023910193</v>
          </cell>
        </row>
        <row r="30">
          <cell r="E30">
            <v>-3.9846709999999996</v>
          </cell>
          <cell r="H30">
            <v>-3.9846709999999996</v>
          </cell>
          <cell r="K30">
            <v>-3.0728920000000004</v>
          </cell>
          <cell r="L30">
            <v>-3.1760794023910193</v>
          </cell>
        </row>
        <row r="31">
          <cell r="E31">
            <v>-5.2072839999999996</v>
          </cell>
          <cell r="H31">
            <v>-5.2072839999999996</v>
          </cell>
          <cell r="K31">
            <v>-3.6876320000000002</v>
          </cell>
          <cell r="L31">
            <v>-3.1760794023910193</v>
          </cell>
        </row>
        <row r="32">
          <cell r="E32">
            <v>-7.1720148000000012</v>
          </cell>
          <cell r="H32">
            <v>-7.1720148000000012</v>
          </cell>
          <cell r="K32">
            <v>-4.2166803999999996</v>
          </cell>
          <cell r="L32">
            <v>-3.1760794023910193</v>
          </cell>
        </row>
        <row r="33">
          <cell r="E33">
            <v>-14.4349528</v>
          </cell>
          <cell r="H33">
            <v>-14.4349528</v>
          </cell>
          <cell r="K33">
            <v>-6.7340563999999992</v>
          </cell>
          <cell r="L33">
            <v>-3.1760794023910193</v>
          </cell>
        </row>
      </sheetData>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6.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34.xml.rels><?xml version="1.0" encoding="UTF-8" standalone="yes"?>
<Relationships xmlns="http://schemas.openxmlformats.org/package/2006/relationships"><Relationship Id="rId8" Type="http://schemas.openxmlformats.org/officeDocument/2006/relationships/hyperlink" Target="https://www.nationalgrideso.com/codes/connection-and-use-system-code-cusc/modifications/generation-zones-changes-riio-t2" TargetMode="External"/><Relationship Id="rId13" Type="http://schemas.openxmlformats.org/officeDocument/2006/relationships/printerSettings" Target="../printerSettings/printerSettings27.bin"/><Relationship Id="rId3" Type="http://schemas.openxmlformats.org/officeDocument/2006/relationships/hyperlink" Target="https://www.nationalgrideso.com/uk/electricity/codes/connection-and-use-system-code-cusc/modifications/improving-tnuos-0" TargetMode="External"/><Relationship Id="rId7" Type="http://schemas.openxmlformats.org/officeDocument/2006/relationships/hyperlink" Target="https://www.nationalgrideso.com/codes/connection-and-use-system-code-cusc/modifications/identification-and-exclusion-assets" TargetMode="External"/><Relationship Id="rId12" Type="http://schemas.openxmlformats.org/officeDocument/2006/relationships/hyperlink" Target="https://www.nationalgrideso.com/industry-information/codes/connection-and-use-system-code-cusc-old/modifications/cmp280-creation" TargetMode="External"/><Relationship Id="rId2" Type="http://schemas.openxmlformats.org/officeDocument/2006/relationships/hyperlink" Target="https://www.nationalgrideso.com/uk/electricity/codes/connection-and-use-system-code-cusc/modifications/improving-tnuos" TargetMode="External"/><Relationship Id="rId1" Type="http://schemas.openxmlformats.org/officeDocument/2006/relationships/hyperlink" Target="https://www.nationalgrideso.com/uk/electricity/codes/connection-and-use-system-code/modifications/creation-new-generator-tnuos" TargetMode="External"/><Relationship Id="rId6" Type="http://schemas.openxmlformats.org/officeDocument/2006/relationships/hyperlink" Target="https://www.nationalgrideso.com/uk/electricity/codes/connection-and-use-system-code-cusc/modifications/improving-local-circuit" TargetMode="External"/><Relationship Id="rId11" Type="http://schemas.openxmlformats.org/officeDocument/2006/relationships/hyperlink" Target="https://www.nationalgrideso.com/industry-information/codes/connection-and-use-system-code-cusc-old/modifications/cmp344" TargetMode="External"/><Relationship Id="rId5" Type="http://schemas.openxmlformats.org/officeDocument/2006/relationships/hyperlink" Target="https://www.nationalgrideso.com/uk/electricity/codes/connection-and-use-system-code-cusc/modifications/clarification-treatment" TargetMode="External"/><Relationship Id="rId10" Type="http://schemas.openxmlformats.org/officeDocument/2006/relationships/hyperlink" Target="https://www.nationalgrideso.com/industry-information/codes/connection-and-use-system-code-cusc-old/modifications/cmp353-stabilising" TargetMode="External"/><Relationship Id="rId4" Type="http://schemas.openxmlformats.org/officeDocument/2006/relationships/hyperlink" Target="https://www.nationalgrideso.com/uk/electricity/codes/connection-and-use-system-code/modifications/introducing-section-8-cut-date" TargetMode="External"/><Relationship Id="rId9" Type="http://schemas.openxmlformats.org/officeDocument/2006/relationships/hyperlink" Target="https://www.nationalgrideso.com/codes/connection-and-use-system-code-cusc/modifications/identification-and-exclusion-assets" TargetMode="Externa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F48"/>
  <sheetViews>
    <sheetView showGridLines="0" showRowColHeaders="0" tabSelected="1" zoomScale="84" zoomScaleNormal="84" workbookViewId="0">
      <pane xSplit="1" ySplit="1" topLeftCell="D2" activePane="bottomRight" state="frozen"/>
      <selection pane="topRight"/>
      <selection pane="bottomLeft"/>
      <selection pane="bottomRight"/>
    </sheetView>
  </sheetViews>
  <sheetFormatPr defaultRowHeight="12.75"/>
  <cols>
    <col min="1" max="1" width="88.7109375" style="6" customWidth="1"/>
    <col min="2" max="2" width="9.140625" style="6"/>
    <col min="3" max="3" width="14.7109375" style="6" customWidth="1"/>
    <col min="4" max="4" width="11.140625" style="6" bestFit="1" customWidth="1"/>
    <col min="5" max="16384" width="9.140625" style="6"/>
  </cols>
  <sheetData>
    <row r="1" spans="1:6" ht="30" customHeight="1">
      <c r="A1" s="669" t="s">
        <v>690</v>
      </c>
      <c r="E1" s="95"/>
      <c r="F1" s="96"/>
    </row>
    <row r="2" spans="1:6" s="670" customFormat="1" ht="19.5" customHeight="1">
      <c r="A2" s="674" t="str">
        <f>Residuals!A1</f>
        <v>Residuals and Averages</v>
      </c>
      <c r="E2" s="671"/>
      <c r="F2" s="671"/>
    </row>
    <row r="3" spans="1:6" s="670" customFormat="1" ht="19.5" customHeight="1">
      <c r="A3" s="675" t="str">
        <f>'T1'!A1</f>
        <v>Table 1 - Changes to Average Generation Tariffs</v>
      </c>
      <c r="E3" s="671"/>
      <c r="F3" s="671"/>
    </row>
    <row r="4" spans="1:6" s="670" customFormat="1" ht="19.5" customHeight="1">
      <c r="A4" s="676" t="str">
        <f>'T2'!A1</f>
        <v>Table 2 - Generation Wider Tariffs</v>
      </c>
      <c r="E4" s="671"/>
      <c r="F4" s="671"/>
    </row>
    <row r="5" spans="1:6" s="670" customFormat="1" ht="19.5" customHeight="1">
      <c r="A5" s="675" t="str">
        <f>'T3 &amp; Fig 1'!A1</f>
        <v>Table 3 - Generation Tariff Changes</v>
      </c>
      <c r="E5" s="671"/>
      <c r="F5" s="671"/>
    </row>
    <row r="6" spans="1:6" s="670" customFormat="1" ht="19.5" customHeight="1">
      <c r="A6" s="676" t="str">
        <f>'T4'!A1</f>
        <v>Table 4 - Local Substation Tariffs</v>
      </c>
      <c r="E6" s="671"/>
      <c r="F6" s="671"/>
    </row>
    <row r="7" spans="1:6" s="670" customFormat="1" ht="19.5" customHeight="1">
      <c r="A7" s="675" t="str">
        <f>'T5'!A1:F1</f>
        <v>Table 5 - Onshore Local Circuit Tariffs</v>
      </c>
      <c r="E7" s="671"/>
      <c r="F7" s="671"/>
    </row>
    <row r="8" spans="1:6" s="670" customFormat="1" ht="19.5" customHeight="1">
      <c r="A8" s="676" t="str">
        <f>'T6'!A1</f>
        <v>Table 6 - CMP203: Circuits subject to one-off charges</v>
      </c>
      <c r="E8" s="671"/>
      <c r="F8" s="671"/>
    </row>
    <row r="9" spans="1:6" s="670" customFormat="1" ht="19.5" customHeight="1">
      <c r="A9" s="675" t="str">
        <f>'T7'!A1</f>
        <v>Table 7 - Offshore Local Tariffs</v>
      </c>
      <c r="E9" s="671"/>
      <c r="F9" s="671"/>
    </row>
    <row r="10" spans="1:6" s="670" customFormat="1" ht="19.5" customHeight="1">
      <c r="A10" s="676" t="str">
        <f>'T8'!A1</f>
        <v>Table 8 - Summary of Demand Tariffs</v>
      </c>
      <c r="E10" s="672"/>
      <c r="F10" s="671"/>
    </row>
    <row r="11" spans="1:6" s="670" customFormat="1" ht="19.5" customHeight="1">
      <c r="A11" s="675" t="str">
        <f>'T9'!A1</f>
        <v>Table 9 - Demand Tariffs</v>
      </c>
      <c r="E11" s="672"/>
      <c r="F11" s="671"/>
    </row>
    <row r="12" spans="1:6" s="670" customFormat="1" ht="19.5" customHeight="1">
      <c r="A12" s="676" t="str">
        <f>'T10 &amp; Fig 2'!A1</f>
        <v>Table 10 - Change in HH Demand Tariffs</v>
      </c>
      <c r="E12" s="672"/>
      <c r="F12" s="671"/>
    </row>
    <row r="13" spans="1:6" s="670" customFormat="1" ht="19.5" customHeight="1">
      <c r="A13" s="675" t="str">
        <f>'T11 &amp; Fig 3'!A1</f>
        <v>Table 11 - Embedded Export Tariff</v>
      </c>
      <c r="E13" s="672"/>
    </row>
    <row r="14" spans="1:6" s="670" customFormat="1" ht="19.5" customHeight="1">
      <c r="A14" s="676" t="str">
        <f>'T12 &amp; Fig 4'!A1</f>
        <v>Table 12 - NHH Demand Tariff Changes</v>
      </c>
      <c r="E14" s="672"/>
    </row>
    <row r="15" spans="1:6" s="670" customFormat="1" ht="19.5" customHeight="1">
      <c r="A15" s="675" t="str">
        <f>'T13'!A1</f>
        <v>Table 13 - Contracted and Modelled TEC</v>
      </c>
    </row>
    <row r="16" spans="1:6" s="670" customFormat="1" ht="19.5" customHeight="1">
      <c r="A16" s="676" t="str">
        <f>'T14'!A1</f>
        <v>Table 14 - Interconnectors</v>
      </c>
    </row>
    <row r="17" spans="1:1" s="670" customFormat="1" ht="19.5" customHeight="1">
      <c r="A17" s="677" t="str">
        <f>'T15'!A1</f>
        <v>Table 15 - Allowed Revenues</v>
      </c>
    </row>
    <row r="18" spans="1:1" s="670" customFormat="1" ht="19.5" customHeight="1">
      <c r="A18" s="676" t="str">
        <f>'T16'!B1</f>
        <v>Table 16 - Generation and Demand Revenue Proportions</v>
      </c>
    </row>
    <row r="19" spans="1:1" s="670" customFormat="1" ht="19.5" customHeight="1">
      <c r="A19" s="675" t="str">
        <f>'T17'!A1</f>
        <v>Table 17 - Charging Bases</v>
      </c>
    </row>
    <row r="20" spans="1:1" s="670" customFormat="1" ht="19.5" customHeight="1">
      <c r="A20" s="676" t="str">
        <f>'T18'!B1</f>
        <v>Table 18 - Residual Calculation</v>
      </c>
    </row>
    <row r="21" spans="1:1" s="670" customFormat="1" ht="19.5" customHeight="1">
      <c r="A21" s="678" t="str">
        <f>'S1 - S2'!A1</f>
        <v>Table S1 &amp; S2 – The effect of including CMP344</v>
      </c>
    </row>
    <row r="22" spans="1:1" s="670" customFormat="1" ht="19.5" customHeight="1">
      <c r="A22" s="679" t="str">
        <f>'S3'!A1:E1</f>
        <v>Table S3 – The effect of including congestion management</v>
      </c>
    </row>
    <row r="23" spans="1:1" s="670" customFormat="1" ht="19.5" customHeight="1">
      <c r="A23" s="678" t="str">
        <f>'S4'!A1</f>
        <v>Table S4 - Generation revenue breakdown and adjustment tariff under GOS sensitivity</v>
      </c>
    </row>
    <row r="24" spans="1:1" s="670" customFormat="1" ht="19.5" customHeight="1">
      <c r="A24" s="679" t="str">
        <f>'S5'!A1</f>
        <v>Table S5 - Generation revenue breakdown and adjustment tariff under GOS sensitivity</v>
      </c>
    </row>
    <row r="25" spans="1:1" s="670" customFormat="1" ht="19.5" customHeight="1">
      <c r="A25" s="678" t="s">
        <v>691</v>
      </c>
    </row>
    <row r="26" spans="1:1" s="670" customFormat="1" ht="19.5" customHeight="1">
      <c r="A26" s="679" t="s">
        <v>692</v>
      </c>
    </row>
    <row r="27" spans="1:1" s="670" customFormat="1" ht="19.5" customHeight="1">
      <c r="A27" s="945" t="s">
        <v>719</v>
      </c>
    </row>
    <row r="28" spans="1:1" s="670" customFormat="1" ht="19.5" customHeight="1">
      <c r="A28" s="946" t="s">
        <v>722</v>
      </c>
    </row>
    <row r="29" spans="1:1" s="670" customFormat="1" ht="19.5" customHeight="1">
      <c r="A29" s="945" t="s">
        <v>728</v>
      </c>
    </row>
    <row r="30" spans="1:1" s="670" customFormat="1" ht="19.5" customHeight="1">
      <c r="A30" s="946" t="s">
        <v>732</v>
      </c>
    </row>
    <row r="31" spans="1:1" s="670" customFormat="1" ht="19.5" customHeight="1">
      <c r="A31" s="945" t="s">
        <v>737</v>
      </c>
    </row>
    <row r="32" spans="1:1" s="670" customFormat="1" ht="19.5" customHeight="1">
      <c r="A32" s="946" t="s">
        <v>742</v>
      </c>
    </row>
    <row r="33" spans="1:2" s="670" customFormat="1" ht="19.5" customHeight="1">
      <c r="A33" s="945" t="s">
        <v>746</v>
      </c>
    </row>
    <row r="34" spans="1:2" s="670" customFormat="1" ht="19.5" customHeight="1">
      <c r="A34" s="679" t="str">
        <f>'T19'!A1</f>
        <v>Table 19 - Summary of in flight CUSC modification proposals</v>
      </c>
      <c r="B34" s="673"/>
    </row>
    <row r="35" spans="1:2" s="670" customFormat="1" ht="19.5" customHeight="1">
      <c r="A35" s="678" t="str">
        <f>'T20'!A1</f>
        <v>Table 20 - Demand Locational Tariffs</v>
      </c>
    </row>
    <row r="36" spans="1:2" s="670" customFormat="1" ht="19.5" customHeight="1">
      <c r="A36" s="679" t="str">
        <f>'T21'!A1</f>
        <v>Table 21 - Breakdown of the Embedded Export Tariff</v>
      </c>
    </row>
    <row r="37" spans="1:2" s="670" customFormat="1" ht="19.5" customHeight="1">
      <c r="A37" s="678" t="str">
        <f>'T22'!A1</f>
        <v>Table 22 - Demand Profiles</v>
      </c>
    </row>
    <row r="38" spans="1:2" s="670" customFormat="1" ht="19.5" customHeight="1">
      <c r="A38" s="679" t="str">
        <f>'T23'!A1</f>
        <v>Table 23 - Generic Annual Load Factors</v>
      </c>
    </row>
    <row r="39" spans="1:2" s="670" customFormat="1" ht="19.5" customHeight="1">
      <c r="A39" s="678" t="str">
        <f>'T24'!A1</f>
        <v>Table 24 - Connected Generation Changes</v>
      </c>
    </row>
    <row r="40" spans="1:2" s="670" customFormat="1" ht="19.5" customHeight="1">
      <c r="A40" s="679" t="str">
        <f>'T25-28'!A1</f>
        <v>Tables 25-28 - Revenue Breakdown</v>
      </c>
    </row>
    <row r="41" spans="1:2" s="670" customFormat="1" ht="19.5" customHeight="1">
      <c r="A41" s="678" t="str">
        <f>'T29'!A1</f>
        <v>Table 29 - Offshore Revenues</v>
      </c>
      <c r="B41" s="673"/>
    </row>
    <row r="42" spans="1:2" ht="12.75" customHeight="1">
      <c r="A42" s="680"/>
    </row>
    <row r="43" spans="1:2" ht="15">
      <c r="A43" s="681"/>
    </row>
    <row r="44" spans="1:2" ht="15">
      <c r="A44" s="681"/>
    </row>
    <row r="45" spans="1:2">
      <c r="A45" s="682"/>
    </row>
    <row r="46" spans="1:2">
      <c r="A46" s="44"/>
    </row>
    <row r="47" spans="1:2">
      <c r="A47" s="44"/>
    </row>
    <row r="48" spans="1:2">
      <c r="A48" s="44"/>
    </row>
  </sheetData>
  <hyperlinks>
    <hyperlink ref="A2" location="Residuals!A1" display="Residuals and Averages" xr:uid="{00000000-0004-0000-0000-000000000000}"/>
    <hyperlink ref="A6" location="'T4'!A1" display="'T4'!A1" xr:uid="{00000000-0004-0000-0000-000001000000}"/>
    <hyperlink ref="A8" location="'T6'!A1" display="'T6'!A1" xr:uid="{00000000-0004-0000-0000-000002000000}"/>
    <hyperlink ref="A11" location="'T9'!A1" display="'T9'!A1" xr:uid="{00000000-0004-0000-0000-000003000000}"/>
    <hyperlink ref="A9" location="'T7'!A1" display="'T7'!A1" xr:uid="{00000000-0004-0000-0000-000004000000}"/>
    <hyperlink ref="A16" location="'T14'!A1" display="'T14'!A1" xr:uid="{00000000-0004-0000-0000-000005000000}"/>
    <hyperlink ref="A18" location="'T14'!A1" display="'T14'!A1" xr:uid="{00000000-0004-0000-0000-000006000000}"/>
    <hyperlink ref="A15" location="'T11'!A1" display="'T11'!A1" xr:uid="{00000000-0004-0000-0000-000007000000}"/>
    <hyperlink ref="A17" location="'T10'!A1" display="'T10'!A1" xr:uid="{00000000-0004-0000-0000-000008000000}"/>
    <hyperlink ref="A17" location="'T15'!A1" display="'T15'!A1" xr:uid="{00000000-0004-0000-0000-000009000000}"/>
    <hyperlink ref="A12" location="'T10 &amp; Fig 2'!A1" display="'T10 &amp; Fig 2'!A1" xr:uid="{00000000-0004-0000-0000-00000A000000}"/>
    <hyperlink ref="A4" location="'T2'!A1" display="'T2'!A1" xr:uid="{00000000-0004-0000-0000-00000B000000}"/>
    <hyperlink ref="A20" location="'T18'!H1" display="'T18'!H1" xr:uid="{00000000-0004-0000-0000-00000D000000}"/>
    <hyperlink ref="A13" location="'T11 &amp; Fig 3'!A1" display="'T11 &amp; Fig 3'!A1" xr:uid="{00000000-0004-0000-0000-00000E000000}"/>
    <hyperlink ref="A14" location="'T12 &amp; Fig 4'!A1" display="'T12 &amp; Fig 4'!A1" xr:uid="{00000000-0004-0000-0000-00000F000000}"/>
    <hyperlink ref="A5" location="'T3 &amp; Fig 1'!A1" display="'T3 &amp; Fig 1'!A1" xr:uid="{00000000-0004-0000-0000-000010000000}"/>
    <hyperlink ref="A10" location="'T8'!A1" display="'T8'!A1" xr:uid="{00000000-0004-0000-0000-000011000000}"/>
    <hyperlink ref="A3" location="'T1'!A1" display="'T1'!A1" xr:uid="{00000000-0004-0000-0000-000012000000}"/>
    <hyperlink ref="A15" location="'T13'!A1" display="'T13'!A1" xr:uid="{00000000-0004-0000-0000-000013000000}"/>
    <hyperlink ref="A18" location="'T16'!A1" display="'T16'!A1" xr:uid="{00000000-0004-0000-0000-000014000000}"/>
    <hyperlink ref="A19" location="'T17'!A1" display="'T17'!A1" xr:uid="{00000000-0004-0000-0000-000017000000}"/>
    <hyperlink ref="A7" location="'T5'!A1" display="'T5'!A1" xr:uid="{8244233A-80D5-4B9C-B791-29637F520091}"/>
    <hyperlink ref="A25" location="'S6 - S7'!A1" display="S6 &amp; S7- impact of security factor at 2d.p." xr:uid="{17730B62-2EE8-4025-914E-D1B97A006011}"/>
    <hyperlink ref="A21" location="'S1 - S2'!A1" display="'S1 - S2'!A1" xr:uid="{6150631E-7FEF-4A9E-9157-B2C65ACE3314}"/>
    <hyperlink ref="A22" location="'S3'!A1" display="'S3'!A1" xr:uid="{A5D4DFF6-5F44-4E97-AF32-D0869A02278E}"/>
    <hyperlink ref="A23" location="'S4'!A1" display="'S4'!A1" xr:uid="{109D0069-9A38-4406-A39C-C0ECAAC17CFA}"/>
    <hyperlink ref="A24" location="'S5'!A1" display="'S5'!A1" xr:uid="{ADD21D9A-2EA8-4362-84C0-4A34D077AF0C}"/>
    <hyperlink ref="A26" location="'S8 - S9'!A1" display="S8 &amp; S9- impact of security factor at 2d.p." xr:uid="{D0665851-8E68-49D3-B7D3-C4F8378DCC54}"/>
    <hyperlink ref="A39" location="'T24'!A1" display="'T24'!A1" xr:uid="{143A4AB9-56C0-4C95-A5E6-DF0813FFD21B}"/>
    <hyperlink ref="A34" location="'T19'!A1" display="='T19'!A1" xr:uid="{00000000-0004-0000-0000-00001E000000}"/>
    <hyperlink ref="A37" location="'T22'!A1" display="'T22'!A1" xr:uid="{00000000-0004-0000-0000-00001D000000}"/>
    <hyperlink ref="A40" location="'T25-28'!A1" display="'T25-28'!A1" xr:uid="{00000000-0004-0000-0000-00001B000000}"/>
    <hyperlink ref="A38" location="'T23'!A1" display="'T23'!A1" xr:uid="{00000000-0004-0000-0000-00001A000000}"/>
    <hyperlink ref="A35" location="'T20'!A1" display="'T20'!A1" xr:uid="{00000000-0004-0000-0000-000019000000}"/>
    <hyperlink ref="A36" location="'T21'!A1" display="'T21'!A1" xr:uid="{00000000-0004-0000-0000-000018000000}"/>
    <hyperlink ref="A41" location="'T29'!A1" display="'T29'!A1" xr:uid="{00000000-0004-0000-0000-000016000000}"/>
    <hyperlink ref="A27" location="'S10'!A1" display="Table S10 - Summary of Demand Tariffs (Base Case vs RIIO-2 EC&amp;F Update)" xr:uid="{6BB7DD26-DACD-4653-8257-06260D33962A}"/>
    <hyperlink ref="A28" location="'S11 &amp; Fig S1'!A1" display="Table S11 - Change in HH Demand Tariffs (Base Case vs RIIO-2 EC&amp;F Update)" xr:uid="{D80615EF-DC28-491E-ACFB-0EEF60002AFB}"/>
    <hyperlink ref="A29" location="'T12 &amp; Fig 4'!A1" display="Table S12 - Embedded Export Tariff (Base Case vs RIIO-2 EC&amp;F Update)" xr:uid="{09ABD538-1089-4609-9F5A-68DE728F9CF3}"/>
    <hyperlink ref="A30" location="'S13 &amp; Fig S3'!A1" display="Table S13 - NHH Demand Tariff Changes (Base Case vs RIIO-2 EC&amp;F Update)" xr:uid="{64637F6F-657E-4580-889C-0CCFBDFE0A46}"/>
    <hyperlink ref="A31" location="'S14'!A1" display="Table S14 - Changes to Average Tariffs (Base Case vs RIIO-2 EC&amp;F Update)" xr:uid="{1DC76D09-2C29-4687-93CD-DD32B4E6F4E9}"/>
    <hyperlink ref="A32" location="'S15 &amp; Fig S4'!A1" display="Table S15 - Generation Wider Tariffs (Base Case vs RIIO-2 EC&amp;F Update)" xr:uid="{74B67222-FA00-46D7-8FA8-55042A5E9FEB}"/>
    <hyperlink ref="A33" location="'S16 &amp; Fig S5'!A1" display="Table S16 - Generation Tariff Changes (Base Case vs RIIO-2 EC&amp;F Update)" xr:uid="{AAC59886-450E-4FF2-B4CC-90D6BCA8A4C2}"/>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33CC33"/>
  </sheetPr>
  <dimension ref="A1:E13"/>
  <sheetViews>
    <sheetView showGridLines="0" showRowColHeaders="0" zoomScaleNormal="100" workbookViewId="0"/>
  </sheetViews>
  <sheetFormatPr defaultRowHeight="12.75"/>
  <cols>
    <col min="1" max="1" width="9.140625" style="46"/>
    <col min="2" max="2" width="30.42578125" style="46" customWidth="1"/>
    <col min="3" max="3" width="16.140625" style="46" customWidth="1"/>
    <col min="4" max="4" width="13.28515625" style="46" customWidth="1"/>
    <col min="5" max="5" width="13.140625" style="46" customWidth="1"/>
    <col min="6" max="16384" width="9.140625" style="46"/>
  </cols>
  <sheetData>
    <row r="1" spans="1:5">
      <c r="A1" s="19" t="s">
        <v>591</v>
      </c>
      <c r="E1" s="42" t="s">
        <v>260</v>
      </c>
    </row>
    <row r="2" spans="1:5" ht="13.5" thickBot="1"/>
    <row r="3" spans="1:5" s="43" customFormat="1" ht="13.5" thickBot="1">
      <c r="B3" s="248" t="s">
        <v>243</v>
      </c>
      <c r="C3" s="249" t="str">
        <f>'T1'!B3</f>
        <v>2021/22 August</v>
      </c>
      <c r="D3" s="249" t="str">
        <f>'T1'!C3</f>
        <v>2021/22 Draft</v>
      </c>
      <c r="E3" s="250" t="s">
        <v>95</v>
      </c>
    </row>
    <row r="4" spans="1:5" ht="17.25" customHeight="1">
      <c r="B4" s="251" t="s">
        <v>244</v>
      </c>
      <c r="C4" s="252">
        <v>44.812728374050913</v>
      </c>
      <c r="D4" s="252">
        <v>52.460811999999997</v>
      </c>
      <c r="E4" s="253">
        <v>7.6480836259490843</v>
      </c>
    </row>
    <row r="5" spans="1:5" ht="17.25" customHeight="1" thickBot="1">
      <c r="B5" s="254" t="s">
        <v>223</v>
      </c>
      <c r="C5" s="255">
        <v>46.554084744110241</v>
      </c>
      <c r="D5" s="255">
        <v>54.342511999999999</v>
      </c>
      <c r="E5" s="256">
        <v>7.7884272558897578</v>
      </c>
    </row>
    <row r="6" spans="1:5" s="43" customFormat="1" ht="13.5" thickBot="1">
      <c r="B6" s="248" t="s">
        <v>245</v>
      </c>
      <c r="C6" s="257" t="str">
        <f>C3</f>
        <v>2021/22 August</v>
      </c>
      <c r="D6" s="249" t="str">
        <f>D3</f>
        <v>2021/22 Draft</v>
      </c>
      <c r="E6" s="258" t="s">
        <v>95</v>
      </c>
    </row>
    <row r="7" spans="1:5" ht="17.25" customHeight="1">
      <c r="B7" s="251" t="s">
        <v>244</v>
      </c>
      <c r="C7" s="252">
        <v>1.8591220043783883</v>
      </c>
      <c r="D7" s="252">
        <v>2.272481</v>
      </c>
      <c r="E7" s="253">
        <v>0.41335899562161171</v>
      </c>
    </row>
    <row r="8" spans="1:5" ht="17.25" customHeight="1">
      <c r="B8" s="259" t="s">
        <v>246</v>
      </c>
      <c r="C8" s="260">
        <v>0</v>
      </c>
      <c r="D8" s="260">
        <v>0</v>
      </c>
      <c r="E8" s="261">
        <v>0</v>
      </c>
    </row>
    <row r="9" spans="1:5" ht="17.25" customHeight="1">
      <c r="B9" s="259" t="s">
        <v>224</v>
      </c>
      <c r="C9" s="260">
        <v>2.2878799999999999</v>
      </c>
      <c r="D9" s="260">
        <v>2.2829519999999999</v>
      </c>
      <c r="E9" s="261">
        <v>-4.9280000000000435E-3</v>
      </c>
    </row>
    <row r="10" spans="1:5" ht="17.25" customHeight="1">
      <c r="B10" s="259" t="s">
        <v>247</v>
      </c>
      <c r="C10" s="260">
        <v>7.3129198243131484</v>
      </c>
      <c r="D10" s="260">
        <v>6.6588893777316276</v>
      </c>
      <c r="E10" s="261">
        <v>-0.65403044658152076</v>
      </c>
    </row>
    <row r="11" spans="1:5" ht="17.25" customHeight="1" thickBot="1">
      <c r="B11" s="254" t="s">
        <v>248</v>
      </c>
      <c r="C11" s="255">
        <v>13.595610161635511</v>
      </c>
      <c r="D11" s="255">
        <v>15.132202369376667</v>
      </c>
      <c r="E11" s="256">
        <v>1.5365922077411565</v>
      </c>
    </row>
    <row r="12" spans="1:5" s="43" customFormat="1" ht="13.5" thickBot="1">
      <c r="B12" s="248" t="s">
        <v>249</v>
      </c>
      <c r="C12" s="257" t="str">
        <f>C6</f>
        <v>2021/22 August</v>
      </c>
      <c r="D12" s="249" t="str">
        <f>D6</f>
        <v>2021/22 Draft</v>
      </c>
      <c r="E12" s="258" t="s">
        <v>95</v>
      </c>
    </row>
    <row r="13" spans="1:5" ht="16.5" customHeight="1" thickBot="1">
      <c r="B13" s="262" t="s">
        <v>250</v>
      </c>
      <c r="C13" s="263">
        <v>5.69019389256436</v>
      </c>
      <c r="D13" s="263">
        <v>6.5636200000000002</v>
      </c>
      <c r="E13" s="264">
        <v>0.8734261074356402</v>
      </c>
    </row>
  </sheetData>
  <hyperlinks>
    <hyperlink ref="E1" location="Index!A1" display="Return to Index" xr:uid="{00000000-0004-0000-0900-000000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
    <tabColor rgb="FF33CC33"/>
    <pageSetUpPr fitToPage="1"/>
  </sheetPr>
  <dimension ref="A1:L29"/>
  <sheetViews>
    <sheetView showGridLines="0" showRowColHeaders="0" zoomScaleNormal="100" workbookViewId="0"/>
  </sheetViews>
  <sheetFormatPr defaultRowHeight="15"/>
  <cols>
    <col min="1" max="1" width="7.28515625" bestFit="1" customWidth="1"/>
    <col min="2" max="2" width="22.42578125" customWidth="1"/>
    <col min="3" max="3" width="14.28515625" style="4" customWidth="1"/>
    <col min="4" max="4" width="15.5703125" style="4" customWidth="1"/>
    <col min="5" max="5" width="15.42578125" customWidth="1"/>
  </cols>
  <sheetData>
    <row r="1" spans="1:12">
      <c r="A1" s="19" t="s">
        <v>592</v>
      </c>
      <c r="B1" s="20"/>
      <c r="C1" s="21"/>
      <c r="D1" s="21"/>
      <c r="E1" s="42" t="s">
        <v>260</v>
      </c>
    </row>
    <row r="2" spans="1:12" ht="15.75" thickBot="1">
      <c r="A2" s="22"/>
      <c r="B2" s="22"/>
      <c r="C2" s="21"/>
      <c r="D2" s="21"/>
      <c r="E2" s="22"/>
    </row>
    <row r="3" spans="1:12" ht="39" thickBot="1">
      <c r="A3" s="509" t="s">
        <v>0</v>
      </c>
      <c r="B3" s="510" t="s">
        <v>1</v>
      </c>
      <c r="C3" s="510" t="s">
        <v>418</v>
      </c>
      <c r="D3" s="510" t="s">
        <v>419</v>
      </c>
      <c r="E3" s="511" t="s">
        <v>353</v>
      </c>
      <c r="F3" s="6"/>
      <c r="G3" s="6"/>
      <c r="H3" s="6"/>
      <c r="I3" s="6"/>
      <c r="J3" s="6"/>
      <c r="K3" s="6"/>
      <c r="L3" s="6"/>
    </row>
    <row r="4" spans="1:12" ht="15.75" customHeight="1">
      <c r="A4" s="265">
        <v>1</v>
      </c>
      <c r="B4" s="266" t="s">
        <v>25</v>
      </c>
      <c r="C4" s="267">
        <v>20.631768999999998</v>
      </c>
      <c r="D4" s="267">
        <v>2.7313830000000001</v>
      </c>
      <c r="E4" s="268">
        <v>0</v>
      </c>
      <c r="F4" s="6"/>
      <c r="G4" s="6"/>
      <c r="H4" s="10"/>
      <c r="I4" s="10"/>
      <c r="J4" s="6"/>
      <c r="K4" s="6"/>
      <c r="L4" s="6"/>
    </row>
    <row r="5" spans="1:12">
      <c r="A5" s="269">
        <v>2</v>
      </c>
      <c r="B5" s="270" t="s">
        <v>26</v>
      </c>
      <c r="C5" s="271">
        <v>29.787897999999998</v>
      </c>
      <c r="D5" s="271">
        <v>3.7746430000000002</v>
      </c>
      <c r="E5" s="272">
        <v>0</v>
      </c>
      <c r="F5" s="6"/>
      <c r="G5" s="6"/>
      <c r="H5" s="10"/>
      <c r="I5" s="10"/>
      <c r="J5" s="6"/>
      <c r="K5" s="6"/>
      <c r="L5" s="6"/>
    </row>
    <row r="6" spans="1:12">
      <c r="A6" s="269">
        <v>3</v>
      </c>
      <c r="B6" s="270" t="s">
        <v>27</v>
      </c>
      <c r="C6" s="271">
        <v>42.247971</v>
      </c>
      <c r="D6" s="271">
        <v>5.1687700000000003</v>
      </c>
      <c r="E6" s="272">
        <v>0</v>
      </c>
      <c r="F6" s="6"/>
      <c r="G6" s="6"/>
      <c r="H6" s="10"/>
      <c r="I6" s="10"/>
      <c r="J6" s="6"/>
      <c r="K6" s="6"/>
      <c r="L6" s="6"/>
    </row>
    <row r="7" spans="1:12">
      <c r="A7" s="269">
        <v>4</v>
      </c>
      <c r="B7" s="270" t="s">
        <v>28</v>
      </c>
      <c r="C7" s="271">
        <v>49.012126000000002</v>
      </c>
      <c r="D7" s="271">
        <v>6.1357679999999997</v>
      </c>
      <c r="E7" s="272">
        <v>0</v>
      </c>
      <c r="F7" s="6"/>
      <c r="G7" s="6"/>
      <c r="H7" s="10"/>
      <c r="I7" s="10"/>
      <c r="J7" s="6"/>
      <c r="K7" s="6"/>
      <c r="L7" s="6"/>
    </row>
    <row r="8" spans="1:12">
      <c r="A8" s="269">
        <v>5</v>
      </c>
      <c r="B8" s="270" t="s">
        <v>29</v>
      </c>
      <c r="C8" s="271">
        <v>49.688949000000001</v>
      </c>
      <c r="D8" s="271">
        <v>6.0356170000000002</v>
      </c>
      <c r="E8" s="272">
        <v>0</v>
      </c>
      <c r="F8" s="6"/>
      <c r="G8" s="6"/>
      <c r="H8" s="10"/>
      <c r="I8" s="10"/>
      <c r="J8" s="6"/>
      <c r="K8" s="6"/>
      <c r="L8" s="6"/>
    </row>
    <row r="9" spans="1:12">
      <c r="A9" s="269">
        <v>6</v>
      </c>
      <c r="B9" s="270" t="s">
        <v>30</v>
      </c>
      <c r="C9" s="271">
        <v>50.465170999999998</v>
      </c>
      <c r="D9" s="271">
        <v>6.1227749999999999</v>
      </c>
      <c r="E9" s="272">
        <v>0</v>
      </c>
      <c r="F9" s="6"/>
      <c r="G9" s="6"/>
      <c r="H9" s="10"/>
      <c r="I9" s="10"/>
      <c r="J9" s="6"/>
      <c r="K9" s="6"/>
      <c r="L9" s="6"/>
    </row>
    <row r="10" spans="1:12">
      <c r="A10" s="269">
        <v>7</v>
      </c>
      <c r="B10" s="270" t="s">
        <v>31</v>
      </c>
      <c r="C10" s="271">
        <v>53.518073000000001</v>
      </c>
      <c r="D10" s="271">
        <v>6.7118760000000002</v>
      </c>
      <c r="E10" s="272">
        <v>1.4585129999999999</v>
      </c>
      <c r="F10" s="6"/>
      <c r="G10" s="6"/>
      <c r="H10" s="10"/>
      <c r="I10" s="10"/>
      <c r="J10" s="6"/>
      <c r="K10" s="6"/>
      <c r="L10" s="6"/>
    </row>
    <row r="11" spans="1:12">
      <c r="A11" s="269">
        <v>8</v>
      </c>
      <c r="B11" s="270" t="s">
        <v>32</v>
      </c>
      <c r="C11" s="271">
        <v>55.089779</v>
      </c>
      <c r="D11" s="271">
        <v>7.0221239999999998</v>
      </c>
      <c r="E11" s="272">
        <v>3.0302190000000002</v>
      </c>
      <c r="F11" s="6"/>
      <c r="G11" s="6"/>
      <c r="H11" s="10"/>
      <c r="I11" s="10"/>
      <c r="J11" s="6"/>
      <c r="K11" s="6"/>
      <c r="L11" s="6"/>
    </row>
    <row r="12" spans="1:12">
      <c r="A12" s="269">
        <v>9</v>
      </c>
      <c r="B12" s="270" t="s">
        <v>33</v>
      </c>
      <c r="C12" s="271">
        <v>55.422176999999998</v>
      </c>
      <c r="D12" s="271">
        <v>7.388941</v>
      </c>
      <c r="E12" s="272">
        <v>3.3626170000000002</v>
      </c>
      <c r="F12" s="6"/>
      <c r="G12" s="44"/>
      <c r="H12" s="10"/>
      <c r="I12" s="10"/>
      <c r="J12" s="6"/>
      <c r="K12" s="6"/>
      <c r="L12" s="6"/>
    </row>
    <row r="13" spans="1:12">
      <c r="A13" s="269">
        <v>10</v>
      </c>
      <c r="B13" s="270" t="s">
        <v>18</v>
      </c>
      <c r="C13" s="271">
        <v>57.425897999999997</v>
      </c>
      <c r="D13" s="271">
        <v>6.5705239999999998</v>
      </c>
      <c r="E13" s="272">
        <v>5.3663379999999998</v>
      </c>
      <c r="F13" s="6"/>
      <c r="G13" s="6"/>
      <c r="H13" s="10"/>
      <c r="I13" s="10"/>
      <c r="J13" s="6"/>
      <c r="K13" s="6"/>
      <c r="L13" s="6"/>
    </row>
    <row r="14" spans="1:12">
      <c r="A14" s="269">
        <v>11</v>
      </c>
      <c r="B14" s="270" t="s">
        <v>34</v>
      </c>
      <c r="C14" s="271">
        <v>57.975130999999998</v>
      </c>
      <c r="D14" s="271">
        <v>7.8610290000000003</v>
      </c>
      <c r="E14" s="272">
        <v>5.9155709999999999</v>
      </c>
      <c r="F14" s="6"/>
      <c r="G14" s="6"/>
      <c r="H14" s="10"/>
      <c r="I14" s="10"/>
      <c r="J14" s="6"/>
      <c r="K14" s="6"/>
      <c r="L14" s="6"/>
    </row>
    <row r="15" spans="1:12">
      <c r="A15" s="269">
        <v>12</v>
      </c>
      <c r="B15" s="270" t="s">
        <v>35</v>
      </c>
      <c r="C15" s="271">
        <v>60.452238000000001</v>
      </c>
      <c r="D15" s="271">
        <v>6.3408610000000003</v>
      </c>
      <c r="E15" s="272">
        <v>8.3926780000000001</v>
      </c>
      <c r="F15" s="6"/>
      <c r="G15" s="6"/>
      <c r="H15" s="10"/>
      <c r="I15" s="10"/>
      <c r="J15" s="6"/>
      <c r="K15" s="6"/>
      <c r="L15" s="6"/>
    </row>
    <row r="16" spans="1:12">
      <c r="A16" s="269">
        <v>13</v>
      </c>
      <c r="B16" s="270" t="s">
        <v>36</v>
      </c>
      <c r="C16" s="271">
        <v>60.122729999999997</v>
      </c>
      <c r="D16" s="271">
        <v>7.6530659999999999</v>
      </c>
      <c r="E16" s="272">
        <v>8.0631699999999995</v>
      </c>
      <c r="F16" s="6"/>
      <c r="G16" s="6"/>
      <c r="H16" s="10"/>
      <c r="I16" s="10"/>
      <c r="J16" s="6"/>
      <c r="K16" s="6"/>
      <c r="L16" s="6"/>
    </row>
    <row r="17" spans="1:12" ht="15.75" thickBot="1">
      <c r="A17" s="273">
        <v>14</v>
      </c>
      <c r="B17" s="274" t="s">
        <v>37</v>
      </c>
      <c r="C17" s="275">
        <v>63.007528999999998</v>
      </c>
      <c r="D17" s="275">
        <v>8.5962169999999993</v>
      </c>
      <c r="E17" s="276">
        <v>10.947969000000001</v>
      </c>
      <c r="F17" s="6"/>
      <c r="G17" s="6"/>
      <c r="H17" s="10"/>
      <c r="I17" s="10"/>
      <c r="J17" s="6"/>
      <c r="K17" s="6"/>
      <c r="L17" s="6"/>
    </row>
    <row r="18" spans="1:12" ht="15.75" thickBot="1">
      <c r="A18" s="98"/>
      <c r="B18" s="98"/>
      <c r="C18" s="99"/>
      <c r="D18" s="99"/>
      <c r="E18" s="99"/>
      <c r="F18" s="6"/>
      <c r="G18" s="6"/>
      <c r="H18" s="6"/>
      <c r="I18" s="6"/>
      <c r="J18" s="6"/>
      <c r="K18" s="6"/>
      <c r="L18" s="6"/>
    </row>
    <row r="19" spans="1:12" ht="15.75" thickBot="1">
      <c r="A19" s="277" t="s">
        <v>281</v>
      </c>
      <c r="B19" s="278"/>
      <c r="C19" s="279">
        <v>54.342511999999999</v>
      </c>
      <c r="D19" s="105"/>
      <c r="E19" s="94"/>
      <c r="F19" s="48"/>
      <c r="G19" s="48"/>
      <c r="H19" s="48"/>
      <c r="I19" s="48"/>
    </row>
    <row r="20" spans="1:12">
      <c r="A20" s="48"/>
      <c r="B20" s="48"/>
      <c r="C20" s="56"/>
      <c r="D20" s="56"/>
      <c r="E20" s="48"/>
      <c r="F20" s="48"/>
      <c r="G20" s="48"/>
      <c r="H20" s="48"/>
      <c r="I20" s="48"/>
    </row>
    <row r="21" spans="1:12">
      <c r="A21" s="48"/>
      <c r="B21" s="48"/>
      <c r="C21" s="56"/>
      <c r="D21" s="56"/>
      <c r="E21" s="48"/>
      <c r="F21" s="48"/>
      <c r="G21" s="48"/>
      <c r="H21" s="48"/>
      <c r="I21" s="48"/>
    </row>
    <row r="22" spans="1:12">
      <c r="A22" s="48"/>
      <c r="B22" s="48"/>
      <c r="C22" s="56"/>
      <c r="D22" s="56"/>
      <c r="E22" s="48"/>
      <c r="F22" s="48"/>
      <c r="G22" s="48"/>
      <c r="H22" s="48"/>
      <c r="I22" s="48"/>
    </row>
    <row r="23" spans="1:12">
      <c r="A23" s="48"/>
      <c r="B23" s="48"/>
      <c r="C23" s="56"/>
      <c r="D23" s="56"/>
      <c r="E23" s="48"/>
      <c r="F23" s="48"/>
      <c r="G23" s="48"/>
      <c r="H23" s="48"/>
      <c r="I23" s="48"/>
    </row>
    <row r="24" spans="1:12">
      <c r="A24" s="48"/>
      <c r="B24" s="48"/>
      <c r="C24" s="56"/>
      <c r="D24" s="56"/>
      <c r="E24" s="48"/>
      <c r="F24" s="48"/>
      <c r="G24" s="48"/>
      <c r="H24" s="48"/>
      <c r="I24" s="48"/>
    </row>
    <row r="25" spans="1:12">
      <c r="A25" s="48"/>
      <c r="B25" s="48"/>
      <c r="C25" s="56"/>
      <c r="D25" s="56"/>
      <c r="E25" s="48"/>
      <c r="F25" s="48"/>
      <c r="G25" s="48"/>
      <c r="H25" s="48"/>
      <c r="I25" s="48"/>
    </row>
    <row r="26" spans="1:12">
      <c r="A26" s="48"/>
      <c r="B26" s="48"/>
      <c r="C26" s="56"/>
      <c r="D26" s="56"/>
      <c r="E26" s="48"/>
      <c r="F26" s="48"/>
      <c r="G26" s="48"/>
      <c r="H26" s="48"/>
      <c r="I26" s="48"/>
    </row>
    <row r="27" spans="1:12">
      <c r="A27" s="48"/>
      <c r="B27" s="48"/>
      <c r="C27" s="56"/>
      <c r="D27" s="56"/>
      <c r="E27" s="48"/>
      <c r="F27" s="48"/>
      <c r="G27" s="48"/>
      <c r="H27" s="48"/>
      <c r="I27" s="48"/>
    </row>
    <row r="28" spans="1:12">
      <c r="A28" s="48"/>
      <c r="B28" s="48"/>
      <c r="C28" s="56"/>
      <c r="D28" s="56"/>
      <c r="E28" s="48"/>
      <c r="F28" s="48"/>
      <c r="G28" s="48"/>
      <c r="H28" s="48"/>
      <c r="I28" s="48"/>
    </row>
    <row r="29" spans="1:12">
      <c r="A29" s="48"/>
      <c r="B29" s="48"/>
      <c r="C29" s="56"/>
      <c r="D29" s="56"/>
      <c r="E29" s="48"/>
      <c r="F29" s="48"/>
      <c r="G29" s="48"/>
      <c r="H29" s="48"/>
      <c r="I29" s="48"/>
    </row>
  </sheetData>
  <hyperlinks>
    <hyperlink ref="E1" location="Index!A1" display="Return to Index" xr:uid="{00000000-0004-0000-0A00-000000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33CC33"/>
  </sheetPr>
  <dimension ref="A1:U43"/>
  <sheetViews>
    <sheetView showGridLines="0" showRowColHeaders="0" zoomScaleNormal="100" workbookViewId="0"/>
  </sheetViews>
  <sheetFormatPr defaultRowHeight="15"/>
  <cols>
    <col min="1" max="1" width="7.85546875" customWidth="1"/>
    <col min="2" max="2" width="18.85546875" customWidth="1"/>
    <col min="3" max="5" width="13.85546875" customWidth="1"/>
    <col min="6" max="6" width="14.7109375" customWidth="1"/>
    <col min="8" max="8" width="7.85546875" customWidth="1"/>
    <col min="9" max="12" width="14.28515625" customWidth="1"/>
  </cols>
  <sheetData>
    <row r="1" spans="1:21" s="6" customFormat="1" ht="12.75">
      <c r="A1" s="19" t="s">
        <v>593</v>
      </c>
      <c r="B1" s="60"/>
      <c r="F1" s="42" t="s">
        <v>260</v>
      </c>
      <c r="G1" s="60"/>
      <c r="H1" s="60"/>
      <c r="I1" s="60"/>
      <c r="J1" s="60"/>
      <c r="K1" s="60"/>
      <c r="L1" s="60"/>
      <c r="M1" s="60"/>
      <c r="N1" s="60"/>
      <c r="O1" s="60"/>
      <c r="P1" s="60"/>
      <c r="Q1" s="60"/>
      <c r="R1" s="60"/>
      <c r="S1" s="60"/>
      <c r="T1" s="60"/>
      <c r="U1" s="60"/>
    </row>
    <row r="2" spans="1:21" ht="15.75" thickBot="1">
      <c r="A2" s="22"/>
      <c r="B2" s="22"/>
      <c r="C2" s="22"/>
      <c r="D2" s="22"/>
      <c r="E2" s="22"/>
      <c r="F2" s="22"/>
      <c r="G2" s="22"/>
      <c r="H2" s="22"/>
      <c r="I2" s="22"/>
      <c r="J2" s="22"/>
      <c r="K2" s="22"/>
      <c r="L2" s="22"/>
      <c r="M2" s="22"/>
      <c r="N2" s="22"/>
      <c r="O2" s="22"/>
      <c r="P2" s="22"/>
      <c r="Q2" s="22"/>
      <c r="R2" s="22"/>
      <c r="S2" s="22"/>
      <c r="T2" s="22"/>
      <c r="U2" s="22"/>
    </row>
    <row r="3" spans="1:21" ht="42" customHeight="1" thickBot="1">
      <c r="A3" s="18" t="s">
        <v>0</v>
      </c>
      <c r="B3" s="17" t="s">
        <v>1</v>
      </c>
      <c r="C3" s="15" t="str">
        <f>CONCATENATE('T1'!B3, " (£/kW)")</f>
        <v>2021/22 August (£/kW)</v>
      </c>
      <c r="D3" s="15" t="str">
        <f>CONCATENATE('T1'!C3, " (£/kW)")</f>
        <v>2021/22 Draft (£/kW)</v>
      </c>
      <c r="E3" s="15" t="s">
        <v>155</v>
      </c>
      <c r="F3" s="14" t="s">
        <v>154</v>
      </c>
      <c r="G3" s="60"/>
      <c r="H3" s="18" t="s">
        <v>0</v>
      </c>
      <c r="I3" s="17" t="s">
        <v>421</v>
      </c>
      <c r="J3" s="15" t="s">
        <v>253</v>
      </c>
      <c r="K3" s="15" t="s">
        <v>422</v>
      </c>
      <c r="L3" s="14" t="s">
        <v>498</v>
      </c>
      <c r="M3" s="22"/>
      <c r="N3" s="22"/>
      <c r="O3" s="22"/>
      <c r="P3" s="22"/>
      <c r="Q3" s="22"/>
      <c r="R3" s="22"/>
      <c r="S3" s="22"/>
      <c r="T3" s="22"/>
      <c r="U3" s="22"/>
    </row>
    <row r="4" spans="1:21">
      <c r="A4" s="265">
        <v>1</v>
      </c>
      <c r="B4" s="280" t="s">
        <v>25</v>
      </c>
      <c r="C4" s="189">
        <v>15.045719</v>
      </c>
      <c r="D4" s="224">
        <v>20.631768999999998</v>
      </c>
      <c r="E4" s="224">
        <f>D4-C4</f>
        <v>5.5860499999999984</v>
      </c>
      <c r="F4" s="281">
        <v>7.7884275382548864</v>
      </c>
      <c r="G4" s="60"/>
      <c r="H4" s="265">
        <v>1</v>
      </c>
      <c r="I4" s="286">
        <v>-2.0657647365347418</v>
      </c>
      <c r="J4" s="189">
        <v>-31.644978263027937</v>
      </c>
      <c r="K4" s="224">
        <v>54.342512282365128</v>
      </c>
      <c r="L4" s="225">
        <f>ROUND(SUM(I4+J4+K4),6)</f>
        <v>20.631768999999998</v>
      </c>
      <c r="M4" s="22"/>
      <c r="N4" s="22"/>
      <c r="O4" s="22"/>
      <c r="P4" s="22"/>
      <c r="Q4" s="22"/>
      <c r="R4" s="22"/>
      <c r="S4" s="22"/>
      <c r="T4" s="22"/>
      <c r="U4" s="22"/>
    </row>
    <row r="5" spans="1:21">
      <c r="A5" s="269">
        <v>2</v>
      </c>
      <c r="B5" s="282" t="s">
        <v>26</v>
      </c>
      <c r="C5" s="193">
        <v>22.489331</v>
      </c>
      <c r="D5" s="227">
        <v>29.787897999999998</v>
      </c>
      <c r="E5" s="227">
        <f t="shared" ref="E5:E17" si="0">D5-C5</f>
        <v>7.2985669999999985</v>
      </c>
      <c r="F5" s="283">
        <v>7.7884275382548864</v>
      </c>
      <c r="G5" s="60"/>
      <c r="H5" s="269">
        <v>2</v>
      </c>
      <c r="I5" s="287">
        <v>-2.6806339784977111</v>
      </c>
      <c r="J5" s="193">
        <v>-21.873980553217855</v>
      </c>
      <c r="K5" s="227">
        <v>54.342512282365128</v>
      </c>
      <c r="L5" s="228">
        <f t="shared" ref="L5:L17" si="1">ROUND(SUM(I5+J5+K5),6)</f>
        <v>29.787897999999998</v>
      </c>
      <c r="M5" s="22"/>
      <c r="N5" s="22"/>
      <c r="O5" s="22"/>
      <c r="P5" s="22"/>
      <c r="Q5" s="22"/>
      <c r="R5" s="22"/>
      <c r="S5" s="22"/>
      <c r="T5" s="22"/>
      <c r="U5" s="22"/>
    </row>
    <row r="6" spans="1:21">
      <c r="A6" s="269">
        <v>3</v>
      </c>
      <c r="B6" s="282" t="s">
        <v>27</v>
      </c>
      <c r="C6" s="193">
        <v>35.064718999999997</v>
      </c>
      <c r="D6" s="227">
        <v>42.247971</v>
      </c>
      <c r="E6" s="227">
        <f t="shared" si="0"/>
        <v>7.1832520000000031</v>
      </c>
      <c r="F6" s="283">
        <v>7.7884275382548864</v>
      </c>
      <c r="G6" s="60"/>
      <c r="H6" s="269">
        <v>3</v>
      </c>
      <c r="I6" s="287">
        <v>-3.2928516445446991</v>
      </c>
      <c r="J6" s="193">
        <v>-8.8016899385291101</v>
      </c>
      <c r="K6" s="227">
        <v>54.342512282365128</v>
      </c>
      <c r="L6" s="228">
        <f t="shared" si="1"/>
        <v>42.247971</v>
      </c>
      <c r="M6" s="22"/>
      <c r="N6" s="22"/>
      <c r="O6" s="22"/>
      <c r="P6" s="22"/>
      <c r="Q6" s="22"/>
      <c r="R6" s="22"/>
      <c r="S6" s="22"/>
      <c r="T6" s="22"/>
      <c r="U6" s="22"/>
    </row>
    <row r="7" spans="1:21">
      <c r="A7" s="269">
        <v>4</v>
      </c>
      <c r="B7" s="282" t="s">
        <v>28</v>
      </c>
      <c r="C7" s="193">
        <v>41.194336</v>
      </c>
      <c r="D7" s="227">
        <v>49.012126000000002</v>
      </c>
      <c r="E7" s="227">
        <f t="shared" si="0"/>
        <v>7.8177900000000022</v>
      </c>
      <c r="F7" s="283">
        <v>7.7884275382548864</v>
      </c>
      <c r="G7" s="60"/>
      <c r="H7" s="269">
        <v>4</v>
      </c>
      <c r="I7" s="287">
        <v>-2.3078450023227912</v>
      </c>
      <c r="J7" s="193">
        <v>-3.0225409062198052</v>
      </c>
      <c r="K7" s="227">
        <v>54.342512282365128</v>
      </c>
      <c r="L7" s="228">
        <f t="shared" si="1"/>
        <v>49.012126000000002</v>
      </c>
      <c r="M7" s="22"/>
      <c r="N7" s="22"/>
      <c r="O7" s="22"/>
      <c r="P7" s="22"/>
      <c r="Q7" s="22"/>
      <c r="R7" s="22"/>
      <c r="S7" s="22"/>
      <c r="T7" s="22"/>
      <c r="U7" s="22"/>
    </row>
    <row r="8" spans="1:21">
      <c r="A8" s="269">
        <v>5</v>
      </c>
      <c r="B8" s="282" t="s">
        <v>29</v>
      </c>
      <c r="C8" s="193">
        <v>42.524945000000002</v>
      </c>
      <c r="D8" s="227">
        <v>49.688949000000001</v>
      </c>
      <c r="E8" s="227">
        <f t="shared" si="0"/>
        <v>7.1640039999999985</v>
      </c>
      <c r="F8" s="283">
        <v>7.7884275382548864</v>
      </c>
      <c r="G8" s="60"/>
      <c r="H8" s="269">
        <v>5</v>
      </c>
      <c r="I8" s="287">
        <v>-2.5103501665641534</v>
      </c>
      <c r="J8" s="193">
        <v>-2.1432132481838897</v>
      </c>
      <c r="K8" s="227">
        <v>54.342512282365128</v>
      </c>
      <c r="L8" s="228">
        <f t="shared" si="1"/>
        <v>49.688949000000001</v>
      </c>
      <c r="M8" s="22"/>
      <c r="N8" s="22"/>
      <c r="O8" s="22"/>
      <c r="P8" s="22"/>
      <c r="Q8" s="22"/>
      <c r="R8" s="22"/>
      <c r="S8" s="22"/>
      <c r="T8" s="22"/>
      <c r="U8" s="22"/>
    </row>
    <row r="9" spans="1:21" ht="16.5" customHeight="1">
      <c r="A9" s="269">
        <v>6</v>
      </c>
      <c r="B9" s="282" t="s">
        <v>30</v>
      </c>
      <c r="C9" s="193">
        <v>43.295059000000002</v>
      </c>
      <c r="D9" s="227">
        <v>50.465170999999998</v>
      </c>
      <c r="E9" s="227">
        <f t="shared" si="0"/>
        <v>7.170111999999996</v>
      </c>
      <c r="F9" s="283">
        <v>7.7884275382548864</v>
      </c>
      <c r="G9" s="60"/>
      <c r="H9" s="269">
        <v>6</v>
      </c>
      <c r="I9" s="287">
        <v>-2.3958440762689404</v>
      </c>
      <c r="J9" s="193">
        <v>-1.4814974066934641</v>
      </c>
      <c r="K9" s="227">
        <v>54.342512282365128</v>
      </c>
      <c r="L9" s="228">
        <f t="shared" si="1"/>
        <v>50.465170999999998</v>
      </c>
      <c r="M9" s="22"/>
      <c r="N9" s="22"/>
      <c r="O9" s="22"/>
      <c r="P9" s="22"/>
      <c r="Q9" s="22"/>
      <c r="R9" s="22"/>
      <c r="S9" s="22"/>
      <c r="T9" s="22"/>
      <c r="U9" s="22"/>
    </row>
    <row r="10" spans="1:21">
      <c r="A10" s="269">
        <v>7</v>
      </c>
      <c r="B10" s="282" t="s">
        <v>31</v>
      </c>
      <c r="C10" s="193">
        <v>46.211767000000002</v>
      </c>
      <c r="D10" s="227">
        <v>53.518073000000001</v>
      </c>
      <c r="E10" s="227">
        <f t="shared" si="0"/>
        <v>7.3063059999999993</v>
      </c>
      <c r="F10" s="283">
        <v>7.7884275382548864</v>
      </c>
      <c r="G10" s="60"/>
      <c r="H10" s="269">
        <v>7</v>
      </c>
      <c r="I10" s="287">
        <v>-2.374726889191928</v>
      </c>
      <c r="J10" s="193">
        <v>1.5502879018807589</v>
      </c>
      <c r="K10" s="227">
        <v>54.342512282365128</v>
      </c>
      <c r="L10" s="228">
        <f t="shared" si="1"/>
        <v>53.518073000000001</v>
      </c>
      <c r="M10" s="22"/>
      <c r="N10" s="22"/>
      <c r="O10" s="22"/>
      <c r="P10" s="22"/>
      <c r="Q10" s="22"/>
      <c r="R10" s="22"/>
      <c r="S10" s="22"/>
      <c r="T10" s="22"/>
      <c r="U10" s="22"/>
    </row>
    <row r="11" spans="1:21">
      <c r="A11" s="269">
        <v>8</v>
      </c>
      <c r="B11" s="282" t="s">
        <v>32</v>
      </c>
      <c r="C11" s="193">
        <v>47.467277000000003</v>
      </c>
      <c r="D11" s="227">
        <v>55.089779</v>
      </c>
      <c r="E11" s="227">
        <f t="shared" si="0"/>
        <v>7.6225019999999972</v>
      </c>
      <c r="F11" s="283">
        <v>7.7884275382548864</v>
      </c>
      <c r="G11" s="60"/>
      <c r="H11" s="269">
        <v>8</v>
      </c>
      <c r="I11" s="287">
        <v>-1.9263708895977221</v>
      </c>
      <c r="J11" s="193">
        <v>2.6736376405607198</v>
      </c>
      <c r="K11" s="227">
        <v>54.342512282365128</v>
      </c>
      <c r="L11" s="228">
        <f t="shared" si="1"/>
        <v>55.089779</v>
      </c>
      <c r="M11" s="22"/>
      <c r="N11" s="22"/>
      <c r="O11" s="22"/>
      <c r="P11" s="22"/>
      <c r="Q11" s="22"/>
      <c r="R11" s="22"/>
      <c r="S11" s="22"/>
      <c r="T11" s="22"/>
      <c r="U11" s="22"/>
    </row>
    <row r="12" spans="1:21">
      <c r="A12" s="269">
        <v>9</v>
      </c>
      <c r="B12" s="282" t="s">
        <v>33</v>
      </c>
      <c r="C12" s="193">
        <v>47.997633</v>
      </c>
      <c r="D12" s="227">
        <v>55.422176999999998</v>
      </c>
      <c r="E12" s="227">
        <f t="shared" si="0"/>
        <v>7.4245439999999974</v>
      </c>
      <c r="F12" s="283">
        <v>7.7884275382548864</v>
      </c>
      <c r="G12" s="60"/>
      <c r="H12" s="269">
        <v>9</v>
      </c>
      <c r="I12" s="287">
        <v>1.3124616532073838</v>
      </c>
      <c r="J12" s="193">
        <v>-0.23279674485518523</v>
      </c>
      <c r="K12" s="227">
        <v>54.342512282365128</v>
      </c>
      <c r="L12" s="228">
        <f t="shared" si="1"/>
        <v>55.422176999999998</v>
      </c>
      <c r="M12" s="22"/>
      <c r="N12" s="22"/>
      <c r="O12" s="22"/>
      <c r="P12" s="22"/>
      <c r="Q12" s="22"/>
      <c r="R12" s="22"/>
      <c r="S12" s="22"/>
      <c r="T12" s="22"/>
      <c r="U12" s="22"/>
    </row>
    <row r="13" spans="1:21">
      <c r="A13" s="269">
        <v>10</v>
      </c>
      <c r="B13" s="282" t="s">
        <v>18</v>
      </c>
      <c r="C13" s="193">
        <v>45.274603999999997</v>
      </c>
      <c r="D13" s="227">
        <v>57.425897999999997</v>
      </c>
      <c r="E13" s="227">
        <f t="shared" si="0"/>
        <v>12.151294</v>
      </c>
      <c r="F13" s="283">
        <v>7.7884275382548864</v>
      </c>
      <c r="G13" s="60"/>
      <c r="H13" s="269">
        <v>10</v>
      </c>
      <c r="I13" s="287">
        <v>-3.9437700647471785</v>
      </c>
      <c r="J13" s="193">
        <v>7.0271558705925026</v>
      </c>
      <c r="K13" s="227">
        <v>54.342512282365128</v>
      </c>
      <c r="L13" s="228">
        <f t="shared" si="1"/>
        <v>57.425897999999997</v>
      </c>
      <c r="M13" s="22"/>
      <c r="N13" s="22"/>
      <c r="O13" s="22"/>
      <c r="P13" s="22"/>
      <c r="Q13" s="22"/>
      <c r="R13" s="22"/>
      <c r="S13" s="22"/>
      <c r="T13" s="22"/>
      <c r="U13" s="22"/>
    </row>
    <row r="14" spans="1:21">
      <c r="A14" s="269">
        <v>11</v>
      </c>
      <c r="B14" s="282" t="s">
        <v>34</v>
      </c>
      <c r="C14" s="193">
        <v>51.174255000000002</v>
      </c>
      <c r="D14" s="227">
        <v>57.975130999999998</v>
      </c>
      <c r="E14" s="227">
        <f t="shared" si="0"/>
        <v>6.8008759999999953</v>
      </c>
      <c r="F14" s="283">
        <v>7.7884275382548864</v>
      </c>
      <c r="G14" s="60"/>
      <c r="H14" s="269">
        <v>11</v>
      </c>
      <c r="I14" s="287">
        <v>3.7078074264388738</v>
      </c>
      <c r="J14" s="193">
        <v>-7.518858219913567E-2</v>
      </c>
      <c r="K14" s="227">
        <v>54.342512282365128</v>
      </c>
      <c r="L14" s="228">
        <f t="shared" si="1"/>
        <v>57.975130999999998</v>
      </c>
      <c r="M14" s="22"/>
      <c r="N14" s="22"/>
      <c r="O14" s="22"/>
      <c r="P14" s="22"/>
      <c r="Q14" s="22"/>
      <c r="R14" s="22"/>
      <c r="S14" s="22"/>
      <c r="T14" s="22"/>
      <c r="U14" s="22"/>
    </row>
    <row r="15" spans="1:21">
      <c r="A15" s="269">
        <v>12</v>
      </c>
      <c r="B15" s="282" t="s">
        <v>35</v>
      </c>
      <c r="C15" s="193">
        <v>53.255445999999999</v>
      </c>
      <c r="D15" s="227">
        <v>60.452238000000001</v>
      </c>
      <c r="E15" s="227">
        <f t="shared" si="0"/>
        <v>7.1967920000000021</v>
      </c>
      <c r="F15" s="283">
        <v>7.7884275382548864</v>
      </c>
      <c r="G15" s="60"/>
      <c r="H15" s="269">
        <v>12</v>
      </c>
      <c r="I15" s="287">
        <v>5.1315436604641258</v>
      </c>
      <c r="J15" s="193">
        <v>0.97818225165751371</v>
      </c>
      <c r="K15" s="227">
        <v>54.342512282365128</v>
      </c>
      <c r="L15" s="228">
        <f t="shared" si="1"/>
        <v>60.452238000000001</v>
      </c>
      <c r="M15" s="22"/>
      <c r="N15" s="22"/>
      <c r="O15" s="22"/>
      <c r="P15" s="22"/>
      <c r="Q15" s="22"/>
      <c r="R15" s="22"/>
      <c r="S15" s="22"/>
      <c r="T15" s="22"/>
      <c r="U15" s="22"/>
    </row>
    <row r="16" spans="1:21">
      <c r="A16" s="269">
        <v>13</v>
      </c>
      <c r="B16" s="282" t="s">
        <v>36</v>
      </c>
      <c r="C16" s="193">
        <v>52.631157000000002</v>
      </c>
      <c r="D16" s="227">
        <v>60.122729999999997</v>
      </c>
      <c r="E16" s="227">
        <f t="shared" si="0"/>
        <v>7.4915729999999954</v>
      </c>
      <c r="F16" s="283">
        <v>7.7884275382548864</v>
      </c>
      <c r="G16" s="60"/>
      <c r="H16" s="269">
        <v>13</v>
      </c>
      <c r="I16" s="287">
        <v>1.9857219620884903</v>
      </c>
      <c r="J16" s="193">
        <v>3.7944957857401769</v>
      </c>
      <c r="K16" s="227">
        <v>54.342512282365128</v>
      </c>
      <c r="L16" s="228">
        <f t="shared" si="1"/>
        <v>60.122729999999997</v>
      </c>
      <c r="M16" s="22"/>
      <c r="N16" s="22"/>
      <c r="O16" s="22"/>
      <c r="P16" s="22"/>
      <c r="Q16" s="22"/>
      <c r="R16" s="22"/>
      <c r="S16" s="22"/>
      <c r="T16" s="22"/>
      <c r="U16" s="22"/>
    </row>
    <row r="17" spans="1:21" ht="15.75" thickBot="1">
      <c r="A17" s="273">
        <v>14</v>
      </c>
      <c r="B17" s="284" t="s">
        <v>37</v>
      </c>
      <c r="C17" s="197">
        <v>51.929374000000003</v>
      </c>
      <c r="D17" s="232">
        <v>63.007528999999998</v>
      </c>
      <c r="E17" s="232">
        <f t="shared" si="0"/>
        <v>11.078154999999995</v>
      </c>
      <c r="F17" s="285">
        <v>7.7884275382548864</v>
      </c>
      <c r="G17" s="60"/>
      <c r="H17" s="273">
        <v>14</v>
      </c>
      <c r="I17" s="288">
        <v>1.4864577095510296</v>
      </c>
      <c r="J17" s="197">
        <v>7.178559369330312</v>
      </c>
      <c r="K17" s="232">
        <v>54.342512282365128</v>
      </c>
      <c r="L17" s="230">
        <f t="shared" si="1"/>
        <v>63.007528999999998</v>
      </c>
      <c r="M17" s="22"/>
      <c r="N17" s="22"/>
      <c r="O17" s="22"/>
      <c r="P17" s="22"/>
      <c r="Q17" s="22"/>
      <c r="R17" s="22"/>
      <c r="S17" s="22"/>
      <c r="T17" s="22"/>
      <c r="U17" s="22"/>
    </row>
    <row r="18" spans="1:21">
      <c r="A18" s="22"/>
      <c r="B18" s="22"/>
      <c r="C18" s="22"/>
      <c r="D18" s="22"/>
      <c r="E18" s="22"/>
      <c r="F18" s="100"/>
      <c r="G18" s="60"/>
      <c r="H18" s="60"/>
      <c r="I18" s="60"/>
      <c r="J18" s="60"/>
      <c r="K18" s="22"/>
      <c r="L18" s="22"/>
      <c r="M18" s="22"/>
      <c r="N18" s="22"/>
      <c r="O18" s="22"/>
      <c r="P18" s="22"/>
      <c r="Q18" s="22"/>
      <c r="R18" s="22"/>
      <c r="S18" s="22"/>
      <c r="T18" s="22"/>
      <c r="U18" s="22"/>
    </row>
    <row r="19" spans="1:21">
      <c r="A19" s="22"/>
      <c r="B19" s="22"/>
      <c r="C19" s="22"/>
      <c r="D19" s="22"/>
      <c r="E19" s="22"/>
      <c r="F19" s="22"/>
      <c r="G19" s="60"/>
      <c r="H19" s="60"/>
      <c r="I19" s="60"/>
      <c r="J19" s="60"/>
      <c r="K19" s="22"/>
      <c r="L19" s="22"/>
      <c r="M19" s="22"/>
      <c r="N19" s="22"/>
      <c r="O19" s="22"/>
      <c r="P19" s="22"/>
      <c r="Q19" s="22"/>
      <c r="R19" s="22"/>
      <c r="S19" s="22"/>
      <c r="T19" s="22"/>
      <c r="U19" s="22"/>
    </row>
    <row r="20" spans="1:21">
      <c r="G20" s="55"/>
      <c r="H20" s="22"/>
      <c r="I20" s="22"/>
      <c r="J20" s="22"/>
      <c r="K20" s="22"/>
      <c r="L20" s="22"/>
      <c r="M20" s="22"/>
      <c r="N20" s="22"/>
      <c r="O20" s="22"/>
      <c r="P20" s="22"/>
      <c r="Q20" s="22"/>
      <c r="R20" s="22"/>
      <c r="S20" s="22"/>
      <c r="T20" s="22"/>
      <c r="U20" s="22"/>
    </row>
    <row r="21" spans="1:21">
      <c r="G21" s="55"/>
      <c r="H21" s="22"/>
      <c r="I21" s="22"/>
      <c r="J21" s="22"/>
      <c r="K21" s="22"/>
      <c r="L21" s="22"/>
      <c r="M21" s="22"/>
      <c r="N21" s="22"/>
      <c r="O21" s="22"/>
      <c r="P21" s="22"/>
      <c r="Q21" s="22"/>
      <c r="R21" s="22"/>
      <c r="S21" s="22"/>
      <c r="T21" s="22"/>
      <c r="U21" s="22"/>
    </row>
    <row r="22" spans="1:21">
      <c r="G22" s="55"/>
      <c r="H22" s="22"/>
      <c r="I22" s="22"/>
      <c r="J22" s="22"/>
      <c r="K22" s="22"/>
      <c r="L22" s="22"/>
      <c r="M22" s="22"/>
      <c r="N22" s="22"/>
      <c r="O22" s="22"/>
      <c r="P22" s="22"/>
      <c r="Q22" s="22"/>
      <c r="R22" s="22"/>
      <c r="S22" s="22"/>
      <c r="T22" s="22"/>
      <c r="U22" s="22"/>
    </row>
    <row r="23" spans="1:21">
      <c r="G23" s="55"/>
      <c r="H23" s="22"/>
      <c r="I23" s="22"/>
      <c r="J23" s="22"/>
      <c r="K23" s="22"/>
      <c r="L23" s="22"/>
      <c r="M23" s="22"/>
      <c r="N23" s="22"/>
      <c r="O23" s="22"/>
      <c r="P23" s="22"/>
      <c r="Q23" s="22"/>
      <c r="R23" s="22"/>
      <c r="S23" s="22"/>
      <c r="T23" s="22"/>
      <c r="U23" s="22"/>
    </row>
    <row r="24" spans="1:21">
      <c r="G24" s="55"/>
      <c r="H24" s="22"/>
      <c r="I24" s="22"/>
      <c r="J24" s="22"/>
      <c r="K24" s="22"/>
      <c r="L24" s="22"/>
      <c r="M24" s="22"/>
      <c r="N24" s="22"/>
      <c r="O24" s="22"/>
      <c r="P24" s="22"/>
      <c r="Q24" s="22"/>
      <c r="R24" s="22"/>
      <c r="S24" s="22"/>
      <c r="T24" s="22"/>
      <c r="U24" s="22"/>
    </row>
    <row r="25" spans="1:21">
      <c r="G25" s="55"/>
      <c r="H25" s="22"/>
      <c r="I25" s="22"/>
      <c r="J25" s="22"/>
      <c r="K25" s="22"/>
      <c r="L25" s="22"/>
      <c r="M25" s="22"/>
      <c r="N25" s="22"/>
      <c r="O25" s="22"/>
      <c r="P25" s="22"/>
      <c r="Q25" s="22"/>
      <c r="R25" s="22"/>
      <c r="S25" s="22"/>
      <c r="T25" s="22"/>
      <c r="U25" s="22"/>
    </row>
    <row r="26" spans="1:21">
      <c r="G26" s="55"/>
      <c r="H26" s="22"/>
      <c r="I26" s="22"/>
      <c r="J26" s="22"/>
      <c r="K26" s="22"/>
      <c r="L26" s="22"/>
      <c r="M26" s="22"/>
      <c r="N26" s="22"/>
      <c r="O26" s="22"/>
      <c r="P26" s="22"/>
      <c r="Q26" s="22"/>
      <c r="R26" s="22"/>
      <c r="S26" s="22"/>
      <c r="T26" s="22"/>
      <c r="U26" s="22"/>
    </row>
    <row r="27" spans="1:21">
      <c r="G27" s="55"/>
      <c r="H27" s="22"/>
      <c r="I27" s="22"/>
      <c r="J27" s="22"/>
      <c r="K27" s="22"/>
      <c r="L27" s="22"/>
      <c r="M27" s="22"/>
      <c r="N27" s="22"/>
      <c r="O27" s="22"/>
      <c r="P27" s="22"/>
      <c r="Q27" s="22"/>
      <c r="R27" s="22"/>
      <c r="S27" s="22"/>
      <c r="T27" s="22"/>
      <c r="U27" s="22"/>
    </row>
    <row r="28" spans="1:21">
      <c r="G28" s="55"/>
      <c r="H28" s="22"/>
      <c r="I28" s="22"/>
      <c r="J28" s="22"/>
      <c r="K28" s="22"/>
      <c r="L28" s="22"/>
      <c r="M28" s="22"/>
      <c r="N28" s="22"/>
      <c r="O28" s="22"/>
      <c r="P28" s="22"/>
      <c r="Q28" s="22"/>
      <c r="R28" s="22"/>
      <c r="S28" s="22"/>
      <c r="T28" s="22"/>
      <c r="U28" s="22"/>
    </row>
    <row r="29" spans="1:21">
      <c r="G29" s="55"/>
      <c r="H29" s="22"/>
      <c r="I29" s="22"/>
      <c r="J29" s="22"/>
      <c r="K29" s="22"/>
      <c r="L29" s="22"/>
      <c r="M29" s="22"/>
      <c r="N29" s="22"/>
      <c r="O29" s="22"/>
      <c r="P29" s="22"/>
      <c r="Q29" s="22"/>
      <c r="R29" s="22"/>
      <c r="S29" s="22"/>
      <c r="T29" s="22"/>
      <c r="U29" s="22"/>
    </row>
    <row r="30" spans="1:21">
      <c r="G30" s="55"/>
      <c r="H30" s="22"/>
      <c r="I30" s="22"/>
      <c r="J30" s="22"/>
      <c r="K30" s="22"/>
      <c r="L30" s="22"/>
      <c r="M30" s="22"/>
      <c r="N30" s="22"/>
      <c r="O30" s="22"/>
      <c r="P30" s="22"/>
      <c r="Q30" s="22"/>
      <c r="R30" s="22"/>
      <c r="S30" s="22"/>
      <c r="T30" s="22"/>
      <c r="U30" s="22"/>
    </row>
    <row r="31" spans="1:21">
      <c r="G31" s="55"/>
      <c r="H31" s="22"/>
      <c r="I31" s="22"/>
      <c r="J31" s="22"/>
      <c r="K31" s="22"/>
      <c r="L31" s="22"/>
      <c r="M31" s="22"/>
      <c r="N31" s="22"/>
      <c r="O31" s="22"/>
      <c r="P31" s="22"/>
      <c r="Q31" s="22"/>
      <c r="R31" s="22"/>
      <c r="S31" s="22"/>
      <c r="T31" s="22"/>
      <c r="U31" s="22"/>
    </row>
    <row r="32" spans="1:21">
      <c r="G32" s="22"/>
      <c r="H32" s="22"/>
      <c r="I32" s="22"/>
      <c r="J32" s="22"/>
      <c r="K32" s="22"/>
      <c r="L32" s="22"/>
      <c r="M32" s="22"/>
      <c r="N32" s="22"/>
      <c r="O32" s="22"/>
      <c r="P32" s="22"/>
      <c r="Q32" s="22"/>
      <c r="R32" s="22"/>
      <c r="S32" s="22"/>
      <c r="T32" s="22"/>
      <c r="U32" s="22"/>
    </row>
    <row r="33" spans="1:21">
      <c r="G33" s="22"/>
      <c r="H33" s="22"/>
      <c r="I33" s="22"/>
      <c r="J33" s="22"/>
      <c r="K33" s="22"/>
      <c r="L33" s="22"/>
      <c r="M33" s="22"/>
      <c r="N33" s="22"/>
      <c r="O33" s="22"/>
      <c r="P33" s="22"/>
      <c r="Q33" s="22"/>
      <c r="R33" s="22"/>
      <c r="S33" s="22"/>
      <c r="T33" s="22"/>
      <c r="U33" s="22"/>
    </row>
    <row r="34" spans="1:21">
      <c r="G34" s="22"/>
      <c r="H34" s="22"/>
      <c r="I34" s="22"/>
      <c r="J34" s="22"/>
      <c r="K34" s="22"/>
      <c r="L34" s="22"/>
      <c r="M34" s="22"/>
      <c r="N34" s="22"/>
      <c r="O34" s="22"/>
      <c r="P34" s="22"/>
      <c r="Q34" s="22"/>
      <c r="R34" s="22"/>
      <c r="S34" s="22"/>
      <c r="T34" s="22"/>
      <c r="U34" s="22"/>
    </row>
    <row r="35" spans="1:21">
      <c r="A35" s="22"/>
      <c r="B35" s="22"/>
      <c r="C35" s="22"/>
      <c r="D35" s="22"/>
      <c r="E35" s="22"/>
      <c r="F35" s="22"/>
      <c r="G35" s="22"/>
      <c r="H35" s="22"/>
      <c r="I35" s="22"/>
      <c r="J35" s="22"/>
      <c r="K35" s="22"/>
      <c r="L35" s="22"/>
      <c r="M35" s="22"/>
      <c r="N35" s="22"/>
      <c r="O35" s="22"/>
      <c r="P35" s="22"/>
      <c r="Q35" s="22"/>
      <c r="R35" s="22"/>
      <c r="S35" s="22"/>
      <c r="T35" s="22"/>
      <c r="U35" s="22"/>
    </row>
    <row r="36" spans="1:21">
      <c r="A36" s="22"/>
      <c r="B36" s="22"/>
      <c r="C36" s="22"/>
      <c r="D36" s="22"/>
      <c r="E36" s="22"/>
      <c r="F36" s="22"/>
      <c r="G36" s="22"/>
      <c r="H36" s="22"/>
      <c r="I36" s="22"/>
      <c r="J36" s="22"/>
      <c r="K36" s="22"/>
      <c r="L36" s="22"/>
      <c r="M36" s="22"/>
      <c r="N36" s="22"/>
      <c r="O36" s="22"/>
      <c r="P36" s="22"/>
      <c r="Q36" s="22"/>
      <c r="R36" s="22"/>
      <c r="S36" s="22"/>
      <c r="T36" s="22"/>
      <c r="U36" s="22"/>
    </row>
    <row r="37" spans="1:21">
      <c r="A37" s="22"/>
      <c r="B37" s="22"/>
      <c r="C37" s="22"/>
      <c r="D37" s="22"/>
      <c r="E37" s="22"/>
      <c r="F37" s="22"/>
      <c r="G37" s="22"/>
      <c r="H37" s="22"/>
      <c r="I37" s="22"/>
      <c r="J37" s="22"/>
      <c r="K37" s="22"/>
      <c r="L37" s="22"/>
      <c r="M37" s="22"/>
      <c r="N37" s="22"/>
      <c r="O37" s="22"/>
      <c r="P37" s="22"/>
      <c r="Q37" s="22"/>
      <c r="R37" s="22"/>
      <c r="S37" s="22"/>
      <c r="T37" s="22"/>
      <c r="U37" s="22"/>
    </row>
    <row r="38" spans="1:21">
      <c r="A38" s="22"/>
      <c r="B38" s="22"/>
      <c r="C38" s="22"/>
      <c r="D38" s="22"/>
      <c r="E38" s="22"/>
      <c r="F38" s="22"/>
      <c r="G38" s="22"/>
      <c r="H38" s="22"/>
      <c r="I38" s="22"/>
      <c r="J38" s="22"/>
      <c r="K38" s="22"/>
      <c r="L38" s="22"/>
      <c r="M38" s="22"/>
      <c r="N38" s="22"/>
      <c r="O38" s="22"/>
      <c r="P38" s="22"/>
      <c r="Q38" s="22"/>
      <c r="R38" s="22"/>
      <c r="S38" s="22"/>
      <c r="T38" s="22"/>
      <c r="U38" s="22"/>
    </row>
    <row r="39" spans="1:21">
      <c r="A39" s="22"/>
      <c r="B39" s="22"/>
      <c r="C39" s="22"/>
      <c r="D39" s="22"/>
      <c r="E39" s="22"/>
      <c r="F39" s="22"/>
      <c r="G39" s="22"/>
      <c r="H39" s="22"/>
      <c r="I39" s="22"/>
      <c r="J39" s="22"/>
      <c r="K39" s="22"/>
      <c r="L39" s="22"/>
      <c r="M39" s="22"/>
      <c r="N39" s="22"/>
      <c r="O39" s="22"/>
      <c r="P39" s="22"/>
      <c r="Q39" s="22"/>
      <c r="R39" s="22"/>
      <c r="S39" s="22"/>
      <c r="T39" s="22"/>
      <c r="U39" s="22"/>
    </row>
    <row r="40" spans="1:21">
      <c r="A40" s="22"/>
      <c r="B40" s="22"/>
      <c r="C40" s="22"/>
      <c r="D40" s="22"/>
      <c r="E40" s="22"/>
      <c r="F40" s="22"/>
      <c r="G40" s="22"/>
      <c r="H40" s="22"/>
      <c r="I40" s="22"/>
      <c r="J40" s="22"/>
      <c r="K40" s="22"/>
      <c r="L40" s="22"/>
      <c r="M40" s="22"/>
      <c r="N40" s="22"/>
      <c r="O40" s="22"/>
      <c r="P40" s="22"/>
      <c r="Q40" s="22"/>
      <c r="R40" s="22"/>
      <c r="S40" s="22"/>
      <c r="T40" s="22"/>
      <c r="U40" s="22"/>
    </row>
    <row r="41" spans="1:21">
      <c r="A41" s="22"/>
      <c r="B41" s="22"/>
      <c r="C41" s="22"/>
      <c r="D41" s="22"/>
      <c r="E41" s="22"/>
      <c r="F41" s="22"/>
      <c r="G41" s="22"/>
      <c r="H41" s="22"/>
      <c r="I41" s="22"/>
      <c r="J41" s="22"/>
      <c r="K41" s="22"/>
      <c r="L41" s="22"/>
      <c r="M41" s="22"/>
      <c r="N41" s="22"/>
      <c r="O41" s="22"/>
      <c r="P41" s="22"/>
      <c r="Q41" s="22"/>
      <c r="R41" s="22"/>
      <c r="S41" s="22"/>
      <c r="T41" s="22"/>
      <c r="U41" s="22"/>
    </row>
    <row r="42" spans="1:21">
      <c r="A42" s="22"/>
      <c r="B42" s="22"/>
      <c r="C42" s="22"/>
      <c r="D42" s="22"/>
      <c r="E42" s="22"/>
      <c r="F42" s="22"/>
      <c r="G42" s="22"/>
      <c r="H42" s="22"/>
      <c r="I42" s="22"/>
      <c r="J42" s="22"/>
      <c r="K42" s="22"/>
      <c r="L42" s="22"/>
      <c r="M42" s="22"/>
      <c r="N42" s="22"/>
      <c r="O42" s="22"/>
      <c r="P42" s="22"/>
      <c r="Q42" s="22"/>
      <c r="R42" s="22"/>
      <c r="S42" s="22"/>
      <c r="T42" s="22"/>
      <c r="U42" s="22"/>
    </row>
    <row r="43" spans="1:21">
      <c r="A43" s="22"/>
      <c r="B43" s="22"/>
      <c r="C43" s="22"/>
      <c r="D43" s="22"/>
      <c r="E43" s="22"/>
      <c r="F43" s="22"/>
      <c r="G43" s="22"/>
      <c r="H43" s="22"/>
      <c r="I43" s="22"/>
      <c r="J43" s="22"/>
      <c r="K43" s="22"/>
      <c r="L43" s="22"/>
      <c r="M43" s="22"/>
      <c r="N43" s="22"/>
      <c r="O43" s="22"/>
      <c r="P43" s="22"/>
      <c r="Q43" s="22"/>
      <c r="R43" s="22"/>
      <c r="S43" s="22"/>
      <c r="T43" s="22"/>
      <c r="U43" s="22"/>
    </row>
  </sheetData>
  <hyperlinks>
    <hyperlink ref="F1" location="Index!A1" display="Return to Index" xr:uid="{00000000-0004-0000-0B00-000000000000}"/>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1">
    <tabColor rgb="FF33CC33"/>
    <pageSetUpPr fitToPage="1"/>
  </sheetPr>
  <dimension ref="A1:K19"/>
  <sheetViews>
    <sheetView showGridLines="0" showRowColHeaders="0" zoomScaleNormal="100" workbookViewId="0"/>
  </sheetViews>
  <sheetFormatPr defaultRowHeight="12.75"/>
  <cols>
    <col min="1" max="1" width="9.140625" style="60"/>
    <col min="2" max="2" width="19.140625" style="60" customWidth="1"/>
    <col min="3" max="5" width="14.28515625" style="60" customWidth="1"/>
    <col min="6" max="6" width="10.28515625" style="60" customWidth="1"/>
    <col min="7" max="11" width="13.85546875" style="60" customWidth="1"/>
    <col min="12" max="16384" width="9.140625" style="60"/>
  </cols>
  <sheetData>
    <row r="1" spans="1:11">
      <c r="A1" s="19" t="s">
        <v>594</v>
      </c>
      <c r="E1" s="42" t="s">
        <v>260</v>
      </c>
      <c r="H1" s="19"/>
    </row>
    <row r="3" spans="1:11" ht="13.5" thickBot="1"/>
    <row r="4" spans="1:11" ht="39" thickBot="1">
      <c r="A4" s="23" t="s">
        <v>0</v>
      </c>
      <c r="B4" s="37" t="s">
        <v>1</v>
      </c>
      <c r="C4" s="24" t="str">
        <f>'T10 &amp; Fig 2'!C3</f>
        <v>2021/22 August (£/kW)</v>
      </c>
      <c r="D4" s="24" t="str">
        <f>'T10 &amp; Fig 2'!D3</f>
        <v>2021/22 Draft (£/kW)</v>
      </c>
      <c r="E4" s="38" t="s">
        <v>155</v>
      </c>
      <c r="F4" s="22"/>
      <c r="G4" s="18" t="s">
        <v>0</v>
      </c>
      <c r="H4" s="15" t="s">
        <v>423</v>
      </c>
      <c r="I4" s="15" t="s">
        <v>424</v>
      </c>
      <c r="J4" s="15" t="s">
        <v>496</v>
      </c>
      <c r="K4" s="500" t="s">
        <v>425</v>
      </c>
    </row>
    <row r="5" spans="1:11" ht="15">
      <c r="A5" s="265">
        <v>1</v>
      </c>
      <c r="B5" s="289" t="s">
        <v>25</v>
      </c>
      <c r="C5" s="224">
        <v>0</v>
      </c>
      <c r="D5" s="224">
        <v>0</v>
      </c>
      <c r="E5" s="225">
        <f>D5-C5</f>
        <v>0</v>
      </c>
      <c r="F5" s="22"/>
      <c r="G5" s="265">
        <v>1</v>
      </c>
      <c r="H5" s="292">
        <v>-33.710742999562676</v>
      </c>
      <c r="I5" s="224">
        <v>2.2829519999999999</v>
      </c>
      <c r="J5" s="224">
        <v>0</v>
      </c>
      <c r="K5" s="225">
        <v>0</v>
      </c>
    </row>
    <row r="6" spans="1:11" ht="15">
      <c r="A6" s="269">
        <v>2</v>
      </c>
      <c r="B6" s="290" t="s">
        <v>26</v>
      </c>
      <c r="C6" s="227">
        <v>0</v>
      </c>
      <c r="D6" s="227">
        <v>0</v>
      </c>
      <c r="E6" s="228">
        <f t="shared" ref="E6:E18" si="0">D6-C6</f>
        <v>0</v>
      </c>
      <c r="F6" s="22"/>
      <c r="G6" s="269">
        <v>2</v>
      </c>
      <c r="H6" s="293">
        <v>-24.554614531715565</v>
      </c>
      <c r="I6" s="227">
        <v>2.2829519999999999</v>
      </c>
      <c r="J6" s="227">
        <v>0</v>
      </c>
      <c r="K6" s="228">
        <v>0</v>
      </c>
    </row>
    <row r="7" spans="1:11" ht="15">
      <c r="A7" s="269">
        <v>3</v>
      </c>
      <c r="B7" s="290" t="s">
        <v>27</v>
      </c>
      <c r="C7" s="227">
        <v>0</v>
      </c>
      <c r="D7" s="227">
        <v>0</v>
      </c>
      <c r="E7" s="228">
        <f t="shared" si="0"/>
        <v>0</v>
      </c>
      <c r="F7" s="22"/>
      <c r="G7" s="269">
        <v>3</v>
      </c>
      <c r="H7" s="293">
        <v>-12.094541583073809</v>
      </c>
      <c r="I7" s="227">
        <v>2.2829519999999999</v>
      </c>
      <c r="J7" s="227">
        <v>0</v>
      </c>
      <c r="K7" s="228">
        <v>0</v>
      </c>
    </row>
    <row r="8" spans="1:11" ht="15">
      <c r="A8" s="269">
        <v>4</v>
      </c>
      <c r="B8" s="290" t="s">
        <v>28</v>
      </c>
      <c r="C8" s="227">
        <v>0</v>
      </c>
      <c r="D8" s="227">
        <v>0</v>
      </c>
      <c r="E8" s="228">
        <f t="shared" si="0"/>
        <v>0</v>
      </c>
      <c r="F8" s="22"/>
      <c r="G8" s="269">
        <v>4</v>
      </c>
      <c r="H8" s="293">
        <v>-5.3303859085425964</v>
      </c>
      <c r="I8" s="227">
        <v>2.2829519999999999</v>
      </c>
      <c r="J8" s="227">
        <v>0</v>
      </c>
      <c r="K8" s="228">
        <v>0</v>
      </c>
    </row>
    <row r="9" spans="1:11" ht="16.5" customHeight="1">
      <c r="A9" s="269">
        <v>5</v>
      </c>
      <c r="B9" s="290" t="s">
        <v>29</v>
      </c>
      <c r="C9" s="227">
        <v>0</v>
      </c>
      <c r="D9" s="227">
        <v>0</v>
      </c>
      <c r="E9" s="228">
        <f t="shared" si="0"/>
        <v>0</v>
      </c>
      <c r="F9" s="22"/>
      <c r="G9" s="269">
        <v>5</v>
      </c>
      <c r="H9" s="293">
        <v>-4.6535634147480431</v>
      </c>
      <c r="I9" s="227">
        <v>2.2829519999999999</v>
      </c>
      <c r="J9" s="227">
        <v>0</v>
      </c>
      <c r="K9" s="228">
        <v>0</v>
      </c>
    </row>
    <row r="10" spans="1:11" ht="15">
      <c r="A10" s="269">
        <v>6</v>
      </c>
      <c r="B10" s="290" t="s">
        <v>30</v>
      </c>
      <c r="C10" s="227">
        <v>0</v>
      </c>
      <c r="D10" s="227">
        <v>0</v>
      </c>
      <c r="E10" s="228">
        <f t="shared" si="0"/>
        <v>0</v>
      </c>
      <c r="F10" s="22"/>
      <c r="G10" s="269">
        <v>6</v>
      </c>
      <c r="H10" s="293">
        <v>-3.8773414829624047</v>
      </c>
      <c r="I10" s="227">
        <v>2.2829519999999999</v>
      </c>
      <c r="J10" s="227">
        <v>0</v>
      </c>
      <c r="K10" s="228">
        <v>0</v>
      </c>
    </row>
    <row r="11" spans="1:11" ht="15">
      <c r="A11" s="269">
        <v>7</v>
      </c>
      <c r="B11" s="290" t="s">
        <v>31</v>
      </c>
      <c r="C11" s="227">
        <v>1.9455629999999999</v>
      </c>
      <c r="D11" s="227">
        <v>1.4585129999999999</v>
      </c>
      <c r="E11" s="228">
        <f t="shared" si="0"/>
        <v>-0.48704999999999998</v>
      </c>
      <c r="F11" s="22"/>
      <c r="G11" s="269">
        <v>7</v>
      </c>
      <c r="H11" s="293">
        <v>-0.82443898731116905</v>
      </c>
      <c r="I11" s="227">
        <v>2.2829519999999999</v>
      </c>
      <c r="J11" s="227">
        <v>1.4585129999999999</v>
      </c>
      <c r="K11" s="228">
        <v>0.73509919051979444</v>
      </c>
    </row>
    <row r="12" spans="1:11" ht="15">
      <c r="A12" s="269">
        <v>8</v>
      </c>
      <c r="B12" s="290" t="s">
        <v>32</v>
      </c>
      <c r="C12" s="227">
        <v>3.2010719999999999</v>
      </c>
      <c r="D12" s="227">
        <v>3.0302190000000002</v>
      </c>
      <c r="E12" s="228">
        <f t="shared" si="0"/>
        <v>-0.1708529999999997</v>
      </c>
      <c r="F12" s="22"/>
      <c r="G12" s="269">
        <v>8</v>
      </c>
      <c r="H12" s="293">
        <v>0.74726675096299777</v>
      </c>
      <c r="I12" s="227">
        <v>2.2829519999999999</v>
      </c>
      <c r="J12" s="227">
        <v>3.0302190000000002</v>
      </c>
      <c r="K12" s="228">
        <v>0.7924810888424465</v>
      </c>
    </row>
    <row r="13" spans="1:11" ht="15">
      <c r="A13" s="269">
        <v>9</v>
      </c>
      <c r="B13" s="290" t="s">
        <v>33</v>
      </c>
      <c r="C13" s="227">
        <v>3.7314280000000002</v>
      </c>
      <c r="D13" s="227">
        <v>3.3626170000000002</v>
      </c>
      <c r="E13" s="228">
        <f t="shared" si="0"/>
        <v>-0.368811</v>
      </c>
      <c r="F13" s="22"/>
      <c r="G13" s="269">
        <v>9</v>
      </c>
      <c r="H13" s="293">
        <v>1.0796649083521985</v>
      </c>
      <c r="I13" s="227">
        <v>2.2829519999999999</v>
      </c>
      <c r="J13" s="227">
        <v>3.3626170000000002</v>
      </c>
      <c r="K13" s="228">
        <v>2.5964661966005944</v>
      </c>
    </row>
    <row r="14" spans="1:11" ht="15">
      <c r="A14" s="269">
        <v>10</v>
      </c>
      <c r="B14" s="290" t="s">
        <v>18</v>
      </c>
      <c r="C14" s="227">
        <v>1.0084</v>
      </c>
      <c r="D14" s="227">
        <v>5.3663379999999998</v>
      </c>
      <c r="E14" s="228">
        <f t="shared" si="0"/>
        <v>4.3579379999999999</v>
      </c>
      <c r="F14" s="22"/>
      <c r="G14" s="269">
        <v>10</v>
      </c>
      <c r="H14" s="293">
        <v>3.0833858058453241</v>
      </c>
      <c r="I14" s="227">
        <v>2.2829519999999999</v>
      </c>
      <c r="J14" s="227">
        <v>5.3663379999999998</v>
      </c>
      <c r="K14" s="228">
        <v>1.9627091911922303</v>
      </c>
    </row>
    <row r="15" spans="1:11" ht="15">
      <c r="A15" s="269">
        <v>11</v>
      </c>
      <c r="B15" s="290" t="s">
        <v>34</v>
      </c>
      <c r="C15" s="227">
        <v>6.9080510000000004</v>
      </c>
      <c r="D15" s="227">
        <v>5.9155709999999999</v>
      </c>
      <c r="E15" s="228">
        <f t="shared" si="0"/>
        <v>-0.99248000000000047</v>
      </c>
      <c r="F15" s="22"/>
      <c r="G15" s="269">
        <v>11</v>
      </c>
      <c r="H15" s="293">
        <v>3.632618844239738</v>
      </c>
      <c r="I15" s="227">
        <v>2.2829519999999999</v>
      </c>
      <c r="J15" s="227">
        <v>5.9155709999999999</v>
      </c>
      <c r="K15" s="228">
        <v>1.93072309774785</v>
      </c>
    </row>
    <row r="16" spans="1:11" ht="15">
      <c r="A16" s="269">
        <v>12</v>
      </c>
      <c r="B16" s="290" t="s">
        <v>35</v>
      </c>
      <c r="C16" s="227">
        <v>8.9892420000000008</v>
      </c>
      <c r="D16" s="227">
        <v>8.3926780000000001</v>
      </c>
      <c r="E16" s="228">
        <f t="shared" si="0"/>
        <v>-0.59656400000000076</v>
      </c>
      <c r="F16" s="22"/>
      <c r="G16" s="269">
        <v>12</v>
      </c>
      <c r="H16" s="293">
        <v>6.1097259121216396</v>
      </c>
      <c r="I16" s="227">
        <v>2.2829519999999999</v>
      </c>
      <c r="J16" s="227">
        <v>8.3926780000000001</v>
      </c>
      <c r="K16" s="228">
        <v>1.0896722921915925</v>
      </c>
    </row>
    <row r="17" spans="1:11" ht="15">
      <c r="A17" s="269">
        <v>13</v>
      </c>
      <c r="B17" s="290" t="s">
        <v>36</v>
      </c>
      <c r="C17" s="227">
        <v>8.3649520000000006</v>
      </c>
      <c r="D17" s="227">
        <v>8.0631699999999995</v>
      </c>
      <c r="E17" s="228">
        <f t="shared" si="0"/>
        <v>-0.3017820000000011</v>
      </c>
      <c r="F17" s="22"/>
      <c r="G17" s="269">
        <v>13</v>
      </c>
      <c r="H17" s="293">
        <v>5.7802177478286669</v>
      </c>
      <c r="I17" s="227">
        <v>2.2829519999999999</v>
      </c>
      <c r="J17" s="227">
        <v>8.0631699999999995</v>
      </c>
      <c r="K17" s="228">
        <v>3.3269781412896977</v>
      </c>
    </row>
    <row r="18" spans="1:11" ht="15.75" thickBot="1">
      <c r="A18" s="273">
        <v>14</v>
      </c>
      <c r="B18" s="291" t="s">
        <v>37</v>
      </c>
      <c r="C18" s="232">
        <v>7.66317</v>
      </c>
      <c r="D18" s="232">
        <v>10.947969000000001</v>
      </c>
      <c r="E18" s="230">
        <f t="shared" si="0"/>
        <v>3.2847990000000005</v>
      </c>
      <c r="F18" s="22"/>
      <c r="G18" s="273">
        <v>14</v>
      </c>
      <c r="H18" s="294">
        <v>8.6650170788813412</v>
      </c>
      <c r="I18" s="232">
        <v>2.2829519999999999</v>
      </c>
      <c r="J18" s="232">
        <v>10.947969000000001</v>
      </c>
      <c r="K18" s="230">
        <v>2.6980731709924628</v>
      </c>
    </row>
    <row r="19" spans="1:11" ht="15">
      <c r="A19" s="22"/>
      <c r="B19" s="22"/>
      <c r="C19" s="22"/>
      <c r="D19" s="22"/>
      <c r="E19" s="100"/>
      <c r="F19" s="22"/>
    </row>
  </sheetData>
  <hyperlinks>
    <hyperlink ref="E1" location="Index!A1" display="Return to Index" xr:uid="{00000000-0004-0000-0C00-000000000000}"/>
  </hyperlinks>
  <pageMargins left="0.7" right="0.7" top="0.75" bottom="0.75" header="0.3" footer="0.3"/>
  <pageSetup paperSize="9" scale="81"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
    <tabColor rgb="FF33CC33"/>
    <pageSetUpPr fitToPage="1"/>
  </sheetPr>
  <dimension ref="A1:V27"/>
  <sheetViews>
    <sheetView showGridLines="0" showRowColHeaders="0" zoomScaleNormal="100" workbookViewId="0"/>
  </sheetViews>
  <sheetFormatPr defaultRowHeight="12.75"/>
  <cols>
    <col min="1" max="1" width="9.140625" style="6"/>
    <col min="2" max="2" width="22.140625" style="6" customWidth="1"/>
    <col min="3" max="5" width="14.28515625" style="6" customWidth="1"/>
    <col min="6" max="16384" width="9.140625" style="6"/>
  </cols>
  <sheetData>
    <row r="1" spans="1:22">
      <c r="A1" s="19" t="s">
        <v>595</v>
      </c>
      <c r="B1" s="60"/>
      <c r="C1" s="60"/>
      <c r="D1" s="42" t="s">
        <v>260</v>
      </c>
      <c r="G1" s="60"/>
      <c r="H1" s="60"/>
      <c r="I1" s="60"/>
      <c r="J1" s="60"/>
      <c r="K1" s="60"/>
      <c r="L1" s="60"/>
      <c r="M1" s="60"/>
      <c r="N1" s="60"/>
      <c r="O1" s="60"/>
      <c r="P1" s="60"/>
      <c r="Q1" s="60"/>
      <c r="R1" s="60"/>
      <c r="S1" s="60"/>
      <c r="T1" s="60"/>
      <c r="U1" s="60"/>
      <c r="V1" s="60"/>
    </row>
    <row r="2" spans="1:22" ht="13.5" thickBot="1">
      <c r="A2" s="60"/>
      <c r="B2" s="60"/>
      <c r="C2" s="60"/>
      <c r="D2" s="60"/>
      <c r="E2" s="60"/>
      <c r="F2" s="60"/>
      <c r="G2" s="60"/>
      <c r="H2" s="60"/>
      <c r="I2" s="60"/>
      <c r="J2" s="60"/>
      <c r="K2" s="60"/>
      <c r="L2" s="60"/>
      <c r="M2" s="60"/>
      <c r="N2" s="60"/>
      <c r="O2" s="60"/>
      <c r="P2" s="60"/>
      <c r="Q2" s="60"/>
      <c r="R2" s="60"/>
      <c r="S2" s="60"/>
      <c r="T2" s="60"/>
      <c r="U2" s="60"/>
      <c r="V2" s="60"/>
    </row>
    <row r="3" spans="1:22" ht="39" thickBot="1">
      <c r="A3" s="18" t="s">
        <v>0</v>
      </c>
      <c r="B3" s="17" t="s">
        <v>1</v>
      </c>
      <c r="C3" s="15" t="str">
        <f>CONCATENATE('T1'!B3," (p/kWh)")</f>
        <v>2021/22 August (p/kWh)</v>
      </c>
      <c r="D3" s="15" t="str">
        <f>CONCATENATE('T1'!C3," (p/kWh)")</f>
        <v>2021/22 Draft (p/kWh)</v>
      </c>
      <c r="E3" s="14" t="s">
        <v>156</v>
      </c>
      <c r="F3" s="60"/>
      <c r="G3" s="60"/>
      <c r="H3" s="60"/>
      <c r="I3" s="60"/>
      <c r="J3" s="60"/>
      <c r="K3" s="60"/>
      <c r="L3" s="60"/>
      <c r="M3" s="60"/>
      <c r="N3" s="60"/>
      <c r="O3" s="60"/>
      <c r="P3" s="60"/>
      <c r="Q3" s="60"/>
      <c r="R3" s="60"/>
      <c r="S3" s="60"/>
      <c r="T3" s="60"/>
      <c r="U3" s="60"/>
    </row>
    <row r="4" spans="1:22">
      <c r="A4" s="295">
        <v>1</v>
      </c>
      <c r="B4" s="296" t="s">
        <v>25</v>
      </c>
      <c r="C4" s="224">
        <v>2.0458539999999998</v>
      </c>
      <c r="D4" s="224">
        <v>2.7313830000000001</v>
      </c>
      <c r="E4" s="225">
        <f>D4-C4</f>
        <v>0.68552900000000028</v>
      </c>
      <c r="F4" s="60"/>
      <c r="G4" s="60"/>
      <c r="H4" s="60"/>
      <c r="I4" s="60"/>
      <c r="J4" s="60"/>
      <c r="K4" s="60"/>
      <c r="L4" s="60"/>
      <c r="M4" s="60"/>
      <c r="N4" s="60"/>
      <c r="O4" s="60"/>
      <c r="P4" s="60"/>
      <c r="Q4" s="60"/>
      <c r="R4" s="60"/>
      <c r="S4" s="60"/>
      <c r="T4" s="60"/>
      <c r="U4" s="60"/>
    </row>
    <row r="5" spans="1:22">
      <c r="A5" s="297">
        <v>2</v>
      </c>
      <c r="B5" s="298" t="s">
        <v>26</v>
      </c>
      <c r="C5" s="227">
        <v>2.913497</v>
      </c>
      <c r="D5" s="227">
        <v>3.7746430000000002</v>
      </c>
      <c r="E5" s="228">
        <f t="shared" ref="E5:E17" si="0">D5-C5</f>
        <v>0.86114600000000019</v>
      </c>
      <c r="F5" s="60"/>
      <c r="G5" s="60"/>
      <c r="H5" s="60"/>
      <c r="I5" s="60"/>
      <c r="J5" s="60"/>
      <c r="K5" s="60"/>
      <c r="L5" s="60"/>
      <c r="M5" s="60"/>
      <c r="N5" s="60"/>
      <c r="O5" s="60"/>
      <c r="P5" s="60"/>
      <c r="Q5" s="60"/>
      <c r="R5" s="60"/>
      <c r="S5" s="60"/>
      <c r="T5" s="60"/>
      <c r="U5" s="60"/>
    </row>
    <row r="6" spans="1:22">
      <c r="A6" s="297">
        <v>3</v>
      </c>
      <c r="B6" s="298" t="s">
        <v>27</v>
      </c>
      <c r="C6" s="227">
        <v>4.3571299999999997</v>
      </c>
      <c r="D6" s="227">
        <v>5.1687700000000003</v>
      </c>
      <c r="E6" s="228">
        <f t="shared" si="0"/>
        <v>0.81164000000000058</v>
      </c>
      <c r="F6" s="60"/>
      <c r="G6" s="60"/>
      <c r="H6" s="60"/>
      <c r="I6" s="60"/>
      <c r="J6" s="60"/>
      <c r="K6" s="60"/>
      <c r="L6" s="60"/>
      <c r="M6" s="60"/>
      <c r="N6" s="60"/>
      <c r="O6" s="60"/>
      <c r="P6" s="60"/>
      <c r="Q6" s="60"/>
      <c r="R6" s="60"/>
      <c r="S6" s="60"/>
      <c r="T6" s="60"/>
      <c r="U6" s="60"/>
    </row>
    <row r="7" spans="1:22">
      <c r="A7" s="297">
        <v>4</v>
      </c>
      <c r="B7" s="298" t="s">
        <v>28</v>
      </c>
      <c r="C7" s="227">
        <v>5.2078119999999997</v>
      </c>
      <c r="D7" s="227">
        <v>6.1357679999999997</v>
      </c>
      <c r="E7" s="228">
        <f t="shared" si="0"/>
        <v>0.927956</v>
      </c>
      <c r="F7" s="60"/>
      <c r="G7" s="60"/>
      <c r="H7" s="60"/>
      <c r="I7" s="60"/>
      <c r="J7" s="60"/>
      <c r="K7" s="60"/>
      <c r="L7" s="60"/>
      <c r="M7" s="60"/>
      <c r="N7" s="60"/>
      <c r="O7" s="60"/>
      <c r="P7" s="60"/>
      <c r="Q7" s="60"/>
      <c r="R7" s="60"/>
      <c r="S7" s="60"/>
      <c r="T7" s="60"/>
      <c r="U7" s="60"/>
    </row>
    <row r="8" spans="1:22">
      <c r="A8" s="297">
        <v>5</v>
      </c>
      <c r="B8" s="298" t="s">
        <v>29</v>
      </c>
      <c r="C8" s="227">
        <v>5.2574209999999999</v>
      </c>
      <c r="D8" s="227">
        <v>6.0356170000000002</v>
      </c>
      <c r="E8" s="228">
        <f t="shared" si="0"/>
        <v>0.77819600000000033</v>
      </c>
      <c r="F8" s="60"/>
      <c r="G8" s="60"/>
      <c r="H8" s="60"/>
      <c r="I8" s="60"/>
      <c r="J8" s="60"/>
      <c r="K8" s="60"/>
      <c r="L8" s="60"/>
      <c r="M8" s="60"/>
      <c r="N8" s="60"/>
      <c r="O8" s="60"/>
      <c r="P8" s="60"/>
      <c r="Q8" s="60"/>
      <c r="R8" s="60"/>
      <c r="S8" s="60"/>
      <c r="T8" s="60"/>
      <c r="U8" s="60"/>
    </row>
    <row r="9" spans="1:22">
      <c r="A9" s="297">
        <v>6</v>
      </c>
      <c r="B9" s="298" t="s">
        <v>30</v>
      </c>
      <c r="C9" s="227">
        <v>5.3931789999999999</v>
      </c>
      <c r="D9" s="227">
        <v>6.1227749999999999</v>
      </c>
      <c r="E9" s="228">
        <f t="shared" si="0"/>
        <v>0.72959599999999991</v>
      </c>
      <c r="F9" s="60"/>
      <c r="G9" s="60"/>
      <c r="H9" s="60"/>
      <c r="I9" s="60"/>
      <c r="J9" s="60"/>
      <c r="K9" s="60"/>
      <c r="L9" s="60"/>
      <c r="M9" s="60"/>
      <c r="N9" s="60"/>
      <c r="O9" s="60"/>
      <c r="P9" s="60"/>
      <c r="Q9" s="60"/>
      <c r="R9" s="60"/>
      <c r="S9" s="60"/>
      <c r="T9" s="60"/>
      <c r="U9" s="60"/>
    </row>
    <row r="10" spans="1:22">
      <c r="A10" s="297">
        <v>7</v>
      </c>
      <c r="B10" s="298" t="s">
        <v>31</v>
      </c>
      <c r="C10" s="227">
        <v>5.897278</v>
      </c>
      <c r="D10" s="227">
        <v>6.7118760000000002</v>
      </c>
      <c r="E10" s="228">
        <f t="shared" si="0"/>
        <v>0.81459800000000016</v>
      </c>
      <c r="F10" s="60"/>
      <c r="G10" s="60"/>
      <c r="H10" s="60"/>
      <c r="I10" s="60"/>
      <c r="J10" s="60"/>
      <c r="K10" s="60"/>
      <c r="L10" s="60"/>
      <c r="M10" s="60"/>
      <c r="N10" s="60"/>
      <c r="O10" s="60"/>
      <c r="P10" s="60"/>
      <c r="Q10" s="60"/>
      <c r="R10" s="60"/>
      <c r="S10" s="60"/>
      <c r="T10" s="60"/>
      <c r="U10" s="60"/>
    </row>
    <row r="11" spans="1:22">
      <c r="A11" s="297">
        <v>8</v>
      </c>
      <c r="B11" s="298" t="s">
        <v>32</v>
      </c>
      <c r="C11" s="227">
        <v>6.1318260000000002</v>
      </c>
      <c r="D11" s="227">
        <v>7.0221239999999998</v>
      </c>
      <c r="E11" s="228">
        <f t="shared" si="0"/>
        <v>0.89029799999999959</v>
      </c>
      <c r="F11" s="60"/>
      <c r="G11" s="60"/>
      <c r="H11" s="60"/>
      <c r="I11" s="60"/>
      <c r="J11" s="60"/>
      <c r="K11" s="60"/>
      <c r="L11" s="60"/>
      <c r="M11" s="60"/>
      <c r="N11" s="60"/>
      <c r="O11" s="60"/>
      <c r="P11" s="60"/>
      <c r="Q11" s="60"/>
      <c r="R11" s="60"/>
      <c r="S11" s="60"/>
      <c r="T11" s="60"/>
      <c r="U11" s="60"/>
    </row>
    <row r="12" spans="1:22">
      <c r="A12" s="297">
        <v>9</v>
      </c>
      <c r="B12" s="298" t="s">
        <v>33</v>
      </c>
      <c r="C12" s="227">
        <v>6.5768019999999998</v>
      </c>
      <c r="D12" s="227">
        <v>7.388941</v>
      </c>
      <c r="E12" s="228">
        <f t="shared" si="0"/>
        <v>0.81213900000000017</v>
      </c>
      <c r="F12" s="60"/>
      <c r="G12" s="60"/>
      <c r="H12" s="60"/>
      <c r="I12" s="60"/>
      <c r="J12" s="60"/>
      <c r="K12" s="60"/>
      <c r="L12" s="60"/>
      <c r="M12" s="60"/>
      <c r="N12" s="60"/>
      <c r="O12" s="60"/>
      <c r="P12" s="60"/>
      <c r="Q12" s="60"/>
      <c r="R12" s="60"/>
      <c r="S12" s="60"/>
      <c r="T12" s="60"/>
      <c r="U12" s="60"/>
    </row>
    <row r="13" spans="1:22">
      <c r="A13" s="297">
        <v>10</v>
      </c>
      <c r="B13" s="298" t="s">
        <v>18</v>
      </c>
      <c r="C13" s="227">
        <v>5.2596600000000002</v>
      </c>
      <c r="D13" s="227">
        <v>6.5705239999999998</v>
      </c>
      <c r="E13" s="228">
        <f t="shared" si="0"/>
        <v>1.3108639999999996</v>
      </c>
      <c r="F13" s="60"/>
      <c r="G13" s="60"/>
      <c r="H13" s="60"/>
      <c r="I13" s="60"/>
      <c r="J13" s="60"/>
      <c r="K13" s="60"/>
      <c r="L13" s="60"/>
      <c r="M13" s="60"/>
      <c r="N13" s="60"/>
      <c r="O13" s="60"/>
      <c r="P13" s="60"/>
      <c r="Q13" s="60"/>
      <c r="R13" s="60" t="s">
        <v>261</v>
      </c>
      <c r="S13" s="60"/>
      <c r="T13" s="60"/>
      <c r="U13" s="60"/>
    </row>
    <row r="14" spans="1:22">
      <c r="A14" s="297">
        <v>11</v>
      </c>
      <c r="B14" s="298" t="s">
        <v>34</v>
      </c>
      <c r="C14" s="227">
        <v>7.0628780000000004</v>
      </c>
      <c r="D14" s="227">
        <v>7.8610290000000003</v>
      </c>
      <c r="E14" s="228">
        <f t="shared" si="0"/>
        <v>0.79815099999999983</v>
      </c>
      <c r="F14" s="60"/>
      <c r="G14" s="60"/>
      <c r="H14" s="60"/>
      <c r="I14" s="60"/>
      <c r="J14" s="60"/>
      <c r="K14" s="60"/>
      <c r="L14" s="60"/>
      <c r="M14" s="60"/>
      <c r="N14" s="60"/>
      <c r="O14" s="60"/>
      <c r="P14" s="60"/>
      <c r="Q14" s="60"/>
      <c r="R14" s="60"/>
      <c r="S14" s="60"/>
      <c r="T14" s="60"/>
      <c r="U14" s="60"/>
    </row>
    <row r="15" spans="1:22">
      <c r="A15" s="297">
        <v>12</v>
      </c>
      <c r="B15" s="298" t="s">
        <v>35</v>
      </c>
      <c r="C15" s="227">
        <v>5.5808010000000001</v>
      </c>
      <c r="D15" s="227">
        <v>6.3408610000000003</v>
      </c>
      <c r="E15" s="228">
        <f t="shared" si="0"/>
        <v>0.76006000000000018</v>
      </c>
      <c r="F15" s="60"/>
      <c r="G15" s="60"/>
      <c r="H15" s="60"/>
      <c r="I15" s="60"/>
      <c r="J15" s="60"/>
      <c r="K15" s="60"/>
      <c r="L15" s="60"/>
      <c r="M15" s="60"/>
      <c r="N15" s="60"/>
      <c r="O15" s="60"/>
      <c r="P15" s="60"/>
      <c r="Q15" s="60"/>
      <c r="R15" s="60"/>
      <c r="S15" s="60"/>
      <c r="T15" s="60"/>
      <c r="U15" s="60"/>
    </row>
    <row r="16" spans="1:22">
      <c r="A16" s="297">
        <v>13</v>
      </c>
      <c r="B16" s="298" t="s">
        <v>36</v>
      </c>
      <c r="C16" s="227">
        <v>6.7952849999999998</v>
      </c>
      <c r="D16" s="227">
        <v>7.6530659999999999</v>
      </c>
      <c r="E16" s="228">
        <f t="shared" si="0"/>
        <v>0.85778100000000013</v>
      </c>
      <c r="F16" s="60"/>
      <c r="G16" s="60"/>
      <c r="H16" s="60"/>
      <c r="I16" s="60"/>
      <c r="J16" s="60"/>
      <c r="K16" s="60"/>
      <c r="L16" s="60"/>
      <c r="M16" s="60"/>
      <c r="N16" s="60"/>
      <c r="O16" s="60"/>
      <c r="P16" s="60"/>
      <c r="Q16" s="60"/>
      <c r="R16" s="60"/>
      <c r="S16" s="60"/>
      <c r="T16" s="60"/>
      <c r="U16" s="60"/>
    </row>
    <row r="17" spans="1:22" ht="13.5" thickBot="1">
      <c r="A17" s="299">
        <v>14</v>
      </c>
      <c r="B17" s="300" t="s">
        <v>37</v>
      </c>
      <c r="C17" s="232">
        <v>7.1570689999999999</v>
      </c>
      <c r="D17" s="232">
        <v>8.5962169999999993</v>
      </c>
      <c r="E17" s="230">
        <f t="shared" si="0"/>
        <v>1.4391479999999994</v>
      </c>
      <c r="F17" s="60"/>
      <c r="G17" s="60"/>
      <c r="H17" s="60"/>
      <c r="I17" s="60"/>
      <c r="J17" s="60"/>
      <c r="K17" s="60"/>
      <c r="L17" s="60"/>
      <c r="M17" s="60"/>
      <c r="N17" s="60"/>
      <c r="O17" s="60"/>
      <c r="P17" s="60"/>
      <c r="Q17" s="60"/>
      <c r="R17" s="60"/>
      <c r="S17" s="60"/>
      <c r="T17" s="60"/>
      <c r="U17" s="60"/>
    </row>
    <row r="18" spans="1:22">
      <c r="A18" s="60"/>
      <c r="B18" s="60"/>
      <c r="C18" s="60"/>
      <c r="D18" s="60"/>
      <c r="E18" s="60"/>
      <c r="F18" s="60"/>
      <c r="G18" s="60"/>
      <c r="H18" s="60"/>
      <c r="I18" s="60"/>
      <c r="J18" s="60"/>
      <c r="K18" s="60"/>
      <c r="L18" s="60"/>
      <c r="M18" s="60"/>
      <c r="N18" s="60"/>
      <c r="O18" s="60"/>
      <c r="P18" s="60"/>
      <c r="Q18" s="60"/>
      <c r="R18" s="60"/>
      <c r="S18" s="60"/>
      <c r="T18" s="60"/>
      <c r="U18" s="60"/>
      <c r="V18" s="60"/>
    </row>
    <row r="20" spans="1:22">
      <c r="A20" s="19"/>
    </row>
    <row r="27" spans="1:22">
      <c r="C27" s="6" t="s">
        <v>495</v>
      </c>
    </row>
  </sheetData>
  <hyperlinks>
    <hyperlink ref="D1" location="Index!A1" display="Return to Index" xr:uid="{00000000-0004-0000-0D00-000000000000}"/>
  </hyperlinks>
  <pageMargins left="0.7" right="0.7" top="0.75" bottom="0.75" header="0.3" footer="0.3"/>
  <pageSetup paperSize="9" scale="71"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tabColor rgb="FF33CC33"/>
  </sheetPr>
  <dimension ref="A1:G13"/>
  <sheetViews>
    <sheetView showGridLines="0" showRowColHeaders="0" zoomScaleNormal="100" workbookViewId="0"/>
  </sheetViews>
  <sheetFormatPr defaultRowHeight="12.75"/>
  <cols>
    <col min="1" max="1" width="25.140625" style="6" customWidth="1"/>
    <col min="2" max="6" width="10.85546875" style="6" customWidth="1"/>
    <col min="7" max="16384" width="9.140625" style="6"/>
  </cols>
  <sheetData>
    <row r="1" spans="1:7">
      <c r="A1" s="722" t="s">
        <v>259</v>
      </c>
      <c r="B1" s="722"/>
      <c r="C1" s="722"/>
      <c r="D1" s="722"/>
      <c r="E1" s="42" t="s">
        <v>260</v>
      </c>
    </row>
    <row r="2" spans="1:7" ht="13.5" thickBot="1"/>
    <row r="3" spans="1:7" ht="12.75" customHeight="1" thickBot="1">
      <c r="B3" s="301" t="s">
        <v>437</v>
      </c>
      <c r="C3" s="727" t="s">
        <v>509</v>
      </c>
      <c r="D3" s="728"/>
      <c r="E3" s="728"/>
      <c r="F3" s="729"/>
    </row>
    <row r="4" spans="1:7" ht="21.75" customHeight="1">
      <c r="A4" s="312" t="s">
        <v>85</v>
      </c>
      <c r="B4" s="162" t="s">
        <v>510</v>
      </c>
      <c r="C4" s="221" t="s">
        <v>511</v>
      </c>
      <c r="D4" s="221" t="s">
        <v>597</v>
      </c>
      <c r="E4" s="221" t="s">
        <v>512</v>
      </c>
      <c r="F4" s="222" t="s">
        <v>510</v>
      </c>
    </row>
    <row r="5" spans="1:7" ht="15" customHeight="1">
      <c r="A5" s="307" t="s">
        <v>60</v>
      </c>
      <c r="B5" s="303">
        <v>84.9</v>
      </c>
      <c r="C5" s="303">
        <v>93.6</v>
      </c>
      <c r="D5" s="303">
        <v>92.7</v>
      </c>
      <c r="E5" s="303">
        <v>89.9</v>
      </c>
      <c r="F5" s="304"/>
      <c r="G5" s="142"/>
    </row>
    <row r="6" spans="1:7" ht="15" customHeight="1">
      <c r="A6" s="308" t="s">
        <v>225</v>
      </c>
      <c r="B6" s="305">
        <v>84.9</v>
      </c>
      <c r="C6" s="305">
        <v>85.8</v>
      </c>
      <c r="D6" s="305">
        <v>86.7</v>
      </c>
      <c r="E6" s="305">
        <v>89.9</v>
      </c>
      <c r="F6" s="306"/>
      <c r="G6" s="142"/>
    </row>
    <row r="7" spans="1:7" ht="15" customHeight="1" thickBot="1">
      <c r="A7" s="309" t="s">
        <v>350</v>
      </c>
      <c r="B7" s="310">
        <v>70.7</v>
      </c>
      <c r="C7" s="310">
        <v>76.8</v>
      </c>
      <c r="D7" s="310">
        <v>76.900000000000006</v>
      </c>
      <c r="E7" s="310">
        <v>71.7</v>
      </c>
      <c r="F7" s="311"/>
      <c r="G7" s="142"/>
    </row>
    <row r="10" spans="1:7" ht="16.5" customHeight="1">
      <c r="E10" s="134"/>
    </row>
    <row r="13" spans="1:7">
      <c r="F13" s="44"/>
    </row>
  </sheetData>
  <mergeCells count="2">
    <mergeCell ref="A1:D1"/>
    <mergeCell ref="C3:F3"/>
  </mergeCells>
  <hyperlinks>
    <hyperlink ref="E1" location="Index!A1" display="Return to Index" xr:uid="{00000000-0004-0000-0E00-000000000000}"/>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tabColor rgb="FF33CC33"/>
  </sheetPr>
  <dimension ref="A1:J16"/>
  <sheetViews>
    <sheetView showGridLines="0" showRowColHeaders="0" topLeftCell="A4" zoomScaleNormal="100" workbookViewId="0"/>
  </sheetViews>
  <sheetFormatPr defaultRowHeight="12.75"/>
  <cols>
    <col min="1" max="1" width="29.7109375" style="6" customWidth="1"/>
    <col min="2" max="2" width="25.28515625" style="6" customWidth="1"/>
    <col min="3" max="3" width="19.140625" style="6" customWidth="1"/>
    <col min="4" max="7" width="8.42578125" style="6" customWidth="1"/>
    <col min="8" max="9" width="9.140625" style="6"/>
    <col min="10" max="10" width="10.140625" style="6" bestFit="1" customWidth="1"/>
    <col min="11" max="16384" width="9.140625" style="6"/>
  </cols>
  <sheetData>
    <row r="1" spans="1:10">
      <c r="A1" s="1" t="s">
        <v>258</v>
      </c>
      <c r="B1" s="1"/>
      <c r="C1" s="1"/>
      <c r="G1" s="42" t="s">
        <v>260</v>
      </c>
    </row>
    <row r="2" spans="1:10" ht="13.5" thickBot="1"/>
    <row r="3" spans="1:10" ht="12.75" customHeight="1">
      <c r="C3" s="313"/>
      <c r="D3" s="730" t="s">
        <v>513</v>
      </c>
      <c r="E3" s="728"/>
      <c r="F3" s="728"/>
      <c r="G3" s="728"/>
    </row>
    <row r="4" spans="1:10" ht="60.75" customHeight="1" thickBot="1">
      <c r="C4" s="313"/>
      <c r="D4" s="731" t="s">
        <v>84</v>
      </c>
      <c r="E4" s="732" t="s">
        <v>514</v>
      </c>
      <c r="F4" s="732" t="s">
        <v>515</v>
      </c>
      <c r="G4" s="733" t="s">
        <v>516</v>
      </c>
    </row>
    <row r="5" spans="1:10" s="62" customFormat="1" ht="27" customHeight="1">
      <c r="A5" s="301" t="s">
        <v>61</v>
      </c>
      <c r="B5" s="314" t="s">
        <v>81</v>
      </c>
      <c r="C5" s="314" t="s">
        <v>83</v>
      </c>
      <c r="D5" s="732"/>
      <c r="E5" s="732"/>
      <c r="F5" s="732"/>
      <c r="G5" s="733"/>
    </row>
    <row r="6" spans="1:10" ht="4.5" customHeight="1" thickBot="1">
      <c r="A6" s="315"/>
      <c r="B6" s="209"/>
      <c r="C6" s="209"/>
      <c r="D6" s="209"/>
      <c r="E6" s="209"/>
      <c r="F6" s="209"/>
      <c r="G6" s="302"/>
    </row>
    <row r="7" spans="1:10" ht="18.75" customHeight="1">
      <c r="A7" s="316" t="s">
        <v>72</v>
      </c>
      <c r="B7" s="317" t="s">
        <v>71</v>
      </c>
      <c r="C7" s="317" t="s">
        <v>73</v>
      </c>
      <c r="D7" s="318">
        <v>24</v>
      </c>
      <c r="E7" s="318">
        <v>0</v>
      </c>
      <c r="F7" s="318">
        <v>2000</v>
      </c>
      <c r="G7" s="319">
        <v>0</v>
      </c>
    </row>
    <row r="8" spans="1:10" ht="18.75" customHeight="1">
      <c r="A8" s="320" t="s">
        <v>82</v>
      </c>
      <c r="B8" s="321" t="s">
        <v>71</v>
      </c>
      <c r="C8" s="321" t="s">
        <v>73</v>
      </c>
      <c r="D8" s="322">
        <v>24</v>
      </c>
      <c r="E8" s="322">
        <v>0</v>
      </c>
      <c r="F8" s="322">
        <v>1000</v>
      </c>
      <c r="G8" s="323">
        <v>0</v>
      </c>
    </row>
    <row r="9" spans="1:10" ht="18.75" customHeight="1">
      <c r="A9" s="308" t="s">
        <v>153</v>
      </c>
      <c r="B9" s="214" t="s">
        <v>74</v>
      </c>
      <c r="C9" s="214" t="s">
        <v>75</v>
      </c>
      <c r="D9" s="324">
        <v>24</v>
      </c>
      <c r="E9" s="324">
        <v>0</v>
      </c>
      <c r="F9" s="324">
        <v>1200</v>
      </c>
      <c r="G9" s="325">
        <v>0</v>
      </c>
    </row>
    <row r="10" spans="1:10" ht="18.75" customHeight="1">
      <c r="A10" s="308" t="s">
        <v>357</v>
      </c>
      <c r="B10" s="214" t="s">
        <v>358</v>
      </c>
      <c r="C10" s="214" t="s">
        <v>359</v>
      </c>
      <c r="D10" s="324">
        <v>24</v>
      </c>
      <c r="E10" s="324">
        <v>0</v>
      </c>
      <c r="F10" s="324">
        <v>1020</v>
      </c>
      <c r="G10" s="325">
        <v>0</v>
      </c>
    </row>
    <row r="11" spans="1:10" ht="18.75" customHeight="1">
      <c r="A11" s="308" t="s">
        <v>77</v>
      </c>
      <c r="B11" s="214" t="s">
        <v>356</v>
      </c>
      <c r="C11" s="214" t="s">
        <v>76</v>
      </c>
      <c r="D11" s="324">
        <v>16</v>
      </c>
      <c r="E11" s="324">
        <v>0</v>
      </c>
      <c r="F11" s="324">
        <v>505</v>
      </c>
      <c r="G11" s="325">
        <v>0</v>
      </c>
    </row>
    <row r="12" spans="1:10" ht="18.75" customHeight="1">
      <c r="A12" s="308" t="s">
        <v>469</v>
      </c>
      <c r="B12" s="214" t="s">
        <v>470</v>
      </c>
      <c r="C12" s="214" t="s">
        <v>73</v>
      </c>
      <c r="D12" s="324">
        <v>26</v>
      </c>
      <c r="E12" s="324">
        <v>0</v>
      </c>
      <c r="F12" s="324">
        <v>1100</v>
      </c>
      <c r="G12" s="325">
        <v>0</v>
      </c>
    </row>
    <row r="13" spans="1:10" ht="18.75" customHeight="1">
      <c r="A13" s="308" t="s">
        <v>80</v>
      </c>
      <c r="B13" s="214" t="s">
        <v>78</v>
      </c>
      <c r="C13" s="214" t="s">
        <v>79</v>
      </c>
      <c r="D13" s="324">
        <v>10</v>
      </c>
      <c r="E13" s="324">
        <v>0</v>
      </c>
      <c r="F13" s="324">
        <v>490</v>
      </c>
      <c r="G13" s="325">
        <v>0</v>
      </c>
    </row>
    <row r="14" spans="1:10" ht="18.75" customHeight="1" thickBot="1">
      <c r="A14" s="309" t="s">
        <v>471</v>
      </c>
      <c r="B14" s="217" t="s">
        <v>472</v>
      </c>
      <c r="C14" s="217" t="s">
        <v>479</v>
      </c>
      <c r="D14" s="326">
        <v>13</v>
      </c>
      <c r="E14" s="326">
        <v>0</v>
      </c>
      <c r="F14" s="326">
        <v>1400</v>
      </c>
      <c r="G14" s="327">
        <v>0</v>
      </c>
    </row>
    <row r="15" spans="1:10">
      <c r="J15" s="131"/>
    </row>
    <row r="16" spans="1:10">
      <c r="J16" s="131"/>
    </row>
  </sheetData>
  <mergeCells count="5">
    <mergeCell ref="D3:G3"/>
    <mergeCell ref="D4:D5"/>
    <mergeCell ref="E4:E5"/>
    <mergeCell ref="F4:F5"/>
    <mergeCell ref="G4:G5"/>
  </mergeCells>
  <hyperlinks>
    <hyperlink ref="G1" location="Index!A1" display="Return to Index" xr:uid="{00000000-0004-0000-0F00-000000000000}"/>
  </hyperlink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0">
    <tabColor rgb="FF33CC33"/>
    <pageSetUpPr fitToPage="1"/>
  </sheetPr>
  <dimension ref="A1:G27"/>
  <sheetViews>
    <sheetView showGridLines="0" showRowColHeaders="0" topLeftCell="A5" zoomScaleNormal="100" workbookViewId="0"/>
  </sheetViews>
  <sheetFormatPr defaultRowHeight="12.75"/>
  <cols>
    <col min="1" max="1" width="43.5703125" style="6" customWidth="1"/>
    <col min="2" max="4" width="10" style="6" customWidth="1"/>
    <col min="5" max="5" width="10" style="6" hidden="1" customWidth="1"/>
    <col min="6" max="6" width="14" style="6" bestFit="1" customWidth="1"/>
    <col min="7" max="16384" width="9.140625" style="6"/>
  </cols>
  <sheetData>
    <row r="1" spans="1:7">
      <c r="A1" s="1" t="s">
        <v>257</v>
      </c>
      <c r="F1" s="42" t="s">
        <v>260</v>
      </c>
      <c r="G1" s="61"/>
    </row>
    <row r="2" spans="1:7" ht="13.5" thickBot="1">
      <c r="A2" s="61"/>
      <c r="B2" s="61"/>
      <c r="C2" s="61"/>
      <c r="D2" s="61"/>
      <c r="E2" s="61"/>
      <c r="F2" s="61"/>
      <c r="G2" s="61"/>
    </row>
    <row r="3" spans="1:7" ht="25.5" customHeight="1" thickBot="1">
      <c r="B3" s="734" t="s">
        <v>499</v>
      </c>
      <c r="C3" s="735"/>
      <c r="D3" s="735"/>
      <c r="E3" s="736"/>
      <c r="F3" s="61"/>
      <c r="G3" s="61"/>
    </row>
    <row r="4" spans="1:7" ht="45.75" customHeight="1" thickBot="1">
      <c r="A4" s="351" t="s">
        <v>473</v>
      </c>
      <c r="B4" s="357" t="str">
        <f>'T25-28'!D5</f>
        <v>March Forecast</v>
      </c>
      <c r="C4" s="357" t="str">
        <f>'T25-28'!E5</f>
        <v>August Forecast</v>
      </c>
      <c r="D4" s="357" t="str">
        <f>'T25-28'!F5</f>
        <v>Nov Draft</v>
      </c>
      <c r="E4" s="358" t="str">
        <f>'T25-28'!G5</f>
        <v>Jan Final</v>
      </c>
      <c r="F4" s="356"/>
    </row>
    <row r="5" spans="1:7" s="61" customFormat="1" ht="6" customHeight="1">
      <c r="A5" s="359"/>
      <c r="B5" s="360"/>
      <c r="C5" s="360"/>
      <c r="D5" s="360"/>
      <c r="E5" s="361"/>
    </row>
    <row r="6" spans="1:7" ht="18.75" customHeight="1">
      <c r="A6" s="328" t="s">
        <v>435</v>
      </c>
      <c r="B6" s="329"/>
      <c r="C6" s="329"/>
      <c r="D6" s="329"/>
      <c r="E6" s="330"/>
      <c r="F6" s="61"/>
    </row>
    <row r="7" spans="1:7">
      <c r="A7" s="331" t="s">
        <v>141</v>
      </c>
      <c r="B7" s="582">
        <v>1754.9134640049667</v>
      </c>
      <c r="C7" s="332">
        <v>1753.7233390621977</v>
      </c>
      <c r="D7" s="332">
        <f>'T25-28'!F23</f>
        <v>1949.7227351110225</v>
      </c>
      <c r="E7" s="333"/>
      <c r="F7" s="61"/>
    </row>
    <row r="8" spans="1:7">
      <c r="A8" s="331" t="s">
        <v>142</v>
      </c>
      <c r="B8" s="334"/>
      <c r="C8" s="334">
        <v>29.84753465</v>
      </c>
      <c r="D8" s="335">
        <f>'T25-28'!F24+'T25-28'!F25</f>
        <v>29.84753465</v>
      </c>
      <c r="E8" s="336"/>
      <c r="F8" s="61"/>
    </row>
    <row r="9" spans="1:7" ht="13.5" thickBot="1">
      <c r="A9" s="362" t="s">
        <v>480</v>
      </c>
      <c r="B9" s="583">
        <v>1754.9134640049667</v>
      </c>
      <c r="C9" s="363">
        <f>+C7-C8</f>
        <v>1723.8758044121978</v>
      </c>
      <c r="D9" s="363">
        <f>+D7-D8</f>
        <v>1919.8752004610226</v>
      </c>
      <c r="E9" s="364"/>
      <c r="F9" s="61"/>
    </row>
    <row r="10" spans="1:7" ht="9" customHeight="1" thickBot="1">
      <c r="A10" s="352"/>
      <c r="B10" s="7"/>
      <c r="C10" s="7"/>
      <c r="D10" s="7"/>
      <c r="E10" s="353"/>
      <c r="F10" s="61"/>
    </row>
    <row r="11" spans="1:7" ht="18.75" customHeight="1">
      <c r="A11" s="365" t="s">
        <v>143</v>
      </c>
      <c r="B11" s="366"/>
      <c r="C11" s="366"/>
      <c r="D11" s="366"/>
      <c r="E11" s="367"/>
      <c r="F11" s="61"/>
    </row>
    <row r="12" spans="1:7">
      <c r="A12" s="331" t="s">
        <v>141</v>
      </c>
      <c r="B12" s="582">
        <v>389.48869265509313</v>
      </c>
      <c r="C12" s="332">
        <v>384.2112304741367</v>
      </c>
      <c r="D12" s="332">
        <f>'T25-28'!J23</f>
        <v>410.05459261548589</v>
      </c>
      <c r="E12" s="333"/>
      <c r="F12" s="61"/>
    </row>
    <row r="13" spans="1:7">
      <c r="A13" s="331" t="s">
        <v>142</v>
      </c>
      <c r="B13" s="334">
        <v>12.745666933884667</v>
      </c>
      <c r="C13" s="334">
        <v>12.745666933884667</v>
      </c>
      <c r="D13" s="335">
        <f>'T25-28'!J24</f>
        <v>19.457780063908615</v>
      </c>
      <c r="E13" s="336"/>
      <c r="F13" s="61"/>
    </row>
    <row r="14" spans="1:7" ht="13.5" thickBot="1">
      <c r="A14" s="362" t="s">
        <v>481</v>
      </c>
      <c r="B14" s="583">
        <v>376.74302572120848</v>
      </c>
      <c r="C14" s="363">
        <f>+C12-C13</f>
        <v>371.46556354025205</v>
      </c>
      <c r="D14" s="363">
        <f>+D12-D13</f>
        <v>390.59681255157727</v>
      </c>
      <c r="E14" s="364"/>
      <c r="F14" s="61"/>
    </row>
    <row r="15" spans="1:7" ht="11.25" customHeight="1" thickBot="1">
      <c r="A15" s="354"/>
      <c r="B15" s="7"/>
      <c r="C15" s="7"/>
      <c r="D15" s="7"/>
      <c r="E15" s="353"/>
      <c r="F15" s="61"/>
    </row>
    <row r="16" spans="1:7" ht="18.75" customHeight="1">
      <c r="A16" s="365" t="s">
        <v>144</v>
      </c>
      <c r="B16" s="366"/>
      <c r="C16" s="366"/>
      <c r="D16" s="366"/>
      <c r="E16" s="367"/>
      <c r="F16" s="61"/>
    </row>
    <row r="17" spans="1:6">
      <c r="A17" s="331" t="s">
        <v>141</v>
      </c>
      <c r="B17" s="582">
        <v>377.47614223401962</v>
      </c>
      <c r="C17" s="332">
        <v>383.40223917239717</v>
      </c>
      <c r="D17" s="332">
        <f>'T25-28'!N23</f>
        <v>542.63908273215304</v>
      </c>
      <c r="E17" s="333"/>
      <c r="F17" s="61"/>
    </row>
    <row r="18" spans="1:6">
      <c r="A18" s="331" t="s">
        <v>142</v>
      </c>
      <c r="B18" s="334">
        <v>3.4418754871116639</v>
      </c>
      <c r="C18" s="334">
        <v>3.4418754871116639</v>
      </c>
      <c r="D18" s="335">
        <f>'T25-28'!N24</f>
        <v>2.8999900233106253</v>
      </c>
      <c r="E18" s="336"/>
      <c r="F18" s="61"/>
    </row>
    <row r="19" spans="1:6" ht="13.5" thickBot="1">
      <c r="A19" s="362" t="s">
        <v>482</v>
      </c>
      <c r="B19" s="583">
        <v>374.03426674690797</v>
      </c>
      <c r="C19" s="363">
        <f>+C17-C18</f>
        <v>379.96036368528553</v>
      </c>
      <c r="D19" s="363">
        <f>+D17-D18</f>
        <v>539.73909270884246</v>
      </c>
      <c r="E19" s="364"/>
      <c r="F19" s="61"/>
    </row>
    <row r="20" spans="1:6" ht="9.75" customHeight="1">
      <c r="A20" s="352"/>
      <c r="B20" s="584"/>
      <c r="C20" s="31"/>
      <c r="D20" s="31"/>
      <c r="E20" s="355"/>
      <c r="F20" s="61"/>
    </row>
    <row r="21" spans="1:6" ht="18.75" customHeight="1">
      <c r="A21" s="337" t="s">
        <v>474</v>
      </c>
      <c r="B21" s="338"/>
      <c r="C21" s="338"/>
      <c r="D21" s="338"/>
      <c r="E21" s="339"/>
      <c r="F21" s="61"/>
    </row>
    <row r="22" spans="1:6">
      <c r="A22" s="340" t="s">
        <v>475</v>
      </c>
      <c r="B22" s="585">
        <v>17.441133194505497</v>
      </c>
      <c r="C22" s="341">
        <v>17.473101019314885</v>
      </c>
      <c r="D22" s="341">
        <f>'T25-28'!U7+'T25-28'!U6</f>
        <v>14.433283890494506</v>
      </c>
      <c r="E22" s="342"/>
      <c r="F22" s="61"/>
    </row>
    <row r="23" spans="1:6">
      <c r="A23" s="343"/>
      <c r="B23" s="334"/>
      <c r="C23" s="334"/>
      <c r="D23" s="334"/>
      <c r="E23" s="344"/>
      <c r="F23" s="61"/>
    </row>
    <row r="24" spans="1:6" ht="13.5" thickBot="1">
      <c r="A24" s="345" t="s">
        <v>620</v>
      </c>
      <c r="B24" s="586">
        <v>529.94027182490379</v>
      </c>
      <c r="C24" s="346">
        <v>555.80507139240376</v>
      </c>
      <c r="D24" s="346">
        <f>'T25-28'!U9</f>
        <v>545.59171900067929</v>
      </c>
      <c r="E24" s="347"/>
      <c r="F24" s="61"/>
    </row>
    <row r="25" spans="1:6" ht="21.75" customHeight="1" thickBot="1">
      <c r="A25" s="348" t="s">
        <v>145</v>
      </c>
      <c r="B25" s="349">
        <v>3053.0721614924923</v>
      </c>
      <c r="C25" s="349">
        <f>+C24+C23+C22+C19+C14+C9</f>
        <v>3048.5799040494539</v>
      </c>
      <c r="D25" s="349">
        <f>+D24+D23+D22+D19+D14+D9</f>
        <v>3410.2361086126166</v>
      </c>
      <c r="E25" s="350"/>
      <c r="F25" s="72"/>
    </row>
    <row r="26" spans="1:6">
      <c r="A26" s="61"/>
      <c r="B26" s="61"/>
      <c r="C26" s="61"/>
      <c r="D26" s="61"/>
      <c r="E26" s="73"/>
      <c r="F26" s="61"/>
    </row>
    <row r="27" spans="1:6">
      <c r="D27" s="74"/>
      <c r="E27" s="75"/>
    </row>
  </sheetData>
  <mergeCells count="1">
    <mergeCell ref="B3:E3"/>
  </mergeCells>
  <hyperlinks>
    <hyperlink ref="F1" location="Index!A1" display="Return to Index" xr:uid="{00000000-0004-0000-1000-000000000000}"/>
  </hyperlinks>
  <pageMargins left="0.7" right="0.7" top="0.75" bottom="0.75" header="0.3" footer="0.3"/>
  <pageSetup paperSize="9" scale="57"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1">
    <tabColor rgb="FF33CC33"/>
  </sheetPr>
  <dimension ref="B1:G16"/>
  <sheetViews>
    <sheetView showGridLines="0" showRowColHeaders="0" zoomScaleNormal="100" workbookViewId="0"/>
  </sheetViews>
  <sheetFormatPr defaultRowHeight="12.75"/>
  <cols>
    <col min="1" max="1" width="1.140625" style="6" customWidth="1"/>
    <col min="2" max="2" width="7.5703125" style="6" customWidth="1"/>
    <col min="3" max="3" width="41.5703125" style="6" customWidth="1"/>
    <col min="4" max="6" width="10.85546875" style="6" customWidth="1"/>
    <col min="7" max="7" width="10.85546875" style="6" hidden="1" customWidth="1"/>
    <col min="8" max="16384" width="9.140625" style="6"/>
  </cols>
  <sheetData>
    <row r="1" spans="2:7">
      <c r="B1" s="722" t="s">
        <v>256</v>
      </c>
      <c r="C1" s="722"/>
      <c r="D1" s="722"/>
      <c r="E1" s="722"/>
      <c r="F1" s="722"/>
      <c r="G1" s="42" t="s">
        <v>260</v>
      </c>
    </row>
    <row r="2" spans="2:7" ht="13.5" thickBot="1"/>
    <row r="3" spans="2:7" ht="18.75" customHeight="1" thickBot="1">
      <c r="D3" s="737" t="s">
        <v>509</v>
      </c>
      <c r="E3" s="738"/>
      <c r="F3" s="738"/>
      <c r="G3" s="739"/>
    </row>
    <row r="4" spans="2:7" ht="18.75" customHeight="1">
      <c r="B4" s="301" t="s">
        <v>517</v>
      </c>
      <c r="C4" s="314" t="s">
        <v>518</v>
      </c>
      <c r="D4" s="501" t="s">
        <v>511</v>
      </c>
      <c r="E4" s="501" t="s">
        <v>597</v>
      </c>
      <c r="F4" s="501" t="s">
        <v>512</v>
      </c>
      <c r="G4" s="502" t="s">
        <v>510</v>
      </c>
    </row>
    <row r="5" spans="2:7" ht="7.5" customHeight="1" thickBot="1">
      <c r="B5" s="503"/>
      <c r="C5" s="504"/>
      <c r="D5" s="209"/>
      <c r="E5" s="209"/>
      <c r="F5" s="209"/>
      <c r="G5" s="505"/>
    </row>
    <row r="6" spans="2:7" ht="15.75" customHeight="1">
      <c r="B6" s="368" t="s">
        <v>148</v>
      </c>
      <c r="C6" s="369" t="s">
        <v>96</v>
      </c>
      <c r="D6" s="589">
        <v>2.5</v>
      </c>
      <c r="E6" s="588">
        <v>2.5</v>
      </c>
      <c r="F6" s="588">
        <v>2.5</v>
      </c>
      <c r="G6" s="370"/>
    </row>
    <row r="7" spans="2:7" ht="15.75" customHeight="1">
      <c r="B7" s="371" t="s">
        <v>125</v>
      </c>
      <c r="C7" s="372" t="s">
        <v>126</v>
      </c>
      <c r="D7" s="590">
        <v>0.15999999999999998</v>
      </c>
      <c r="E7" s="373">
        <v>0.20800000000000002</v>
      </c>
      <c r="F7" s="373">
        <f>E7</f>
        <v>0.20800000000000002</v>
      </c>
      <c r="G7" s="374"/>
    </row>
    <row r="8" spans="2:7" ht="15.75" customHeight="1">
      <c r="B8" s="371" t="s">
        <v>127</v>
      </c>
      <c r="C8" s="372" t="s">
        <v>99</v>
      </c>
      <c r="D8" s="591">
        <v>1.1192171907836179</v>
      </c>
      <c r="E8" s="591">
        <v>1.2107929999999998</v>
      </c>
      <c r="F8" s="591">
        <f>E8</f>
        <v>1.2107929999999998</v>
      </c>
      <c r="G8" s="376"/>
    </row>
    <row r="9" spans="2:7" ht="15.75" customHeight="1">
      <c r="B9" s="371" t="s">
        <v>128</v>
      </c>
      <c r="C9" s="372" t="s">
        <v>97</v>
      </c>
      <c r="D9" s="592">
        <v>3053.1152059617539</v>
      </c>
      <c r="E9" s="375">
        <v>3048.5823336778867</v>
      </c>
      <c r="F9" s="375">
        <f>'T15'!D25</f>
        <v>3410.2361086126166</v>
      </c>
      <c r="G9" s="376"/>
    </row>
    <row r="10" spans="2:7" ht="15.75" customHeight="1">
      <c r="B10" s="371" t="s">
        <v>129</v>
      </c>
      <c r="C10" s="372" t="s">
        <v>149</v>
      </c>
      <c r="D10" s="592">
        <v>199.82092902362245</v>
      </c>
      <c r="E10" s="375">
        <v>222.84495349094996</v>
      </c>
      <c r="F10" s="592">
        <v>222.84495349094996</v>
      </c>
      <c r="G10" s="376"/>
    </row>
    <row r="11" spans="2:7" ht="15.75" customHeight="1">
      <c r="B11" s="371"/>
      <c r="C11" s="372" t="s">
        <v>519</v>
      </c>
      <c r="D11" s="592">
        <v>403.01739883285131</v>
      </c>
      <c r="E11" s="375">
        <v>382.3251689772141</v>
      </c>
      <c r="F11" s="592">
        <f>'T18'!F10</f>
        <v>366.39795101656648</v>
      </c>
      <c r="G11" s="376"/>
    </row>
    <row r="12" spans="2:7" ht="15.75" customHeight="1">
      <c r="B12" s="371"/>
      <c r="C12" s="372" t="s">
        <v>520</v>
      </c>
      <c r="D12" s="592">
        <v>445.6314611042506</v>
      </c>
      <c r="E12" s="375">
        <v>461.98822224179389</v>
      </c>
      <c r="F12" s="592">
        <f>'T18'!F11+'T18'!F12+'T18'!F13</f>
        <v>449.29103683121326</v>
      </c>
      <c r="G12" s="376"/>
    </row>
    <row r="13" spans="2:7" ht="15.75" customHeight="1">
      <c r="B13" s="371" t="s">
        <v>62</v>
      </c>
      <c r="C13" s="372" t="s">
        <v>103</v>
      </c>
      <c r="D13" s="590">
        <v>0.26876082212814728</v>
      </c>
      <c r="E13" s="373">
        <v>0.27107838393769779</v>
      </c>
      <c r="F13" s="590">
        <f>(MIN(F10*F6*(1-F7)/F8,F11)+F12)/F9</f>
        <v>0.23860740458668003</v>
      </c>
      <c r="G13" s="374"/>
    </row>
    <row r="14" spans="2:7" ht="15.75" customHeight="1">
      <c r="B14" s="371" t="s">
        <v>63</v>
      </c>
      <c r="C14" s="372" t="s">
        <v>104</v>
      </c>
      <c r="D14" s="590">
        <v>0.73123917787185277</v>
      </c>
      <c r="E14" s="373">
        <f>1-E13</f>
        <v>0.72892161606230221</v>
      </c>
      <c r="F14" s="590">
        <f>1-F13</f>
        <v>0.76139259541331994</v>
      </c>
      <c r="G14" s="374"/>
    </row>
    <row r="15" spans="2:7" ht="15.75" customHeight="1">
      <c r="B15" s="371" t="s">
        <v>100</v>
      </c>
      <c r="C15" s="372" t="s">
        <v>105</v>
      </c>
      <c r="D15" s="592">
        <v>820.55775280622868</v>
      </c>
      <c r="E15" s="375">
        <v>826.40477231441696</v>
      </c>
      <c r="F15" s="592">
        <v>813.70758690383582</v>
      </c>
      <c r="G15" s="376"/>
    </row>
    <row r="16" spans="2:7" ht="15.75" customHeight="1" thickBot="1">
      <c r="B16" s="377" t="s">
        <v>102</v>
      </c>
      <c r="C16" s="378" t="s">
        <v>101</v>
      </c>
      <c r="D16" s="593">
        <v>2232.5574531555253</v>
      </c>
      <c r="E16" s="379">
        <f>E9-E15</f>
        <v>2222.17756136347</v>
      </c>
      <c r="F16" s="593">
        <f>F9-F15</f>
        <v>2596.5285217087808</v>
      </c>
      <c r="G16" s="380"/>
    </row>
  </sheetData>
  <mergeCells count="2">
    <mergeCell ref="B1:F1"/>
    <mergeCell ref="D3:G3"/>
  </mergeCells>
  <hyperlinks>
    <hyperlink ref="G1" location="Index!A1" display="Return to Index" xr:uid="{00000000-0004-0000-1100-000000000000}"/>
  </hyperlink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2">
    <tabColor rgb="FF33CC33"/>
  </sheetPr>
  <dimension ref="A1:G13"/>
  <sheetViews>
    <sheetView showGridLines="0" showRowColHeaders="0" zoomScaleNormal="100" workbookViewId="0"/>
  </sheetViews>
  <sheetFormatPr defaultRowHeight="12.75"/>
  <cols>
    <col min="1" max="1" width="35.7109375" style="6" customWidth="1"/>
    <col min="2" max="4" width="9.140625" style="6"/>
    <col min="5" max="5" width="10.7109375" style="6" customWidth="1"/>
    <col min="6" max="16384" width="9.140625" style="6"/>
  </cols>
  <sheetData>
    <row r="1" spans="1:7" ht="15" customHeight="1">
      <c r="A1" s="19" t="s">
        <v>255</v>
      </c>
      <c r="B1" s="60"/>
      <c r="C1" s="76"/>
      <c r="D1" s="76"/>
      <c r="E1" s="42" t="s">
        <v>260</v>
      </c>
    </row>
    <row r="2" spans="1:7" ht="15" customHeight="1" thickBot="1">
      <c r="A2" s="19"/>
      <c r="B2" s="60"/>
      <c r="C2" s="76"/>
      <c r="D2" s="76"/>
      <c r="E2" s="42"/>
    </row>
    <row r="3" spans="1:7" ht="13.5" thickBot="1">
      <c r="A3" s="60"/>
      <c r="B3" s="737" t="s">
        <v>509</v>
      </c>
      <c r="C3" s="738"/>
      <c r="D3" s="738"/>
      <c r="E3" s="739"/>
    </row>
    <row r="4" spans="1:7" ht="21.75" customHeight="1" thickBot="1">
      <c r="A4" s="312" t="s">
        <v>226</v>
      </c>
      <c r="B4" s="26" t="str">
        <f>'T13'!C4</f>
        <v>March</v>
      </c>
      <c r="C4" s="26" t="str">
        <f>'T13'!D4</f>
        <v>August</v>
      </c>
      <c r="D4" s="26" t="str">
        <f>'T13'!E4</f>
        <v xml:space="preserve">Draft </v>
      </c>
      <c r="E4" s="26" t="str">
        <f>'T13'!F4</f>
        <v>Final</v>
      </c>
    </row>
    <row r="5" spans="1:7" ht="16.5" customHeight="1">
      <c r="A5" s="381" t="s">
        <v>85</v>
      </c>
      <c r="B5" s="382">
        <v>70.7</v>
      </c>
      <c r="C5" s="382">
        <v>76.900000000000006</v>
      </c>
      <c r="D5" s="382">
        <v>71.7</v>
      </c>
      <c r="E5" s="668"/>
      <c r="G5" s="159"/>
    </row>
    <row r="6" spans="1:7" ht="16.5" customHeight="1">
      <c r="A6" s="383" t="s">
        <v>68</v>
      </c>
      <c r="B6" s="384">
        <v>23.970719930411136</v>
      </c>
      <c r="C6" s="384">
        <v>24.433532834278441</v>
      </c>
      <c r="D6" s="384">
        <v>24.640713460650868</v>
      </c>
      <c r="E6" s="385"/>
    </row>
    <row r="7" spans="1:7" ht="16.5" customHeight="1">
      <c r="A7" s="386" t="s">
        <v>227</v>
      </c>
      <c r="B7" s="387"/>
      <c r="C7" s="387"/>
      <c r="D7" s="387"/>
      <c r="E7" s="388"/>
    </row>
    <row r="8" spans="1:7" ht="16.5" customHeight="1">
      <c r="A8" s="389" t="s">
        <v>283</v>
      </c>
      <c r="B8" s="390">
        <v>43.207937356017204</v>
      </c>
      <c r="C8" s="390">
        <v>42.842614115730115</v>
      </c>
      <c r="D8" s="390">
        <v>43.32294130836668</v>
      </c>
      <c r="E8" s="391"/>
    </row>
    <row r="9" spans="1:7" ht="16.5" customHeight="1">
      <c r="A9" s="383" t="s">
        <v>284</v>
      </c>
      <c r="B9" s="384">
        <v>12.610989142038234</v>
      </c>
      <c r="C9" s="384">
        <v>11.553545332511668</v>
      </c>
      <c r="D9" s="384">
        <v>12.295052366392193</v>
      </c>
      <c r="E9" s="385"/>
    </row>
    <row r="10" spans="1:7" ht="16.5" customHeight="1">
      <c r="A10" s="386" t="s">
        <v>285</v>
      </c>
      <c r="B10" s="387"/>
      <c r="C10" s="387"/>
      <c r="D10" s="387"/>
      <c r="E10" s="388"/>
    </row>
    <row r="11" spans="1:7" ht="16.5" customHeight="1">
      <c r="A11" s="389" t="s">
        <v>286</v>
      </c>
      <c r="B11" s="390">
        <v>50.027892072668919</v>
      </c>
      <c r="C11" s="390">
        <v>50.155533940043263</v>
      </c>
      <c r="D11" s="390">
        <v>49.981830686098306</v>
      </c>
      <c r="E11" s="391"/>
    </row>
    <row r="12" spans="1:7" ht="16.5" customHeight="1">
      <c r="A12" s="392" t="s">
        <v>287</v>
      </c>
      <c r="B12" s="393">
        <v>19.43094385868995</v>
      </c>
      <c r="C12" s="393">
        <v>18.866465156824816</v>
      </c>
      <c r="D12" s="393">
        <v>18.953941744123821</v>
      </c>
      <c r="E12" s="394"/>
    </row>
    <row r="13" spans="1:7" ht="16.5" customHeight="1" thickBot="1">
      <c r="A13" s="395" t="s">
        <v>221</v>
      </c>
      <c r="B13" s="396">
        <v>6.8199547166517167</v>
      </c>
      <c r="C13" s="396">
        <v>7.3129198243131484</v>
      </c>
      <c r="D13" s="396">
        <v>6.6588893777316276</v>
      </c>
      <c r="E13" s="397"/>
    </row>
  </sheetData>
  <mergeCells count="1">
    <mergeCell ref="B3:E3"/>
  </mergeCells>
  <hyperlinks>
    <hyperlink ref="E1" location="Index!A1" display="Return to Index" xr:uid="{00000000-0004-0000-12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1" tint="0.499984740745262"/>
  </sheetPr>
  <dimension ref="A1:E11"/>
  <sheetViews>
    <sheetView showGridLines="0" showRowColHeaders="0" zoomScaleNormal="100" workbookViewId="0"/>
  </sheetViews>
  <sheetFormatPr defaultRowHeight="12.75"/>
  <cols>
    <col min="1" max="1" width="34.85546875" style="6" bestFit="1" customWidth="1"/>
    <col min="2" max="2" width="11.140625" style="6" bestFit="1" customWidth="1"/>
    <col min="3" max="3" width="12.140625" style="6" bestFit="1" customWidth="1"/>
    <col min="4" max="4" width="16.140625" style="6" customWidth="1"/>
    <col min="5" max="16384" width="9.140625" style="6"/>
  </cols>
  <sheetData>
    <row r="1" spans="1:5">
      <c r="A1" s="1" t="s">
        <v>233</v>
      </c>
      <c r="D1" s="42" t="s">
        <v>260</v>
      </c>
    </row>
    <row r="3" spans="1:5" ht="25.5">
      <c r="A3" s="12" t="s">
        <v>64</v>
      </c>
      <c r="B3" s="13" t="str">
        <f>'T1'!B3</f>
        <v>2021/22 August</v>
      </c>
      <c r="C3" s="13" t="str">
        <f>'T1'!C3</f>
        <v>2021/22 Draft</v>
      </c>
      <c r="D3" s="13" t="str">
        <f>'T1'!D3</f>
        <v>Change since last forecast</v>
      </c>
    </row>
    <row r="4" spans="1:5">
      <c r="A4" s="8" t="s">
        <v>137</v>
      </c>
      <c r="B4" s="9">
        <f>'T1'!B4</f>
        <v>-0.23275133955530214</v>
      </c>
      <c r="C4" s="9">
        <f>'T1'!C4</f>
        <v>-2.7640368812570482E-2</v>
      </c>
      <c r="D4" s="9">
        <f>'T1'!D4</f>
        <v>0.20511097074273166</v>
      </c>
    </row>
    <row r="5" spans="1:5">
      <c r="A5" s="8" t="s">
        <v>138</v>
      </c>
      <c r="B5" s="9">
        <f>'T8'!C5</f>
        <v>46.554084744110241</v>
      </c>
      <c r="C5" s="9">
        <f>'T8'!D5</f>
        <v>54.342511999999999</v>
      </c>
      <c r="D5" s="9">
        <f>'T8'!E5</f>
        <v>7.7884272558897578</v>
      </c>
      <c r="E5" s="10"/>
    </row>
    <row r="7" spans="1:5" ht="36.75" customHeight="1">
      <c r="A7" s="12" t="s">
        <v>65</v>
      </c>
      <c r="B7" s="13" t="str">
        <f>B3</f>
        <v>2021/22 August</v>
      </c>
      <c r="C7" s="13" t="str">
        <f>C3</f>
        <v>2021/22 Draft</v>
      </c>
      <c r="D7" s="13" t="str">
        <f>D3</f>
        <v>Change since last forecast</v>
      </c>
    </row>
    <row r="8" spans="1:5">
      <c r="A8" s="8" t="s">
        <v>135</v>
      </c>
      <c r="B8" s="11">
        <f>'T1'!B5</f>
        <v>10.740460713124222</v>
      </c>
      <c r="C8" s="11">
        <f>'T1'!C5</f>
        <v>11.351149234259138</v>
      </c>
      <c r="D8" s="11">
        <f>'T1'!D5</f>
        <v>0.61068852113491623</v>
      </c>
      <c r="E8" s="6" t="s">
        <v>234</v>
      </c>
    </row>
    <row r="9" spans="1:5">
      <c r="A9" s="8" t="s">
        <v>134</v>
      </c>
      <c r="B9" s="11">
        <f>'T8'!C4</f>
        <v>44.812728374050913</v>
      </c>
      <c r="C9" s="11">
        <f>'T8'!D4</f>
        <v>52.460811999999997</v>
      </c>
      <c r="D9" s="11">
        <f>C9-B9</f>
        <v>7.6480836259490843</v>
      </c>
    </row>
    <row r="10" spans="1:5">
      <c r="A10" s="8" t="s">
        <v>136</v>
      </c>
      <c r="B10" s="11">
        <f>'T8'!C13</f>
        <v>5.69019389256436</v>
      </c>
      <c r="C10" s="11">
        <f>'T8'!D13</f>
        <v>6.5636200000000002</v>
      </c>
      <c r="D10" s="11">
        <f>C10-B10</f>
        <v>0.8734261074356402</v>
      </c>
    </row>
    <row r="11" spans="1:5">
      <c r="A11" s="8" t="s">
        <v>207</v>
      </c>
      <c r="B11" s="11">
        <f>'T8'!C7</f>
        <v>1.8591220043783883</v>
      </c>
      <c r="C11" s="11">
        <f>'T8'!D7</f>
        <v>2.272481</v>
      </c>
      <c r="D11" s="11">
        <f>C11-B11</f>
        <v>0.41335899562161171</v>
      </c>
    </row>
  </sheetData>
  <hyperlinks>
    <hyperlink ref="D1" location="Index!A1" display="Return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4">
    <tabColor rgb="FF33CC33"/>
    <pageSetUpPr fitToPage="1"/>
  </sheetPr>
  <dimension ref="B1:J28"/>
  <sheetViews>
    <sheetView showGridLines="0" showRowColHeaders="0" zoomScaleNormal="100" workbookViewId="0"/>
  </sheetViews>
  <sheetFormatPr defaultRowHeight="12.75"/>
  <cols>
    <col min="1" max="1" width="1.7109375" style="6" customWidth="1"/>
    <col min="2" max="2" width="9" style="6" customWidth="1"/>
    <col min="3" max="3" width="64.42578125" style="6" customWidth="1"/>
    <col min="4" max="7" width="11" style="6" customWidth="1"/>
    <col min="8" max="9" width="15.7109375" style="6" customWidth="1"/>
    <col min="10" max="10" width="9.140625" style="6"/>
    <col min="11" max="11" width="23.140625" style="6" bestFit="1" customWidth="1"/>
    <col min="12" max="12" width="18.28515625" style="6" bestFit="1" customWidth="1"/>
    <col min="13" max="13" width="16.28515625" style="6" bestFit="1" customWidth="1"/>
    <col min="14" max="14" width="11.42578125" style="6" bestFit="1" customWidth="1"/>
    <col min="15" max="15" width="17.28515625" style="6" customWidth="1"/>
    <col min="16" max="17" width="16.7109375" style="6" bestFit="1" customWidth="1"/>
    <col min="18" max="16384" width="9.140625" style="6"/>
  </cols>
  <sheetData>
    <row r="1" spans="2:10">
      <c r="B1" s="714" t="s">
        <v>254</v>
      </c>
      <c r="C1" s="714"/>
      <c r="D1" s="714"/>
      <c r="E1" s="714"/>
      <c r="F1" s="714"/>
      <c r="G1" s="42" t="s">
        <v>260</v>
      </c>
    </row>
    <row r="2" spans="2:10" ht="13.5" thickBot="1">
      <c r="B2" s="2"/>
      <c r="C2" s="77"/>
      <c r="D2" s="3"/>
      <c r="E2" s="3"/>
      <c r="F2" s="3"/>
    </row>
    <row r="3" spans="2:10" ht="13.5" thickBot="1">
      <c r="B3" s="2"/>
      <c r="C3" s="77"/>
      <c r="D3" s="737" t="s">
        <v>509</v>
      </c>
      <c r="E3" s="738"/>
      <c r="F3" s="738"/>
      <c r="G3" s="739"/>
    </row>
    <row r="4" spans="2:10" ht="19.5" customHeight="1" thickBot="1">
      <c r="B4" s="740" t="s">
        <v>222</v>
      </c>
      <c r="C4" s="741"/>
      <c r="D4" s="26" t="str">
        <f>'T13'!C4</f>
        <v>March</v>
      </c>
      <c r="E4" s="26" t="str">
        <f>'T13'!D4</f>
        <v>August</v>
      </c>
      <c r="F4" s="26" t="str">
        <f>'T13'!E4</f>
        <v xml:space="preserve">Draft </v>
      </c>
      <c r="G4" s="26" t="str">
        <f>'T13'!F4</f>
        <v>Final</v>
      </c>
    </row>
    <row r="5" spans="2:10">
      <c r="B5" s="398" t="s">
        <v>62</v>
      </c>
      <c r="C5" s="399" t="s">
        <v>108</v>
      </c>
      <c r="D5" s="594">
        <v>0.26876082212814728</v>
      </c>
      <c r="E5" s="400">
        <v>0.11953639763863005</v>
      </c>
      <c r="F5" s="400">
        <f>'T16'!F13</f>
        <v>0.23860740458668003</v>
      </c>
      <c r="G5" s="401"/>
      <c r="H5" s="10"/>
      <c r="I5" s="10"/>
      <c r="J5" s="10"/>
    </row>
    <row r="6" spans="2:10">
      <c r="B6" s="402" t="s">
        <v>63</v>
      </c>
      <c r="C6" s="403" t="s">
        <v>109</v>
      </c>
      <c r="D6" s="590">
        <v>0.73123917787185277</v>
      </c>
      <c r="E6" s="373">
        <f>1-E5</f>
        <v>0.88046360236136989</v>
      </c>
      <c r="F6" s="373">
        <f>'T16'!F14</f>
        <v>0.76139259541331994</v>
      </c>
      <c r="G6" s="374"/>
      <c r="H6" s="10"/>
      <c r="I6" s="10"/>
      <c r="J6" s="10"/>
    </row>
    <row r="7" spans="2:10">
      <c r="B7" s="404" t="s">
        <v>98</v>
      </c>
      <c r="C7" s="405" t="s">
        <v>110</v>
      </c>
      <c r="D7" s="592">
        <v>3053.1152059617539</v>
      </c>
      <c r="E7" s="375">
        <v>3048.5823336778867</v>
      </c>
      <c r="F7" s="375">
        <v>3410.2372988772581</v>
      </c>
      <c r="G7" s="376"/>
      <c r="H7" s="10"/>
      <c r="I7" s="10"/>
      <c r="J7" s="10"/>
    </row>
    <row r="8" spans="2:10">
      <c r="B8" s="406" t="s">
        <v>228</v>
      </c>
      <c r="C8" s="30"/>
      <c r="D8" s="30"/>
      <c r="E8" s="30"/>
      <c r="F8" s="30"/>
      <c r="G8" s="407"/>
      <c r="H8" s="10"/>
      <c r="I8" s="10"/>
      <c r="J8" s="10"/>
    </row>
    <row r="9" spans="2:10" ht="14.25">
      <c r="B9" s="408" t="s">
        <v>116</v>
      </c>
      <c r="C9" s="409" t="s">
        <v>106</v>
      </c>
      <c r="D9" s="591">
        <v>-0.36597057434887625</v>
      </c>
      <c r="E9" s="587">
        <v>-0.23275133955530214</v>
      </c>
      <c r="F9" s="587">
        <v>-2.7640368812570482E-2</v>
      </c>
      <c r="G9" s="376"/>
      <c r="H9" s="10"/>
      <c r="I9" s="10"/>
      <c r="J9" s="10"/>
    </row>
    <row r="10" spans="2:10" ht="14.25" customHeight="1">
      <c r="B10" s="402" t="s">
        <v>118</v>
      </c>
      <c r="C10" s="410" t="s">
        <v>486</v>
      </c>
      <c r="D10" s="592">
        <v>403.01739883285131</v>
      </c>
      <c r="E10" s="375">
        <v>382.3251689772141</v>
      </c>
      <c r="F10" s="375">
        <v>366.39795101656648</v>
      </c>
      <c r="G10" s="376"/>
      <c r="H10" s="595"/>
      <c r="I10" s="10"/>
      <c r="J10" s="10"/>
    </row>
    <row r="11" spans="2:10">
      <c r="B11" s="402" t="s">
        <v>120</v>
      </c>
      <c r="C11" s="403" t="s">
        <v>112</v>
      </c>
      <c r="D11" s="592">
        <v>408.19967968236205</v>
      </c>
      <c r="E11" s="375">
        <v>426.88210397610123</v>
      </c>
      <c r="F11" s="375">
        <v>422.69404406302874</v>
      </c>
      <c r="G11" s="376"/>
      <c r="H11" s="595"/>
      <c r="I11" s="10"/>
      <c r="J11" s="10"/>
    </row>
    <row r="12" spans="2:10" ht="14.25">
      <c r="B12" s="402" t="s">
        <v>121</v>
      </c>
      <c r="C12" s="403" t="s">
        <v>113</v>
      </c>
      <c r="D12" s="592">
        <v>19.52551825163</v>
      </c>
      <c r="E12" s="375">
        <v>19.551591817039998</v>
      </c>
      <c r="F12" s="375">
        <v>11.44562985228</v>
      </c>
      <c r="G12" s="376"/>
      <c r="H12" s="10"/>
      <c r="I12" s="10"/>
      <c r="J12" s="10"/>
    </row>
    <row r="13" spans="2:10" ht="14.25">
      <c r="B13" s="402" t="s">
        <v>122</v>
      </c>
      <c r="C13" s="403" t="s">
        <v>114</v>
      </c>
      <c r="D13" s="592">
        <v>17.906263170258569</v>
      </c>
      <c r="E13" s="375">
        <v>15.554526448652663</v>
      </c>
      <c r="F13" s="375">
        <v>15.151362915904533</v>
      </c>
      <c r="G13" s="376"/>
      <c r="H13" s="10"/>
      <c r="I13" s="10"/>
      <c r="J13" s="10"/>
    </row>
    <row r="14" spans="2:10" ht="14.25">
      <c r="B14" s="404" t="s">
        <v>123</v>
      </c>
      <c r="C14" s="405" t="s">
        <v>115</v>
      </c>
      <c r="D14" s="592">
        <v>76.757830000000013</v>
      </c>
      <c r="E14" s="375">
        <v>76.943140000000028</v>
      </c>
      <c r="F14" s="375">
        <v>71.685040000000015</v>
      </c>
      <c r="G14" s="376"/>
      <c r="H14" s="10"/>
      <c r="I14" s="10"/>
      <c r="J14" s="10"/>
    </row>
    <row r="15" spans="2:10">
      <c r="B15" s="406" t="s">
        <v>229</v>
      </c>
      <c r="C15" s="30"/>
      <c r="D15" s="30"/>
      <c r="E15" s="30"/>
      <c r="F15" s="30"/>
      <c r="G15" s="407"/>
    </row>
    <row r="16" spans="2:10" ht="14.25">
      <c r="B16" s="408" t="s">
        <v>117</v>
      </c>
      <c r="C16" s="409" t="s">
        <v>107</v>
      </c>
      <c r="D16" s="592">
        <v>46.816636174874496</v>
      </c>
      <c r="E16" s="375">
        <v>46.554084744110241</v>
      </c>
      <c r="F16" s="375">
        <v>54.342512282365121</v>
      </c>
      <c r="G16" s="376"/>
    </row>
    <row r="17" spans="2:7" ht="15" customHeight="1">
      <c r="B17" s="402" t="s">
        <v>119</v>
      </c>
      <c r="C17" s="410" t="s">
        <v>111</v>
      </c>
      <c r="D17" s="592">
        <v>-92.417159380832118</v>
      </c>
      <c r="E17" s="375">
        <v>-99.171805905765709</v>
      </c>
      <c r="F17" s="375">
        <v>-104.47633361159272</v>
      </c>
      <c r="G17" s="376"/>
    </row>
    <row r="18" spans="2:7" ht="15" customHeight="1">
      <c r="B18" s="402" t="s">
        <v>230</v>
      </c>
      <c r="C18" s="410" t="s">
        <v>231</v>
      </c>
      <c r="D18" s="592">
        <v>17.16300922567136</v>
      </c>
      <c r="E18" s="375">
        <v>13.595610161635511</v>
      </c>
      <c r="F18" s="375">
        <v>15.132202369376667</v>
      </c>
      <c r="G18" s="376"/>
    </row>
    <row r="19" spans="2:7" ht="15" customHeight="1" thickBot="1">
      <c r="B19" s="411" t="s">
        <v>124</v>
      </c>
      <c r="C19" s="412" t="s">
        <v>232</v>
      </c>
      <c r="D19" s="593">
        <v>50.027892072668919</v>
      </c>
      <c r="E19" s="379">
        <v>50.155533940043263</v>
      </c>
      <c r="F19" s="379">
        <v>49.981830686098313</v>
      </c>
      <c r="G19" s="380"/>
    </row>
    <row r="28" spans="2:7" ht="16.5" customHeight="1"/>
  </sheetData>
  <mergeCells count="3">
    <mergeCell ref="B1:F1"/>
    <mergeCell ref="D3:G3"/>
    <mergeCell ref="B4:C4"/>
  </mergeCells>
  <hyperlinks>
    <hyperlink ref="G1" location="Index!A1" display="Return to Index" xr:uid="{00000000-0004-0000-1300-000000000000}"/>
  </hyperlink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A1F81-DEC7-4F84-B544-DA3B673710E5}">
  <sheetPr codeName="Sheet47">
    <tabColor rgb="FF33CC33"/>
  </sheetPr>
  <dimension ref="A1:J41"/>
  <sheetViews>
    <sheetView showGridLines="0" showRowColHeaders="0" topLeftCell="A4" zoomScaleNormal="100" workbookViewId="0"/>
  </sheetViews>
  <sheetFormatPr defaultRowHeight="15"/>
  <cols>
    <col min="2" max="2" width="26.28515625" bestFit="1" customWidth="1"/>
    <col min="3" max="3" width="14" customWidth="1"/>
    <col min="4" max="5" width="13.42578125" customWidth="1"/>
    <col min="6" max="8" width="13.5703125" customWidth="1"/>
  </cols>
  <sheetData>
    <row r="1" spans="1:10">
      <c r="A1" s="1" t="s">
        <v>680</v>
      </c>
      <c r="J1" s="613" t="s">
        <v>260</v>
      </c>
    </row>
    <row r="4" spans="1:10" ht="38.25">
      <c r="B4" s="742"/>
      <c r="C4" s="743"/>
      <c r="D4" s="596" t="s">
        <v>621</v>
      </c>
      <c r="E4" s="596" t="s">
        <v>632</v>
      </c>
      <c r="F4" s="597" t="s">
        <v>95</v>
      </c>
    </row>
    <row r="5" spans="1:10">
      <c r="B5" s="603" t="s">
        <v>633</v>
      </c>
      <c r="C5" s="604"/>
      <c r="D5" s="607">
        <v>422.69404406302874</v>
      </c>
      <c r="E5" s="614">
        <v>422.26391194302886</v>
      </c>
      <c r="F5" s="602">
        <f>E5-D5</f>
        <v>-0.43013211999988243</v>
      </c>
    </row>
    <row r="6" spans="1:10">
      <c r="B6" s="603" t="s">
        <v>634</v>
      </c>
      <c r="C6" s="604"/>
      <c r="D6" s="607">
        <v>813.70758690383582</v>
      </c>
      <c r="E6" s="614">
        <v>813.27745478383576</v>
      </c>
      <c r="F6" s="602">
        <f>E6-D6</f>
        <v>-0.43013212000005296</v>
      </c>
    </row>
    <row r="7" spans="1:10">
      <c r="B7" s="603" t="s">
        <v>635</v>
      </c>
      <c r="C7" s="604"/>
      <c r="D7" s="607">
        <v>2596.9598440934224</v>
      </c>
      <c r="E7" s="614">
        <v>2599.7708440934225</v>
      </c>
      <c r="F7" s="602">
        <f>E7-D7</f>
        <v>2.8110000000001492</v>
      </c>
    </row>
    <row r="8" spans="1:10">
      <c r="B8" s="603" t="s">
        <v>228</v>
      </c>
      <c r="C8" s="604" t="s">
        <v>623</v>
      </c>
      <c r="D8" s="600">
        <v>-2.7640368812570482E-2</v>
      </c>
      <c r="E8" s="605">
        <v>-2.7640368812572858E-2</v>
      </c>
      <c r="F8" s="602">
        <f>E8-D8</f>
        <v>-2.3765711620882257E-15</v>
      </c>
    </row>
    <row r="9" spans="1:10">
      <c r="B9" s="603" t="s">
        <v>505</v>
      </c>
      <c r="C9" s="604" t="s">
        <v>623</v>
      </c>
      <c r="D9" s="600">
        <v>11.351149234259138</v>
      </c>
      <c r="E9" s="605">
        <v>11.345148929035062</v>
      </c>
      <c r="F9" s="602">
        <f t="shared" ref="F9:F13" si="0">E9-D9</f>
        <v>-6.000305224075575E-3</v>
      </c>
    </row>
    <row r="10" spans="1:10">
      <c r="B10" s="603" t="s">
        <v>624</v>
      </c>
      <c r="C10" s="604" t="s">
        <v>623</v>
      </c>
      <c r="D10" s="600">
        <v>52.460811999999997</v>
      </c>
      <c r="E10" s="605">
        <v>52.525658249974953</v>
      </c>
      <c r="F10" s="602">
        <f t="shared" si="0"/>
        <v>6.4846249974955583E-2</v>
      </c>
    </row>
    <row r="11" spans="1:10">
      <c r="B11" s="603" t="s">
        <v>559</v>
      </c>
      <c r="C11" s="604" t="s">
        <v>623</v>
      </c>
      <c r="D11" s="600">
        <v>54.342511999999999</v>
      </c>
      <c r="E11" s="605">
        <v>54.407358488986802</v>
      </c>
      <c r="F11" s="602">
        <f t="shared" si="0"/>
        <v>6.4846488986802342E-2</v>
      </c>
    </row>
    <row r="12" spans="1:10">
      <c r="B12" s="603" t="s">
        <v>625</v>
      </c>
      <c r="C12" s="604" t="s">
        <v>626</v>
      </c>
      <c r="D12" s="600">
        <v>6.5636200000000002</v>
      </c>
      <c r="E12" s="605">
        <v>6.5717852792978482</v>
      </c>
      <c r="F12" s="602">
        <f t="shared" si="0"/>
        <v>8.1652792978479383E-3</v>
      </c>
    </row>
    <row r="13" spans="1:10">
      <c r="B13" s="615" t="s">
        <v>627</v>
      </c>
      <c r="C13" s="616" t="s">
        <v>623</v>
      </c>
      <c r="D13" s="617">
        <v>2.272481</v>
      </c>
      <c r="E13" s="618">
        <v>2.2724814170935366</v>
      </c>
      <c r="F13" s="612">
        <f t="shared" si="0"/>
        <v>4.1709353659769022E-7</v>
      </c>
    </row>
    <row r="14" spans="1:10">
      <c r="B14" t="s">
        <v>631</v>
      </c>
    </row>
    <row r="17" spans="2:8" ht="15.75" thickBot="1"/>
    <row r="18" spans="2:8" ht="15" customHeight="1">
      <c r="B18" s="744" t="s">
        <v>47</v>
      </c>
      <c r="C18" s="746" t="s">
        <v>48</v>
      </c>
      <c r="D18" s="725"/>
      <c r="E18" s="726"/>
      <c r="F18" s="746" t="s">
        <v>636</v>
      </c>
      <c r="G18" s="725"/>
      <c r="H18" s="726"/>
    </row>
    <row r="19" spans="2:8" ht="15.75" thickBot="1">
      <c r="B19" s="745"/>
      <c r="C19" s="619" t="s">
        <v>49</v>
      </c>
      <c r="D19" s="572" t="s">
        <v>50</v>
      </c>
      <c r="E19" s="620" t="s">
        <v>51</v>
      </c>
      <c r="F19" s="619" t="s">
        <v>49</v>
      </c>
      <c r="G19" s="572" t="s">
        <v>50</v>
      </c>
      <c r="H19" s="620" t="s">
        <v>51</v>
      </c>
    </row>
    <row r="20" spans="2:8">
      <c r="B20" s="621" t="s">
        <v>53</v>
      </c>
      <c r="C20" s="622">
        <v>8.8473430000000004</v>
      </c>
      <c r="D20" s="623">
        <v>46.675227</v>
      </c>
      <c r="E20" s="624">
        <v>1.1590097556272403</v>
      </c>
      <c r="F20" s="622">
        <v>0</v>
      </c>
      <c r="G20" s="623">
        <v>0</v>
      </c>
      <c r="H20" s="624">
        <v>0</v>
      </c>
    </row>
    <row r="21" spans="2:8">
      <c r="B21" s="625" t="s">
        <v>427</v>
      </c>
      <c r="C21" s="622">
        <v>11.057328</v>
      </c>
      <c r="D21" s="623">
        <v>21.346582000000001</v>
      </c>
      <c r="E21" s="624">
        <v>0</v>
      </c>
      <c r="F21" s="622">
        <v>0</v>
      </c>
      <c r="G21" s="623">
        <v>0</v>
      </c>
      <c r="H21" s="624">
        <v>0</v>
      </c>
    </row>
    <row r="22" spans="2:8">
      <c r="B22" s="625" t="s">
        <v>428</v>
      </c>
      <c r="C22" s="622">
        <v>16.213542</v>
      </c>
      <c r="D22" s="623">
        <v>25.417361</v>
      </c>
      <c r="E22" s="624">
        <v>0</v>
      </c>
      <c r="F22" s="622">
        <v>0</v>
      </c>
      <c r="G22" s="623">
        <v>0</v>
      </c>
      <c r="H22" s="624">
        <v>0</v>
      </c>
    </row>
    <row r="23" spans="2:8">
      <c r="B23" s="625" t="s">
        <v>500</v>
      </c>
      <c r="C23" s="622">
        <v>16.549489999999999</v>
      </c>
      <c r="D23" s="623">
        <v>26.155193000000001</v>
      </c>
      <c r="E23" s="624">
        <v>0</v>
      </c>
      <c r="F23" s="622">
        <v>0</v>
      </c>
      <c r="G23" s="623">
        <v>0</v>
      </c>
      <c r="H23" s="624">
        <v>0</v>
      </c>
    </row>
    <row r="24" spans="2:8">
      <c r="B24" s="625" t="s">
        <v>58</v>
      </c>
      <c r="C24" s="622">
        <v>16.455306</v>
      </c>
      <c r="D24" s="623">
        <v>38.045116</v>
      </c>
      <c r="E24" s="624">
        <v>0</v>
      </c>
      <c r="F24" s="622">
        <v>0</v>
      </c>
      <c r="G24" s="623">
        <v>0</v>
      </c>
      <c r="H24" s="624">
        <v>0</v>
      </c>
    </row>
    <row r="25" spans="2:8">
      <c r="B25" s="625" t="s">
        <v>69</v>
      </c>
      <c r="C25" s="622">
        <v>19.239007999999998</v>
      </c>
      <c r="D25" s="623">
        <v>17.730506999999999</v>
      </c>
      <c r="E25" s="624">
        <v>3.313933</v>
      </c>
      <c r="F25" s="622">
        <v>0</v>
      </c>
      <c r="G25" s="623">
        <v>0</v>
      </c>
      <c r="H25" s="624">
        <v>0</v>
      </c>
    </row>
    <row r="26" spans="2:8">
      <c r="B26" s="625" t="s">
        <v>130</v>
      </c>
      <c r="C26" s="622">
        <v>17.844372</v>
      </c>
      <c r="D26" s="623">
        <v>17.71059</v>
      </c>
      <c r="E26" s="624">
        <v>0</v>
      </c>
      <c r="F26" s="622">
        <v>-0.19088199999999844</v>
      </c>
      <c r="G26" s="623">
        <v>-0.1834479999999985</v>
      </c>
      <c r="H26" s="624">
        <v>0</v>
      </c>
    </row>
    <row r="27" spans="2:8">
      <c r="B27" s="625" t="s">
        <v>147</v>
      </c>
      <c r="C27" s="622">
        <v>12.188326999999999</v>
      </c>
      <c r="D27" s="623">
        <v>27.939146999999998</v>
      </c>
      <c r="E27" s="624">
        <v>0</v>
      </c>
      <c r="F27" s="622">
        <v>-0.30697699999999983</v>
      </c>
      <c r="G27" s="623">
        <v>-0.67150799999999933</v>
      </c>
      <c r="H27" s="624">
        <v>0</v>
      </c>
    </row>
    <row r="28" spans="2:8">
      <c r="B28" s="625" t="s">
        <v>66</v>
      </c>
      <c r="C28" s="622">
        <v>16.957830000000001</v>
      </c>
      <c r="D28" s="623">
        <v>66.640797000000006</v>
      </c>
      <c r="E28" s="624">
        <v>0</v>
      </c>
      <c r="F28" s="622">
        <v>0</v>
      </c>
      <c r="G28" s="623">
        <v>0</v>
      </c>
      <c r="H28" s="624">
        <v>0</v>
      </c>
    </row>
    <row r="29" spans="2:8">
      <c r="B29" s="625" t="s">
        <v>59</v>
      </c>
      <c r="C29" s="622">
        <v>11.475403</v>
      </c>
      <c r="D29" s="623">
        <v>39.308601000000003</v>
      </c>
      <c r="E29" s="624">
        <v>0</v>
      </c>
      <c r="F29" s="622">
        <v>0</v>
      </c>
      <c r="G29" s="623">
        <v>0</v>
      </c>
      <c r="H29" s="624">
        <v>0</v>
      </c>
    </row>
    <row r="30" spans="2:8">
      <c r="B30" s="625" t="s">
        <v>54</v>
      </c>
      <c r="C30" s="622">
        <v>27.175447999999999</v>
      </c>
      <c r="D30" s="623">
        <v>50.773899999999998</v>
      </c>
      <c r="E30" s="624">
        <v>0.40462500000000001</v>
      </c>
      <c r="F30" s="622">
        <v>0</v>
      </c>
      <c r="G30" s="623">
        <v>0</v>
      </c>
      <c r="H30" s="624">
        <v>0</v>
      </c>
    </row>
    <row r="31" spans="2:8">
      <c r="B31" s="625" t="s">
        <v>493</v>
      </c>
      <c r="C31" s="622">
        <v>9.7948330000000006</v>
      </c>
      <c r="D31" s="623">
        <v>27.170573000000001</v>
      </c>
      <c r="E31" s="624">
        <v>0</v>
      </c>
      <c r="F31" s="622">
        <v>0</v>
      </c>
      <c r="G31" s="623">
        <v>0</v>
      </c>
      <c r="H31" s="624">
        <v>0</v>
      </c>
    </row>
    <row r="32" spans="2:8">
      <c r="B32" s="625" t="s">
        <v>413</v>
      </c>
      <c r="C32" s="622">
        <v>-0.58394430829689448</v>
      </c>
      <c r="D32" s="623">
        <v>33.842703999999998</v>
      </c>
      <c r="E32" s="624">
        <v>10.842987000000001</v>
      </c>
      <c r="F32" s="622">
        <v>0</v>
      </c>
      <c r="G32" s="623">
        <v>0</v>
      </c>
      <c r="H32" s="624">
        <v>0</v>
      </c>
    </row>
    <row r="33" spans="2:8">
      <c r="B33" s="625" t="s">
        <v>52</v>
      </c>
      <c r="C33" s="622">
        <v>-0.58394430829689448</v>
      </c>
      <c r="D33" s="623">
        <v>33.842703999999998</v>
      </c>
      <c r="E33" s="624">
        <v>10.842987000000001</v>
      </c>
      <c r="F33" s="622">
        <v>0</v>
      </c>
      <c r="G33" s="623">
        <v>0</v>
      </c>
      <c r="H33" s="624">
        <v>0</v>
      </c>
    </row>
    <row r="34" spans="2:8">
      <c r="B34" s="625" t="s">
        <v>57</v>
      </c>
      <c r="C34" s="622">
        <v>25.429358000000001</v>
      </c>
      <c r="D34" s="623">
        <v>29.93507</v>
      </c>
      <c r="E34" s="624">
        <v>0.6507004236166013</v>
      </c>
      <c r="F34" s="622">
        <v>0</v>
      </c>
      <c r="G34" s="623">
        <v>0</v>
      </c>
      <c r="H34" s="624">
        <v>0</v>
      </c>
    </row>
    <row r="35" spans="2:8">
      <c r="B35" s="625" t="s">
        <v>67</v>
      </c>
      <c r="C35" s="622">
        <v>19.382584000000001</v>
      </c>
      <c r="D35" s="623">
        <v>36.292361999999997</v>
      </c>
      <c r="E35" s="624">
        <v>0.87368500476380317</v>
      </c>
      <c r="F35" s="622">
        <v>0</v>
      </c>
      <c r="G35" s="623">
        <v>0</v>
      </c>
      <c r="H35" s="624">
        <v>0</v>
      </c>
    </row>
    <row r="36" spans="2:8">
      <c r="B36" s="625" t="s">
        <v>55</v>
      </c>
      <c r="C36" s="626">
        <v>23.476054000000001</v>
      </c>
      <c r="D36" s="627">
        <v>46.909953000000002</v>
      </c>
      <c r="E36" s="628">
        <v>0</v>
      </c>
      <c r="F36" s="626">
        <v>0</v>
      </c>
      <c r="G36" s="627">
        <v>0</v>
      </c>
      <c r="H36" s="628">
        <v>0</v>
      </c>
    </row>
    <row r="37" spans="2:8">
      <c r="B37" s="625" t="s">
        <v>56</v>
      </c>
      <c r="C37" s="626">
        <v>21.842513</v>
      </c>
      <c r="D37" s="627">
        <v>44.426566000000001</v>
      </c>
      <c r="E37" s="628">
        <v>0</v>
      </c>
      <c r="F37" s="626">
        <v>0</v>
      </c>
      <c r="G37" s="627">
        <v>0</v>
      </c>
      <c r="H37" s="628">
        <v>0</v>
      </c>
    </row>
    <row r="38" spans="2:8">
      <c r="B38" s="625" t="s">
        <v>601</v>
      </c>
      <c r="C38" s="626">
        <v>10.061698</v>
      </c>
      <c r="D38" s="627">
        <v>20.359385</v>
      </c>
      <c r="E38" s="628">
        <v>0</v>
      </c>
      <c r="F38" s="626">
        <v>0</v>
      </c>
      <c r="G38" s="627">
        <v>0</v>
      </c>
      <c r="H38" s="628">
        <v>0</v>
      </c>
    </row>
    <row r="39" spans="2:8">
      <c r="B39" s="625" t="s">
        <v>602</v>
      </c>
      <c r="C39" s="626">
        <v>10.061698</v>
      </c>
      <c r="D39" s="627">
        <v>20.359385</v>
      </c>
      <c r="E39" s="628">
        <v>0</v>
      </c>
      <c r="F39" s="626">
        <v>0</v>
      </c>
      <c r="G39" s="627">
        <v>0</v>
      </c>
      <c r="H39" s="628">
        <v>0</v>
      </c>
    </row>
    <row r="40" spans="2:8">
      <c r="B40" s="625" t="s">
        <v>70</v>
      </c>
      <c r="C40" s="626">
        <v>8.8964789999999994</v>
      </c>
      <c r="D40" s="627">
        <v>44.318264999999997</v>
      </c>
      <c r="E40" s="628">
        <v>0</v>
      </c>
      <c r="F40" s="626">
        <v>0</v>
      </c>
      <c r="G40" s="627">
        <v>0</v>
      </c>
      <c r="H40" s="628">
        <v>0</v>
      </c>
    </row>
    <row r="41" spans="2:8" ht="15.75" thickBot="1">
      <c r="B41" s="629" t="s">
        <v>140</v>
      </c>
      <c r="C41" s="630">
        <v>18.286210000000001</v>
      </c>
      <c r="D41" s="631">
        <v>31.099817999999999</v>
      </c>
      <c r="E41" s="632">
        <v>0</v>
      </c>
      <c r="F41" s="630">
        <v>0</v>
      </c>
      <c r="G41" s="631">
        <v>0</v>
      </c>
      <c r="H41" s="632">
        <v>0</v>
      </c>
    </row>
  </sheetData>
  <mergeCells count="4">
    <mergeCell ref="B4:C4"/>
    <mergeCell ref="B18:B19"/>
    <mergeCell ref="C18:E18"/>
    <mergeCell ref="F18:H18"/>
  </mergeCells>
  <hyperlinks>
    <hyperlink ref="J1" location="Index!A1" display="Return to Index" xr:uid="{FD5414CB-558A-4294-B3A0-9A67B65F987F}"/>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tabColor rgb="FF33CC33"/>
  </sheetPr>
  <dimension ref="A1:F13"/>
  <sheetViews>
    <sheetView showGridLines="0" showRowColHeaders="0" zoomScaleNormal="100" workbookViewId="0"/>
  </sheetViews>
  <sheetFormatPr defaultRowHeight="15"/>
  <cols>
    <col min="1" max="1" width="4.85546875" customWidth="1"/>
    <col min="2" max="2" width="25.7109375" customWidth="1"/>
    <col min="3" max="3" width="8.42578125" customWidth="1"/>
    <col min="4" max="6" width="15.42578125" customWidth="1"/>
  </cols>
  <sheetData>
    <row r="1" spans="1:6">
      <c r="A1" s="722" t="s">
        <v>681</v>
      </c>
      <c r="B1" s="722"/>
      <c r="C1" s="722"/>
      <c r="D1" s="722"/>
      <c r="E1" s="722"/>
      <c r="F1" s="42" t="s">
        <v>260</v>
      </c>
    </row>
    <row r="4" spans="1:6" ht="51">
      <c r="B4" s="742"/>
      <c r="C4" s="743"/>
      <c r="D4" s="596" t="s">
        <v>621</v>
      </c>
      <c r="E4" s="596" t="s">
        <v>622</v>
      </c>
      <c r="F4" s="597" t="s">
        <v>95</v>
      </c>
    </row>
    <row r="5" spans="1:6">
      <c r="B5" s="598" t="s">
        <v>228</v>
      </c>
      <c r="C5" s="599" t="s">
        <v>623</v>
      </c>
      <c r="D5" s="600">
        <f>'T1'!C4</f>
        <v>-2.7640368812570482E-2</v>
      </c>
      <c r="E5" s="601">
        <v>-7.6665830031823043</v>
      </c>
      <c r="F5" s="602">
        <f>E5-D5</f>
        <v>-7.6389426343697338</v>
      </c>
    </row>
    <row r="6" spans="1:6">
      <c r="B6" s="603" t="s">
        <v>505</v>
      </c>
      <c r="C6" s="604" t="s">
        <v>623</v>
      </c>
      <c r="D6" s="600">
        <f>'T1'!C5</f>
        <v>11.351149234259138</v>
      </c>
      <c r="E6" s="605">
        <v>3.712206599889404</v>
      </c>
      <c r="F6" s="602">
        <f t="shared" ref="F6:F12" si="0">E6-D6</f>
        <v>-7.6389426343697338</v>
      </c>
    </row>
    <row r="7" spans="1:6">
      <c r="B7" s="603" t="s">
        <v>624</v>
      </c>
      <c r="C7" s="604" t="s">
        <v>623</v>
      </c>
      <c r="D7" s="600">
        <f>'T8'!D4</f>
        <v>52.460811999999997</v>
      </c>
      <c r="E7" s="605">
        <v>63.416751447445684</v>
      </c>
      <c r="F7" s="602">
        <f t="shared" si="0"/>
        <v>10.955939447445687</v>
      </c>
    </row>
    <row r="8" spans="1:6">
      <c r="B8" s="603" t="s">
        <v>559</v>
      </c>
      <c r="C8" s="604" t="s">
        <v>623</v>
      </c>
      <c r="D8" s="600">
        <f>'T8'!D5</f>
        <v>54.342511999999999</v>
      </c>
      <c r="E8" s="605">
        <v>65.29845168645754</v>
      </c>
      <c r="F8" s="602">
        <f t="shared" si="0"/>
        <v>10.95593968645754</v>
      </c>
    </row>
    <row r="9" spans="1:6">
      <c r="B9" s="603" t="s">
        <v>625</v>
      </c>
      <c r="C9" s="604" t="s">
        <v>626</v>
      </c>
      <c r="D9" s="600">
        <f>'T8'!D13</f>
        <v>6.5636200000000002</v>
      </c>
      <c r="E9" s="605">
        <v>7.9432051074106091</v>
      </c>
      <c r="F9" s="602">
        <f t="shared" si="0"/>
        <v>1.3795851074106089</v>
      </c>
    </row>
    <row r="10" spans="1:6">
      <c r="B10" s="603" t="s">
        <v>627</v>
      </c>
      <c r="C10" s="604" t="s">
        <v>623</v>
      </c>
      <c r="D10" s="600">
        <f>'T8'!D7</f>
        <v>2.272481</v>
      </c>
      <c r="E10" s="606">
        <v>2.2724814170935366</v>
      </c>
      <c r="F10" s="602">
        <f t="shared" si="0"/>
        <v>4.1709353659769022E-7</v>
      </c>
    </row>
    <row r="11" spans="1:6">
      <c r="B11" s="603" t="s">
        <v>628</v>
      </c>
      <c r="C11" s="604" t="s">
        <v>629</v>
      </c>
      <c r="D11" s="607">
        <v>813.70758690383582</v>
      </c>
      <c r="E11" s="608">
        <v>266.10967860133599</v>
      </c>
      <c r="F11" s="602">
        <f t="shared" si="0"/>
        <v>-547.59790830249983</v>
      </c>
    </row>
    <row r="12" spans="1:6">
      <c r="B12" s="609" t="s">
        <v>630</v>
      </c>
      <c r="C12" s="610" t="s">
        <v>629</v>
      </c>
      <c r="D12" s="611">
        <v>2596.5297119734223</v>
      </c>
      <c r="E12" s="611">
        <v>3144.1276202759223</v>
      </c>
      <c r="F12" s="612">
        <f t="shared" si="0"/>
        <v>547.59790830249995</v>
      </c>
    </row>
    <row r="13" spans="1:6">
      <c r="B13" t="s">
        <v>631</v>
      </c>
    </row>
  </sheetData>
  <mergeCells count="2">
    <mergeCell ref="A1:E1"/>
    <mergeCell ref="B4:C4"/>
  </mergeCells>
  <hyperlinks>
    <hyperlink ref="F1" location="Index!A1" display="Return to Index" xr:uid="{00000000-0004-0000-1500-00000000000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24A21-B289-40F3-8A22-A39C55154D7B}">
  <sheetPr codeName="Sheet35">
    <tabColor rgb="FF33CC33"/>
  </sheetPr>
  <dimension ref="A1:I17"/>
  <sheetViews>
    <sheetView showGridLines="0" showRowColHeaders="0" zoomScaleNormal="100" workbookViewId="0"/>
  </sheetViews>
  <sheetFormatPr defaultRowHeight="15"/>
  <cols>
    <col min="1" max="1" width="15.28515625" customWidth="1"/>
    <col min="2" max="9" width="11.5703125" customWidth="1"/>
  </cols>
  <sheetData>
    <row r="1" spans="1:9">
      <c r="A1" s="1" t="s">
        <v>683</v>
      </c>
      <c r="I1" s="517" t="s">
        <v>260</v>
      </c>
    </row>
    <row r="3" spans="1:9" s="6" customFormat="1" ht="19.5" customHeight="1"/>
    <row r="4" spans="1:9" s="6" customFormat="1" ht="12.75"/>
    <row r="5" spans="1:9" s="6" customFormat="1" ht="13.5" thickBot="1"/>
    <row r="6" spans="1:9" s="6" customFormat="1" ht="61.5" customHeight="1">
      <c r="A6" s="663"/>
      <c r="B6" s="656" t="s">
        <v>661</v>
      </c>
      <c r="C6" s="656" t="s">
        <v>667</v>
      </c>
      <c r="D6" s="656" t="s">
        <v>663</v>
      </c>
      <c r="E6" s="656" t="s">
        <v>668</v>
      </c>
      <c r="F6" s="656" t="s">
        <v>662</v>
      </c>
      <c r="G6" s="656" t="s">
        <v>669</v>
      </c>
      <c r="H6" s="656" t="s">
        <v>670</v>
      </c>
      <c r="I6" s="657" t="s">
        <v>656</v>
      </c>
    </row>
    <row r="7" spans="1:9">
      <c r="A7" s="658" t="s">
        <v>664</v>
      </c>
      <c r="B7" s="664">
        <v>1961.8054233853557</v>
      </c>
      <c r="C7" s="664">
        <v>-41.930222924333066</v>
      </c>
      <c r="D7" s="664">
        <v>378.16477893548591</v>
      </c>
      <c r="E7" s="664">
        <v>12.432033616091381</v>
      </c>
      <c r="F7" s="664">
        <v>541.73908273215307</v>
      </c>
      <c r="G7" s="664">
        <v>-1.9999900233106254</v>
      </c>
      <c r="H7" s="664">
        <v>560.02500289117381</v>
      </c>
      <c r="I7" s="665">
        <f>SUM(B7:H7)</f>
        <v>3410.2361086126161</v>
      </c>
    </row>
    <row r="8" spans="1:9" ht="51" customHeight="1">
      <c r="A8" s="660" t="s">
        <v>671</v>
      </c>
      <c r="B8" s="747" t="s">
        <v>678</v>
      </c>
      <c r="C8" s="747"/>
      <c r="D8" s="747"/>
      <c r="E8" s="747"/>
      <c r="F8" s="747"/>
      <c r="G8" s="747"/>
      <c r="H8" s="747"/>
      <c r="I8" s="748"/>
    </row>
    <row r="9" spans="1:9" ht="25.5">
      <c r="A9" s="658" t="s">
        <v>665</v>
      </c>
      <c r="B9" s="664">
        <f>B7*(4.79+1.8)/(5.81+1.8)</f>
        <v>1698.8564704480282</v>
      </c>
      <c r="C9" s="664">
        <f t="shared" ref="C9" si="0">C7</f>
        <v>-41.930222924333066</v>
      </c>
      <c r="D9" s="664">
        <f>D7*(4.79+1.8)/(5.81+1.8)</f>
        <v>327.47777834229333</v>
      </c>
      <c r="E9" s="664">
        <f>E7</f>
        <v>12.432033616091381</v>
      </c>
      <c r="F9" s="664">
        <f>F7*(4.79+1.8)/(5.81+1.8)</f>
        <v>469.12753682061617</v>
      </c>
      <c r="G9" s="664">
        <f>G7</f>
        <v>-1.9999900233106254</v>
      </c>
      <c r="H9" s="664">
        <f>H7</f>
        <v>560.02500289117381</v>
      </c>
      <c r="I9" s="665">
        <f>SUM(B9:H9)</f>
        <v>3023.9886091705589</v>
      </c>
    </row>
    <row r="10" spans="1:9" ht="15.75" thickBot="1">
      <c r="A10" s="659" t="s">
        <v>666</v>
      </c>
      <c r="B10" s="666">
        <f t="shared" ref="B10:I10" si="1">B9-B7</f>
        <v>-262.94895293732748</v>
      </c>
      <c r="C10" s="666">
        <f t="shared" si="1"/>
        <v>0</v>
      </c>
      <c r="D10" s="666">
        <f t="shared" si="1"/>
        <v>-50.687000593192579</v>
      </c>
      <c r="E10" s="666">
        <f t="shared" si="1"/>
        <v>0</v>
      </c>
      <c r="F10" s="666">
        <f t="shared" si="1"/>
        <v>-72.611545911536894</v>
      </c>
      <c r="G10" s="666">
        <f t="shared" si="1"/>
        <v>0</v>
      </c>
      <c r="H10" s="666">
        <f t="shared" si="1"/>
        <v>0</v>
      </c>
      <c r="I10" s="667">
        <f t="shared" si="1"/>
        <v>-386.24749944205723</v>
      </c>
    </row>
    <row r="12" spans="1:9" ht="34.5" customHeight="1">
      <c r="A12" s="661" t="s">
        <v>718</v>
      </c>
      <c r="B12" s="749" t="s">
        <v>675</v>
      </c>
      <c r="C12" s="749"/>
      <c r="D12" s="749"/>
      <c r="E12" s="749"/>
      <c r="F12" s="749"/>
      <c r="G12" s="749"/>
      <c r="H12" s="749"/>
      <c r="I12" s="749"/>
    </row>
    <row r="13" spans="1:9" ht="27" customHeight="1">
      <c r="A13" s="661"/>
      <c r="B13" s="749" t="s">
        <v>676</v>
      </c>
      <c r="C13" s="749"/>
      <c r="D13" s="749"/>
      <c r="E13" s="749"/>
      <c r="F13" s="749"/>
      <c r="G13" s="749"/>
      <c r="H13" s="749"/>
      <c r="I13" s="749"/>
    </row>
    <row r="14" spans="1:9" ht="18.75" customHeight="1">
      <c r="A14" s="661"/>
      <c r="B14" s="749" t="s">
        <v>677</v>
      </c>
      <c r="C14" s="749"/>
      <c r="D14" s="749"/>
      <c r="E14" s="749"/>
      <c r="F14" s="749"/>
      <c r="G14" s="749"/>
      <c r="H14" s="749"/>
      <c r="I14" s="749"/>
    </row>
    <row r="15" spans="1:9" ht="20.25" customHeight="1">
      <c r="A15" s="661"/>
      <c r="B15" s="749" t="s">
        <v>674</v>
      </c>
      <c r="C15" s="749"/>
      <c r="D15" s="749"/>
      <c r="E15" s="749"/>
      <c r="F15" s="749"/>
      <c r="G15" s="749"/>
      <c r="H15" s="749"/>
      <c r="I15" s="749"/>
    </row>
    <row r="16" spans="1:9" ht="21" customHeight="1">
      <c r="A16" s="662"/>
      <c r="B16" s="749" t="s">
        <v>672</v>
      </c>
      <c r="C16" s="749"/>
      <c r="D16" s="749"/>
      <c r="E16" s="749"/>
      <c r="F16" s="749"/>
      <c r="G16" s="749"/>
      <c r="H16" s="749"/>
      <c r="I16" s="749"/>
    </row>
    <row r="17" spans="1:9" ht="32.25" customHeight="1">
      <c r="A17" s="662"/>
      <c r="B17" s="749" t="s">
        <v>673</v>
      </c>
      <c r="C17" s="749"/>
      <c r="D17" s="749"/>
      <c r="E17" s="749"/>
      <c r="F17" s="749"/>
      <c r="G17" s="749"/>
      <c r="H17" s="749"/>
      <c r="I17" s="749"/>
    </row>
  </sheetData>
  <mergeCells count="7">
    <mergeCell ref="B8:I8"/>
    <mergeCell ref="B12:I12"/>
    <mergeCell ref="B13:I13"/>
    <mergeCell ref="B15:I15"/>
    <mergeCell ref="B17:I17"/>
    <mergeCell ref="B14:I14"/>
    <mergeCell ref="B16:I16"/>
  </mergeCells>
  <hyperlinks>
    <hyperlink ref="I1" location="Index!A1" display="Return to Index" xr:uid="{B62B5343-7F2B-4A42-8040-524B9A00126D}"/>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9">
    <tabColor rgb="FF33CC33"/>
  </sheetPr>
  <dimension ref="A1:J11"/>
  <sheetViews>
    <sheetView showGridLines="0" showRowColHeaders="0" zoomScaleNormal="100" workbookViewId="0"/>
  </sheetViews>
  <sheetFormatPr defaultRowHeight="15"/>
  <cols>
    <col min="1" max="1" width="16" customWidth="1"/>
    <col min="2" max="10" width="11.5703125" customWidth="1"/>
  </cols>
  <sheetData>
    <row r="1" spans="1:10">
      <c r="A1" s="1" t="s">
        <v>684</v>
      </c>
      <c r="I1" s="517" t="s">
        <v>260</v>
      </c>
    </row>
    <row r="3" spans="1:10" s="6" customFormat="1" ht="19.5" customHeight="1"/>
    <row r="4" spans="1:10" s="6" customFormat="1" ht="12.75"/>
    <row r="5" spans="1:10" s="6" customFormat="1" ht="13.5" thickBot="1"/>
    <row r="6" spans="1:10" s="6" customFormat="1" ht="61.5" customHeight="1" thickBot="1">
      <c r="A6" s="5"/>
      <c r="B6" s="653" t="s">
        <v>649</v>
      </c>
      <c r="C6" s="654" t="s">
        <v>650</v>
      </c>
      <c r="D6" s="654" t="s">
        <v>651</v>
      </c>
      <c r="E6" s="654" t="s">
        <v>652</v>
      </c>
      <c r="F6" s="654" t="s">
        <v>653</v>
      </c>
      <c r="G6" s="654" t="s">
        <v>654</v>
      </c>
      <c r="H6" s="654" t="s">
        <v>655</v>
      </c>
      <c r="I6" s="654" t="s">
        <v>656</v>
      </c>
      <c r="J6" s="655" t="s">
        <v>659</v>
      </c>
    </row>
    <row r="7" spans="1:10">
      <c r="A7" s="646" t="s">
        <v>657</v>
      </c>
      <c r="B7" s="649">
        <v>108.95938740345449</v>
      </c>
      <c r="C7" s="640">
        <v>109.17757910615774</v>
      </c>
      <c r="D7" s="640">
        <v>148.26098450695423</v>
      </c>
      <c r="E7" s="640">
        <v>-1.9814009439438678</v>
      </c>
      <c r="F7" s="640">
        <v>15.151362915904533</v>
      </c>
      <c r="G7" s="640">
        <v>11.44562985228</v>
      </c>
      <c r="H7" s="640">
        <v>422.69404406302874</v>
      </c>
      <c r="I7" s="640">
        <v>813.70758690383582</v>
      </c>
      <c r="J7" s="643">
        <v>-2.7640368812570482E-2</v>
      </c>
    </row>
    <row r="8" spans="1:10">
      <c r="A8" s="647" t="s">
        <v>658</v>
      </c>
      <c r="B8" s="650">
        <v>108.95938740345449</v>
      </c>
      <c r="C8" s="642">
        <v>109.17757910615774</v>
      </c>
      <c r="D8" s="642">
        <v>148.26098450695423</v>
      </c>
      <c r="E8" s="642">
        <v>-4.8093967210950836</v>
      </c>
      <c r="F8" s="642">
        <v>12.748058080133413</v>
      </c>
      <c r="G8" s="642">
        <v>11.0209389109</v>
      </c>
      <c r="H8" s="642">
        <v>422.69404406302874</v>
      </c>
      <c r="I8" s="642">
        <v>810.87959112668466</v>
      </c>
      <c r="J8" s="644">
        <f>E8/(E7/J7)</f>
        <v>-6.7090661051386488E-2</v>
      </c>
    </row>
    <row r="9" spans="1:10" ht="15.75" thickBot="1">
      <c r="A9" s="648" t="s">
        <v>660</v>
      </c>
      <c r="B9" s="651">
        <v>0</v>
      </c>
      <c r="C9" s="645">
        <v>0</v>
      </c>
      <c r="D9" s="645">
        <v>0</v>
      </c>
      <c r="E9" s="645">
        <v>-2.8279957771512159</v>
      </c>
      <c r="F9" s="645">
        <v>-2.4033048357711202</v>
      </c>
      <c r="G9" s="645">
        <v>-0.42469094137999974</v>
      </c>
      <c r="H9" s="645">
        <v>0</v>
      </c>
      <c r="I9" s="645">
        <v>-2.827995777151159</v>
      </c>
      <c r="J9" s="652">
        <f t="shared" ref="J9" si="0">J8-J7</f>
        <v>-3.9450292238816007E-2</v>
      </c>
    </row>
    <row r="11" spans="1:10">
      <c r="J11" s="641"/>
    </row>
  </sheetData>
  <hyperlinks>
    <hyperlink ref="I1" location="Index!A1" display="Return to Index" xr:uid="{00000000-0004-0000-1700-00000000000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5">
    <tabColor rgb="FF33CC33"/>
  </sheetPr>
  <dimension ref="A1:I52"/>
  <sheetViews>
    <sheetView showGridLines="0" showRowColHeaders="0" zoomScaleNormal="100" workbookViewId="0"/>
  </sheetViews>
  <sheetFormatPr defaultRowHeight="15"/>
  <cols>
    <col min="1" max="1" width="12.42578125" bestFit="1" customWidth="1"/>
    <col min="2" max="2" width="29.140625" customWidth="1"/>
    <col min="3" max="3" width="13.85546875" customWidth="1"/>
    <col min="4" max="4" width="14.42578125" customWidth="1"/>
    <col min="5" max="5" width="20" customWidth="1"/>
    <col min="7" max="7" width="14.140625" customWidth="1"/>
    <col min="8" max="8" width="14.42578125" customWidth="1"/>
    <col min="9" max="9" width="11.85546875" customWidth="1"/>
  </cols>
  <sheetData>
    <row r="1" spans="1:7">
      <c r="A1" s="1" t="s">
        <v>685</v>
      </c>
      <c r="G1" s="517" t="s">
        <v>260</v>
      </c>
    </row>
    <row r="2" spans="1:7" ht="15.75" thickBot="1"/>
    <row r="3" spans="1:7" ht="40.5" customHeight="1" thickBot="1">
      <c r="A3" s="509" t="s">
        <v>0</v>
      </c>
      <c r="B3" s="510" t="s">
        <v>1</v>
      </c>
      <c r="C3" s="510" t="s">
        <v>418</v>
      </c>
      <c r="D3" s="510" t="s">
        <v>419</v>
      </c>
      <c r="E3" s="511" t="s">
        <v>353</v>
      </c>
    </row>
    <row r="4" spans="1:7">
      <c r="A4" s="637">
        <v>1</v>
      </c>
      <c r="B4" s="634" t="s">
        <v>25</v>
      </c>
      <c r="C4" s="524">
        <v>21.454042999999999</v>
      </c>
      <c r="D4" s="525">
        <v>2.8402419999999999</v>
      </c>
      <c r="E4" s="526">
        <v>0</v>
      </c>
    </row>
    <row r="5" spans="1:7">
      <c r="A5" s="638">
        <v>2</v>
      </c>
      <c r="B5" s="635" t="s">
        <v>26</v>
      </c>
      <c r="C5" s="527">
        <v>30.406701999999999</v>
      </c>
      <c r="D5" s="528">
        <v>3.853056</v>
      </c>
      <c r="E5" s="529">
        <v>0</v>
      </c>
    </row>
    <row r="6" spans="1:7">
      <c r="A6" s="638">
        <v>3</v>
      </c>
      <c r="B6" s="635" t="s">
        <v>27</v>
      </c>
      <c r="C6" s="527">
        <v>42.589883999999998</v>
      </c>
      <c r="D6" s="528">
        <v>5.2106009999999996</v>
      </c>
      <c r="E6" s="529">
        <v>0</v>
      </c>
    </row>
    <row r="7" spans="1:7">
      <c r="A7" s="638">
        <v>4</v>
      </c>
      <c r="B7" s="635" t="s">
        <v>28</v>
      </c>
      <c r="C7" s="527">
        <v>49.203724999999999</v>
      </c>
      <c r="D7" s="528">
        <v>6.1597540000000004</v>
      </c>
      <c r="E7" s="529">
        <v>0</v>
      </c>
    </row>
    <row r="8" spans="1:7">
      <c r="A8" s="638">
        <v>5</v>
      </c>
      <c r="B8" s="635" t="s">
        <v>29</v>
      </c>
      <c r="C8" s="527">
        <v>49.865507000000001</v>
      </c>
      <c r="D8" s="528">
        <v>6.0570630000000003</v>
      </c>
      <c r="E8" s="529">
        <v>0</v>
      </c>
    </row>
    <row r="9" spans="1:7">
      <c r="A9" s="638">
        <v>6</v>
      </c>
      <c r="B9" s="635" t="s">
        <v>30</v>
      </c>
      <c r="C9" s="527">
        <v>50.624479999999998</v>
      </c>
      <c r="D9" s="528">
        <v>6.1421029999999996</v>
      </c>
      <c r="E9" s="529">
        <v>0</v>
      </c>
    </row>
    <row r="10" spans="1:7">
      <c r="A10" s="638">
        <v>7</v>
      </c>
      <c r="B10" s="635" t="s">
        <v>31</v>
      </c>
      <c r="C10" s="527">
        <v>53.609540000000003</v>
      </c>
      <c r="D10" s="528">
        <v>6.7233470000000004</v>
      </c>
      <c r="E10" s="529">
        <v>1.476834</v>
      </c>
    </row>
    <row r="11" spans="1:7">
      <c r="A11" s="638">
        <v>8</v>
      </c>
      <c r="B11" s="635" t="s">
        <v>32</v>
      </c>
      <c r="C11" s="527">
        <v>55.146318999999998</v>
      </c>
      <c r="D11" s="528">
        <v>7.029331</v>
      </c>
      <c r="E11" s="529">
        <v>3.0136129999999999</v>
      </c>
    </row>
    <row r="12" spans="1:7">
      <c r="A12" s="638">
        <v>9</v>
      </c>
      <c r="B12" s="635" t="s">
        <v>33</v>
      </c>
      <c r="C12" s="527">
        <v>55.471330000000002</v>
      </c>
      <c r="D12" s="528">
        <v>7.3954940000000002</v>
      </c>
      <c r="E12" s="529">
        <v>3.3386239999999998</v>
      </c>
    </row>
    <row r="13" spans="1:7">
      <c r="A13" s="638">
        <v>10</v>
      </c>
      <c r="B13" s="635" t="s">
        <v>18</v>
      </c>
      <c r="C13" s="527">
        <v>57.430523999999998</v>
      </c>
      <c r="D13" s="528">
        <v>6.571053</v>
      </c>
      <c r="E13" s="529">
        <v>5.2978180000000004</v>
      </c>
    </row>
    <row r="14" spans="1:7">
      <c r="A14" s="638">
        <v>11</v>
      </c>
      <c r="B14" s="635" t="s">
        <v>34</v>
      </c>
      <c r="C14" s="527">
        <v>57.967551999999998</v>
      </c>
      <c r="D14" s="528">
        <v>7.8600019999999997</v>
      </c>
      <c r="E14" s="529">
        <v>5.8348459999999998</v>
      </c>
    </row>
    <row r="15" spans="1:7">
      <c r="A15" s="638">
        <v>12</v>
      </c>
      <c r="B15" s="635" t="s">
        <v>35</v>
      </c>
      <c r="C15" s="527">
        <v>60.389612</v>
      </c>
      <c r="D15" s="528">
        <v>6.3342919999999996</v>
      </c>
      <c r="E15" s="529">
        <v>8.2569060000000007</v>
      </c>
    </row>
    <row r="16" spans="1:7">
      <c r="A16" s="638">
        <v>13</v>
      </c>
      <c r="B16" s="635" t="s">
        <v>36</v>
      </c>
      <c r="C16" s="527">
        <v>60.067425999999998</v>
      </c>
      <c r="D16" s="528">
        <v>7.6460270000000001</v>
      </c>
      <c r="E16" s="529">
        <v>7.9347200000000004</v>
      </c>
    </row>
    <row r="17" spans="1:9" ht="15.75" thickBot="1">
      <c r="A17" s="639">
        <v>14</v>
      </c>
      <c r="B17" s="636" t="s">
        <v>37</v>
      </c>
      <c r="C17" s="530">
        <v>62.888119000000003</v>
      </c>
      <c r="D17" s="531">
        <v>8.5799260000000004</v>
      </c>
      <c r="E17" s="532">
        <v>10.755413000000001</v>
      </c>
    </row>
    <row r="20" spans="1:9">
      <c r="A20" s="1" t="s">
        <v>686</v>
      </c>
    </row>
    <row r="22" spans="1:9">
      <c r="A22" s="1"/>
      <c r="B22" s="1"/>
      <c r="C22" s="703" t="s">
        <v>507</v>
      </c>
      <c r="D22" s="703"/>
      <c r="E22" s="703"/>
      <c r="F22" s="703"/>
      <c r="G22" s="751" t="s">
        <v>476</v>
      </c>
      <c r="H22" s="751"/>
      <c r="I22" s="751"/>
    </row>
    <row r="23" spans="1:9">
      <c r="A23" s="27"/>
      <c r="B23" s="27"/>
      <c r="C23" s="753"/>
      <c r="D23" s="753"/>
      <c r="E23" s="753"/>
      <c r="F23" s="753"/>
      <c r="G23" s="752"/>
      <c r="H23" s="752"/>
      <c r="I23" s="752"/>
    </row>
    <row r="24" spans="1:9" ht="38.25">
      <c r="A24" s="25"/>
      <c r="B24" s="633"/>
      <c r="C24" s="704" t="s">
        <v>86</v>
      </c>
      <c r="D24" s="704" t="s">
        <v>87</v>
      </c>
      <c r="E24" s="704" t="s">
        <v>88</v>
      </c>
      <c r="F24" s="704" t="s">
        <v>64</v>
      </c>
      <c r="G24" s="40" t="s">
        <v>208</v>
      </c>
      <c r="H24" s="39" t="s">
        <v>209</v>
      </c>
      <c r="I24" s="41" t="s">
        <v>146</v>
      </c>
    </row>
    <row r="25" spans="1:9" ht="26.25" thickBot="1">
      <c r="A25" s="533" t="s">
        <v>0</v>
      </c>
      <c r="B25" s="533" t="s">
        <v>1</v>
      </c>
      <c r="C25" s="750"/>
      <c r="D25" s="750"/>
      <c r="E25" s="750"/>
      <c r="F25" s="750"/>
      <c r="G25" s="534" t="s">
        <v>94</v>
      </c>
      <c r="H25" s="535" t="s">
        <v>94</v>
      </c>
      <c r="I25" s="536" t="s">
        <v>94</v>
      </c>
    </row>
    <row r="26" spans="1:9">
      <c r="A26" s="543">
        <v>1</v>
      </c>
      <c r="B26" s="537" t="s">
        <v>2</v>
      </c>
      <c r="C26" s="537">
        <v>4.139437</v>
      </c>
      <c r="D26" s="537">
        <v>19.913374999999998</v>
      </c>
      <c r="E26" s="537">
        <v>18.906466000000002</v>
      </c>
      <c r="F26" s="537">
        <v>0</v>
      </c>
      <c r="G26" s="537">
        <v>35.195309799999997</v>
      </c>
      <c r="H26" s="537">
        <v>38.976602999999997</v>
      </c>
      <c r="I26" s="538">
        <v>26.871816000000003</v>
      </c>
    </row>
    <row r="27" spans="1:9">
      <c r="A27" s="544">
        <v>2</v>
      </c>
      <c r="B27" s="539" t="s">
        <v>3</v>
      </c>
      <c r="C27" s="539">
        <v>3.1620509999999999</v>
      </c>
      <c r="D27" s="539">
        <v>10.510472</v>
      </c>
      <c r="E27" s="539">
        <v>18.906466000000002</v>
      </c>
      <c r="F27" s="539">
        <v>0</v>
      </c>
      <c r="G27" s="539">
        <v>26.695601400000001</v>
      </c>
      <c r="H27" s="539">
        <v>30.476894600000001</v>
      </c>
      <c r="I27" s="540">
        <v>23.110654800000002</v>
      </c>
    </row>
    <row r="28" spans="1:9">
      <c r="A28" s="544">
        <v>3</v>
      </c>
      <c r="B28" s="539" t="s">
        <v>4</v>
      </c>
      <c r="C28" s="539">
        <v>3.8542100000000001</v>
      </c>
      <c r="D28" s="539">
        <v>18.183520000000001</v>
      </c>
      <c r="E28" s="539">
        <v>18.19577</v>
      </c>
      <c r="F28" s="539">
        <v>0</v>
      </c>
      <c r="G28" s="539">
        <v>32.957642</v>
      </c>
      <c r="H28" s="539">
        <v>36.596795999999998</v>
      </c>
      <c r="I28" s="540">
        <v>25.469177999999999</v>
      </c>
    </row>
    <row r="29" spans="1:9">
      <c r="A29" s="544">
        <v>4</v>
      </c>
      <c r="B29" s="539" t="s">
        <v>5</v>
      </c>
      <c r="C29" s="539">
        <v>-0.60223000000000004</v>
      </c>
      <c r="D29" s="539">
        <v>18.183520000000001</v>
      </c>
      <c r="E29" s="539">
        <v>19.976365999999999</v>
      </c>
      <c r="F29" s="539">
        <v>0</v>
      </c>
      <c r="G29" s="539">
        <v>29.925678800000004</v>
      </c>
      <c r="H29" s="539">
        <v>33.920952</v>
      </c>
      <c r="I29" s="540">
        <v>27.249773999999999</v>
      </c>
    </row>
    <row r="30" spans="1:9">
      <c r="A30" s="544">
        <v>5</v>
      </c>
      <c r="B30" s="539" t="s">
        <v>6</v>
      </c>
      <c r="C30" s="539">
        <v>4.6429080000000003</v>
      </c>
      <c r="D30" s="539">
        <v>13.415803</v>
      </c>
      <c r="E30" s="539">
        <v>15.344175999999999</v>
      </c>
      <c r="F30" s="539">
        <v>0</v>
      </c>
      <c r="G30" s="539">
        <v>27.650891200000004</v>
      </c>
      <c r="H30" s="539">
        <v>30.719726399999999</v>
      </c>
      <c r="I30" s="540">
        <v>20.710497199999999</v>
      </c>
    </row>
    <row r="31" spans="1:9">
      <c r="A31" s="544">
        <v>6</v>
      </c>
      <c r="B31" s="539" t="s">
        <v>7</v>
      </c>
      <c r="C31" s="539">
        <v>4.2854299999999999</v>
      </c>
      <c r="D31" s="539">
        <v>14.348369999999999</v>
      </c>
      <c r="E31" s="539">
        <v>16.414733999999999</v>
      </c>
      <c r="F31" s="539">
        <v>0</v>
      </c>
      <c r="G31" s="539">
        <v>28.895913200000003</v>
      </c>
      <c r="H31" s="539">
        <v>32.17886</v>
      </c>
      <c r="I31" s="540">
        <v>22.154081999999999</v>
      </c>
    </row>
    <row r="32" spans="1:9">
      <c r="A32" s="544">
        <v>7</v>
      </c>
      <c r="B32" s="539" t="s">
        <v>8</v>
      </c>
      <c r="C32" s="539">
        <v>2.6530870000000002</v>
      </c>
      <c r="D32" s="539">
        <v>12.411813</v>
      </c>
      <c r="E32" s="539">
        <v>25.07574</v>
      </c>
      <c r="F32" s="539">
        <v>0</v>
      </c>
      <c r="G32" s="539">
        <v>32.643129399999999</v>
      </c>
      <c r="H32" s="539">
        <v>37.658277400000003</v>
      </c>
      <c r="I32" s="540">
        <v>30.0404652</v>
      </c>
    </row>
    <row r="33" spans="1:9">
      <c r="A33" s="544">
        <v>8</v>
      </c>
      <c r="B33" s="539" t="s">
        <v>9</v>
      </c>
      <c r="C33" s="539">
        <v>3.7704029999999999</v>
      </c>
      <c r="D33" s="539">
        <v>12.411813</v>
      </c>
      <c r="E33" s="539">
        <v>14.150080000000001</v>
      </c>
      <c r="F33" s="539">
        <v>0</v>
      </c>
      <c r="G33" s="539">
        <v>25.019917400000004</v>
      </c>
      <c r="H33" s="539">
        <v>27.849933400000001</v>
      </c>
      <c r="I33" s="540">
        <v>19.114805199999999</v>
      </c>
    </row>
    <row r="34" spans="1:9">
      <c r="A34" s="544">
        <v>9</v>
      </c>
      <c r="B34" s="539" t="s">
        <v>10</v>
      </c>
      <c r="C34" s="539">
        <v>2.675011</v>
      </c>
      <c r="D34" s="539">
        <v>10.967509</v>
      </c>
      <c r="E34" s="539">
        <v>12.921110000000001</v>
      </c>
      <c r="F34" s="539">
        <v>0</v>
      </c>
      <c r="G34" s="539">
        <v>21.785906199999999</v>
      </c>
      <c r="H34" s="539">
        <v>24.3701282</v>
      </c>
      <c r="I34" s="540">
        <v>17.308113599999999</v>
      </c>
    </row>
    <row r="35" spans="1:9">
      <c r="A35" s="544">
        <v>10</v>
      </c>
      <c r="B35" s="539" t="s">
        <v>89</v>
      </c>
      <c r="C35" s="539">
        <v>2.962297</v>
      </c>
      <c r="D35" s="539">
        <v>11.319604999999999</v>
      </c>
      <c r="E35" s="539">
        <v>13.192731999999999</v>
      </c>
      <c r="F35" s="539">
        <v>0</v>
      </c>
      <c r="G35" s="539">
        <v>22.572166599999999</v>
      </c>
      <c r="H35" s="539">
        <v>25.210712999999998</v>
      </c>
      <c r="I35" s="540">
        <v>17.720573999999999</v>
      </c>
    </row>
    <row r="36" spans="1:9">
      <c r="A36" s="544">
        <v>11</v>
      </c>
      <c r="B36" s="539" t="s">
        <v>11</v>
      </c>
      <c r="C36" s="539">
        <v>2.9297089999999999</v>
      </c>
      <c r="D36" s="539">
        <v>11.319604999999999</v>
      </c>
      <c r="E36" s="539">
        <v>6.5317959999999999</v>
      </c>
      <c r="F36" s="539">
        <v>0</v>
      </c>
      <c r="G36" s="539">
        <v>17.210829799999999</v>
      </c>
      <c r="H36" s="539">
        <v>18.517188999999998</v>
      </c>
      <c r="I36" s="540">
        <v>11.059638</v>
      </c>
    </row>
    <row r="37" spans="1:9">
      <c r="A37" s="544">
        <v>12</v>
      </c>
      <c r="B37" s="539" t="s">
        <v>12</v>
      </c>
      <c r="C37" s="539">
        <v>2.5323319999999998</v>
      </c>
      <c r="D37" s="539">
        <v>7.6299159999999997</v>
      </c>
      <c r="E37" s="539">
        <v>7.318295</v>
      </c>
      <c r="F37" s="539">
        <v>0</v>
      </c>
      <c r="G37" s="539">
        <v>14.490900800000002</v>
      </c>
      <c r="H37" s="539">
        <v>15.954559799999998</v>
      </c>
      <c r="I37" s="540">
        <v>10.3702614</v>
      </c>
    </row>
    <row r="38" spans="1:9">
      <c r="A38" s="544">
        <v>13</v>
      </c>
      <c r="B38" s="539" t="s">
        <v>13</v>
      </c>
      <c r="C38" s="539">
        <v>3.356007</v>
      </c>
      <c r="D38" s="539">
        <v>5.9059739999999996</v>
      </c>
      <c r="E38" s="539">
        <v>4.4198110000000002</v>
      </c>
      <c r="F38" s="539">
        <v>0</v>
      </c>
      <c r="G38" s="539">
        <v>11.616635</v>
      </c>
      <c r="H38" s="539">
        <v>12.500597199999998</v>
      </c>
      <c r="I38" s="540">
        <v>6.7822005999999995</v>
      </c>
    </row>
    <row r="39" spans="1:9">
      <c r="A39" s="544">
        <v>14</v>
      </c>
      <c r="B39" s="539" t="s">
        <v>90</v>
      </c>
      <c r="C39" s="539">
        <v>2.492842</v>
      </c>
      <c r="D39" s="539">
        <v>5.9059739999999996</v>
      </c>
      <c r="E39" s="539">
        <v>1.25421</v>
      </c>
      <c r="F39" s="539">
        <v>0</v>
      </c>
      <c r="G39" s="539">
        <v>8.2209892</v>
      </c>
      <c r="H39" s="539">
        <v>8.4718312000000005</v>
      </c>
      <c r="I39" s="540">
        <v>3.6165995999999998</v>
      </c>
    </row>
    <row r="40" spans="1:9">
      <c r="A40" s="544">
        <v>15</v>
      </c>
      <c r="B40" s="539" t="s">
        <v>91</v>
      </c>
      <c r="C40" s="539">
        <v>3.8034439999999998</v>
      </c>
      <c r="D40" s="539">
        <v>2.4045139999999998</v>
      </c>
      <c r="E40" s="539">
        <v>0.34912599999999999</v>
      </c>
      <c r="F40" s="539">
        <v>0</v>
      </c>
      <c r="G40" s="539">
        <v>6.0063560000000003</v>
      </c>
      <c r="H40" s="539">
        <v>6.0761811999999997</v>
      </c>
      <c r="I40" s="540">
        <v>1.3109316</v>
      </c>
    </row>
    <row r="41" spans="1:9">
      <c r="A41" s="544">
        <v>16</v>
      </c>
      <c r="B41" s="539" t="s">
        <v>14</v>
      </c>
      <c r="C41" s="539">
        <v>3.1780599999999999</v>
      </c>
      <c r="D41" s="539">
        <v>0.86742200000000003</v>
      </c>
      <c r="E41" s="539">
        <v>0</v>
      </c>
      <c r="F41" s="539">
        <v>0</v>
      </c>
      <c r="G41" s="539">
        <v>3.8719975999999998</v>
      </c>
      <c r="H41" s="539">
        <v>3.8719975999999998</v>
      </c>
      <c r="I41" s="540">
        <v>0.34696880000000002</v>
      </c>
    </row>
    <row r="42" spans="1:9">
      <c r="A42" s="544">
        <v>17</v>
      </c>
      <c r="B42" s="539" t="s">
        <v>92</v>
      </c>
      <c r="C42" s="539">
        <v>1.3155049999999999</v>
      </c>
      <c r="D42" s="539">
        <v>1.5556890000000001</v>
      </c>
      <c r="E42" s="539">
        <v>0</v>
      </c>
      <c r="F42" s="539">
        <v>0</v>
      </c>
      <c r="G42" s="539">
        <v>2.5600562</v>
      </c>
      <c r="H42" s="539">
        <v>2.5600562</v>
      </c>
      <c r="I42" s="540">
        <v>0.62227560000000004</v>
      </c>
    </row>
    <row r="43" spans="1:9">
      <c r="A43" s="544">
        <v>18</v>
      </c>
      <c r="B43" s="539" t="s">
        <v>15</v>
      </c>
      <c r="C43" s="539">
        <v>1.630226</v>
      </c>
      <c r="D43" s="539">
        <v>1.794246</v>
      </c>
      <c r="E43" s="539">
        <v>0</v>
      </c>
      <c r="F43" s="539">
        <v>0</v>
      </c>
      <c r="G43" s="539">
        <v>3.0656227999999999</v>
      </c>
      <c r="H43" s="539">
        <v>3.0656227999999999</v>
      </c>
      <c r="I43" s="540">
        <v>0.71769840000000007</v>
      </c>
    </row>
    <row r="44" spans="1:9">
      <c r="A44" s="544">
        <v>19</v>
      </c>
      <c r="B44" s="539" t="s">
        <v>16</v>
      </c>
      <c r="C44" s="539">
        <v>4.8055240000000001</v>
      </c>
      <c r="D44" s="539">
        <v>1.010675</v>
      </c>
      <c r="E44" s="539">
        <v>0</v>
      </c>
      <c r="F44" s="539">
        <v>0</v>
      </c>
      <c r="G44" s="539">
        <v>5.6140639999999999</v>
      </c>
      <c r="H44" s="539">
        <v>5.6140639999999999</v>
      </c>
      <c r="I44" s="540">
        <v>0.40427000000000002</v>
      </c>
    </row>
    <row r="45" spans="1:9">
      <c r="A45" s="544">
        <v>20</v>
      </c>
      <c r="B45" s="539" t="s">
        <v>17</v>
      </c>
      <c r="C45" s="539">
        <v>7.4617380000000004</v>
      </c>
      <c r="D45" s="539">
        <v>-6.3220780000000003</v>
      </c>
      <c r="E45" s="539">
        <v>0</v>
      </c>
      <c r="F45" s="539">
        <v>0</v>
      </c>
      <c r="G45" s="539">
        <v>2.4040755999999996</v>
      </c>
      <c r="H45" s="539">
        <v>2.4040755999999996</v>
      </c>
      <c r="I45" s="540">
        <v>-2.5288312000000004</v>
      </c>
    </row>
    <row r="46" spans="1:9">
      <c r="A46" s="544">
        <v>21</v>
      </c>
      <c r="B46" s="539" t="s">
        <v>93</v>
      </c>
      <c r="C46" s="539">
        <v>3.4222290000000002</v>
      </c>
      <c r="D46" s="539">
        <v>-6.6584659999999998</v>
      </c>
      <c r="E46" s="539">
        <v>0</v>
      </c>
      <c r="F46" s="539">
        <v>0</v>
      </c>
      <c r="G46" s="539">
        <v>-1.9045438000000003</v>
      </c>
      <c r="H46" s="539">
        <v>-1.9045438000000003</v>
      </c>
      <c r="I46" s="540">
        <v>-2.6633864000000003</v>
      </c>
    </row>
    <row r="47" spans="1:9">
      <c r="A47" s="544">
        <v>22</v>
      </c>
      <c r="B47" s="539" t="s">
        <v>19</v>
      </c>
      <c r="C47" s="539">
        <v>2.2821470000000001</v>
      </c>
      <c r="D47" s="539">
        <v>3.5273110000000001</v>
      </c>
      <c r="E47" s="539">
        <v>-8.4829500000000007</v>
      </c>
      <c r="F47" s="539">
        <v>0</v>
      </c>
      <c r="G47" s="539">
        <v>-1.6823642000000003</v>
      </c>
      <c r="H47" s="539">
        <v>-3.3789542000000008</v>
      </c>
      <c r="I47" s="540">
        <v>-7.0720256000000008</v>
      </c>
    </row>
    <row r="48" spans="1:9">
      <c r="A48" s="544">
        <v>23</v>
      </c>
      <c r="B48" s="539" t="s">
        <v>20</v>
      </c>
      <c r="C48" s="539">
        <v>-3.6929850000000002</v>
      </c>
      <c r="D48" s="539">
        <v>3.5273110000000001</v>
      </c>
      <c r="E48" s="539">
        <v>-5.5296659999999997</v>
      </c>
      <c r="F48" s="539">
        <v>0</v>
      </c>
      <c r="G48" s="539">
        <v>-5.2948690000000003</v>
      </c>
      <c r="H48" s="539">
        <v>-6.4008021999999993</v>
      </c>
      <c r="I48" s="540">
        <v>-4.1187415999999999</v>
      </c>
    </row>
    <row r="49" spans="1:9">
      <c r="A49" s="544">
        <v>24</v>
      </c>
      <c r="B49" s="539" t="s">
        <v>21</v>
      </c>
      <c r="C49" s="539">
        <v>-3.3430430000000002</v>
      </c>
      <c r="D49" s="539">
        <v>3.5273110000000001</v>
      </c>
      <c r="E49" s="539">
        <v>0</v>
      </c>
      <c r="F49" s="539">
        <v>0</v>
      </c>
      <c r="G49" s="539">
        <v>-0.52119420000000005</v>
      </c>
      <c r="H49" s="539">
        <v>-0.52119420000000005</v>
      </c>
      <c r="I49" s="540">
        <v>1.4109244000000001</v>
      </c>
    </row>
    <row r="50" spans="1:9">
      <c r="A50" s="544">
        <v>25</v>
      </c>
      <c r="B50" s="539" t="s">
        <v>22</v>
      </c>
      <c r="C50" s="539">
        <v>-0.98862000000000005</v>
      </c>
      <c r="D50" s="539">
        <v>-1.881891</v>
      </c>
      <c r="E50" s="539">
        <v>0</v>
      </c>
      <c r="F50" s="539">
        <v>0</v>
      </c>
      <c r="G50" s="539">
        <v>-2.4941328</v>
      </c>
      <c r="H50" s="539">
        <v>-2.4941328</v>
      </c>
      <c r="I50" s="540">
        <v>-0.75275639999999999</v>
      </c>
    </row>
    <row r="51" spans="1:9">
      <c r="A51" s="544">
        <v>26</v>
      </c>
      <c r="B51" s="539" t="s">
        <v>23</v>
      </c>
      <c r="C51" s="539">
        <v>-2.2540339999999999</v>
      </c>
      <c r="D51" s="539">
        <v>-3.3206349999999998</v>
      </c>
      <c r="E51" s="539">
        <v>0</v>
      </c>
      <c r="F51" s="539">
        <v>0</v>
      </c>
      <c r="G51" s="539">
        <v>-4.9105419999999995</v>
      </c>
      <c r="H51" s="539">
        <v>-4.9105419999999995</v>
      </c>
      <c r="I51" s="540">
        <v>-1.328254</v>
      </c>
    </row>
    <row r="52" spans="1:9" ht="15.75" thickBot="1">
      <c r="A52" s="545">
        <v>27</v>
      </c>
      <c r="B52" s="541" t="s">
        <v>24</v>
      </c>
      <c r="C52" s="541">
        <v>-2.5330720000000002</v>
      </c>
      <c r="D52" s="541">
        <v>-8.3381699999999999</v>
      </c>
      <c r="E52" s="541">
        <v>0</v>
      </c>
      <c r="F52" s="541">
        <v>0</v>
      </c>
      <c r="G52" s="541">
        <v>-9.2036080000000009</v>
      </c>
      <c r="H52" s="541">
        <v>-9.2036080000000009</v>
      </c>
      <c r="I52" s="542">
        <v>-3.3352680000000001</v>
      </c>
    </row>
  </sheetData>
  <mergeCells count="6">
    <mergeCell ref="C24:C25"/>
    <mergeCell ref="D24:D25"/>
    <mergeCell ref="E24:E25"/>
    <mergeCell ref="F24:F25"/>
    <mergeCell ref="G22:I23"/>
    <mergeCell ref="C22:F23"/>
  </mergeCells>
  <hyperlinks>
    <hyperlink ref="G1" location="Index!A1" display="Return to Index" xr:uid="{00000000-0004-0000-1600-000000000000}"/>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0BAEC-8F1D-4793-A510-3D17114C7B25}">
  <sheetPr codeName="Sheet26">
    <tabColor rgb="FF33CC33"/>
  </sheetPr>
  <dimension ref="A1:I52"/>
  <sheetViews>
    <sheetView showGridLines="0" showRowColHeaders="0" zoomScaleNormal="100" workbookViewId="0"/>
  </sheetViews>
  <sheetFormatPr defaultRowHeight="15"/>
  <cols>
    <col min="1" max="1" width="12.42578125" bestFit="1" customWidth="1"/>
    <col min="2" max="2" width="29.140625" customWidth="1"/>
    <col min="3" max="3" width="13.85546875" customWidth="1"/>
    <col min="4" max="4" width="14.42578125" customWidth="1"/>
    <col min="5" max="5" width="20" customWidth="1"/>
    <col min="7" max="7" width="14.140625" customWidth="1"/>
    <col min="8" max="8" width="14.42578125" customWidth="1"/>
    <col min="9" max="9" width="11.85546875" customWidth="1"/>
  </cols>
  <sheetData>
    <row r="1" spans="1:7">
      <c r="A1" s="1" t="s">
        <v>687</v>
      </c>
      <c r="G1" s="517" t="s">
        <v>260</v>
      </c>
    </row>
    <row r="2" spans="1:7" ht="15.75" thickBot="1"/>
    <row r="3" spans="1:7" ht="40.5" customHeight="1" thickBot="1">
      <c r="A3" s="509" t="s">
        <v>0</v>
      </c>
      <c r="B3" s="510" t="s">
        <v>1</v>
      </c>
      <c r="C3" s="510" t="s">
        <v>418</v>
      </c>
      <c r="D3" s="510" t="s">
        <v>419</v>
      </c>
      <c r="E3" s="511" t="s">
        <v>353</v>
      </c>
    </row>
    <row r="4" spans="1:7">
      <c r="A4" s="637">
        <v>1</v>
      </c>
      <c r="B4" s="634" t="s">
        <v>25</v>
      </c>
      <c r="C4" s="524">
        <v>21.551513</v>
      </c>
      <c r="D4" s="525">
        <v>2.853145</v>
      </c>
      <c r="E4" s="526">
        <v>0</v>
      </c>
    </row>
    <row r="5" spans="1:7">
      <c r="A5" s="638">
        <v>2</v>
      </c>
      <c r="B5" s="635" t="s">
        <v>26</v>
      </c>
      <c r="C5" s="527">
        <v>30.481162999999999</v>
      </c>
      <c r="D5" s="528">
        <v>3.862492</v>
      </c>
      <c r="E5" s="529">
        <v>0</v>
      </c>
    </row>
    <row r="6" spans="1:7">
      <c r="A6" s="638">
        <v>3</v>
      </c>
      <c r="B6" s="635" t="s">
        <v>27</v>
      </c>
      <c r="C6" s="527">
        <v>42.633032999999998</v>
      </c>
      <c r="D6" s="528">
        <v>5.2158800000000003</v>
      </c>
      <c r="E6" s="529">
        <v>0</v>
      </c>
    </row>
    <row r="7" spans="1:7">
      <c r="A7" s="638">
        <v>4</v>
      </c>
      <c r="B7" s="635" t="s">
        <v>28</v>
      </c>
      <c r="C7" s="527">
        <v>49.229875</v>
      </c>
      <c r="D7" s="528">
        <v>6.1630279999999997</v>
      </c>
      <c r="E7" s="529">
        <v>0</v>
      </c>
    </row>
    <row r="8" spans="1:7">
      <c r="A8" s="638">
        <v>5</v>
      </c>
      <c r="B8" s="635" t="s">
        <v>29</v>
      </c>
      <c r="C8" s="527">
        <v>49.889955999999998</v>
      </c>
      <c r="D8" s="528">
        <v>6.0600329999999998</v>
      </c>
      <c r="E8" s="529">
        <v>0</v>
      </c>
    </row>
    <row r="9" spans="1:7">
      <c r="A9" s="638">
        <v>6</v>
      </c>
      <c r="B9" s="635" t="s">
        <v>30</v>
      </c>
      <c r="C9" s="527">
        <v>50.646977999999997</v>
      </c>
      <c r="D9" s="528">
        <v>6.1448330000000002</v>
      </c>
      <c r="E9" s="529">
        <v>0</v>
      </c>
    </row>
    <row r="10" spans="1:7">
      <c r="A10" s="638">
        <v>7</v>
      </c>
      <c r="B10" s="635" t="s">
        <v>31</v>
      </c>
      <c r="C10" s="527">
        <v>53.624366000000002</v>
      </c>
      <c r="D10" s="528">
        <v>6.7252070000000002</v>
      </c>
      <c r="E10" s="529">
        <v>1.4789060000000001</v>
      </c>
    </row>
    <row r="11" spans="1:7">
      <c r="A11" s="638">
        <v>8</v>
      </c>
      <c r="B11" s="635" t="s">
        <v>32</v>
      </c>
      <c r="C11" s="527">
        <v>55.157195999999999</v>
      </c>
      <c r="D11" s="528">
        <v>7.0307180000000002</v>
      </c>
      <c r="E11" s="529">
        <v>3.0117349999999998</v>
      </c>
    </row>
    <row r="12" spans="1:7">
      <c r="A12" s="638">
        <v>9</v>
      </c>
      <c r="B12" s="635" t="s">
        <v>33</v>
      </c>
      <c r="C12" s="527">
        <v>55.481372</v>
      </c>
      <c r="D12" s="528">
        <v>7.396833</v>
      </c>
      <c r="E12" s="529">
        <v>3.3359109999999998</v>
      </c>
    </row>
    <row r="13" spans="1:7">
      <c r="A13" s="638">
        <v>10</v>
      </c>
      <c r="B13" s="635" t="s">
        <v>18</v>
      </c>
      <c r="C13" s="527">
        <v>57.43553</v>
      </c>
      <c r="D13" s="528">
        <v>6.5716260000000002</v>
      </c>
      <c r="E13" s="529">
        <v>5.2900700000000001</v>
      </c>
    </row>
    <row r="14" spans="1:7">
      <c r="A14" s="638">
        <v>11</v>
      </c>
      <c r="B14" s="635" t="s">
        <v>34</v>
      </c>
      <c r="C14" s="527">
        <v>57.971178000000002</v>
      </c>
      <c r="D14" s="528">
        <v>7.860493</v>
      </c>
      <c r="E14" s="529">
        <v>5.825717</v>
      </c>
    </row>
    <row r="15" spans="1:7">
      <c r="A15" s="638">
        <v>12</v>
      </c>
      <c r="B15" s="635" t="s">
        <v>35</v>
      </c>
      <c r="C15" s="527">
        <v>60.387013000000003</v>
      </c>
      <c r="D15" s="528">
        <v>6.3340199999999998</v>
      </c>
      <c r="E15" s="529">
        <v>8.2415520000000004</v>
      </c>
    </row>
    <row r="16" spans="1:7">
      <c r="A16" s="638">
        <v>13</v>
      </c>
      <c r="B16" s="635" t="s">
        <v>36</v>
      </c>
      <c r="C16" s="527">
        <v>60.065655</v>
      </c>
      <c r="D16" s="528">
        <v>7.6458009999999996</v>
      </c>
      <c r="E16" s="529">
        <v>7.9201949999999997</v>
      </c>
    </row>
    <row r="17" spans="1:9" ht="15.75" thickBot="1">
      <c r="A17" s="639">
        <v>14</v>
      </c>
      <c r="B17" s="636" t="s">
        <v>37</v>
      </c>
      <c r="C17" s="530">
        <v>62.879097999999999</v>
      </c>
      <c r="D17" s="531">
        <v>8.5786949999999997</v>
      </c>
      <c r="E17" s="532">
        <v>10.733637999999999</v>
      </c>
    </row>
    <row r="20" spans="1:9">
      <c r="A20" s="1" t="s">
        <v>688</v>
      </c>
    </row>
    <row r="22" spans="1:9">
      <c r="A22" s="1"/>
      <c r="B22" s="1"/>
      <c r="C22" s="703" t="s">
        <v>507</v>
      </c>
      <c r="D22" s="703"/>
      <c r="E22" s="703"/>
      <c r="F22" s="703"/>
      <c r="G22" s="751" t="s">
        <v>476</v>
      </c>
      <c r="H22" s="751"/>
      <c r="I22" s="751"/>
    </row>
    <row r="23" spans="1:9">
      <c r="A23" s="27"/>
      <c r="B23" s="27"/>
      <c r="C23" s="753"/>
      <c r="D23" s="753"/>
      <c r="E23" s="753"/>
      <c r="F23" s="753"/>
      <c r="G23" s="752"/>
      <c r="H23" s="752"/>
      <c r="I23" s="752"/>
    </row>
    <row r="24" spans="1:9" ht="38.25">
      <c r="A24" s="25"/>
      <c r="B24" s="633"/>
      <c r="C24" s="704" t="s">
        <v>86</v>
      </c>
      <c r="D24" s="704" t="s">
        <v>87</v>
      </c>
      <c r="E24" s="704" t="s">
        <v>88</v>
      </c>
      <c r="F24" s="704" t="s">
        <v>64</v>
      </c>
      <c r="G24" s="40" t="s">
        <v>208</v>
      </c>
      <c r="H24" s="39" t="s">
        <v>209</v>
      </c>
      <c r="I24" s="41" t="s">
        <v>146</v>
      </c>
    </row>
    <row r="25" spans="1:9" ht="26.25" thickBot="1">
      <c r="A25" s="533" t="s">
        <v>0</v>
      </c>
      <c r="B25" s="533" t="s">
        <v>1</v>
      </c>
      <c r="C25" s="750"/>
      <c r="D25" s="750"/>
      <c r="E25" s="750"/>
      <c r="F25" s="750"/>
      <c r="G25" s="534" t="s">
        <v>94</v>
      </c>
      <c r="H25" s="535" t="s">
        <v>94</v>
      </c>
      <c r="I25" s="536" t="s">
        <v>94</v>
      </c>
    </row>
    <row r="26" spans="1:9">
      <c r="A26" s="543">
        <v>1</v>
      </c>
      <c r="B26" s="537" t="s">
        <v>2</v>
      </c>
      <c r="C26" s="537">
        <v>4.1287979999999997</v>
      </c>
      <c r="D26" s="537">
        <v>19.862195</v>
      </c>
      <c r="E26" s="537">
        <v>18.857873000000001</v>
      </c>
      <c r="F26" s="537">
        <v>0</v>
      </c>
      <c r="G26" s="537">
        <v>35.104852399999999</v>
      </c>
      <c r="H26" s="537">
        <v>38.876427000000007</v>
      </c>
      <c r="I26" s="538">
        <v>26.802751000000001</v>
      </c>
    </row>
    <row r="27" spans="1:9">
      <c r="A27" s="544">
        <v>2</v>
      </c>
      <c r="B27" s="539" t="s">
        <v>3</v>
      </c>
      <c r="C27" s="539">
        <v>3.1539239999999999</v>
      </c>
      <c r="D27" s="539">
        <v>10.483458000000001</v>
      </c>
      <c r="E27" s="539">
        <v>18.857873000000001</v>
      </c>
      <c r="F27" s="539">
        <v>0</v>
      </c>
      <c r="G27" s="539">
        <v>26.626988800000003</v>
      </c>
      <c r="H27" s="539">
        <v>30.3985634</v>
      </c>
      <c r="I27" s="540">
        <v>23.051256200000001</v>
      </c>
    </row>
    <row r="28" spans="1:9">
      <c r="A28" s="544">
        <v>3</v>
      </c>
      <c r="B28" s="539" t="s">
        <v>4</v>
      </c>
      <c r="C28" s="539">
        <v>3.8443040000000002</v>
      </c>
      <c r="D28" s="539">
        <v>18.136786000000001</v>
      </c>
      <c r="E28" s="539">
        <v>18.149004000000001</v>
      </c>
      <c r="F28" s="539">
        <v>0</v>
      </c>
      <c r="G28" s="539">
        <v>32.872936000000003</v>
      </c>
      <c r="H28" s="539">
        <v>36.502736800000008</v>
      </c>
      <c r="I28" s="540">
        <v>25.403718400000002</v>
      </c>
    </row>
    <row r="29" spans="1:9">
      <c r="A29" s="544">
        <v>4</v>
      </c>
      <c r="B29" s="539" t="s">
        <v>5</v>
      </c>
      <c r="C29" s="539">
        <v>-0.60068200000000005</v>
      </c>
      <c r="D29" s="539">
        <v>18.136786000000001</v>
      </c>
      <c r="E29" s="539">
        <v>19.925024000000001</v>
      </c>
      <c r="F29" s="539">
        <v>0</v>
      </c>
      <c r="G29" s="539">
        <v>29.848766000000005</v>
      </c>
      <c r="H29" s="539">
        <v>33.833770800000003</v>
      </c>
      <c r="I29" s="540">
        <v>27.179738400000002</v>
      </c>
    </row>
    <row r="30" spans="1:9">
      <c r="A30" s="544">
        <v>5</v>
      </c>
      <c r="B30" s="539" t="s">
        <v>6</v>
      </c>
      <c r="C30" s="539">
        <v>4.6309750000000003</v>
      </c>
      <c r="D30" s="539">
        <v>13.381323</v>
      </c>
      <c r="E30" s="539">
        <v>15.304739</v>
      </c>
      <c r="F30" s="539">
        <v>0</v>
      </c>
      <c r="G30" s="539">
        <v>27.579824600000002</v>
      </c>
      <c r="H30" s="539">
        <v>30.640772400000003</v>
      </c>
      <c r="I30" s="540">
        <v>20.657268200000001</v>
      </c>
    </row>
    <row r="31" spans="1:9">
      <c r="A31" s="544">
        <v>6</v>
      </c>
      <c r="B31" s="539" t="s">
        <v>7</v>
      </c>
      <c r="C31" s="539">
        <v>4.2744150000000003</v>
      </c>
      <c r="D31" s="539">
        <v>14.311493</v>
      </c>
      <c r="E31" s="539">
        <v>16.372544999999999</v>
      </c>
      <c r="F31" s="539">
        <v>0</v>
      </c>
      <c r="G31" s="539">
        <v>28.821645400000005</v>
      </c>
      <c r="H31" s="539">
        <v>32.096154400000003</v>
      </c>
      <c r="I31" s="540">
        <v>22.0971422</v>
      </c>
    </row>
    <row r="32" spans="1:9">
      <c r="A32" s="544">
        <v>7</v>
      </c>
      <c r="B32" s="539" t="s">
        <v>8</v>
      </c>
      <c r="C32" s="539">
        <v>2.6462690000000002</v>
      </c>
      <c r="D32" s="539">
        <v>12.379913</v>
      </c>
      <c r="E32" s="539">
        <v>25.011292000000001</v>
      </c>
      <c r="F32" s="539">
        <v>0</v>
      </c>
      <c r="G32" s="539">
        <v>32.559233000000006</v>
      </c>
      <c r="H32" s="539">
        <v>37.561491400000001</v>
      </c>
      <c r="I32" s="540">
        <v>29.963257200000001</v>
      </c>
    </row>
    <row r="33" spans="1:9">
      <c r="A33" s="544">
        <v>8</v>
      </c>
      <c r="B33" s="539" t="s">
        <v>9</v>
      </c>
      <c r="C33" s="539">
        <v>3.760713</v>
      </c>
      <c r="D33" s="539">
        <v>12.379913</v>
      </c>
      <c r="E33" s="539">
        <v>14.113713000000001</v>
      </c>
      <c r="F33" s="539">
        <v>0</v>
      </c>
      <c r="G33" s="539">
        <v>24.955613799999998</v>
      </c>
      <c r="H33" s="539">
        <v>27.7783564</v>
      </c>
      <c r="I33" s="540">
        <v>19.065678200000001</v>
      </c>
    </row>
    <row r="34" spans="1:9">
      <c r="A34" s="544">
        <v>9</v>
      </c>
      <c r="B34" s="539" t="s">
        <v>10</v>
      </c>
      <c r="C34" s="539">
        <v>2.6681349999999999</v>
      </c>
      <c r="D34" s="539">
        <v>10.939321</v>
      </c>
      <c r="E34" s="539">
        <v>12.887900999999999</v>
      </c>
      <c r="F34" s="539">
        <v>0</v>
      </c>
      <c r="G34" s="539">
        <v>21.729912599999999</v>
      </c>
      <c r="H34" s="539">
        <v>24.307492799999999</v>
      </c>
      <c r="I34" s="540">
        <v>17.263629399999999</v>
      </c>
    </row>
    <row r="35" spans="1:9">
      <c r="A35" s="544">
        <v>10</v>
      </c>
      <c r="B35" s="539" t="s">
        <v>89</v>
      </c>
      <c r="C35" s="539">
        <v>2.9546839999999999</v>
      </c>
      <c r="D35" s="539">
        <v>11.290512</v>
      </c>
      <c r="E35" s="539">
        <v>13.158825</v>
      </c>
      <c r="F35" s="539">
        <v>0</v>
      </c>
      <c r="G35" s="539">
        <v>22.5141536</v>
      </c>
      <c r="H35" s="539">
        <v>25.145918600000002</v>
      </c>
      <c r="I35" s="540">
        <v>17.675029800000001</v>
      </c>
    </row>
    <row r="36" spans="1:9">
      <c r="A36" s="544">
        <v>11</v>
      </c>
      <c r="B36" s="539" t="s">
        <v>11</v>
      </c>
      <c r="C36" s="539">
        <v>2.92218</v>
      </c>
      <c r="D36" s="539">
        <v>11.290512</v>
      </c>
      <c r="E36" s="539">
        <v>6.5150090000000001</v>
      </c>
      <c r="F36" s="539">
        <v>0</v>
      </c>
      <c r="G36" s="539">
        <v>17.166596800000001</v>
      </c>
      <c r="H36" s="539">
        <v>18.469598599999998</v>
      </c>
      <c r="I36" s="540">
        <v>11.0312138</v>
      </c>
    </row>
    <row r="37" spans="1:9">
      <c r="A37" s="544">
        <v>12</v>
      </c>
      <c r="B37" s="539" t="s">
        <v>12</v>
      </c>
      <c r="C37" s="539">
        <v>2.5258229999999999</v>
      </c>
      <c r="D37" s="539">
        <v>7.6103059999999996</v>
      </c>
      <c r="E37" s="539">
        <v>7.2994859999999999</v>
      </c>
      <c r="F37" s="539">
        <v>0</v>
      </c>
      <c r="G37" s="539">
        <v>14.453656599999999</v>
      </c>
      <c r="H37" s="539">
        <v>15.913553800000001</v>
      </c>
      <c r="I37" s="540">
        <v>10.343608400000001</v>
      </c>
    </row>
    <row r="38" spans="1:9">
      <c r="A38" s="544">
        <v>13</v>
      </c>
      <c r="B38" s="539" t="s">
        <v>13</v>
      </c>
      <c r="C38" s="539">
        <v>3.3473820000000001</v>
      </c>
      <c r="D38" s="539">
        <v>5.8907949999999998</v>
      </c>
      <c r="E38" s="539">
        <v>4.4084510000000003</v>
      </c>
      <c r="F38" s="539">
        <v>0</v>
      </c>
      <c r="G38" s="539">
        <v>11.586778799999999</v>
      </c>
      <c r="H38" s="539">
        <v>12.468468999999999</v>
      </c>
      <c r="I38" s="540">
        <v>6.7647690000000003</v>
      </c>
    </row>
    <row r="39" spans="1:9">
      <c r="A39" s="544">
        <v>14</v>
      </c>
      <c r="B39" s="539" t="s">
        <v>90</v>
      </c>
      <c r="C39" s="539">
        <v>2.4864350000000002</v>
      </c>
      <c r="D39" s="539">
        <v>5.8907949999999998</v>
      </c>
      <c r="E39" s="539">
        <v>1.2509859999999999</v>
      </c>
      <c r="F39" s="539">
        <v>0</v>
      </c>
      <c r="G39" s="539">
        <v>8.1998598000000005</v>
      </c>
      <c r="H39" s="539">
        <v>8.4500569999999993</v>
      </c>
      <c r="I39" s="540">
        <v>3.6073040000000001</v>
      </c>
    </row>
    <row r="40" spans="1:9">
      <c r="A40" s="544">
        <v>15</v>
      </c>
      <c r="B40" s="539" t="s">
        <v>91</v>
      </c>
      <c r="C40" s="539">
        <v>3.793669</v>
      </c>
      <c r="D40" s="539">
        <v>2.3983340000000002</v>
      </c>
      <c r="E40" s="539">
        <v>0.34822799999999998</v>
      </c>
      <c r="F40" s="539">
        <v>0</v>
      </c>
      <c r="G40" s="539">
        <v>5.9909186000000005</v>
      </c>
      <c r="H40" s="539">
        <v>6.0605642</v>
      </c>
      <c r="I40" s="540">
        <v>1.3075616000000001</v>
      </c>
    </row>
    <row r="41" spans="1:9">
      <c r="A41" s="544">
        <v>16</v>
      </c>
      <c r="B41" s="539" t="s">
        <v>14</v>
      </c>
      <c r="C41" s="539">
        <v>3.1698919999999999</v>
      </c>
      <c r="D41" s="539">
        <v>0.86519299999999999</v>
      </c>
      <c r="E41" s="539">
        <v>0</v>
      </c>
      <c r="F41" s="539">
        <v>0</v>
      </c>
      <c r="G41" s="539">
        <v>3.8620464000000001</v>
      </c>
      <c r="H41" s="539">
        <v>3.8620464000000001</v>
      </c>
      <c r="I41" s="540">
        <v>0.34607720000000003</v>
      </c>
    </row>
    <row r="42" spans="1:9">
      <c r="A42" s="544">
        <v>17</v>
      </c>
      <c r="B42" s="539" t="s">
        <v>92</v>
      </c>
      <c r="C42" s="539">
        <v>1.3121240000000001</v>
      </c>
      <c r="D42" s="539">
        <v>1.5516909999999999</v>
      </c>
      <c r="E42" s="539">
        <v>0</v>
      </c>
      <c r="F42" s="539">
        <v>0</v>
      </c>
      <c r="G42" s="539">
        <v>2.5534768000000003</v>
      </c>
      <c r="H42" s="539">
        <v>2.5534768000000003</v>
      </c>
      <c r="I42" s="540">
        <v>0.62067640000000002</v>
      </c>
    </row>
    <row r="43" spans="1:9">
      <c r="A43" s="544">
        <v>18</v>
      </c>
      <c r="B43" s="539" t="s">
        <v>15</v>
      </c>
      <c r="C43" s="539">
        <v>1.626037</v>
      </c>
      <c r="D43" s="539">
        <v>1.7896350000000001</v>
      </c>
      <c r="E43" s="539">
        <v>0</v>
      </c>
      <c r="F43" s="539">
        <v>0</v>
      </c>
      <c r="G43" s="539">
        <v>3.0577450000000002</v>
      </c>
      <c r="H43" s="539">
        <v>3.0577450000000002</v>
      </c>
      <c r="I43" s="540">
        <v>0.7158540000000001</v>
      </c>
    </row>
    <row r="44" spans="1:9">
      <c r="A44" s="544">
        <v>19</v>
      </c>
      <c r="B44" s="539" t="s">
        <v>16</v>
      </c>
      <c r="C44" s="539">
        <v>4.7931730000000003</v>
      </c>
      <c r="D44" s="539">
        <v>1.008078</v>
      </c>
      <c r="E44" s="539">
        <v>0</v>
      </c>
      <c r="F44" s="539">
        <v>0</v>
      </c>
      <c r="G44" s="539">
        <v>5.5996354000000004</v>
      </c>
      <c r="H44" s="539">
        <v>5.5996354000000004</v>
      </c>
      <c r="I44" s="540">
        <v>0.40323120000000001</v>
      </c>
    </row>
    <row r="45" spans="1:9">
      <c r="A45" s="544">
        <v>20</v>
      </c>
      <c r="B45" s="539" t="s">
        <v>17</v>
      </c>
      <c r="C45" s="539">
        <v>7.4425600000000003</v>
      </c>
      <c r="D45" s="539">
        <v>-6.3058290000000001</v>
      </c>
      <c r="E45" s="539">
        <v>0</v>
      </c>
      <c r="F45" s="539">
        <v>0</v>
      </c>
      <c r="G45" s="539">
        <v>2.3978967999999998</v>
      </c>
      <c r="H45" s="539">
        <v>2.3978967999999998</v>
      </c>
      <c r="I45" s="540">
        <v>-2.5223316000000002</v>
      </c>
    </row>
    <row r="46" spans="1:9">
      <c r="A46" s="544">
        <v>21</v>
      </c>
      <c r="B46" s="539" t="s">
        <v>93</v>
      </c>
      <c r="C46" s="539">
        <v>3.4134340000000001</v>
      </c>
      <c r="D46" s="539">
        <v>-6.6413529999999996</v>
      </c>
      <c r="E46" s="539">
        <v>0</v>
      </c>
      <c r="F46" s="539">
        <v>0</v>
      </c>
      <c r="G46" s="539">
        <v>-1.8996483999999998</v>
      </c>
      <c r="H46" s="539">
        <v>-1.8996483999999998</v>
      </c>
      <c r="I46" s="540">
        <v>-2.6565411999999999</v>
      </c>
    </row>
    <row r="47" spans="1:9">
      <c r="A47" s="544">
        <v>22</v>
      </c>
      <c r="B47" s="539" t="s">
        <v>19</v>
      </c>
      <c r="C47" s="539">
        <v>2.2762820000000001</v>
      </c>
      <c r="D47" s="539">
        <v>3.5182449999999998</v>
      </c>
      <c r="E47" s="539">
        <v>-8.4611479999999997</v>
      </c>
      <c r="F47" s="539">
        <v>0</v>
      </c>
      <c r="G47" s="539">
        <v>-1.6780403999999995</v>
      </c>
      <c r="H47" s="539">
        <v>-3.3702699999999997</v>
      </c>
      <c r="I47" s="540">
        <v>-7.0538499999999997</v>
      </c>
    </row>
    <row r="48" spans="1:9">
      <c r="A48" s="544">
        <v>23</v>
      </c>
      <c r="B48" s="539" t="s">
        <v>20</v>
      </c>
      <c r="C48" s="539">
        <v>-3.683494</v>
      </c>
      <c r="D48" s="539">
        <v>3.5182449999999998</v>
      </c>
      <c r="E48" s="539">
        <v>-5.5154540000000001</v>
      </c>
      <c r="F48" s="539">
        <v>0</v>
      </c>
      <c r="G48" s="539">
        <v>-5.2812612000000003</v>
      </c>
      <c r="H48" s="539">
        <v>-6.3843519999999998</v>
      </c>
      <c r="I48" s="540">
        <v>-4.1081560000000001</v>
      </c>
    </row>
    <row r="49" spans="1:9">
      <c r="A49" s="544">
        <v>24</v>
      </c>
      <c r="B49" s="539" t="s">
        <v>21</v>
      </c>
      <c r="C49" s="539">
        <v>-3.3344510000000001</v>
      </c>
      <c r="D49" s="539">
        <v>3.5182449999999998</v>
      </c>
      <c r="E49" s="539">
        <v>0</v>
      </c>
      <c r="F49" s="539">
        <v>0</v>
      </c>
      <c r="G49" s="539">
        <v>-0.51985500000000018</v>
      </c>
      <c r="H49" s="539">
        <v>-0.51985500000000018</v>
      </c>
      <c r="I49" s="540">
        <v>1.4072979999999999</v>
      </c>
    </row>
    <row r="50" spans="1:9">
      <c r="A50" s="544">
        <v>25</v>
      </c>
      <c r="B50" s="539" t="s">
        <v>22</v>
      </c>
      <c r="C50" s="539">
        <v>-0.98607900000000004</v>
      </c>
      <c r="D50" s="539">
        <v>-1.877054</v>
      </c>
      <c r="E50" s="539">
        <v>0</v>
      </c>
      <c r="F50" s="539">
        <v>0</v>
      </c>
      <c r="G50" s="539">
        <v>-2.4877222000000003</v>
      </c>
      <c r="H50" s="539">
        <v>-2.4877222000000003</v>
      </c>
      <c r="I50" s="540">
        <v>-0.75082160000000009</v>
      </c>
    </row>
    <row r="51" spans="1:9">
      <c r="A51" s="544">
        <v>26</v>
      </c>
      <c r="B51" s="539" t="s">
        <v>23</v>
      </c>
      <c r="C51" s="539">
        <v>-2.2482410000000002</v>
      </c>
      <c r="D51" s="539">
        <v>-3.3121010000000002</v>
      </c>
      <c r="E51" s="539">
        <v>0</v>
      </c>
      <c r="F51" s="539">
        <v>0</v>
      </c>
      <c r="G51" s="539">
        <v>-4.8979218000000007</v>
      </c>
      <c r="H51" s="539">
        <v>-4.8979218000000007</v>
      </c>
      <c r="I51" s="540">
        <v>-1.3248404000000003</v>
      </c>
    </row>
    <row r="52" spans="1:9" ht="15.75" thickBot="1">
      <c r="A52" s="545">
        <v>27</v>
      </c>
      <c r="B52" s="541" t="s">
        <v>24</v>
      </c>
      <c r="C52" s="541">
        <v>-2.5265620000000002</v>
      </c>
      <c r="D52" s="541">
        <v>-8.3167399999999994</v>
      </c>
      <c r="E52" s="541">
        <v>0</v>
      </c>
      <c r="F52" s="541">
        <v>0</v>
      </c>
      <c r="G52" s="541">
        <v>-9.1799540000000004</v>
      </c>
      <c r="H52" s="541">
        <v>-9.1799540000000004</v>
      </c>
      <c r="I52" s="542">
        <v>-3.3266960000000001</v>
      </c>
    </row>
  </sheetData>
  <mergeCells count="6">
    <mergeCell ref="C24:C25"/>
    <mergeCell ref="D24:D25"/>
    <mergeCell ref="E24:E25"/>
    <mergeCell ref="F24:F25"/>
    <mergeCell ref="G22:I23"/>
    <mergeCell ref="C22:F23"/>
  </mergeCells>
  <hyperlinks>
    <hyperlink ref="G1" location="Index!A1" display="Return to Index" xr:uid="{AD26FA8B-90E7-4129-98B5-32AEBE8422C9}"/>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A4B28-6AA8-41A0-9A8C-5555F292FDA4}">
  <sheetPr codeName="Sheet14">
    <tabColor rgb="FF33CC33"/>
  </sheetPr>
  <dimension ref="A1:E26"/>
  <sheetViews>
    <sheetView showGridLines="0" showRowColHeaders="0" workbookViewId="0"/>
  </sheetViews>
  <sheetFormatPr defaultRowHeight="12.75"/>
  <cols>
    <col min="1" max="1" width="9.140625" style="824"/>
    <col min="2" max="2" width="28.28515625" style="824" bestFit="1" customWidth="1"/>
    <col min="3" max="5" width="13.7109375" style="824" customWidth="1"/>
    <col min="6" max="16384" width="9.140625" style="824"/>
  </cols>
  <sheetData>
    <row r="1" spans="1:5">
      <c r="A1" s="19" t="s">
        <v>719</v>
      </c>
    </row>
    <row r="2" spans="1:5" ht="13.5" thickBot="1"/>
    <row r="3" spans="1:5" s="825" customFormat="1" ht="39" customHeight="1" thickBot="1">
      <c r="B3" s="826" t="s">
        <v>243</v>
      </c>
      <c r="C3" s="827" t="s">
        <v>720</v>
      </c>
      <c r="D3" s="828" t="s">
        <v>721</v>
      </c>
      <c r="E3" s="829" t="s">
        <v>95</v>
      </c>
    </row>
    <row r="4" spans="1:5">
      <c r="B4" s="830" t="s">
        <v>244</v>
      </c>
      <c r="C4" s="831">
        <v>52.460811999999997</v>
      </c>
      <c r="D4" s="831">
        <v>52.628548000000002</v>
      </c>
      <c r="E4" s="832">
        <v>0.16773600000000499</v>
      </c>
    </row>
    <row r="5" spans="1:5" ht="13.5" thickBot="1">
      <c r="B5" s="833" t="s">
        <v>223</v>
      </c>
      <c r="C5" s="831">
        <v>54.342511999999999</v>
      </c>
      <c r="D5" s="834">
        <v>55.895626999999998</v>
      </c>
      <c r="E5" s="835">
        <v>1.5531149999999982</v>
      </c>
    </row>
    <row r="6" spans="1:5" s="825" customFormat="1" ht="39" customHeight="1" thickBot="1">
      <c r="B6" s="826" t="s">
        <v>245</v>
      </c>
      <c r="C6" s="827" t="s">
        <v>720</v>
      </c>
      <c r="D6" s="828" t="s">
        <v>721</v>
      </c>
      <c r="E6" s="829" t="s">
        <v>95</v>
      </c>
    </row>
    <row r="7" spans="1:5">
      <c r="B7" s="830" t="s">
        <v>244</v>
      </c>
      <c r="C7" s="831">
        <v>2.272481</v>
      </c>
      <c r="D7" s="831">
        <v>3.215122</v>
      </c>
      <c r="E7" s="832">
        <v>0.94264100000000006</v>
      </c>
    </row>
    <row r="8" spans="1:5">
      <c r="B8" s="836" t="s">
        <v>246</v>
      </c>
      <c r="C8" s="837">
        <v>0</v>
      </c>
      <c r="D8" s="837">
        <v>0</v>
      </c>
      <c r="E8" s="838">
        <v>0</v>
      </c>
    </row>
    <row r="9" spans="1:5">
      <c r="B9" s="836" t="s">
        <v>224</v>
      </c>
      <c r="C9" s="831">
        <v>2.2829519999999999</v>
      </c>
      <c r="D9" s="837">
        <v>2.2829519999999999</v>
      </c>
      <c r="E9" s="838">
        <v>0</v>
      </c>
    </row>
    <row r="10" spans="1:5">
      <c r="B10" s="836" t="s">
        <v>247</v>
      </c>
      <c r="C10" s="831">
        <v>6.6588893777316276</v>
      </c>
      <c r="D10" s="837">
        <v>6.6588893777316276</v>
      </c>
      <c r="E10" s="838">
        <v>0</v>
      </c>
    </row>
    <row r="11" spans="1:5" ht="13.5" thickBot="1">
      <c r="B11" s="833" t="s">
        <v>248</v>
      </c>
      <c r="C11" s="839">
        <v>15.132202369376667</v>
      </c>
      <c r="D11" s="834">
        <v>21.409142434116578</v>
      </c>
      <c r="E11" s="835">
        <v>6.276940064739911</v>
      </c>
    </row>
    <row r="12" spans="1:5" s="825" customFormat="1" ht="39" customHeight="1" thickBot="1">
      <c r="B12" s="826" t="s">
        <v>249</v>
      </c>
      <c r="C12" s="827" t="s">
        <v>720</v>
      </c>
      <c r="D12" s="828" t="s">
        <v>721</v>
      </c>
      <c r="E12" s="829" t="s">
        <v>95</v>
      </c>
    </row>
    <row r="13" spans="1:5" ht="13.5" thickBot="1">
      <c r="B13" s="840" t="s">
        <v>250</v>
      </c>
      <c r="C13" s="841">
        <v>6.5636200000000002</v>
      </c>
      <c r="D13" s="841">
        <v>6.5702100000000003</v>
      </c>
      <c r="E13" s="842">
        <v>6.5900000000000958E-3</v>
      </c>
    </row>
    <row r="16" spans="1:5">
      <c r="C16" s="58"/>
    </row>
    <row r="17" spans="3:4">
      <c r="C17" s="58"/>
    </row>
    <row r="19" spans="3:4">
      <c r="C19" s="58"/>
    </row>
    <row r="21" spans="3:4">
      <c r="C21" s="46"/>
      <c r="D21" s="843"/>
    </row>
    <row r="22" spans="3:4">
      <c r="C22" s="46"/>
      <c r="D22" s="843"/>
    </row>
    <row r="23" spans="3:4">
      <c r="C23" s="46"/>
    </row>
    <row r="24" spans="3:4">
      <c r="C24" s="46"/>
    </row>
    <row r="25" spans="3:4">
      <c r="C25" s="46"/>
    </row>
    <row r="26" spans="3:4">
      <c r="C26" s="46"/>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D2EA0-3C58-4130-8A6E-1BF87922586E}">
  <sheetPr codeName="Sheet27">
    <tabColor rgb="FF33CC33"/>
  </sheetPr>
  <dimension ref="A1:H53"/>
  <sheetViews>
    <sheetView showGridLines="0" showRowColHeaders="0" zoomScale="80" zoomScaleNormal="80" workbookViewId="0"/>
  </sheetViews>
  <sheetFormatPr defaultRowHeight="15"/>
  <cols>
    <col min="1" max="1" width="9.140625" style="22"/>
    <col min="2" max="2" width="16.85546875" style="22" bestFit="1" customWidth="1"/>
    <col min="3" max="4" width="15" style="22" customWidth="1"/>
    <col min="5" max="5" width="13.28515625" style="22" customWidth="1"/>
    <col min="6" max="6" width="16" style="22" customWidth="1"/>
    <col min="7" max="7" width="17.5703125" style="22" bestFit="1" customWidth="1"/>
    <col min="8" max="9" width="9.140625" style="22"/>
    <col min="10" max="10" width="11" style="22" customWidth="1"/>
    <col min="11" max="11" width="9.140625" style="22"/>
    <col min="12" max="12" width="12" style="22" bestFit="1" customWidth="1"/>
    <col min="13" max="16384" width="9.140625" style="22"/>
  </cols>
  <sheetData>
    <row r="1" spans="1:8">
      <c r="A1" s="19" t="s">
        <v>722</v>
      </c>
      <c r="H1" s="19" t="s">
        <v>723</v>
      </c>
    </row>
    <row r="2" spans="1:8" ht="15.75" thickBot="1">
      <c r="C2" s="844"/>
      <c r="D2" s="844"/>
    </row>
    <row r="3" spans="1:8" ht="39" thickBot="1">
      <c r="A3" s="23" t="s">
        <v>0</v>
      </c>
      <c r="B3" s="37" t="s">
        <v>1</v>
      </c>
      <c r="C3" s="24" t="s">
        <v>724</v>
      </c>
      <c r="D3" s="24" t="s">
        <v>725</v>
      </c>
      <c r="E3" s="24" t="s">
        <v>155</v>
      </c>
      <c r="F3" s="38" t="s">
        <v>154</v>
      </c>
    </row>
    <row r="4" spans="1:8">
      <c r="A4" s="845">
        <v>1</v>
      </c>
      <c r="B4" s="846" t="s">
        <v>25</v>
      </c>
      <c r="C4" s="847">
        <v>20.631768999999998</v>
      </c>
      <c r="D4" s="847">
        <v>0</v>
      </c>
      <c r="E4" s="848">
        <v>-20.631768999999998</v>
      </c>
      <c r="F4" s="849">
        <v>1.5531149999999982</v>
      </c>
    </row>
    <row r="5" spans="1:8">
      <c r="A5" s="850">
        <v>2</v>
      </c>
      <c r="B5" s="851" t="s">
        <v>26</v>
      </c>
      <c r="C5" s="852">
        <v>29.787897999999998</v>
      </c>
      <c r="D5" s="852">
        <v>13.589573</v>
      </c>
      <c r="E5" s="853">
        <v>-16.198324999999997</v>
      </c>
      <c r="F5" s="854">
        <v>1.5531149999999982</v>
      </c>
    </row>
    <row r="6" spans="1:8">
      <c r="A6" s="850">
        <v>3</v>
      </c>
      <c r="B6" s="851" t="s">
        <v>27</v>
      </c>
      <c r="C6" s="852">
        <v>42.247971</v>
      </c>
      <c r="D6" s="852">
        <v>35.596862000000002</v>
      </c>
      <c r="E6" s="853">
        <v>-6.6511089999999982</v>
      </c>
      <c r="F6" s="854">
        <v>1.5531149999999982</v>
      </c>
    </row>
    <row r="7" spans="1:8">
      <c r="A7" s="850">
        <v>4</v>
      </c>
      <c r="B7" s="851" t="s">
        <v>28</v>
      </c>
      <c r="C7" s="852">
        <v>49.012126000000002</v>
      </c>
      <c r="D7" s="852">
        <v>47.339100000000002</v>
      </c>
      <c r="E7" s="853">
        <v>-1.6730260000000001</v>
      </c>
      <c r="F7" s="854">
        <v>1.5531149999999982</v>
      </c>
    </row>
    <row r="8" spans="1:8">
      <c r="A8" s="850">
        <v>5</v>
      </c>
      <c r="B8" s="851" t="s">
        <v>29</v>
      </c>
      <c r="C8" s="852">
        <v>49.688949000000001</v>
      </c>
      <c r="D8" s="852">
        <v>48.144849000000001</v>
      </c>
      <c r="E8" s="853">
        <v>-1.5441000000000003</v>
      </c>
      <c r="F8" s="854">
        <v>1.5531149999999982</v>
      </c>
    </row>
    <row r="9" spans="1:8">
      <c r="A9" s="850">
        <v>6</v>
      </c>
      <c r="B9" s="851" t="s">
        <v>30</v>
      </c>
      <c r="C9" s="852">
        <v>50.465170999999998</v>
      </c>
      <c r="D9" s="852">
        <v>49.499243</v>
      </c>
      <c r="E9" s="853">
        <v>-0.96592799999999812</v>
      </c>
      <c r="F9" s="854">
        <v>1.5531149999999982</v>
      </c>
    </row>
    <row r="10" spans="1:8">
      <c r="A10" s="850">
        <v>7</v>
      </c>
      <c r="B10" s="851" t="s">
        <v>31</v>
      </c>
      <c r="C10" s="852">
        <v>53.518073000000001</v>
      </c>
      <c r="D10" s="852">
        <v>54.851802999999997</v>
      </c>
      <c r="E10" s="853">
        <v>1.3337299999999956</v>
      </c>
      <c r="F10" s="854">
        <v>1.5531149999999982</v>
      </c>
    </row>
    <row r="11" spans="1:8">
      <c r="A11" s="850">
        <v>8</v>
      </c>
      <c r="B11" s="851" t="s">
        <v>32</v>
      </c>
      <c r="C11" s="852">
        <v>55.089779</v>
      </c>
      <c r="D11" s="852">
        <v>57.316240000000001</v>
      </c>
      <c r="E11" s="853">
        <v>2.2264610000000005</v>
      </c>
      <c r="F11" s="854">
        <v>1.5531149999999982</v>
      </c>
    </row>
    <row r="12" spans="1:8">
      <c r="A12" s="850">
        <v>9</v>
      </c>
      <c r="B12" s="851" t="s">
        <v>33</v>
      </c>
      <c r="C12" s="852">
        <v>55.422176999999998</v>
      </c>
      <c r="D12" s="852">
        <v>58.915562999999999</v>
      </c>
      <c r="E12" s="853">
        <v>3.493386000000001</v>
      </c>
      <c r="F12" s="854">
        <v>1.5531149999999982</v>
      </c>
    </row>
    <row r="13" spans="1:8">
      <c r="A13" s="850">
        <v>10</v>
      </c>
      <c r="B13" s="851" t="s">
        <v>18</v>
      </c>
      <c r="C13" s="852">
        <v>57.425897999999997</v>
      </c>
      <c r="D13" s="852">
        <v>60.788586000000002</v>
      </c>
      <c r="E13" s="853">
        <v>3.3626880000000057</v>
      </c>
      <c r="F13" s="854">
        <v>1.5531149999999982</v>
      </c>
    </row>
    <row r="14" spans="1:8">
      <c r="A14" s="850">
        <v>11</v>
      </c>
      <c r="B14" s="851" t="s">
        <v>34</v>
      </c>
      <c r="C14" s="852">
        <v>57.975130999999998</v>
      </c>
      <c r="D14" s="852">
        <v>61.881059</v>
      </c>
      <c r="E14" s="853">
        <v>3.905928000000003</v>
      </c>
      <c r="F14" s="854">
        <v>1.5531149999999982</v>
      </c>
    </row>
    <row r="15" spans="1:8">
      <c r="A15" s="850">
        <v>12</v>
      </c>
      <c r="B15" s="851" t="s">
        <v>35</v>
      </c>
      <c r="C15" s="852">
        <v>60.452238000000001</v>
      </c>
      <c r="D15" s="852">
        <v>64.390360000000001</v>
      </c>
      <c r="E15" s="853">
        <v>3.9381219999999999</v>
      </c>
      <c r="F15" s="854">
        <v>1.5531149999999982</v>
      </c>
    </row>
    <row r="16" spans="1:8">
      <c r="A16" s="850">
        <v>13</v>
      </c>
      <c r="B16" s="851" t="s">
        <v>36</v>
      </c>
      <c r="C16" s="852">
        <v>60.122729999999997</v>
      </c>
      <c r="D16" s="852">
        <v>65.280455000000003</v>
      </c>
      <c r="E16" s="853">
        <v>5.1577250000000063</v>
      </c>
      <c r="F16" s="854">
        <v>1.5531149999999982</v>
      </c>
      <c r="H16" s="20" t="s">
        <v>726</v>
      </c>
    </row>
    <row r="17" spans="1:7" ht="15.75" thickBot="1">
      <c r="A17" s="855">
        <v>14</v>
      </c>
      <c r="B17" s="856" t="s">
        <v>37</v>
      </c>
      <c r="C17" s="857">
        <v>63.007528999999998</v>
      </c>
      <c r="D17" s="857">
        <v>70.592400999999995</v>
      </c>
      <c r="E17" s="858">
        <v>7.5848719999999972</v>
      </c>
      <c r="F17" s="859">
        <v>1.5531149999999982</v>
      </c>
    </row>
    <row r="18" spans="1:7">
      <c r="F18" s="100"/>
    </row>
    <row r="19" spans="1:7" ht="15.75" thickBot="1"/>
    <row r="20" spans="1:7" ht="39" thickBot="1">
      <c r="A20" s="23" t="s">
        <v>0</v>
      </c>
      <c r="B20" s="37" t="s">
        <v>421</v>
      </c>
      <c r="C20" s="24" t="s">
        <v>253</v>
      </c>
      <c r="D20" s="24" t="s">
        <v>422</v>
      </c>
      <c r="E20" s="24" t="s">
        <v>727</v>
      </c>
      <c r="F20" s="685" t="s">
        <v>724</v>
      </c>
    </row>
    <row r="21" spans="1:7">
      <c r="A21" s="860">
        <v>1</v>
      </c>
      <c r="B21" s="861">
        <v>-2.1186920556287601</v>
      </c>
      <c r="C21" s="862">
        <v>-55.006264580741423</v>
      </c>
      <c r="D21" s="862">
        <v>55.89562740236488</v>
      </c>
      <c r="E21" s="863">
        <v>0</v>
      </c>
      <c r="F21" s="864">
        <v>0</v>
      </c>
    </row>
    <row r="22" spans="1:7">
      <c r="A22" s="865">
        <v>2</v>
      </c>
      <c r="B22" s="866">
        <v>-4.1459368172582103</v>
      </c>
      <c r="C22" s="867">
        <v>-38.160118078973071</v>
      </c>
      <c r="D22" s="867">
        <v>55.89562740236488</v>
      </c>
      <c r="E22" s="868">
        <v>0</v>
      </c>
      <c r="F22" s="864">
        <v>13.589573</v>
      </c>
    </row>
    <row r="23" spans="1:7">
      <c r="A23" s="865">
        <v>3</v>
      </c>
      <c r="B23" s="866">
        <v>-5.2342408699399749</v>
      </c>
      <c r="C23" s="867">
        <v>-15.064524952901902</v>
      </c>
      <c r="D23" s="867">
        <v>55.89562740236488</v>
      </c>
      <c r="E23" s="868">
        <v>0</v>
      </c>
      <c r="F23" s="864">
        <v>35.596862000000002</v>
      </c>
    </row>
    <row r="24" spans="1:7">
      <c r="A24" s="865">
        <v>4</v>
      </c>
      <c r="B24" s="866">
        <v>-3.6431620592848555</v>
      </c>
      <c r="C24" s="867">
        <v>-4.913365634926075</v>
      </c>
      <c r="D24" s="867">
        <v>55.89562740236488</v>
      </c>
      <c r="E24" s="868">
        <v>0</v>
      </c>
      <c r="F24" s="864">
        <v>47.339100000000002</v>
      </c>
    </row>
    <row r="25" spans="1:7">
      <c r="A25" s="865">
        <v>5</v>
      </c>
      <c r="B25" s="866">
        <v>-4.0928338496658823</v>
      </c>
      <c r="C25" s="867">
        <v>-3.6579445966725874</v>
      </c>
      <c r="D25" s="867">
        <v>55.89562740236488</v>
      </c>
      <c r="E25" s="868">
        <v>0</v>
      </c>
      <c r="F25" s="864">
        <v>48.144849000000001</v>
      </c>
    </row>
    <row r="26" spans="1:7">
      <c r="A26" s="865">
        <v>6</v>
      </c>
      <c r="B26" s="866">
        <v>-3.7645323071407097</v>
      </c>
      <c r="C26" s="867">
        <v>-2.631851805572341</v>
      </c>
      <c r="D26" s="867">
        <v>55.89562740236488</v>
      </c>
      <c r="E26" s="868">
        <v>0</v>
      </c>
      <c r="F26" s="864">
        <v>49.499243</v>
      </c>
    </row>
    <row r="27" spans="1:7">
      <c r="A27" s="865">
        <v>7</v>
      </c>
      <c r="B27" s="866">
        <v>-3.5151347601416858</v>
      </c>
      <c r="C27" s="867">
        <v>2.4713106217034841</v>
      </c>
      <c r="D27" s="867">
        <v>55.89562740236488</v>
      </c>
      <c r="E27" s="868">
        <v>0</v>
      </c>
      <c r="F27" s="864">
        <v>54.851802999999997</v>
      </c>
    </row>
    <row r="28" spans="1:7">
      <c r="A28" s="865">
        <v>8</v>
      </c>
      <c r="B28" s="866">
        <v>-2.9709975944814833</v>
      </c>
      <c r="C28" s="867">
        <v>4.3916103095705106</v>
      </c>
      <c r="D28" s="867">
        <v>55.89562740236488</v>
      </c>
      <c r="E28" s="868">
        <v>0</v>
      </c>
      <c r="F28" s="864">
        <v>57.316240000000001</v>
      </c>
    </row>
    <row r="29" spans="1:7">
      <c r="A29" s="865">
        <v>9</v>
      </c>
      <c r="B29" s="866">
        <v>2.7548968583721294</v>
      </c>
      <c r="C29" s="867">
        <v>0.26503827212527947</v>
      </c>
      <c r="D29" s="867">
        <v>55.89562740236488</v>
      </c>
      <c r="E29" s="868">
        <v>0</v>
      </c>
      <c r="F29" s="864">
        <v>58.915562999999999</v>
      </c>
    </row>
    <row r="30" spans="1:7">
      <c r="A30" s="865">
        <v>10</v>
      </c>
      <c r="B30" s="866">
        <v>-6.2667137848595642</v>
      </c>
      <c r="C30" s="867">
        <v>11.159672608057059</v>
      </c>
      <c r="D30" s="867">
        <v>55.89562740236488</v>
      </c>
      <c r="E30" s="868">
        <v>0</v>
      </c>
      <c r="F30" s="864">
        <v>60.788586000000002</v>
      </c>
    </row>
    <row r="31" spans="1:7">
      <c r="A31" s="865">
        <v>11</v>
      </c>
      <c r="B31" s="866">
        <v>5.614988819183508</v>
      </c>
      <c r="C31" s="867">
        <v>0.37044228629147719</v>
      </c>
      <c r="D31" s="867">
        <v>55.89562740236488</v>
      </c>
      <c r="E31" s="868">
        <v>0</v>
      </c>
      <c r="F31" s="864">
        <v>61.881059</v>
      </c>
    </row>
    <row r="32" spans="1:7">
      <c r="A32" s="865">
        <v>12</v>
      </c>
      <c r="B32" s="866">
        <v>6.4408189149333577</v>
      </c>
      <c r="C32" s="867">
        <v>2.0539135906596777</v>
      </c>
      <c r="D32" s="867">
        <v>55.89562740236488</v>
      </c>
      <c r="E32" s="868">
        <v>0</v>
      </c>
      <c r="F32" s="864">
        <v>64.390360000000001</v>
      </c>
      <c r="G32" s="869"/>
    </row>
    <row r="33" spans="1:6">
      <c r="A33" s="865">
        <v>13</v>
      </c>
      <c r="B33" s="866">
        <v>3.4653994756766768</v>
      </c>
      <c r="C33" s="867">
        <v>5.919428042026242</v>
      </c>
      <c r="D33" s="867">
        <v>55.89562740236488</v>
      </c>
      <c r="E33" s="868">
        <v>0</v>
      </c>
      <c r="F33" s="864">
        <v>65.280455000000003</v>
      </c>
    </row>
    <row r="34" spans="1:6" ht="15.75" thickBot="1">
      <c r="A34" s="870">
        <v>14</v>
      </c>
      <c r="B34" s="871">
        <v>2.6310657494215972</v>
      </c>
      <c r="C34" s="872">
        <v>12.065708165300936</v>
      </c>
      <c r="D34" s="872">
        <v>55.89562740236488</v>
      </c>
      <c r="E34" s="873">
        <v>0</v>
      </c>
      <c r="F34" s="874">
        <v>70.592400999999995</v>
      </c>
    </row>
    <row r="36" spans="1:6">
      <c r="A36" s="875"/>
    </row>
    <row r="37" spans="1:6">
      <c r="A37" s="875"/>
    </row>
    <row r="38" spans="1:6">
      <c r="A38" s="875"/>
    </row>
    <row r="39" spans="1:6">
      <c r="A39" s="875"/>
      <c r="C39" s="46"/>
    </row>
    <row r="40" spans="1:6">
      <c r="A40" s="875"/>
      <c r="C40" s="46"/>
      <c r="D40" s="875"/>
    </row>
    <row r="41" spans="1:6">
      <c r="A41" s="875"/>
      <c r="C41" s="46"/>
      <c r="D41" s="875"/>
    </row>
    <row r="42" spans="1:6">
      <c r="A42" s="875"/>
      <c r="C42" s="46"/>
      <c r="D42" s="875"/>
    </row>
    <row r="43" spans="1:6">
      <c r="A43" s="875"/>
    </row>
    <row r="44" spans="1:6">
      <c r="A44" s="875"/>
    </row>
    <row r="45" spans="1:6">
      <c r="A45" s="875"/>
    </row>
    <row r="46" spans="1:6">
      <c r="A46" s="875"/>
    </row>
    <row r="47" spans="1:6">
      <c r="A47" s="875"/>
      <c r="C47" s="876"/>
    </row>
    <row r="48" spans="1:6">
      <c r="A48" s="875"/>
    </row>
    <row r="49" spans="1:1">
      <c r="A49" s="875"/>
    </row>
    <row r="50" spans="1:1">
      <c r="A50" s="875"/>
    </row>
    <row r="51" spans="1:1">
      <c r="A51" s="875"/>
    </row>
    <row r="52" spans="1:1">
      <c r="A52" s="875"/>
    </row>
    <row r="53" spans="1:1">
      <c r="A53" s="875"/>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A166A-ECBC-40FF-8408-DA583344E623}">
  <sheetPr codeName="Sheet36">
    <tabColor rgb="FF33CC33"/>
    <pageSetUpPr fitToPage="1"/>
  </sheetPr>
  <dimension ref="A1:G42"/>
  <sheetViews>
    <sheetView showGridLines="0" showRowColHeaders="0" zoomScale="90" zoomScaleNormal="90" workbookViewId="0"/>
  </sheetViews>
  <sheetFormatPr defaultRowHeight="15"/>
  <cols>
    <col min="1" max="1" width="9.140625" style="22"/>
    <col min="2" max="2" width="17.28515625" style="22" bestFit="1" customWidth="1"/>
    <col min="3" max="6" width="14.140625" style="22" customWidth="1"/>
    <col min="7" max="8" width="10.42578125" style="22" bestFit="1" customWidth="1"/>
    <col min="9" max="9" width="11.28515625" style="22" customWidth="1"/>
    <col min="10" max="16384" width="9.140625" style="22"/>
  </cols>
  <sheetData>
    <row r="1" spans="1:7">
      <c r="A1" s="19" t="s">
        <v>728</v>
      </c>
      <c r="G1" s="19" t="s">
        <v>729</v>
      </c>
    </row>
    <row r="3" spans="1:7" ht="15.75" thickBot="1">
      <c r="E3" s="100"/>
    </row>
    <row r="4" spans="1:7" ht="44.25" customHeight="1" thickBot="1">
      <c r="A4" s="23" t="s">
        <v>0</v>
      </c>
      <c r="B4" s="37" t="s">
        <v>1</v>
      </c>
      <c r="C4" s="24" t="s">
        <v>724</v>
      </c>
      <c r="D4" s="24" t="s">
        <v>725</v>
      </c>
      <c r="E4" s="38" t="s">
        <v>155</v>
      </c>
    </row>
    <row r="5" spans="1:7">
      <c r="A5" s="845">
        <v>1</v>
      </c>
      <c r="B5" s="877" t="s">
        <v>25</v>
      </c>
      <c r="C5" s="847">
        <v>0</v>
      </c>
      <c r="D5" s="847">
        <v>0</v>
      </c>
      <c r="E5" s="847">
        <v>0</v>
      </c>
    </row>
    <row r="6" spans="1:7">
      <c r="A6" s="850">
        <v>2</v>
      </c>
      <c r="B6" s="878" t="s">
        <v>26</v>
      </c>
      <c r="C6" s="852">
        <v>0</v>
      </c>
      <c r="D6" s="852">
        <v>0</v>
      </c>
      <c r="E6" s="852">
        <v>0</v>
      </c>
    </row>
    <row r="7" spans="1:7">
      <c r="A7" s="850">
        <v>3</v>
      </c>
      <c r="B7" s="878" t="s">
        <v>27</v>
      </c>
      <c r="C7" s="852">
        <v>0</v>
      </c>
      <c r="D7" s="852">
        <v>0</v>
      </c>
      <c r="E7" s="852">
        <v>0</v>
      </c>
    </row>
    <row r="8" spans="1:7">
      <c r="A8" s="850">
        <v>4</v>
      </c>
      <c r="B8" s="878" t="s">
        <v>28</v>
      </c>
      <c r="C8" s="852">
        <v>0</v>
      </c>
      <c r="D8" s="852">
        <v>0</v>
      </c>
      <c r="E8" s="852">
        <v>0</v>
      </c>
    </row>
    <row r="9" spans="1:7">
      <c r="A9" s="850">
        <v>5</v>
      </c>
      <c r="B9" s="878" t="s">
        <v>29</v>
      </c>
      <c r="C9" s="852">
        <v>0</v>
      </c>
      <c r="D9" s="852">
        <v>0</v>
      </c>
      <c r="E9" s="852">
        <v>0</v>
      </c>
    </row>
    <row r="10" spans="1:7">
      <c r="A10" s="850">
        <v>6</v>
      </c>
      <c r="B10" s="878" t="s">
        <v>30</v>
      </c>
      <c r="C10" s="852">
        <v>0</v>
      </c>
      <c r="D10" s="852">
        <v>0</v>
      </c>
      <c r="E10" s="852">
        <v>0</v>
      </c>
    </row>
    <row r="11" spans="1:7">
      <c r="A11" s="850">
        <v>7</v>
      </c>
      <c r="B11" s="878" t="s">
        <v>31</v>
      </c>
      <c r="C11" s="852">
        <v>1.4585129999999999</v>
      </c>
      <c r="D11" s="852">
        <v>1.239128</v>
      </c>
      <c r="E11" s="852">
        <v>-0.21938499999999994</v>
      </c>
    </row>
    <row r="12" spans="1:7">
      <c r="A12" s="850">
        <v>8</v>
      </c>
      <c r="B12" s="878" t="s">
        <v>32</v>
      </c>
      <c r="C12" s="852">
        <v>3.0302190000000002</v>
      </c>
      <c r="D12" s="852">
        <v>3.7035650000000002</v>
      </c>
      <c r="E12" s="852">
        <v>0.673346</v>
      </c>
    </row>
    <row r="13" spans="1:7">
      <c r="A13" s="850">
        <v>9</v>
      </c>
      <c r="B13" s="878" t="s">
        <v>33</v>
      </c>
      <c r="C13" s="852">
        <v>3.3626170000000002</v>
      </c>
      <c r="D13" s="852">
        <v>5.3028870000000001</v>
      </c>
      <c r="E13" s="852">
        <v>1.9402699999999999</v>
      </c>
    </row>
    <row r="14" spans="1:7">
      <c r="A14" s="850">
        <v>10</v>
      </c>
      <c r="B14" s="878" t="s">
        <v>18</v>
      </c>
      <c r="C14" s="852">
        <v>5.3663379999999998</v>
      </c>
      <c r="D14" s="852">
        <v>7.1759110000000002</v>
      </c>
      <c r="E14" s="852">
        <v>1.8095730000000003</v>
      </c>
    </row>
    <row r="15" spans="1:7">
      <c r="A15" s="850">
        <v>11</v>
      </c>
      <c r="B15" s="878" t="s">
        <v>34</v>
      </c>
      <c r="C15" s="852">
        <v>5.9155709999999999</v>
      </c>
      <c r="D15" s="852">
        <v>8.268383</v>
      </c>
      <c r="E15" s="852">
        <v>2.3528120000000001</v>
      </c>
    </row>
    <row r="16" spans="1:7">
      <c r="A16" s="850">
        <v>12</v>
      </c>
      <c r="B16" s="878" t="s">
        <v>35</v>
      </c>
      <c r="C16" s="852">
        <v>8.3926780000000001</v>
      </c>
      <c r="D16" s="852">
        <v>10.777685</v>
      </c>
      <c r="E16" s="852">
        <v>2.3850069999999999</v>
      </c>
    </row>
    <row r="17" spans="1:6">
      <c r="A17" s="850">
        <v>13</v>
      </c>
      <c r="B17" s="878" t="s">
        <v>36</v>
      </c>
      <c r="C17" s="852">
        <v>8.0631699999999995</v>
      </c>
      <c r="D17" s="852">
        <v>11.66778</v>
      </c>
      <c r="E17" s="852">
        <v>3.604610000000001</v>
      </c>
    </row>
    <row r="18" spans="1:6" ht="15.75" thickBot="1">
      <c r="A18" s="855">
        <v>14</v>
      </c>
      <c r="B18" s="879" t="s">
        <v>37</v>
      </c>
      <c r="C18" s="857">
        <v>10.947969000000001</v>
      </c>
      <c r="D18" s="857">
        <v>16.979725999999999</v>
      </c>
      <c r="E18" s="857">
        <v>6.0317569999999989</v>
      </c>
    </row>
    <row r="19" spans="1:6" ht="15.75" thickBot="1">
      <c r="E19" s="100"/>
    </row>
    <row r="20" spans="1:6" ht="39" thickBot="1">
      <c r="A20" s="18" t="s">
        <v>0</v>
      </c>
      <c r="B20" s="15" t="s">
        <v>423</v>
      </c>
      <c r="C20" s="15" t="s">
        <v>424</v>
      </c>
      <c r="D20" s="15" t="s">
        <v>730</v>
      </c>
      <c r="E20" s="880" t="s">
        <v>731</v>
      </c>
      <c r="F20" s="14" t="s">
        <v>425</v>
      </c>
    </row>
    <row r="21" spans="1:6">
      <c r="A21" s="845">
        <v>1</v>
      </c>
      <c r="B21" s="847">
        <v>-57.124956636370186</v>
      </c>
      <c r="C21" s="847">
        <v>2.2829519999999999</v>
      </c>
      <c r="D21" s="847">
        <v>0</v>
      </c>
      <c r="E21" s="847">
        <v>0</v>
      </c>
      <c r="F21" s="881">
        <v>0</v>
      </c>
    </row>
    <row r="22" spans="1:6">
      <c r="A22" s="850">
        <v>2</v>
      </c>
      <c r="B22" s="852">
        <v>-42.306054896231281</v>
      </c>
      <c r="C22" s="852">
        <v>2.2829519999999999</v>
      </c>
      <c r="D22" s="852">
        <v>0</v>
      </c>
      <c r="E22" s="852">
        <v>0</v>
      </c>
      <c r="F22" s="882">
        <v>0</v>
      </c>
    </row>
    <row r="23" spans="1:6">
      <c r="A23" s="850">
        <v>3</v>
      </c>
      <c r="B23" s="852">
        <v>-20.298765822841876</v>
      </c>
      <c r="C23" s="852">
        <v>2.2829519999999999</v>
      </c>
      <c r="D23" s="852">
        <v>0</v>
      </c>
      <c r="E23" s="852">
        <v>0</v>
      </c>
      <c r="F23" s="882">
        <v>0</v>
      </c>
    </row>
    <row r="24" spans="1:6">
      <c r="A24" s="850">
        <v>4</v>
      </c>
      <c r="B24" s="852">
        <v>-8.5565276942109314</v>
      </c>
      <c r="C24" s="852">
        <v>2.2829519999999999</v>
      </c>
      <c r="D24" s="852">
        <v>0</v>
      </c>
      <c r="E24" s="852">
        <v>0</v>
      </c>
      <c r="F24" s="882">
        <v>0</v>
      </c>
    </row>
    <row r="25" spans="1:6">
      <c r="A25" s="850">
        <v>5</v>
      </c>
      <c r="B25" s="852">
        <v>-7.7507784463384697</v>
      </c>
      <c r="C25" s="852">
        <v>2.2829519999999999</v>
      </c>
      <c r="D25" s="852">
        <v>0</v>
      </c>
      <c r="E25" s="852">
        <v>0</v>
      </c>
      <c r="F25" s="882">
        <v>0</v>
      </c>
    </row>
    <row r="26" spans="1:6">
      <c r="A26" s="850">
        <v>6</v>
      </c>
      <c r="B26" s="852">
        <v>-6.3963841127130507</v>
      </c>
      <c r="C26" s="852">
        <v>2.2829519999999999</v>
      </c>
      <c r="D26" s="852">
        <v>0</v>
      </c>
      <c r="E26" s="852">
        <v>0</v>
      </c>
      <c r="F26" s="882">
        <v>0</v>
      </c>
    </row>
    <row r="27" spans="1:6">
      <c r="A27" s="850">
        <v>7</v>
      </c>
      <c r="B27" s="852">
        <v>-1.0438241384382017</v>
      </c>
      <c r="C27" s="852">
        <v>2.2829519999999999</v>
      </c>
      <c r="D27" s="852">
        <v>0</v>
      </c>
      <c r="E27" s="852">
        <v>1.239128</v>
      </c>
      <c r="F27" s="882">
        <v>0.62452777593348463</v>
      </c>
    </row>
    <row r="28" spans="1:6">
      <c r="A28" s="850">
        <v>8</v>
      </c>
      <c r="B28" s="852">
        <v>1.4206127150890273</v>
      </c>
      <c r="C28" s="852">
        <v>2.2829519999999999</v>
      </c>
      <c r="D28" s="852">
        <v>0</v>
      </c>
      <c r="E28" s="852">
        <v>3.7035650000000002</v>
      </c>
      <c r="F28" s="882">
        <v>0.96857858762819637</v>
      </c>
    </row>
    <row r="29" spans="1:6">
      <c r="A29" s="850">
        <v>9</v>
      </c>
      <c r="B29" s="852">
        <v>3.0199351304974087</v>
      </c>
      <c r="C29" s="852">
        <v>2.2829519999999999</v>
      </c>
      <c r="D29" s="852">
        <v>0</v>
      </c>
      <c r="E29" s="852">
        <v>5.3028870000000001</v>
      </c>
      <c r="F29" s="882">
        <v>4.0946582837091698</v>
      </c>
    </row>
    <row r="30" spans="1:6">
      <c r="A30" s="850">
        <v>10</v>
      </c>
      <c r="B30" s="852">
        <v>4.8929588231974952</v>
      </c>
      <c r="C30" s="852">
        <v>2.2829519999999999</v>
      </c>
      <c r="D30" s="852">
        <v>0</v>
      </c>
      <c r="E30" s="852">
        <v>7.1759110000000002</v>
      </c>
      <c r="F30" s="882">
        <v>2.6245507900237248</v>
      </c>
    </row>
    <row r="31" spans="1:6">
      <c r="A31" s="850">
        <v>11</v>
      </c>
      <c r="B31" s="852">
        <v>5.9854311054749854</v>
      </c>
      <c r="C31" s="852">
        <v>2.2829519999999999</v>
      </c>
      <c r="D31" s="852">
        <v>0</v>
      </c>
      <c r="E31" s="852">
        <v>8.268383</v>
      </c>
      <c r="F31" s="882">
        <v>2.698633599885544</v>
      </c>
    </row>
    <row r="32" spans="1:6">
      <c r="A32" s="850">
        <v>12</v>
      </c>
      <c r="B32" s="852">
        <v>8.4947325055930349</v>
      </c>
      <c r="C32" s="852">
        <v>2.2829519999999999</v>
      </c>
      <c r="D32" s="852">
        <v>0</v>
      </c>
      <c r="E32" s="852">
        <v>10.777685</v>
      </c>
      <c r="F32" s="882">
        <v>1.399332168194513</v>
      </c>
    </row>
    <row r="33" spans="1:6">
      <c r="A33" s="850">
        <v>13</v>
      </c>
      <c r="B33" s="852">
        <v>9.3848275177029183</v>
      </c>
      <c r="C33" s="852">
        <v>2.2829519999999999</v>
      </c>
      <c r="D33" s="852">
        <v>0</v>
      </c>
      <c r="E33" s="852">
        <v>11.66778</v>
      </c>
      <c r="F33" s="882">
        <v>4.8142912312169406</v>
      </c>
    </row>
    <row r="34" spans="1:6" ht="15.75" thickBot="1">
      <c r="A34" s="855">
        <v>14</v>
      </c>
      <c r="B34" s="857">
        <v>14.696773914722534</v>
      </c>
      <c r="C34" s="857">
        <v>2.2829519999999999</v>
      </c>
      <c r="D34" s="857">
        <v>0</v>
      </c>
      <c r="E34" s="857">
        <v>16.979725999999999</v>
      </c>
      <c r="F34" s="883">
        <v>4.1845699975250055</v>
      </c>
    </row>
    <row r="35" spans="1:6">
      <c r="E35" s="100"/>
    </row>
    <row r="36" spans="1:6">
      <c r="E36" s="100"/>
    </row>
    <row r="37" spans="1:6">
      <c r="E37" s="100"/>
    </row>
    <row r="38" spans="1:6">
      <c r="E38" s="100"/>
    </row>
    <row r="39" spans="1:6">
      <c r="C39" s="46"/>
      <c r="D39" s="875"/>
      <c r="E39" s="100"/>
    </row>
    <row r="40" spans="1:6">
      <c r="C40" s="46"/>
      <c r="D40" s="875"/>
      <c r="E40" s="100"/>
    </row>
    <row r="41" spans="1:6">
      <c r="C41" s="46"/>
      <c r="D41" s="875"/>
    </row>
    <row r="42" spans="1:6">
      <c r="D42" s="875"/>
    </row>
  </sheetData>
  <pageMargins left="0.7" right="0.7" top="0.75" bottom="0.75" header="0.3" footer="0.3"/>
  <pageSetup paperSize="9" scale="3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8">
    <tabColor rgb="FF33CC33"/>
  </sheetPr>
  <dimension ref="A1:H10"/>
  <sheetViews>
    <sheetView showGridLines="0" showRowColHeaders="0" zoomScaleNormal="100" workbookViewId="0"/>
  </sheetViews>
  <sheetFormatPr defaultRowHeight="12.75"/>
  <cols>
    <col min="1" max="1" width="24.85546875" style="46" customWidth="1"/>
    <col min="2" max="4" width="14.5703125" style="46" customWidth="1"/>
    <col min="5" max="5" width="10.42578125" style="46" customWidth="1"/>
    <col min="6" max="6" width="13.7109375" style="46" customWidth="1"/>
    <col min="7" max="16384" width="9.140625" style="46"/>
  </cols>
  <sheetData>
    <row r="1" spans="1:8">
      <c r="A1" s="106" t="s">
        <v>679</v>
      </c>
      <c r="F1" s="42" t="s">
        <v>260</v>
      </c>
    </row>
    <row r="2" spans="1:8" ht="13.5" thickBot="1"/>
    <row r="3" spans="1:8" ht="42" customHeight="1" thickBot="1">
      <c r="A3" s="163" t="s">
        <v>504</v>
      </c>
      <c r="B3" s="15" t="s">
        <v>600</v>
      </c>
      <c r="C3" s="15" t="s">
        <v>599</v>
      </c>
      <c r="D3" s="14" t="s">
        <v>251</v>
      </c>
      <c r="E3"/>
      <c r="F3"/>
      <c r="G3"/>
    </row>
    <row r="4" spans="1:8" ht="15">
      <c r="A4" s="164" t="s">
        <v>64</v>
      </c>
      <c r="B4" s="165">
        <v>-0.23275133955530214</v>
      </c>
      <c r="C4" s="166">
        <v>-2.7640368812570482E-2</v>
      </c>
      <c r="D4" s="167">
        <f>C4-B4</f>
        <v>0.20511097074273166</v>
      </c>
      <c r="E4" s="110"/>
      <c r="F4"/>
      <c r="G4"/>
    </row>
    <row r="5" spans="1:8" ht="15.75" thickBot="1">
      <c r="A5" s="168" t="s">
        <v>505</v>
      </c>
      <c r="B5" s="169">
        <v>10.740460713124222</v>
      </c>
      <c r="C5" s="170">
        <v>11.351149234259138</v>
      </c>
      <c r="D5" s="171">
        <f>C5-B5</f>
        <v>0.61068852113491623</v>
      </c>
      <c r="F5" s="107"/>
      <c r="G5"/>
      <c r="H5" s="57"/>
    </row>
    <row r="6" spans="1:8">
      <c r="A6" s="6" t="s">
        <v>506</v>
      </c>
    </row>
    <row r="8" spans="1:8">
      <c r="G8" s="58"/>
    </row>
    <row r="9" spans="1:8" ht="16.5" customHeight="1">
      <c r="G9" s="58"/>
    </row>
    <row r="10" spans="1:8">
      <c r="G10" s="58"/>
    </row>
  </sheetData>
  <hyperlinks>
    <hyperlink ref="F1" location="Index!A1" display="Return to Index" xr:uid="{00000000-0004-0000-0200-000000000000}"/>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4B6C3-43D0-46AC-A2D1-850E175E5B0F}">
  <sheetPr codeName="Sheet37">
    <tabColor rgb="FF33CC33"/>
    <pageSetUpPr fitToPage="1"/>
  </sheetPr>
  <dimension ref="A1:H22"/>
  <sheetViews>
    <sheetView showGridLines="0" showRowColHeaders="0" zoomScaleNormal="100" workbookViewId="0"/>
  </sheetViews>
  <sheetFormatPr defaultRowHeight="15"/>
  <cols>
    <col min="1" max="1" width="9.140625" style="22"/>
    <col min="2" max="2" width="22.140625" style="22" customWidth="1"/>
    <col min="3" max="3" width="13" style="22" hidden="1" customWidth="1"/>
    <col min="4" max="6" width="14.42578125" style="22" customWidth="1"/>
    <col min="7" max="16384" width="9.140625" style="22"/>
  </cols>
  <sheetData>
    <row r="1" spans="1:8">
      <c r="A1" s="19" t="s">
        <v>732</v>
      </c>
      <c r="G1" s="19" t="s">
        <v>733</v>
      </c>
    </row>
    <row r="2" spans="1:8" ht="15.75" thickBot="1">
      <c r="D2" s="875"/>
    </row>
    <row r="3" spans="1:8" ht="44.25" customHeight="1" thickBot="1">
      <c r="A3" s="18" t="s">
        <v>0</v>
      </c>
      <c r="B3" s="17" t="s">
        <v>1</v>
      </c>
      <c r="C3" s="15" t="s">
        <v>734</v>
      </c>
      <c r="D3" s="15" t="s">
        <v>735</v>
      </c>
      <c r="E3" s="15" t="s">
        <v>736</v>
      </c>
      <c r="F3" s="14" t="s">
        <v>156</v>
      </c>
      <c r="G3" s="884"/>
    </row>
    <row r="4" spans="1:8">
      <c r="A4" s="845">
        <v>1</v>
      </c>
      <c r="B4" s="846" t="s">
        <v>25</v>
      </c>
      <c r="C4" s="885"/>
      <c r="D4" s="885">
        <v>2.0458539999999998</v>
      </c>
      <c r="E4" s="885">
        <v>-0.162748</v>
      </c>
      <c r="F4" s="881">
        <v>-2.208602</v>
      </c>
      <c r="G4" s="886"/>
      <c r="H4" s="22">
        <v>0</v>
      </c>
    </row>
    <row r="5" spans="1:8">
      <c r="A5" s="850">
        <v>2</v>
      </c>
      <c r="B5" s="851" t="s">
        <v>26</v>
      </c>
      <c r="C5" s="852"/>
      <c r="D5" s="852">
        <v>2.913497</v>
      </c>
      <c r="E5" s="852">
        <v>1.7220340000000001</v>
      </c>
      <c r="F5" s="882">
        <v>-1.1914629999999999</v>
      </c>
      <c r="G5" s="886"/>
    </row>
    <row r="6" spans="1:8">
      <c r="A6" s="850">
        <v>3</v>
      </c>
      <c r="B6" s="851" t="s">
        <v>27</v>
      </c>
      <c r="C6" s="852"/>
      <c r="D6" s="852">
        <v>4.3571299999999997</v>
      </c>
      <c r="E6" s="852">
        <v>4.3550490000000002</v>
      </c>
      <c r="F6" s="882">
        <v>-2.0809999999995554E-3</v>
      </c>
      <c r="G6" s="886"/>
    </row>
    <row r="7" spans="1:8">
      <c r="A7" s="850">
        <v>4</v>
      </c>
      <c r="B7" s="851" t="s">
        <v>28</v>
      </c>
      <c r="C7" s="852"/>
      <c r="D7" s="852">
        <v>5.2078119999999997</v>
      </c>
      <c r="E7" s="852">
        <v>5.9263240000000001</v>
      </c>
      <c r="F7" s="882">
        <v>0.71851200000000048</v>
      </c>
      <c r="G7" s="886"/>
    </row>
    <row r="8" spans="1:8">
      <c r="A8" s="850">
        <v>5</v>
      </c>
      <c r="B8" s="851" t="s">
        <v>29</v>
      </c>
      <c r="C8" s="852"/>
      <c r="D8" s="852">
        <v>5.2574209999999999</v>
      </c>
      <c r="E8" s="852">
        <v>5.848058</v>
      </c>
      <c r="F8" s="882">
        <v>0.59063700000000008</v>
      </c>
      <c r="G8" s="886"/>
    </row>
    <row r="9" spans="1:8">
      <c r="A9" s="850">
        <v>6</v>
      </c>
      <c r="B9" s="851" t="s">
        <v>30</v>
      </c>
      <c r="C9" s="852"/>
      <c r="D9" s="852">
        <v>5.3931789999999999</v>
      </c>
      <c r="E9" s="852">
        <v>6.0055820000000004</v>
      </c>
      <c r="F9" s="882">
        <v>0.61240300000000047</v>
      </c>
      <c r="G9" s="886"/>
    </row>
    <row r="10" spans="1:8">
      <c r="A10" s="850">
        <v>7</v>
      </c>
      <c r="B10" s="851" t="s">
        <v>31</v>
      </c>
      <c r="C10" s="852"/>
      <c r="D10" s="852">
        <v>5.897278</v>
      </c>
      <c r="E10" s="852">
        <v>6.879143</v>
      </c>
      <c r="F10" s="882">
        <v>0.98186499999999999</v>
      </c>
      <c r="G10" s="886"/>
    </row>
    <row r="11" spans="1:8">
      <c r="A11" s="850">
        <v>8</v>
      </c>
      <c r="B11" s="851" t="s">
        <v>32</v>
      </c>
      <c r="C11" s="852"/>
      <c r="D11" s="852">
        <v>6.1318260000000002</v>
      </c>
      <c r="E11" s="852">
        <v>7.3059240000000001</v>
      </c>
      <c r="F11" s="882">
        <v>1.1740979999999999</v>
      </c>
      <c r="G11" s="886"/>
    </row>
    <row r="12" spans="1:8">
      <c r="A12" s="850">
        <v>9</v>
      </c>
      <c r="B12" s="851" t="s">
        <v>33</v>
      </c>
      <c r="C12" s="852"/>
      <c r="D12" s="852">
        <v>6.5768019999999998</v>
      </c>
      <c r="E12" s="852">
        <v>7.8546829999999996</v>
      </c>
      <c r="F12" s="882">
        <v>1.2778809999999998</v>
      </c>
      <c r="G12" s="886"/>
    </row>
    <row r="13" spans="1:8">
      <c r="A13" s="850">
        <v>10</v>
      </c>
      <c r="B13" s="851" t="s">
        <v>18</v>
      </c>
      <c r="C13" s="852"/>
      <c r="D13" s="852">
        <v>5.2596600000000002</v>
      </c>
      <c r="E13" s="852">
        <v>6.9552740000000002</v>
      </c>
      <c r="F13" s="882">
        <v>1.695614</v>
      </c>
      <c r="G13" s="886"/>
    </row>
    <row r="14" spans="1:8">
      <c r="A14" s="850">
        <v>11</v>
      </c>
      <c r="B14" s="851" t="s">
        <v>34</v>
      </c>
      <c r="C14" s="852"/>
      <c r="D14" s="852">
        <v>7.0628780000000004</v>
      </c>
      <c r="E14" s="852">
        <v>8.3906460000000003</v>
      </c>
      <c r="F14" s="882">
        <v>1.3277679999999998</v>
      </c>
      <c r="G14" s="886"/>
    </row>
    <row r="15" spans="1:8">
      <c r="A15" s="850">
        <v>12</v>
      </c>
      <c r="B15" s="851" t="s">
        <v>35</v>
      </c>
      <c r="C15" s="852"/>
      <c r="D15" s="852">
        <v>5.5808010000000001</v>
      </c>
      <c r="E15" s="852">
        <v>6.7539319999999998</v>
      </c>
      <c r="F15" s="882">
        <v>1.1731309999999997</v>
      </c>
      <c r="G15" s="886"/>
    </row>
    <row r="16" spans="1:8">
      <c r="A16" s="850">
        <v>13</v>
      </c>
      <c r="B16" s="851" t="s">
        <v>36</v>
      </c>
      <c r="C16" s="852"/>
      <c r="D16" s="852">
        <v>6.7952849999999998</v>
      </c>
      <c r="E16" s="852">
        <v>8.3095970000000001</v>
      </c>
      <c r="F16" s="882">
        <v>1.5143120000000003</v>
      </c>
      <c r="G16" s="886"/>
    </row>
    <row r="17" spans="1:7" ht="15.75" thickBot="1">
      <c r="A17" s="855">
        <v>14</v>
      </c>
      <c r="B17" s="856" t="s">
        <v>37</v>
      </c>
      <c r="C17" s="857"/>
      <c r="D17" s="857">
        <v>7.1570689999999999</v>
      </c>
      <c r="E17" s="857">
        <v>9.6310330000000004</v>
      </c>
      <c r="F17" s="883">
        <v>2.4739640000000005</v>
      </c>
      <c r="G17" s="886"/>
    </row>
    <row r="18" spans="1:7">
      <c r="E18" s="100"/>
    </row>
    <row r="19" spans="1:7">
      <c r="E19" s="100"/>
    </row>
    <row r="20" spans="1:7">
      <c r="E20" s="100"/>
    </row>
    <row r="21" spans="1:7">
      <c r="D21" s="46"/>
      <c r="E21" s="875"/>
    </row>
    <row r="22" spans="1:7">
      <c r="D22" s="46"/>
      <c r="E22" s="875"/>
    </row>
  </sheetData>
  <pageMargins left="0.7" right="0.7" top="0.75" bottom="0.75" header="0.3" footer="0.3"/>
  <pageSetup paperSize="9" scale="33"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74CB9-E91E-4D2F-9FB7-623289441106}">
  <sheetPr codeName="Sheet38">
    <tabColor rgb="FF33CC33"/>
  </sheetPr>
  <dimension ref="A1:F10"/>
  <sheetViews>
    <sheetView showGridLines="0" showRowColHeaders="0" workbookViewId="0"/>
  </sheetViews>
  <sheetFormatPr defaultRowHeight="12.75"/>
  <cols>
    <col min="1" max="1" width="23" style="824" customWidth="1"/>
    <col min="2" max="4" width="13.5703125" style="824" customWidth="1"/>
    <col min="5" max="16384" width="9.140625" style="824"/>
  </cols>
  <sheetData>
    <row r="1" spans="1:6">
      <c r="A1" s="887" t="s">
        <v>737</v>
      </c>
    </row>
    <row r="2" spans="1:6" ht="13.5" thickBot="1"/>
    <row r="3" spans="1:6" ht="39.75" customHeight="1" thickBot="1">
      <c r="A3" s="18" t="s">
        <v>738</v>
      </c>
      <c r="B3" s="888" t="s">
        <v>599</v>
      </c>
      <c r="C3" s="889" t="s">
        <v>739</v>
      </c>
      <c r="D3" s="14" t="s">
        <v>95</v>
      </c>
    </row>
    <row r="4" spans="1:6" ht="15">
      <c r="A4" s="890" t="s">
        <v>64</v>
      </c>
      <c r="B4" s="891">
        <v>-2.7640368812570482E-2</v>
      </c>
      <c r="C4" s="892">
        <v>-3.4088307419463213</v>
      </c>
      <c r="D4" s="893">
        <v>-3.3811903731337507</v>
      </c>
      <c r="E4" s="843"/>
    </row>
    <row r="5" spans="1:6" ht="13.5" thickBot="1">
      <c r="A5" s="894" t="s">
        <v>740</v>
      </c>
      <c r="B5" s="895">
        <v>11.351149234259138</v>
      </c>
      <c r="C5" s="896">
        <v>11.371708427456401</v>
      </c>
      <c r="D5" s="897">
        <v>2.055919319726307E-2</v>
      </c>
      <c r="E5" s="824" t="s">
        <v>741</v>
      </c>
      <c r="F5" s="898"/>
    </row>
    <row r="8" spans="1:6">
      <c r="E8" s="843"/>
    </row>
    <row r="9" spans="1:6" ht="15">
      <c r="B9" s="46"/>
      <c r="C9" s="875"/>
      <c r="E9" s="843"/>
    </row>
    <row r="10" spans="1:6" ht="15">
      <c r="B10" s="46"/>
      <c r="C10" s="875"/>
      <c r="E10" s="843"/>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2392F-F6DA-43AC-B0E7-AB0EA1C84597}">
  <sheetPr codeName="Sheet39">
    <tabColor rgb="FF33CC33"/>
  </sheetPr>
  <dimension ref="A1:L36"/>
  <sheetViews>
    <sheetView showGridLines="0" showRowColHeaders="0" zoomScale="80" zoomScaleNormal="80" workbookViewId="0"/>
  </sheetViews>
  <sheetFormatPr defaultRowHeight="15"/>
  <cols>
    <col min="1" max="1" width="9.140625" style="900"/>
    <col min="2" max="2" width="35.85546875" style="900" bestFit="1" customWidth="1"/>
    <col min="3" max="3" width="12.140625" style="900" bestFit="1" customWidth="1"/>
    <col min="4" max="4" width="11.5703125" style="900" customWidth="1"/>
    <col min="5" max="5" width="11.85546875" style="900" bestFit="1" customWidth="1"/>
    <col min="6" max="6" width="13.5703125" style="900" bestFit="1" customWidth="1"/>
    <col min="7" max="9" width="18.85546875" style="900" customWidth="1"/>
    <col min="10" max="16384" width="9.140625" style="900"/>
  </cols>
  <sheetData>
    <row r="1" spans="1:12">
      <c r="A1" s="899" t="s">
        <v>742</v>
      </c>
      <c r="B1" s="899"/>
      <c r="C1" s="27"/>
      <c r="D1" s="27"/>
      <c r="E1" s="27"/>
      <c r="F1" s="27"/>
      <c r="G1" s="27"/>
      <c r="H1" s="27"/>
      <c r="L1" s="901" t="s">
        <v>743</v>
      </c>
    </row>
    <row r="2" spans="1:12">
      <c r="A2" s="27"/>
      <c r="B2" s="27"/>
      <c r="C2" s="27"/>
      <c r="D2" s="27"/>
      <c r="E2" s="27"/>
      <c r="F2" s="27"/>
      <c r="G2" s="902" t="s">
        <v>744</v>
      </c>
      <c r="H2" s="902"/>
      <c r="I2" s="902"/>
    </row>
    <row r="3" spans="1:12" ht="25.5">
      <c r="A3" s="25"/>
      <c r="B3" s="683"/>
      <c r="C3" s="683" t="s">
        <v>86</v>
      </c>
      <c r="D3" s="683" t="s">
        <v>87</v>
      </c>
      <c r="E3" s="683" t="s">
        <v>88</v>
      </c>
      <c r="F3" s="683" t="s">
        <v>64</v>
      </c>
      <c r="G3" s="40" t="s">
        <v>208</v>
      </c>
      <c r="H3" s="39" t="s">
        <v>209</v>
      </c>
      <c r="I3" s="41" t="s">
        <v>146</v>
      </c>
    </row>
    <row r="4" spans="1:12" ht="25.5">
      <c r="A4" s="28" t="s">
        <v>0</v>
      </c>
      <c r="B4" s="28" t="s">
        <v>1</v>
      </c>
      <c r="C4" s="684" t="s">
        <v>94</v>
      </c>
      <c r="D4" s="684" t="s">
        <v>94</v>
      </c>
      <c r="E4" s="684" t="s">
        <v>94</v>
      </c>
      <c r="F4" s="684" t="s">
        <v>94</v>
      </c>
      <c r="G4" s="85" t="s">
        <v>94</v>
      </c>
      <c r="H4" s="86" t="s">
        <v>94</v>
      </c>
      <c r="I4" s="87" t="s">
        <v>94</v>
      </c>
      <c r="J4" s="903"/>
    </row>
    <row r="5" spans="1:12">
      <c r="A5" s="904">
        <v>1</v>
      </c>
      <c r="B5" s="905" t="s">
        <v>2</v>
      </c>
      <c r="C5" s="906">
        <v>7.0364440000000004</v>
      </c>
      <c r="D5" s="906">
        <v>35.271265999999997</v>
      </c>
      <c r="E5" s="906">
        <v>33.685495000000003</v>
      </c>
      <c r="F5" s="906">
        <v>-3.4088310000000002</v>
      </c>
      <c r="G5" s="906">
        <v>58.793021800000005</v>
      </c>
      <c r="H5" s="906">
        <v>65.530120800000006</v>
      </c>
      <c r="I5" s="906">
        <v>44.3851704</v>
      </c>
    </row>
    <row r="6" spans="1:12">
      <c r="A6" s="904">
        <v>2</v>
      </c>
      <c r="B6" s="905" t="s">
        <v>3</v>
      </c>
      <c r="C6" s="906">
        <v>4.6903110000000003</v>
      </c>
      <c r="D6" s="906">
        <v>17.852516999999999</v>
      </c>
      <c r="E6" s="906">
        <v>33.685495000000003</v>
      </c>
      <c r="F6" s="906">
        <v>-3.4088310000000002</v>
      </c>
      <c r="G6" s="906">
        <v>42.511889600000003</v>
      </c>
      <c r="H6" s="906">
        <v>49.248988600000004</v>
      </c>
      <c r="I6" s="906">
        <v>37.417670800000003</v>
      </c>
    </row>
    <row r="7" spans="1:12">
      <c r="A7" s="904">
        <v>3</v>
      </c>
      <c r="B7" s="905" t="s">
        <v>4</v>
      </c>
      <c r="C7" s="906">
        <v>6.6478190000000001</v>
      </c>
      <c r="D7" s="906">
        <v>32.370151</v>
      </c>
      <c r="E7" s="906">
        <v>32.493597000000001</v>
      </c>
      <c r="F7" s="906">
        <v>-3.4088310000000002</v>
      </c>
      <c r="G7" s="906">
        <v>55.1299864</v>
      </c>
      <c r="H7" s="906">
        <v>61.628705799999999</v>
      </c>
      <c r="I7" s="906">
        <v>42.032826400000005</v>
      </c>
    </row>
    <row r="8" spans="1:12">
      <c r="A8" s="904">
        <v>4</v>
      </c>
      <c r="B8" s="905" t="s">
        <v>5</v>
      </c>
      <c r="C8" s="906">
        <v>-9.7304080000000006</v>
      </c>
      <c r="D8" s="906">
        <v>32.370151</v>
      </c>
      <c r="E8" s="906">
        <v>39.208483999999999</v>
      </c>
      <c r="F8" s="906">
        <v>-3.4088310000000002</v>
      </c>
      <c r="G8" s="906">
        <v>44.123669</v>
      </c>
      <c r="H8" s="906">
        <v>51.965365800000001</v>
      </c>
      <c r="I8" s="906">
        <v>48.747713400000002</v>
      </c>
    </row>
    <row r="9" spans="1:12">
      <c r="A9" s="904">
        <v>5</v>
      </c>
      <c r="B9" s="905" t="s">
        <v>6</v>
      </c>
      <c r="C9" s="906">
        <v>9.8375330000000005</v>
      </c>
      <c r="D9" s="906">
        <v>23.956783000000001</v>
      </c>
      <c r="E9" s="906">
        <v>27.461521999999999</v>
      </c>
      <c r="F9" s="906">
        <v>-3.4088310000000002</v>
      </c>
      <c r="G9" s="906">
        <v>47.56334600000001</v>
      </c>
      <c r="H9" s="906">
        <v>53.055650399999998</v>
      </c>
      <c r="I9" s="906">
        <v>33.635404200000004</v>
      </c>
    </row>
    <row r="10" spans="1:12">
      <c r="A10" s="904">
        <v>6</v>
      </c>
      <c r="B10" s="905" t="s">
        <v>7</v>
      </c>
      <c r="C10" s="906">
        <v>7.7458470000000004</v>
      </c>
      <c r="D10" s="906">
        <v>27.076512000000001</v>
      </c>
      <c r="E10" s="906">
        <v>31.042876</v>
      </c>
      <c r="F10" s="906">
        <v>-3.4088310000000002</v>
      </c>
      <c r="G10" s="906">
        <v>50.832526399999999</v>
      </c>
      <c r="H10" s="906">
        <v>57.041101600000005</v>
      </c>
      <c r="I10" s="906">
        <v>38.464649800000004</v>
      </c>
    </row>
    <row r="11" spans="1:12">
      <c r="A11" s="904">
        <v>7</v>
      </c>
      <c r="B11" s="905" t="s">
        <v>8</v>
      </c>
      <c r="C11" s="906">
        <v>2.0509940000000002</v>
      </c>
      <c r="D11" s="906">
        <v>22.281196000000001</v>
      </c>
      <c r="E11" s="906">
        <v>46.743996000000003</v>
      </c>
      <c r="F11" s="906">
        <v>-3.4088310000000002</v>
      </c>
      <c r="G11" s="906">
        <v>53.862316600000007</v>
      </c>
      <c r="H11" s="906">
        <v>63.211115800000009</v>
      </c>
      <c r="I11" s="906">
        <v>52.247643400000008</v>
      </c>
    </row>
    <row r="12" spans="1:12">
      <c r="A12" s="904">
        <v>8</v>
      </c>
      <c r="B12" s="905" t="s">
        <v>9</v>
      </c>
      <c r="C12" s="906">
        <v>6.2380599999999999</v>
      </c>
      <c r="D12" s="906">
        <v>22.281196000000001</v>
      </c>
      <c r="E12" s="906">
        <v>25.435127000000001</v>
      </c>
      <c r="F12" s="906">
        <v>-3.4088310000000002</v>
      </c>
      <c r="G12" s="906">
        <v>41.0022874</v>
      </c>
      <c r="H12" s="906">
        <v>46.089312800000009</v>
      </c>
      <c r="I12" s="906">
        <v>30.938774400000007</v>
      </c>
    </row>
    <row r="13" spans="1:12">
      <c r="A13" s="904">
        <v>9</v>
      </c>
      <c r="B13" s="905" t="s">
        <v>10</v>
      </c>
      <c r="C13" s="906">
        <v>4.2724010000000003</v>
      </c>
      <c r="D13" s="906">
        <v>19.631385000000002</v>
      </c>
      <c r="E13" s="906">
        <v>23.18038</v>
      </c>
      <c r="F13" s="906">
        <v>-3.4088310000000002</v>
      </c>
      <c r="G13" s="906">
        <v>35.112982000000002</v>
      </c>
      <c r="H13" s="906">
        <v>39.749058000000005</v>
      </c>
      <c r="I13" s="906">
        <v>27.624103000000002</v>
      </c>
    </row>
    <row r="14" spans="1:12">
      <c r="A14" s="904">
        <v>10</v>
      </c>
      <c r="B14" s="905" t="s">
        <v>89</v>
      </c>
      <c r="C14" s="906">
        <v>4.8457489999999996</v>
      </c>
      <c r="D14" s="906">
        <v>20.145980000000002</v>
      </c>
      <c r="E14" s="906">
        <v>23.577359999999999</v>
      </c>
      <c r="F14" s="906">
        <v>-3.4088310000000002</v>
      </c>
      <c r="G14" s="906">
        <v>36.415590000000002</v>
      </c>
      <c r="H14" s="906">
        <v>41.131062</v>
      </c>
      <c r="I14" s="906">
        <v>28.226921000000001</v>
      </c>
    </row>
    <row r="15" spans="1:12">
      <c r="A15" s="904">
        <v>11</v>
      </c>
      <c r="B15" s="905" t="s">
        <v>11</v>
      </c>
      <c r="C15" s="906">
        <v>4.8456489999999999</v>
      </c>
      <c r="D15" s="906">
        <v>20.145980000000002</v>
      </c>
      <c r="E15" s="906">
        <v>11.679691</v>
      </c>
      <c r="F15" s="906">
        <v>-3.4088310000000002</v>
      </c>
      <c r="G15" s="906">
        <v>26.897354800000002</v>
      </c>
      <c r="H15" s="906">
        <v>29.233293000000003</v>
      </c>
      <c r="I15" s="906">
        <v>16.329252000000004</v>
      </c>
    </row>
    <row r="16" spans="1:12">
      <c r="A16" s="904">
        <v>12</v>
      </c>
      <c r="B16" s="905" t="s">
        <v>12</v>
      </c>
      <c r="C16" s="906">
        <v>3.7904390000000001</v>
      </c>
      <c r="D16" s="906">
        <v>13.206041000000001</v>
      </c>
      <c r="E16" s="906">
        <v>12.528128000000001</v>
      </c>
      <c r="F16" s="906">
        <v>-3.4088310000000002</v>
      </c>
      <c r="G16" s="906">
        <v>20.968943200000002</v>
      </c>
      <c r="H16" s="906">
        <v>23.4745688</v>
      </c>
      <c r="I16" s="906">
        <v>14.401713400000002</v>
      </c>
    </row>
    <row r="17" spans="1:9">
      <c r="A17" s="904">
        <v>13</v>
      </c>
      <c r="B17" s="905" t="s">
        <v>13</v>
      </c>
      <c r="C17" s="906">
        <v>5.4481310000000001</v>
      </c>
      <c r="D17" s="906">
        <v>10.356779</v>
      </c>
      <c r="E17" s="906">
        <v>7.737628</v>
      </c>
      <c r="F17" s="906">
        <v>-3.4088310000000002</v>
      </c>
      <c r="G17" s="906">
        <v>16.514825600000002</v>
      </c>
      <c r="H17" s="906">
        <v>18.062351200000002</v>
      </c>
      <c r="I17" s="906">
        <v>8.4715085999999999</v>
      </c>
    </row>
    <row r="18" spans="1:9">
      <c r="A18" s="904">
        <v>14</v>
      </c>
      <c r="B18" s="905" t="s">
        <v>90</v>
      </c>
      <c r="C18" s="906">
        <v>4.0351369999999998</v>
      </c>
      <c r="D18" s="906">
        <v>10.356779</v>
      </c>
      <c r="E18" s="906">
        <v>1.456753</v>
      </c>
      <c r="F18" s="906">
        <v>-3.4088310000000002</v>
      </c>
      <c r="G18" s="906">
        <v>10.077131600000001</v>
      </c>
      <c r="H18" s="906">
        <v>10.368482199999999</v>
      </c>
      <c r="I18" s="906">
        <v>2.1906336</v>
      </c>
    </row>
    <row r="19" spans="1:9">
      <c r="A19" s="904">
        <v>15</v>
      </c>
      <c r="B19" s="905" t="s">
        <v>91</v>
      </c>
      <c r="C19" s="906">
        <v>6.1818720000000003</v>
      </c>
      <c r="D19" s="906">
        <v>4.2364189999999997</v>
      </c>
      <c r="E19" s="906">
        <v>0.62229500000000004</v>
      </c>
      <c r="F19" s="906">
        <v>-3.4088310000000002</v>
      </c>
      <c r="G19" s="906">
        <v>6.6600121999999997</v>
      </c>
      <c r="H19" s="906">
        <v>6.7844711999999996</v>
      </c>
      <c r="I19" s="906">
        <v>-1.0919683999999998</v>
      </c>
    </row>
    <row r="20" spans="1:9">
      <c r="A20" s="904">
        <v>16</v>
      </c>
      <c r="B20" s="905" t="s">
        <v>14</v>
      </c>
      <c r="C20" s="906">
        <v>5.164898</v>
      </c>
      <c r="D20" s="906">
        <v>1.4966470000000001</v>
      </c>
      <c r="E20" s="906">
        <v>0</v>
      </c>
      <c r="F20" s="906">
        <v>-3.4088310000000002</v>
      </c>
      <c r="G20" s="906">
        <v>2.9533845999999997</v>
      </c>
      <c r="H20" s="906">
        <v>2.9533845999999997</v>
      </c>
      <c r="I20" s="906">
        <v>-2.8101722000000002</v>
      </c>
    </row>
    <row r="21" spans="1:9">
      <c r="A21" s="904">
        <v>17</v>
      </c>
      <c r="B21" s="905" t="s">
        <v>92</v>
      </c>
      <c r="C21" s="906">
        <v>1.8105640000000001</v>
      </c>
      <c r="D21" s="906">
        <v>2.2694969999999999</v>
      </c>
      <c r="E21" s="906">
        <v>0</v>
      </c>
      <c r="F21" s="906">
        <v>-3.4088310000000002</v>
      </c>
      <c r="G21" s="906">
        <v>0.21733059999999993</v>
      </c>
      <c r="H21" s="906">
        <v>0.21733059999999993</v>
      </c>
      <c r="I21" s="906">
        <v>-2.5010322</v>
      </c>
    </row>
    <row r="22" spans="1:9">
      <c r="A22" s="904">
        <v>18</v>
      </c>
      <c r="B22" s="905" t="s">
        <v>15</v>
      </c>
      <c r="C22" s="906">
        <v>2.3624230000000002</v>
      </c>
      <c r="D22" s="906">
        <v>2.533204</v>
      </c>
      <c r="E22" s="906">
        <v>0</v>
      </c>
      <c r="F22" s="906">
        <v>-3.4088310000000002</v>
      </c>
      <c r="G22" s="906">
        <v>0.98015519999999956</v>
      </c>
      <c r="H22" s="906">
        <v>0.98015519999999956</v>
      </c>
      <c r="I22" s="906">
        <v>-2.3955494000000002</v>
      </c>
    </row>
    <row r="23" spans="1:9">
      <c r="A23" s="904">
        <v>19</v>
      </c>
      <c r="B23" s="905" t="s">
        <v>16</v>
      </c>
      <c r="C23" s="906">
        <v>7.7383860000000002</v>
      </c>
      <c r="D23" s="906">
        <v>1.9503079999999999</v>
      </c>
      <c r="E23" s="906">
        <v>0</v>
      </c>
      <c r="F23" s="906">
        <v>-3.4088310000000002</v>
      </c>
      <c r="G23" s="906">
        <v>5.8898014000000005</v>
      </c>
      <c r="H23" s="906">
        <v>5.8898014000000005</v>
      </c>
      <c r="I23" s="906">
        <v>-2.6287077999999999</v>
      </c>
    </row>
    <row r="24" spans="1:9">
      <c r="A24" s="904">
        <v>20</v>
      </c>
      <c r="B24" s="905" t="s">
        <v>17</v>
      </c>
      <c r="C24" s="906">
        <v>12.627238</v>
      </c>
      <c r="D24" s="906">
        <v>-10.449411</v>
      </c>
      <c r="E24" s="906">
        <v>0</v>
      </c>
      <c r="F24" s="906">
        <v>-3.4088310000000002</v>
      </c>
      <c r="G24" s="906">
        <v>0.85887820000000037</v>
      </c>
      <c r="H24" s="906">
        <v>0.85887820000000037</v>
      </c>
      <c r="I24" s="906">
        <v>-7.5885954</v>
      </c>
    </row>
    <row r="25" spans="1:9">
      <c r="A25" s="904">
        <v>21</v>
      </c>
      <c r="B25" s="905" t="s">
        <v>93</v>
      </c>
      <c r="C25" s="906">
        <v>5.5494380000000003</v>
      </c>
      <c r="D25" s="906">
        <v>-10.740783</v>
      </c>
      <c r="E25" s="906">
        <v>0</v>
      </c>
      <c r="F25" s="906">
        <v>-3.4088310000000002</v>
      </c>
      <c r="G25" s="906">
        <v>-6.4520194000000002</v>
      </c>
      <c r="H25" s="906">
        <v>-6.4520194000000002</v>
      </c>
      <c r="I25" s="906">
        <v>-7.7051442000000003</v>
      </c>
    </row>
    <row r="26" spans="1:9">
      <c r="A26" s="904">
        <v>22</v>
      </c>
      <c r="B26" s="905" t="s">
        <v>19</v>
      </c>
      <c r="C26" s="906">
        <v>3.8172709999999999</v>
      </c>
      <c r="D26" s="906">
        <v>4.0785679999999997</v>
      </c>
      <c r="E26" s="906">
        <v>-12.639286999999999</v>
      </c>
      <c r="F26" s="906">
        <v>-3.4088310000000002</v>
      </c>
      <c r="G26" s="906">
        <v>-6.4401351999999994</v>
      </c>
      <c r="H26" s="906">
        <v>-8.9679925999999988</v>
      </c>
      <c r="I26" s="906">
        <v>-14.416690799999998</v>
      </c>
    </row>
    <row r="27" spans="1:9">
      <c r="A27" s="904">
        <v>23</v>
      </c>
      <c r="B27" s="905" t="s">
        <v>20</v>
      </c>
      <c r="C27" s="906">
        <v>-5.5411440000000001</v>
      </c>
      <c r="D27" s="906">
        <v>4.0785679999999997</v>
      </c>
      <c r="E27" s="906">
        <v>-7.3585440000000002</v>
      </c>
      <c r="F27" s="906">
        <v>-3.4088310000000002</v>
      </c>
      <c r="G27" s="906">
        <v>-11.5739558</v>
      </c>
      <c r="H27" s="906">
        <v>-13.045664599999999</v>
      </c>
      <c r="I27" s="906">
        <v>-9.1359478000000003</v>
      </c>
    </row>
    <row r="28" spans="1:9">
      <c r="A28" s="904">
        <v>24</v>
      </c>
      <c r="B28" s="905" t="s">
        <v>21</v>
      </c>
      <c r="C28" s="906">
        <v>-5.1175439999999996</v>
      </c>
      <c r="D28" s="906">
        <v>4.0785679999999997</v>
      </c>
      <c r="E28" s="906">
        <v>0</v>
      </c>
      <c r="F28" s="906">
        <v>-3.4088310000000002</v>
      </c>
      <c r="G28" s="906">
        <v>-5.2635205999999997</v>
      </c>
      <c r="H28" s="906">
        <v>-5.2635205999999997</v>
      </c>
      <c r="I28" s="906">
        <v>-1.7774038000000001</v>
      </c>
    </row>
    <row r="29" spans="1:9">
      <c r="A29" s="904">
        <v>25</v>
      </c>
      <c r="B29" s="905" t="s">
        <v>22</v>
      </c>
      <c r="C29" s="906">
        <v>-2.1326999999999998</v>
      </c>
      <c r="D29" s="906">
        <v>-3.436477</v>
      </c>
      <c r="E29" s="906">
        <v>0</v>
      </c>
      <c r="F29" s="906">
        <v>-3.4088310000000002</v>
      </c>
      <c r="G29" s="906">
        <v>-8.2907125999999991</v>
      </c>
      <c r="H29" s="906">
        <v>-8.2907125999999991</v>
      </c>
      <c r="I29" s="906">
        <v>-4.7834218000000002</v>
      </c>
    </row>
    <row r="30" spans="1:9">
      <c r="A30" s="904">
        <v>26</v>
      </c>
      <c r="B30" s="905" t="s">
        <v>23</v>
      </c>
      <c r="C30" s="906">
        <v>-3.8458899999999998</v>
      </c>
      <c r="D30" s="906">
        <v>-5.7531150000000002</v>
      </c>
      <c r="E30" s="906">
        <v>0</v>
      </c>
      <c r="F30" s="906">
        <v>-3.4088310000000002</v>
      </c>
      <c r="G30" s="906">
        <v>-11.857213000000002</v>
      </c>
      <c r="H30" s="906">
        <v>-11.857213000000002</v>
      </c>
      <c r="I30" s="906">
        <v>-5.7100770000000001</v>
      </c>
    </row>
    <row r="31" spans="1:9">
      <c r="A31" s="904">
        <v>27</v>
      </c>
      <c r="B31" s="905" t="s">
        <v>24</v>
      </c>
      <c r="C31" s="906">
        <v>-4.5047740000000003</v>
      </c>
      <c r="D31" s="906">
        <v>-14.678882</v>
      </c>
      <c r="E31" s="906">
        <v>0</v>
      </c>
      <c r="F31" s="906">
        <v>-3.4088310000000002</v>
      </c>
      <c r="G31" s="906">
        <v>-19.6567106</v>
      </c>
      <c r="H31" s="906">
        <v>-19.6567106</v>
      </c>
      <c r="I31" s="906">
        <v>-9.2803837999999992</v>
      </c>
    </row>
    <row r="32" spans="1:9">
      <c r="A32" s="907"/>
      <c r="B32" s="908"/>
      <c r="C32" s="909"/>
      <c r="D32" s="909"/>
      <c r="E32" s="909"/>
      <c r="F32" s="909"/>
      <c r="G32" s="909"/>
      <c r="H32" s="909"/>
      <c r="I32" s="910"/>
    </row>
    <row r="33" spans="1:8">
      <c r="A33" s="27"/>
      <c r="B33" s="27"/>
      <c r="C33" s="911" t="s">
        <v>745</v>
      </c>
      <c r="D33" s="912"/>
      <c r="E33" s="912"/>
      <c r="F33" s="913">
        <v>0</v>
      </c>
      <c r="G33" s="914"/>
      <c r="H33" s="914"/>
    </row>
    <row r="35" spans="1:8">
      <c r="C35" s="46"/>
      <c r="D35" s="875"/>
    </row>
    <row r="36" spans="1:8">
      <c r="C36" s="46"/>
      <c r="D36" s="875"/>
    </row>
  </sheetData>
  <mergeCells count="2">
    <mergeCell ref="G2:I2"/>
    <mergeCell ref="G33:H33"/>
  </mergeCells>
  <conditionalFormatting sqref="C32:H32 C5:I31">
    <cfRule type="cellIs" dxfId="52" priority="1" operator="equal">
      <formula>0</formula>
    </cfRule>
  </conditionalFormatting>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71368-A075-4756-A5BA-67D28DE3EA15}">
  <sheetPr codeName="Sheet40">
    <tabColor rgb="FF33CC33"/>
  </sheetPr>
  <dimension ref="A1:P62"/>
  <sheetViews>
    <sheetView showGridLines="0" showRowColHeaders="0" zoomScale="80" zoomScaleNormal="80" workbookViewId="0"/>
  </sheetViews>
  <sheetFormatPr defaultRowHeight="15"/>
  <cols>
    <col min="1" max="1" width="5.42578125" style="22" bestFit="1" customWidth="1"/>
    <col min="2" max="2" width="36.42578125" style="22" bestFit="1" customWidth="1"/>
    <col min="3" max="3" width="13.140625" style="22" customWidth="1"/>
    <col min="4" max="4" width="13.140625" style="22" bestFit="1" customWidth="1"/>
    <col min="5" max="5" width="11.5703125" style="22" bestFit="1" customWidth="1"/>
    <col min="6" max="6" width="14.5703125" style="22" bestFit="1" customWidth="1"/>
    <col min="7" max="7" width="13.140625" style="22" bestFit="1" customWidth="1"/>
    <col min="8" max="11" width="13.5703125" style="22" customWidth="1"/>
    <col min="12" max="12" width="10.7109375" style="22" customWidth="1"/>
    <col min="13" max="16384" width="9.140625" style="22"/>
  </cols>
  <sheetData>
    <row r="1" spans="1:14">
      <c r="A1" s="714" t="s">
        <v>746</v>
      </c>
      <c r="B1" s="714"/>
      <c r="C1" s="714"/>
      <c r="D1" s="714"/>
      <c r="E1" s="714"/>
      <c r="F1" s="714"/>
      <c r="G1" s="714"/>
      <c r="H1" s="714"/>
      <c r="I1" s="686"/>
      <c r="J1" s="686"/>
      <c r="K1" s="686"/>
      <c r="M1" s="19" t="s">
        <v>747</v>
      </c>
    </row>
    <row r="2" spans="1:14">
      <c r="D2" s="915"/>
      <c r="E2" s="915"/>
    </row>
    <row r="4" spans="1:14" ht="15.75" customHeight="1" thickBot="1">
      <c r="A4" s="916" t="s">
        <v>282</v>
      </c>
      <c r="B4" s="917"/>
      <c r="C4" s="917"/>
      <c r="D4" s="917"/>
      <c r="E4" s="917"/>
      <c r="F4" s="917"/>
      <c r="G4" s="917"/>
      <c r="H4" s="917"/>
      <c r="I4" s="917"/>
      <c r="J4" s="917"/>
      <c r="K4" s="917"/>
      <c r="L4" s="918"/>
    </row>
    <row r="5" spans="1:14" ht="15.75" customHeight="1" thickBot="1">
      <c r="A5" s="919"/>
      <c r="B5" s="920"/>
      <c r="C5" s="706" t="s">
        <v>208</v>
      </c>
      <c r="D5" s="707"/>
      <c r="E5" s="708"/>
      <c r="F5" s="715" t="s">
        <v>209</v>
      </c>
      <c r="G5" s="715"/>
      <c r="H5" s="715"/>
      <c r="I5" s="709" t="s">
        <v>146</v>
      </c>
      <c r="J5" s="710"/>
      <c r="K5" s="711"/>
      <c r="L5" s="712" t="s">
        <v>154</v>
      </c>
      <c r="N5" s="20"/>
    </row>
    <row r="6" spans="1:14" ht="55.5" customHeight="1" thickBot="1">
      <c r="A6" s="16" t="s">
        <v>0</v>
      </c>
      <c r="B6" s="921" t="s">
        <v>1</v>
      </c>
      <c r="C6" s="922" t="s">
        <v>724</v>
      </c>
      <c r="D6" s="40" t="s">
        <v>725</v>
      </c>
      <c r="E6" s="923" t="s">
        <v>155</v>
      </c>
      <c r="F6" s="924" t="s">
        <v>724</v>
      </c>
      <c r="G6" s="39" t="s">
        <v>725</v>
      </c>
      <c r="H6" s="925" t="s">
        <v>155</v>
      </c>
      <c r="I6" s="926" t="s">
        <v>724</v>
      </c>
      <c r="J6" s="41" t="s">
        <v>725</v>
      </c>
      <c r="K6" s="927" t="s">
        <v>155</v>
      </c>
      <c r="L6" s="713"/>
    </row>
    <row r="7" spans="1:14">
      <c r="A7" s="928">
        <v>1</v>
      </c>
      <c r="B7" s="929" t="s">
        <v>2</v>
      </c>
      <c r="C7" s="930">
        <v>35.274427600000003</v>
      </c>
      <c r="D7" s="930">
        <v>58.793021800000005</v>
      </c>
      <c r="E7" s="931">
        <v>23.518594200000003</v>
      </c>
      <c r="F7" s="930">
        <v>39.047685800000004</v>
      </c>
      <c r="G7" s="930">
        <v>65.530120800000006</v>
      </c>
      <c r="H7" s="931">
        <v>26.482435000000002</v>
      </c>
      <c r="I7" s="930">
        <v>26.669580400000001</v>
      </c>
      <c r="J7" s="930">
        <v>44.3851704</v>
      </c>
      <c r="K7" s="931">
        <v>17.715589999999999</v>
      </c>
      <c r="L7" s="932">
        <v>-3.1760794023910193</v>
      </c>
      <c r="M7" s="100"/>
    </row>
    <row r="8" spans="1:14">
      <c r="A8" s="933">
        <v>2</v>
      </c>
      <c r="B8" s="934" t="s">
        <v>3</v>
      </c>
      <c r="C8" s="935">
        <v>26.632864200000004</v>
      </c>
      <c r="D8" s="935">
        <v>42.511889600000003</v>
      </c>
      <c r="E8" s="936">
        <v>15.8790254</v>
      </c>
      <c r="F8" s="935">
        <v>30.406122400000001</v>
      </c>
      <c r="G8" s="935">
        <v>49.248988600000004</v>
      </c>
      <c r="H8" s="936">
        <v>18.842866200000003</v>
      </c>
      <c r="I8" s="935">
        <v>22.893911200000002</v>
      </c>
      <c r="J8" s="935">
        <v>37.417670800000003</v>
      </c>
      <c r="K8" s="936">
        <v>14.523759600000002</v>
      </c>
      <c r="L8" s="937">
        <v>-3.1760794023910193</v>
      </c>
      <c r="M8" s="100"/>
    </row>
    <row r="9" spans="1:14">
      <c r="A9" s="933">
        <v>3</v>
      </c>
      <c r="B9" s="934" t="s">
        <v>4</v>
      </c>
      <c r="C9" s="935">
        <v>32.942152999999998</v>
      </c>
      <c r="D9" s="935">
        <v>55.1299864</v>
      </c>
      <c r="E9" s="936">
        <v>22.187833400000002</v>
      </c>
      <c r="F9" s="935">
        <v>36.583199200000003</v>
      </c>
      <c r="G9" s="935">
        <v>61.628705799999999</v>
      </c>
      <c r="H9" s="936">
        <v>25.045506599999996</v>
      </c>
      <c r="I9" s="935">
        <v>25.287879600000004</v>
      </c>
      <c r="J9" s="935">
        <v>42.032826400000005</v>
      </c>
      <c r="K9" s="936">
        <v>16.744946800000001</v>
      </c>
      <c r="L9" s="937">
        <v>-3.1760794023910193</v>
      </c>
      <c r="M9" s="100"/>
    </row>
    <row r="10" spans="1:14">
      <c r="A10" s="933">
        <v>4</v>
      </c>
      <c r="B10" s="934" t="s">
        <v>5</v>
      </c>
      <c r="C10" s="935">
        <v>26.389325200000002</v>
      </c>
      <c r="D10" s="935">
        <v>44.123669</v>
      </c>
      <c r="E10" s="936">
        <v>17.734343799999998</v>
      </c>
      <c r="F10" s="935">
        <v>30.0110052</v>
      </c>
      <c r="G10" s="935">
        <v>51.965365800000001</v>
      </c>
      <c r="H10" s="936">
        <v>21.954360600000001</v>
      </c>
      <c r="I10" s="935">
        <v>25.191048600000002</v>
      </c>
      <c r="J10" s="935">
        <v>48.747713400000002</v>
      </c>
      <c r="K10" s="936">
        <v>23.5566648</v>
      </c>
      <c r="L10" s="937">
        <v>-3.1760794023910193</v>
      </c>
      <c r="M10" s="100"/>
    </row>
    <row r="11" spans="1:14">
      <c r="A11" s="933">
        <v>5</v>
      </c>
      <c r="B11" s="934" t="s">
        <v>6</v>
      </c>
      <c r="C11" s="935">
        <v>27.341760000000001</v>
      </c>
      <c r="D11" s="935">
        <v>47.56334600000001</v>
      </c>
      <c r="E11" s="936">
        <v>20.221586000000009</v>
      </c>
      <c r="F11" s="935">
        <v>30.446901</v>
      </c>
      <c r="G11" s="935">
        <v>53.055650399999998</v>
      </c>
      <c r="H11" s="936">
        <v>22.608749399999997</v>
      </c>
      <c r="I11" s="935">
        <v>20.644432000000002</v>
      </c>
      <c r="J11" s="935">
        <v>33.635404200000004</v>
      </c>
      <c r="K11" s="936">
        <v>12.990972200000002</v>
      </c>
      <c r="L11" s="937">
        <v>-3.1760794023910193</v>
      </c>
      <c r="M11" s="100"/>
    </row>
    <row r="12" spans="1:14">
      <c r="A12" s="933">
        <v>6</v>
      </c>
      <c r="B12" s="934" t="s">
        <v>7</v>
      </c>
      <c r="C12" s="935">
        <v>29.0494132</v>
      </c>
      <c r="D12" s="935">
        <v>50.832526399999999</v>
      </c>
      <c r="E12" s="936">
        <v>21.783113199999999</v>
      </c>
      <c r="F12" s="935">
        <v>32.378388199999996</v>
      </c>
      <c r="G12" s="935">
        <v>57.041101600000005</v>
      </c>
      <c r="H12" s="936">
        <v>24.662713400000008</v>
      </c>
      <c r="I12" s="935">
        <v>22.172201600000001</v>
      </c>
      <c r="J12" s="935">
        <v>38.464649800000004</v>
      </c>
      <c r="K12" s="936">
        <v>16.292448200000003</v>
      </c>
      <c r="L12" s="937">
        <v>-3.1760794023910193</v>
      </c>
      <c r="M12" s="100"/>
    </row>
    <row r="13" spans="1:14">
      <c r="A13" s="933">
        <v>7</v>
      </c>
      <c r="B13" s="934" t="s">
        <v>8</v>
      </c>
      <c r="C13" s="935">
        <v>34.242806400000006</v>
      </c>
      <c r="D13" s="935">
        <v>53.862316600000007</v>
      </c>
      <c r="E13" s="936">
        <v>19.619510200000001</v>
      </c>
      <c r="F13" s="935">
        <v>39.466307999999998</v>
      </c>
      <c r="G13" s="935">
        <v>63.211115800000009</v>
      </c>
      <c r="H13" s="936">
        <v>23.744807800000011</v>
      </c>
      <c r="I13" s="935">
        <v>30.837804999999999</v>
      </c>
      <c r="J13" s="935">
        <v>52.247643400000008</v>
      </c>
      <c r="K13" s="936">
        <v>21.409838400000009</v>
      </c>
      <c r="L13" s="937">
        <v>-3.1760794023910193</v>
      </c>
      <c r="M13" s="100"/>
    </row>
    <row r="14" spans="1:14">
      <c r="A14" s="933">
        <v>8</v>
      </c>
      <c r="B14" s="934" t="s">
        <v>9</v>
      </c>
      <c r="C14" s="935">
        <v>25.013958199999998</v>
      </c>
      <c r="D14" s="935">
        <v>41.0022874</v>
      </c>
      <c r="E14" s="936">
        <v>15.988329200000003</v>
      </c>
      <c r="F14" s="935">
        <v>27.89218</v>
      </c>
      <c r="G14" s="935">
        <v>46.089312800000009</v>
      </c>
      <c r="H14" s="936">
        <v>18.197132800000009</v>
      </c>
      <c r="I14" s="935">
        <v>19.111405999999999</v>
      </c>
      <c r="J14" s="935">
        <v>30.938774400000007</v>
      </c>
      <c r="K14" s="936">
        <v>11.827368400000008</v>
      </c>
      <c r="L14" s="937">
        <v>-3.1760794023910193</v>
      </c>
      <c r="M14" s="100"/>
    </row>
    <row r="15" spans="1:14">
      <c r="A15" s="933">
        <v>9</v>
      </c>
      <c r="B15" s="934" t="s">
        <v>10</v>
      </c>
      <c r="C15" s="935">
        <v>21.593847199999999</v>
      </c>
      <c r="D15" s="935">
        <v>35.112982000000002</v>
      </c>
      <c r="E15" s="936">
        <v>13.519134800000003</v>
      </c>
      <c r="F15" s="935">
        <v>24.221320800000001</v>
      </c>
      <c r="G15" s="935">
        <v>39.749058000000005</v>
      </c>
      <c r="H15" s="936">
        <v>15.527737200000004</v>
      </c>
      <c r="I15" s="935">
        <v>17.238955400000002</v>
      </c>
      <c r="J15" s="935">
        <v>27.624103000000002</v>
      </c>
      <c r="K15" s="936">
        <v>10.3851476</v>
      </c>
      <c r="L15" s="937">
        <v>-3.1760794023910193</v>
      </c>
      <c r="M15" s="100"/>
    </row>
    <row r="16" spans="1:14">
      <c r="A16" s="933">
        <v>10</v>
      </c>
      <c r="B16" s="934" t="s">
        <v>89</v>
      </c>
      <c r="C16" s="935">
        <v>22.408011600000002</v>
      </c>
      <c r="D16" s="935">
        <v>36.415590000000002</v>
      </c>
      <c r="E16" s="936">
        <v>14.0075784</v>
      </c>
      <c r="F16" s="935">
        <v>25.0838128</v>
      </c>
      <c r="G16" s="935">
        <v>41.131062</v>
      </c>
      <c r="H16" s="936">
        <v>16.0472492</v>
      </c>
      <c r="I16" s="935">
        <v>17.612373399999999</v>
      </c>
      <c r="J16" s="935">
        <v>28.226921000000001</v>
      </c>
      <c r="K16" s="936">
        <v>10.614547600000002</v>
      </c>
      <c r="L16" s="937">
        <v>-3.1760794023910193</v>
      </c>
      <c r="M16" s="100"/>
    </row>
    <row r="17" spans="1:16">
      <c r="A17" s="933">
        <v>11</v>
      </c>
      <c r="B17" s="934" t="s">
        <v>11</v>
      </c>
      <c r="C17" s="935">
        <v>16.877376400000003</v>
      </c>
      <c r="D17" s="935">
        <v>26.897354800000002</v>
      </c>
      <c r="E17" s="936">
        <v>10.019978399999999</v>
      </c>
      <c r="F17" s="935">
        <v>18.195473799999998</v>
      </c>
      <c r="G17" s="935">
        <v>29.233293000000003</v>
      </c>
      <c r="H17" s="936">
        <v>11.037819200000005</v>
      </c>
      <c r="I17" s="935">
        <v>10.8238544</v>
      </c>
      <c r="J17" s="935">
        <v>16.329252000000004</v>
      </c>
      <c r="K17" s="936">
        <v>5.5053976000000038</v>
      </c>
      <c r="L17" s="937">
        <v>-3.1760794023910193</v>
      </c>
      <c r="M17" s="100"/>
    </row>
    <row r="18" spans="1:16">
      <c r="A18" s="933">
        <v>12</v>
      </c>
      <c r="B18" s="934" t="s">
        <v>12</v>
      </c>
      <c r="C18" s="935">
        <v>13.963421800000003</v>
      </c>
      <c r="D18" s="935">
        <v>20.968943200000002</v>
      </c>
      <c r="E18" s="936">
        <v>7.0055213999999992</v>
      </c>
      <c r="F18" s="935">
        <v>15.4439948</v>
      </c>
      <c r="G18" s="935">
        <v>23.4745688</v>
      </c>
      <c r="H18" s="936">
        <v>8.0305739999999997</v>
      </c>
      <c r="I18" s="935">
        <v>10.0955324</v>
      </c>
      <c r="J18" s="935">
        <v>14.401713400000002</v>
      </c>
      <c r="K18" s="936">
        <v>4.3061810000000023</v>
      </c>
      <c r="L18" s="937">
        <v>-3.1760794023910193</v>
      </c>
      <c r="M18" s="100"/>
    </row>
    <row r="19" spans="1:16">
      <c r="A19" s="933">
        <v>13</v>
      </c>
      <c r="B19" s="934" t="s">
        <v>13</v>
      </c>
      <c r="C19" s="935">
        <v>11.478353999999998</v>
      </c>
      <c r="D19" s="935">
        <v>16.514825600000002</v>
      </c>
      <c r="E19" s="936">
        <v>5.036471600000004</v>
      </c>
      <c r="F19" s="935">
        <v>12.388322599999999</v>
      </c>
      <c r="G19" s="935">
        <v>18.062351200000002</v>
      </c>
      <c r="H19" s="936">
        <v>5.6740286000000033</v>
      </c>
      <c r="I19" s="935">
        <v>6.546960799999999</v>
      </c>
      <c r="J19" s="935">
        <v>8.4715085999999999</v>
      </c>
      <c r="K19" s="936">
        <v>1.9245478000000009</v>
      </c>
      <c r="L19" s="937">
        <v>-3.1760794023910193</v>
      </c>
      <c r="M19" s="100"/>
    </row>
    <row r="20" spans="1:16">
      <c r="A20" s="933">
        <v>14</v>
      </c>
      <c r="B20" s="934" t="s">
        <v>90</v>
      </c>
      <c r="C20" s="935">
        <v>7.6850031999999997</v>
      </c>
      <c r="D20" s="935">
        <v>10.077131600000001</v>
      </c>
      <c r="E20" s="936">
        <v>2.3921284000000016</v>
      </c>
      <c r="F20" s="935">
        <v>7.9282405999999988</v>
      </c>
      <c r="G20" s="935">
        <v>10.368482199999999</v>
      </c>
      <c r="H20" s="936">
        <v>2.4402416000000002</v>
      </c>
      <c r="I20" s="935">
        <v>3.2133048</v>
      </c>
      <c r="J20" s="935">
        <v>2.1906336</v>
      </c>
      <c r="K20" s="936">
        <v>-1.0226712</v>
      </c>
      <c r="L20" s="937">
        <v>-3.1760794023910193</v>
      </c>
      <c r="M20" s="100"/>
    </row>
    <row r="21" spans="1:16">
      <c r="A21" s="933">
        <v>15</v>
      </c>
      <c r="B21" s="934" t="s">
        <v>91</v>
      </c>
      <c r="C21" s="935">
        <v>5.5759473999999996</v>
      </c>
      <c r="D21" s="935">
        <v>6.6600121999999997</v>
      </c>
      <c r="E21" s="936">
        <v>1.0840648000000002</v>
      </c>
      <c r="F21" s="935">
        <v>5.6463577999999996</v>
      </c>
      <c r="G21" s="935">
        <v>6.7844711999999996</v>
      </c>
      <c r="H21" s="936">
        <v>1.1381133999999999</v>
      </c>
      <c r="I21" s="935">
        <v>0.87337739999999997</v>
      </c>
      <c r="J21" s="935">
        <v>-1.0919683999999998</v>
      </c>
      <c r="K21" s="936">
        <v>-1.9653457999999997</v>
      </c>
      <c r="L21" s="937">
        <v>-3.1760794023910193</v>
      </c>
      <c r="M21" s="100"/>
    </row>
    <row r="22" spans="1:16">
      <c r="A22" s="933">
        <v>16</v>
      </c>
      <c r="B22" s="934" t="s">
        <v>14</v>
      </c>
      <c r="C22" s="935">
        <v>3.3680124</v>
      </c>
      <c r="D22" s="935">
        <v>2.9533845999999997</v>
      </c>
      <c r="E22" s="936">
        <v>-0.41462780000000032</v>
      </c>
      <c r="F22" s="935">
        <v>3.3680124</v>
      </c>
      <c r="G22" s="935">
        <v>2.9533845999999997</v>
      </c>
      <c r="H22" s="936">
        <v>-0.41462780000000032</v>
      </c>
      <c r="I22" s="935">
        <v>-0.12477980000000001</v>
      </c>
      <c r="J22" s="935">
        <v>-2.8101722000000002</v>
      </c>
      <c r="K22" s="936">
        <v>-2.6853924</v>
      </c>
      <c r="L22" s="937">
        <v>-3.1760794023910193</v>
      </c>
      <c r="M22" s="100"/>
    </row>
    <row r="23" spans="1:16">
      <c r="A23" s="933">
        <v>17</v>
      </c>
      <c r="B23" s="934" t="s">
        <v>92</v>
      </c>
      <c r="C23" s="935">
        <v>2.0000659999999999</v>
      </c>
      <c r="D23" s="935">
        <v>0.21733059999999993</v>
      </c>
      <c r="E23" s="936">
        <v>-1.7827354</v>
      </c>
      <c r="F23" s="935">
        <v>2.0000659999999999</v>
      </c>
      <c r="G23" s="935">
        <v>0.21733059999999993</v>
      </c>
      <c r="H23" s="936">
        <v>-1.7827354</v>
      </c>
      <c r="I23" s="935">
        <v>-2.1508999999999973E-2</v>
      </c>
      <c r="J23" s="935">
        <v>-2.5010322</v>
      </c>
      <c r="K23" s="936">
        <v>-2.4795232</v>
      </c>
      <c r="L23" s="937">
        <v>-3.1760794023910193</v>
      </c>
      <c r="M23" s="100"/>
    </row>
    <row r="24" spans="1:16">
      <c r="A24" s="933">
        <v>18</v>
      </c>
      <c r="B24" s="934" t="s">
        <v>15</v>
      </c>
      <c r="C24" s="935">
        <v>1.7236216</v>
      </c>
      <c r="D24" s="935">
        <v>0.98015519999999956</v>
      </c>
      <c r="E24" s="936">
        <v>-0.74346640000000042</v>
      </c>
      <c r="F24" s="935">
        <v>1.7236216</v>
      </c>
      <c r="G24" s="935">
        <v>0.98015519999999956</v>
      </c>
      <c r="H24" s="936">
        <v>-0.74346640000000042</v>
      </c>
      <c r="I24" s="935">
        <v>0.10847179999999998</v>
      </c>
      <c r="J24" s="935">
        <v>-2.3955494000000002</v>
      </c>
      <c r="K24" s="936">
        <v>-2.5040211999999999</v>
      </c>
      <c r="L24" s="937">
        <v>-3.1760794023910193</v>
      </c>
      <c r="M24" s="100"/>
    </row>
    <row r="25" spans="1:16">
      <c r="A25" s="933">
        <v>19</v>
      </c>
      <c r="B25" s="934" t="s">
        <v>16</v>
      </c>
      <c r="C25" s="935">
        <v>5.3229255999999996</v>
      </c>
      <c r="D25" s="935">
        <v>5.8898014000000005</v>
      </c>
      <c r="E25" s="936">
        <v>0.56687580000000093</v>
      </c>
      <c r="F25" s="935">
        <v>5.3229255999999996</v>
      </c>
      <c r="G25" s="935">
        <v>5.8898014000000005</v>
      </c>
      <c r="H25" s="936">
        <v>0.56687580000000093</v>
      </c>
      <c r="I25" s="935">
        <v>-0.26008019999999998</v>
      </c>
      <c r="J25" s="935">
        <v>-2.6287077999999999</v>
      </c>
      <c r="K25" s="936">
        <v>-2.3686275999999999</v>
      </c>
      <c r="L25" s="937">
        <v>-3.1760794023910193</v>
      </c>
      <c r="M25" s="100"/>
    </row>
    <row r="26" spans="1:16">
      <c r="A26" s="933">
        <v>20</v>
      </c>
      <c r="B26" s="934" t="s">
        <v>17</v>
      </c>
      <c r="C26" s="935">
        <v>5.3147577999999989</v>
      </c>
      <c r="D26" s="935">
        <v>0.85887820000000037</v>
      </c>
      <c r="E26" s="936">
        <v>-4.4558795999999985</v>
      </c>
      <c r="F26" s="935">
        <v>5.3147577999999989</v>
      </c>
      <c r="G26" s="935">
        <v>0.85887820000000037</v>
      </c>
      <c r="H26" s="936">
        <v>-4.4558795999999985</v>
      </c>
      <c r="I26" s="935">
        <v>-2.1958405999999999</v>
      </c>
      <c r="J26" s="935">
        <v>-7.5885954</v>
      </c>
      <c r="K26" s="936">
        <v>-5.3927548000000005</v>
      </c>
      <c r="L26" s="937">
        <v>-3.1760794023910193</v>
      </c>
      <c r="M26" s="100"/>
    </row>
    <row r="27" spans="1:16">
      <c r="A27" s="933">
        <v>21</v>
      </c>
      <c r="B27" s="934" t="s">
        <v>93</v>
      </c>
      <c r="C27" s="935">
        <v>1.7991537999999996</v>
      </c>
      <c r="D27" s="935">
        <v>-6.4520194000000002</v>
      </c>
      <c r="E27" s="936">
        <v>-8.2511732000000002</v>
      </c>
      <c r="F27" s="935">
        <v>1.7991537999999996</v>
      </c>
      <c r="G27" s="935">
        <v>-6.4520194000000002</v>
      </c>
      <c r="H27" s="936">
        <v>-8.2511732000000002</v>
      </c>
      <c r="I27" s="935">
        <v>-2.2420966</v>
      </c>
      <c r="J27" s="935">
        <v>-7.7051442000000003</v>
      </c>
      <c r="K27" s="936">
        <v>-5.4630476000000003</v>
      </c>
      <c r="L27" s="937">
        <v>-3.1760794023910193</v>
      </c>
      <c r="M27" s="100"/>
    </row>
    <row r="28" spans="1:16">
      <c r="A28" s="933">
        <v>22</v>
      </c>
      <c r="B28" s="934" t="s">
        <v>19</v>
      </c>
      <c r="C28" s="935">
        <v>-1.6643160000000008</v>
      </c>
      <c r="D28" s="935">
        <v>-6.4401351999999994</v>
      </c>
      <c r="E28" s="936">
        <v>-4.775819199999999</v>
      </c>
      <c r="F28" s="935">
        <v>-3.4407926000000013</v>
      </c>
      <c r="G28" s="935">
        <v>-8.9679925999999988</v>
      </c>
      <c r="H28" s="936">
        <v>-5.527199999999997</v>
      </c>
      <c r="I28" s="935">
        <v>-7.5868948000000014</v>
      </c>
      <c r="J28" s="935">
        <v>-14.416690799999998</v>
      </c>
      <c r="K28" s="936">
        <v>-6.8297959999999964</v>
      </c>
      <c r="L28" s="937">
        <v>-3.1760794023910193</v>
      </c>
      <c r="M28" s="100"/>
    </row>
    <row r="29" spans="1:16">
      <c r="A29" s="933">
        <v>23</v>
      </c>
      <c r="B29" s="934" t="s">
        <v>20</v>
      </c>
      <c r="C29" s="935">
        <v>-6.1607948000000006</v>
      </c>
      <c r="D29" s="935">
        <v>-11.5739558</v>
      </c>
      <c r="E29" s="936">
        <v>-5.4131609999999997</v>
      </c>
      <c r="F29" s="935">
        <v>-7.3475046000000006</v>
      </c>
      <c r="G29" s="935">
        <v>-13.045664599999999</v>
      </c>
      <c r="H29" s="936">
        <v>-5.6981599999999979</v>
      </c>
      <c r="I29" s="935">
        <v>-4.6380608000000008</v>
      </c>
      <c r="J29" s="935">
        <v>-9.1359478000000003</v>
      </c>
      <c r="K29" s="936">
        <v>-4.4978869999999995</v>
      </c>
      <c r="L29" s="937">
        <v>-3.1760794023910193</v>
      </c>
      <c r="M29" s="100"/>
    </row>
    <row r="30" spans="1:16">
      <c r="A30" s="933">
        <v>24</v>
      </c>
      <c r="B30" s="934" t="s">
        <v>21</v>
      </c>
      <c r="C30" s="935">
        <v>-1.2788496</v>
      </c>
      <c r="D30" s="935">
        <v>-5.2635205999999997</v>
      </c>
      <c r="E30" s="936">
        <v>-3.9846709999999996</v>
      </c>
      <c r="F30" s="935">
        <v>-1.2788496</v>
      </c>
      <c r="G30" s="935">
        <v>-5.2635205999999997</v>
      </c>
      <c r="H30" s="936">
        <v>-3.9846709999999996</v>
      </c>
      <c r="I30" s="935">
        <v>1.2954882000000001</v>
      </c>
      <c r="J30" s="935">
        <v>-1.7774038000000001</v>
      </c>
      <c r="K30" s="936">
        <v>-3.0728920000000004</v>
      </c>
      <c r="L30" s="937">
        <v>-3.1760794023910193</v>
      </c>
      <c r="M30" s="100"/>
    </row>
    <row r="31" spans="1:16">
      <c r="A31" s="933">
        <v>25</v>
      </c>
      <c r="B31" s="934" t="s">
        <v>22</v>
      </c>
      <c r="C31" s="935">
        <v>-3.0834286</v>
      </c>
      <c r="D31" s="935">
        <v>-8.2907125999999991</v>
      </c>
      <c r="E31" s="936">
        <v>-5.2072839999999996</v>
      </c>
      <c r="F31" s="935">
        <v>-3.0834286</v>
      </c>
      <c r="G31" s="935">
        <v>-8.2907125999999991</v>
      </c>
      <c r="H31" s="936">
        <v>-5.2072839999999996</v>
      </c>
      <c r="I31" s="935">
        <v>-1.0957897999999999</v>
      </c>
      <c r="J31" s="935">
        <v>-4.7834218000000002</v>
      </c>
      <c r="K31" s="936">
        <v>-3.6876320000000002</v>
      </c>
      <c r="L31" s="937">
        <v>-3.1760794023910193</v>
      </c>
      <c r="M31" s="100"/>
    </row>
    <row r="32" spans="1:16">
      <c r="A32" s="933">
        <v>26</v>
      </c>
      <c r="B32" s="934" t="s">
        <v>23</v>
      </c>
      <c r="C32" s="935">
        <v>-4.6851982000000003</v>
      </c>
      <c r="D32" s="935">
        <v>-11.857213000000002</v>
      </c>
      <c r="E32" s="936">
        <v>-7.1720148000000012</v>
      </c>
      <c r="F32" s="935">
        <v>-4.6851982000000003</v>
      </c>
      <c r="G32" s="935">
        <v>-11.857213000000002</v>
      </c>
      <c r="H32" s="936">
        <v>-7.1720148000000012</v>
      </c>
      <c r="I32" s="935">
        <v>-1.4933966000000001</v>
      </c>
      <c r="J32" s="935">
        <v>-5.7100770000000001</v>
      </c>
      <c r="K32" s="936">
        <v>-4.2166803999999996</v>
      </c>
      <c r="L32" s="937">
        <v>-3.1760794023910193</v>
      </c>
      <c r="M32" s="100"/>
      <c r="N32" s="20"/>
      <c r="O32" s="20"/>
      <c r="P32" s="20"/>
    </row>
    <row r="33" spans="1:13" ht="15.75" thickBot="1">
      <c r="A33" s="938">
        <v>27</v>
      </c>
      <c r="B33" s="939" t="s">
        <v>24</v>
      </c>
      <c r="C33" s="940">
        <v>-5.2217578000000007</v>
      </c>
      <c r="D33" s="940">
        <v>-19.6567106</v>
      </c>
      <c r="E33" s="941">
        <v>-14.4349528</v>
      </c>
      <c r="F33" s="940">
        <v>-5.2217578000000007</v>
      </c>
      <c r="G33" s="940">
        <v>-19.6567106</v>
      </c>
      <c r="H33" s="941">
        <v>-14.4349528</v>
      </c>
      <c r="I33" s="940">
        <v>-2.5463274</v>
      </c>
      <c r="J33" s="940">
        <v>-9.2803837999999992</v>
      </c>
      <c r="K33" s="941">
        <v>-6.7340563999999992</v>
      </c>
      <c r="L33" s="942">
        <v>-3.1760794023910193</v>
      </c>
      <c r="M33" s="100"/>
    </row>
    <row r="36" spans="1:13">
      <c r="C36" s="46"/>
      <c r="D36" s="875"/>
      <c r="F36" s="943"/>
      <c r="G36" s="944"/>
      <c r="H36" s="944"/>
    </row>
    <row r="37" spans="1:13">
      <c r="C37" s="46"/>
      <c r="D37" s="875"/>
      <c r="F37" s="943"/>
      <c r="G37" s="944"/>
      <c r="H37" s="944"/>
    </row>
    <row r="38" spans="1:13">
      <c r="C38" s="46"/>
      <c r="D38" s="46"/>
      <c r="F38" s="943"/>
      <c r="G38" s="944"/>
      <c r="H38" s="944"/>
    </row>
    <row r="39" spans="1:13">
      <c r="C39" s="46"/>
      <c r="D39" s="824"/>
      <c r="F39" s="943"/>
      <c r="G39" s="944"/>
      <c r="H39" s="944"/>
    </row>
    <row r="40" spans="1:13">
      <c r="F40" s="943"/>
      <c r="G40" s="944"/>
      <c r="H40" s="944"/>
    </row>
    <row r="41" spans="1:13">
      <c r="F41" s="943"/>
      <c r="G41" s="944"/>
      <c r="H41" s="944"/>
    </row>
    <row r="42" spans="1:13">
      <c r="F42" s="943"/>
      <c r="G42" s="944"/>
      <c r="H42" s="944"/>
    </row>
    <row r="43" spans="1:13">
      <c r="F43" s="943"/>
      <c r="G43" s="944"/>
      <c r="H43" s="944"/>
    </row>
    <row r="44" spans="1:13">
      <c r="F44" s="943"/>
      <c r="G44" s="944"/>
      <c r="H44" s="944"/>
    </row>
    <row r="45" spans="1:13">
      <c r="F45" s="943"/>
      <c r="G45" s="944"/>
      <c r="H45" s="944"/>
    </row>
    <row r="46" spans="1:13">
      <c r="F46" s="943"/>
      <c r="G46" s="944"/>
      <c r="H46" s="944"/>
    </row>
    <row r="47" spans="1:13">
      <c r="F47" s="943"/>
      <c r="G47" s="944"/>
      <c r="H47" s="944"/>
    </row>
    <row r="48" spans="1:13">
      <c r="F48" s="943"/>
      <c r="G48" s="944"/>
      <c r="H48" s="944"/>
    </row>
    <row r="49" spans="6:8">
      <c r="F49" s="943"/>
      <c r="G49" s="944"/>
      <c r="H49" s="944"/>
    </row>
    <row r="50" spans="6:8">
      <c r="F50" s="943"/>
      <c r="G50" s="944"/>
      <c r="H50" s="944"/>
    </row>
    <row r="51" spans="6:8">
      <c r="F51" s="943"/>
      <c r="G51" s="944"/>
      <c r="H51" s="944"/>
    </row>
    <row r="52" spans="6:8">
      <c r="F52" s="943"/>
      <c r="G52" s="944"/>
      <c r="H52" s="944"/>
    </row>
    <row r="53" spans="6:8">
      <c r="F53" s="943"/>
      <c r="G53" s="944"/>
      <c r="H53" s="944"/>
    </row>
    <row r="54" spans="6:8">
      <c r="F54" s="943"/>
      <c r="G54" s="944"/>
      <c r="H54" s="944"/>
    </row>
    <row r="55" spans="6:8">
      <c r="F55" s="943"/>
      <c r="G55" s="944"/>
      <c r="H55" s="944"/>
    </row>
    <row r="56" spans="6:8">
      <c r="F56" s="943"/>
      <c r="G56" s="944"/>
      <c r="H56" s="944"/>
    </row>
    <row r="57" spans="6:8">
      <c r="F57" s="943"/>
      <c r="G57" s="944"/>
      <c r="H57" s="944"/>
    </row>
    <row r="58" spans="6:8">
      <c r="F58" s="943"/>
      <c r="G58" s="944"/>
      <c r="H58" s="944"/>
    </row>
    <row r="59" spans="6:8">
      <c r="F59" s="943"/>
      <c r="G59" s="944"/>
      <c r="H59" s="944"/>
    </row>
    <row r="60" spans="6:8">
      <c r="F60" s="943"/>
      <c r="G60" s="944"/>
      <c r="H60" s="944"/>
    </row>
    <row r="61" spans="6:8">
      <c r="F61" s="943"/>
      <c r="G61" s="944"/>
      <c r="H61" s="944"/>
    </row>
    <row r="62" spans="6:8">
      <c r="F62" s="943"/>
      <c r="G62" s="944"/>
      <c r="H62" s="944"/>
    </row>
  </sheetData>
  <mergeCells count="6">
    <mergeCell ref="A1:H1"/>
    <mergeCell ref="A4:L4"/>
    <mergeCell ref="C5:E5"/>
    <mergeCell ref="F5:H5"/>
    <mergeCell ref="I5:K5"/>
    <mergeCell ref="L5:L6"/>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0">
    <tabColor rgb="FF33CC33"/>
  </sheetPr>
  <dimension ref="A1:E17"/>
  <sheetViews>
    <sheetView showGridLines="0" showRowColHeaders="0" zoomScaleNormal="100" workbookViewId="0"/>
  </sheetViews>
  <sheetFormatPr defaultRowHeight="15"/>
  <cols>
    <col min="2" max="2" width="19.140625" customWidth="1"/>
    <col min="3" max="5" width="30.42578125" customWidth="1"/>
  </cols>
  <sheetData>
    <row r="1" spans="1:5">
      <c r="A1" s="1" t="s">
        <v>682</v>
      </c>
      <c r="B1" s="48"/>
      <c r="E1" s="517" t="s">
        <v>260</v>
      </c>
    </row>
    <row r="2" spans="1:5">
      <c r="B2" s="48"/>
    </row>
    <row r="3" spans="1:5" ht="15.75" thickBot="1">
      <c r="B3" s="48"/>
    </row>
    <row r="4" spans="1:5" ht="15.75" thickBot="1">
      <c r="B4" s="518" t="s">
        <v>521</v>
      </c>
      <c r="C4" s="519" t="s">
        <v>522</v>
      </c>
      <c r="D4" s="519" t="s">
        <v>523</v>
      </c>
      <c r="E4" s="519" t="s">
        <v>524</v>
      </c>
    </row>
    <row r="5" spans="1:5" ht="64.5" hidden="1" thickBot="1">
      <c r="B5" s="520" t="s">
        <v>525</v>
      </c>
      <c r="C5" s="521" t="s">
        <v>526</v>
      </c>
      <c r="D5" s="521" t="s">
        <v>527</v>
      </c>
      <c r="E5" s="521" t="s">
        <v>528</v>
      </c>
    </row>
    <row r="6" spans="1:5" ht="51.75" hidden="1" thickBot="1">
      <c r="B6" s="520" t="s">
        <v>529</v>
      </c>
      <c r="C6" s="521" t="s">
        <v>530</v>
      </c>
      <c r="D6" s="521" t="s">
        <v>531</v>
      </c>
      <c r="E6" s="521" t="s">
        <v>528</v>
      </c>
    </row>
    <row r="7" spans="1:5" ht="51.75" hidden="1" thickBot="1">
      <c r="B7" s="520" t="s">
        <v>532</v>
      </c>
      <c r="C7" s="521" t="s">
        <v>533</v>
      </c>
      <c r="D7" s="521" t="s">
        <v>534</v>
      </c>
      <c r="E7" s="521" t="s">
        <v>528</v>
      </c>
    </row>
    <row r="8" spans="1:5" ht="64.5" hidden="1" thickBot="1">
      <c r="B8" s="520" t="s">
        <v>535</v>
      </c>
      <c r="C8" s="521" t="s">
        <v>536</v>
      </c>
      <c r="D8" s="521" t="s">
        <v>537</v>
      </c>
      <c r="E8" s="521" t="s">
        <v>538</v>
      </c>
    </row>
    <row r="9" spans="1:5" ht="90" hidden="1" thickBot="1">
      <c r="B9" s="520" t="s">
        <v>539</v>
      </c>
      <c r="C9" s="521" t="s">
        <v>540</v>
      </c>
      <c r="D9" s="521" t="s">
        <v>541</v>
      </c>
      <c r="E9" s="521" t="s">
        <v>542</v>
      </c>
    </row>
    <row r="10" spans="1:5" ht="64.5" hidden="1" thickBot="1">
      <c r="B10" s="520" t="s">
        <v>543</v>
      </c>
      <c r="C10" s="521" t="s">
        <v>544</v>
      </c>
      <c r="D10" s="521" t="s">
        <v>545</v>
      </c>
      <c r="E10" s="521" t="s">
        <v>546</v>
      </c>
    </row>
    <row r="11" spans="1:5" ht="64.5" thickBot="1">
      <c r="B11" s="522" t="s">
        <v>525</v>
      </c>
      <c r="C11" s="521" t="s">
        <v>555</v>
      </c>
      <c r="D11" s="521" t="s">
        <v>558</v>
      </c>
      <c r="E11" s="521" t="s">
        <v>609</v>
      </c>
    </row>
    <row r="12" spans="1:5" ht="68.25" customHeight="1" thickBot="1">
      <c r="B12" s="520" t="s">
        <v>547</v>
      </c>
      <c r="C12" s="521" t="s">
        <v>548</v>
      </c>
      <c r="D12" s="521" t="s">
        <v>549</v>
      </c>
      <c r="E12" s="521" t="s">
        <v>609</v>
      </c>
    </row>
    <row r="13" spans="1:5" ht="68.25" customHeight="1" thickBot="1">
      <c r="B13" s="522" t="s">
        <v>557</v>
      </c>
      <c r="C13" s="521" t="s">
        <v>551</v>
      </c>
      <c r="D13" s="521" t="s">
        <v>552</v>
      </c>
      <c r="E13" s="521" t="s">
        <v>528</v>
      </c>
    </row>
    <row r="14" spans="1:5" ht="68.25" customHeight="1" thickBot="1">
      <c r="B14" s="522" t="s">
        <v>556</v>
      </c>
      <c r="C14" s="521" t="s">
        <v>553</v>
      </c>
      <c r="D14" s="521" t="s">
        <v>554</v>
      </c>
      <c r="E14" s="521" t="s">
        <v>610</v>
      </c>
    </row>
    <row r="15" spans="1:5" ht="68.25" customHeight="1" thickBot="1">
      <c r="B15" s="580" t="s">
        <v>603</v>
      </c>
      <c r="C15" s="581" t="s">
        <v>604</v>
      </c>
      <c r="D15" s="581" t="s">
        <v>605</v>
      </c>
      <c r="E15" s="581" t="s">
        <v>550</v>
      </c>
    </row>
    <row r="16" spans="1:5" ht="75.75" customHeight="1" thickBot="1">
      <c r="B16" s="523" t="s">
        <v>606</v>
      </c>
      <c r="C16" s="521" t="s">
        <v>607</v>
      </c>
      <c r="D16" s="521" t="s">
        <v>608</v>
      </c>
      <c r="E16" s="521" t="s">
        <v>550</v>
      </c>
    </row>
    <row r="17" spans="2:2">
      <c r="B17" s="48"/>
    </row>
  </sheetData>
  <hyperlinks>
    <hyperlink ref="E1" location="Index!A1" display="Return to Index" xr:uid="{00000000-0004-0000-1900-000000000000}"/>
    <hyperlink ref="B5" r:id="rId1" display="https://www.nationalgrideso.com/uk/electricity/codes/connection-and-use-system-code/modifications/creation-new-generator-tnuos" xr:uid="{00000000-0004-0000-1900-000001000000}"/>
    <hyperlink ref="B6" r:id="rId2" display="https://www.nationalgrideso.com/uk/electricity/codes/connection-and-use-system-code-cusc/modifications/improving-tnuos" xr:uid="{00000000-0004-0000-1900-000002000000}"/>
    <hyperlink ref="B7" r:id="rId3" display="https://www.nationalgrideso.com/uk/electricity/codes/connection-and-use-system-code-cusc/modifications/improving-tnuos-0" xr:uid="{00000000-0004-0000-1900-000003000000}"/>
    <hyperlink ref="B8" r:id="rId4" display="https://www.nationalgrideso.com/uk/electricity/codes/connection-and-use-system-code/modifications/introducing-section-8-cut-date" xr:uid="{00000000-0004-0000-1900-000004000000}"/>
    <hyperlink ref="B9" r:id="rId5" display="https://www.nationalgrideso.com/uk/electricity/codes/connection-and-use-system-code-cusc/modifications/clarification-treatment" xr:uid="{00000000-0004-0000-1900-000005000000}"/>
    <hyperlink ref="B10" r:id="rId6" display="https://www.nationalgrideso.com/uk/electricity/codes/connection-and-use-system-code-cusc/modifications/improving-local-circuit" xr:uid="{00000000-0004-0000-1900-000006000000}"/>
    <hyperlink ref="B13" r:id="rId7" xr:uid="{00000000-0004-0000-1900-000008000000}"/>
    <hyperlink ref="B14" r:id="rId8" display="CMP324" xr:uid="{00000000-0004-0000-1900-00000A000000}"/>
    <hyperlink ref="B12" r:id="rId9" display="CMP317" xr:uid="{00000000-0004-0000-1900-00000B000000}"/>
    <hyperlink ref="B16" r:id="rId10" xr:uid="{00000000-0004-0000-1900-00000D000000}"/>
    <hyperlink ref="B15" r:id="rId11" xr:uid="{00000000-0004-0000-1900-00000E000000}"/>
    <hyperlink ref="B11" r:id="rId12" xr:uid="{D3B72F3F-4085-45B7-AB34-AA1CDC5E908F}"/>
  </hyperlinks>
  <pageMargins left="0.7" right="0.7" top="0.75" bottom="0.75" header="0.3" footer="0.3"/>
  <pageSetup paperSize="9" orientation="portrait" r:id="rId1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2">
    <tabColor rgb="FF33CC33"/>
    <pageSetUpPr fitToPage="1"/>
  </sheetPr>
  <dimension ref="A1:H20"/>
  <sheetViews>
    <sheetView showGridLines="0" showRowColHeaders="0" zoomScaleNormal="100" workbookViewId="0"/>
  </sheetViews>
  <sheetFormatPr defaultRowHeight="12.75"/>
  <cols>
    <col min="1" max="1" width="9.140625" style="59"/>
    <col min="2" max="2" width="18.28515625" style="59" bestFit="1" customWidth="1"/>
    <col min="3" max="3" width="13.28515625" style="59" customWidth="1"/>
    <col min="4" max="4" width="12.42578125" style="59" customWidth="1"/>
    <col min="5" max="5" width="12" style="59" customWidth="1"/>
    <col min="6" max="6" width="13" style="59" customWidth="1"/>
    <col min="7" max="7" width="12" style="59" customWidth="1"/>
    <col min="8" max="8" width="12.42578125" style="59" customWidth="1"/>
    <col min="9" max="9" width="9.140625" style="59"/>
    <col min="10" max="10" width="11" style="59" customWidth="1"/>
    <col min="11" max="11" width="9.140625" style="59"/>
    <col min="12" max="12" width="12" style="59" bestFit="1" customWidth="1"/>
    <col min="13" max="16384" width="9.140625" style="59"/>
  </cols>
  <sheetData>
    <row r="1" spans="1:8">
      <c r="A1" s="36" t="s">
        <v>431</v>
      </c>
      <c r="G1" s="42" t="s">
        <v>260</v>
      </c>
      <c r="H1" s="36"/>
    </row>
    <row r="2" spans="1:8">
      <c r="E2" s="69"/>
    </row>
    <row r="4" spans="1:8" ht="13.5" thickBot="1"/>
    <row r="5" spans="1:8" ht="15.75" customHeight="1" thickBot="1">
      <c r="A5" s="759" t="s">
        <v>429</v>
      </c>
      <c r="B5" s="760"/>
      <c r="C5" s="754" t="s">
        <v>600</v>
      </c>
      <c r="D5" s="755" t="s">
        <v>361</v>
      </c>
      <c r="E5" s="756" t="s">
        <v>599</v>
      </c>
      <c r="F5" s="757" t="s">
        <v>420</v>
      </c>
      <c r="G5" s="758" t="s">
        <v>252</v>
      </c>
      <c r="H5" s="757"/>
    </row>
    <row r="6" spans="1:8" ht="26.25" thickBot="1">
      <c r="A6" s="761"/>
      <c r="B6" s="762"/>
      <c r="C6" s="101" t="s">
        <v>421</v>
      </c>
      <c r="D6" s="102" t="s">
        <v>253</v>
      </c>
      <c r="E6" s="103" t="s">
        <v>421</v>
      </c>
      <c r="F6" s="104" t="s">
        <v>253</v>
      </c>
      <c r="G6" s="135" t="s">
        <v>421</v>
      </c>
      <c r="H6" s="136" t="s">
        <v>253</v>
      </c>
    </row>
    <row r="7" spans="1:8" ht="15.75" customHeight="1">
      <c r="A7" s="413">
        <v>1</v>
      </c>
      <c r="B7" s="414" t="s">
        <v>25</v>
      </c>
      <c r="C7" s="415">
        <v>-1.5595011507915448</v>
      </c>
      <c r="D7" s="415">
        <v>-29.948864307888321</v>
      </c>
      <c r="E7" s="415">
        <v>-2.0657647365347418</v>
      </c>
      <c r="F7" s="415">
        <v>-31.644978263027937</v>
      </c>
      <c r="G7" s="415">
        <v>-0.50626358574319696</v>
      </c>
      <c r="H7" s="416">
        <v>-1.6961139551396158</v>
      </c>
    </row>
    <row r="8" spans="1:8" ht="15.75" customHeight="1">
      <c r="A8" s="269">
        <v>2</v>
      </c>
      <c r="B8" s="290" t="s">
        <v>26</v>
      </c>
      <c r="C8" s="227">
        <v>-2.5641593849484448</v>
      </c>
      <c r="D8" s="227">
        <v>-21.500594660785886</v>
      </c>
      <c r="E8" s="227">
        <v>-2.6806339784977111</v>
      </c>
      <c r="F8" s="227">
        <v>-21.873980553217855</v>
      </c>
      <c r="G8" s="227">
        <v>-0.11647459354926637</v>
      </c>
      <c r="H8" s="417">
        <v>-0.37338589243196907</v>
      </c>
    </row>
    <row r="9" spans="1:8" ht="15.75" customHeight="1">
      <c r="A9" s="269">
        <v>3</v>
      </c>
      <c r="B9" s="290" t="s">
        <v>27</v>
      </c>
      <c r="C9" s="227">
        <v>-3.2410218412225977</v>
      </c>
      <c r="D9" s="227">
        <v>-8.2483440276801012</v>
      </c>
      <c r="E9" s="227">
        <v>-3.2928516445446991</v>
      </c>
      <c r="F9" s="227">
        <v>-8.8016899385291101</v>
      </c>
      <c r="G9" s="227">
        <v>-5.1829803322101409E-2</v>
      </c>
      <c r="H9" s="417">
        <v>-0.55334591084900886</v>
      </c>
    </row>
    <row r="10" spans="1:8" ht="15.75" customHeight="1">
      <c r="A10" s="269">
        <v>4</v>
      </c>
      <c r="B10" s="290" t="s">
        <v>28</v>
      </c>
      <c r="C10" s="227">
        <v>-2.185331135434033</v>
      </c>
      <c r="D10" s="227">
        <v>-3.1744172998080979</v>
      </c>
      <c r="E10" s="227">
        <v>-2.3078450023227912</v>
      </c>
      <c r="F10" s="227">
        <v>-3.0225409062198052</v>
      </c>
      <c r="G10" s="227">
        <v>-0.1225138668887582</v>
      </c>
      <c r="H10" s="417">
        <v>0.15187639358829275</v>
      </c>
    </row>
    <row r="11" spans="1:8" ht="15.75" customHeight="1">
      <c r="A11" s="269">
        <v>5</v>
      </c>
      <c r="B11" s="290" t="s">
        <v>29</v>
      </c>
      <c r="C11" s="227">
        <v>-2.329009810188488</v>
      </c>
      <c r="D11" s="227">
        <v>-1.7001302094634743</v>
      </c>
      <c r="E11" s="227">
        <v>-2.5103501665641534</v>
      </c>
      <c r="F11" s="227">
        <v>-2.1432132481838897</v>
      </c>
      <c r="G11" s="227">
        <v>-0.18134035637566548</v>
      </c>
      <c r="H11" s="417">
        <v>-0.44308303872041543</v>
      </c>
    </row>
    <row r="12" spans="1:8" ht="15.75" customHeight="1">
      <c r="A12" s="269">
        <v>6</v>
      </c>
      <c r="B12" s="290" t="s">
        <v>30</v>
      </c>
      <c r="C12" s="227">
        <v>-2.4767666037485854</v>
      </c>
      <c r="D12" s="227">
        <v>-0.78225946441627792</v>
      </c>
      <c r="E12" s="227">
        <v>-2.3958440762689404</v>
      </c>
      <c r="F12" s="227">
        <v>-1.4814974066934641</v>
      </c>
      <c r="G12" s="227">
        <v>8.0922527479645012E-2</v>
      </c>
      <c r="H12" s="417">
        <v>-0.69923794227718616</v>
      </c>
    </row>
    <row r="13" spans="1:8" ht="15.75" customHeight="1">
      <c r="A13" s="269">
        <v>7</v>
      </c>
      <c r="B13" s="290" t="s">
        <v>31</v>
      </c>
      <c r="C13" s="227">
        <v>-2.2697413162680893</v>
      </c>
      <c r="D13" s="227">
        <v>1.9274240404436804</v>
      </c>
      <c r="E13" s="227">
        <v>-2.374726889191928</v>
      </c>
      <c r="F13" s="227">
        <v>1.5502879018807589</v>
      </c>
      <c r="G13" s="227">
        <v>-0.1049855729238387</v>
      </c>
      <c r="H13" s="417">
        <v>-0.3771361385629215</v>
      </c>
    </row>
    <row r="14" spans="1:8" ht="15.75" customHeight="1">
      <c r="A14" s="269">
        <v>8</v>
      </c>
      <c r="B14" s="290" t="s">
        <v>32</v>
      </c>
      <c r="C14" s="227">
        <v>-2.1606022784483687</v>
      </c>
      <c r="D14" s="227">
        <v>3.0737940815717515</v>
      </c>
      <c r="E14" s="227">
        <v>-1.9263708895977221</v>
      </c>
      <c r="F14" s="227">
        <v>2.6736376405607198</v>
      </c>
      <c r="G14" s="227">
        <v>0.23423138885064665</v>
      </c>
      <c r="H14" s="417">
        <v>-0.40015644101103165</v>
      </c>
    </row>
    <row r="15" spans="1:8" ht="15.75" customHeight="1">
      <c r="A15" s="269">
        <v>9</v>
      </c>
      <c r="B15" s="290" t="s">
        <v>33</v>
      </c>
      <c r="C15" s="227">
        <v>1.3759790911506937</v>
      </c>
      <c r="D15" s="227">
        <v>6.7568756356930521E-2</v>
      </c>
      <c r="E15" s="227">
        <v>1.3124616532073838</v>
      </c>
      <c r="F15" s="227">
        <v>-0.23279674485518523</v>
      </c>
      <c r="G15" s="227">
        <v>-6.3517437943309885E-2</v>
      </c>
      <c r="H15" s="417">
        <v>-0.30036550121211575</v>
      </c>
    </row>
    <row r="16" spans="1:8" ht="15.75" customHeight="1">
      <c r="A16" s="269">
        <v>10</v>
      </c>
      <c r="B16" s="290" t="s">
        <v>18</v>
      </c>
      <c r="C16" s="227">
        <v>-6.2701570847556525</v>
      </c>
      <c r="D16" s="227">
        <v>4.9906766603371606</v>
      </c>
      <c r="E16" s="227">
        <v>-3.9437700647471785</v>
      </c>
      <c r="F16" s="227">
        <v>7.0271558705925026</v>
      </c>
      <c r="G16" s="227">
        <v>2.326387020008474</v>
      </c>
      <c r="H16" s="417">
        <v>2.036479210255342</v>
      </c>
    </row>
    <row r="17" spans="1:8" ht="15.75" customHeight="1">
      <c r="A17" s="269">
        <v>11</v>
      </c>
      <c r="B17" s="290" t="s">
        <v>34</v>
      </c>
      <c r="C17" s="227">
        <v>4.1338429045219334</v>
      </c>
      <c r="D17" s="227">
        <v>0.48632780671511033</v>
      </c>
      <c r="E17" s="227">
        <v>3.7078074264388738</v>
      </c>
      <c r="F17" s="227">
        <v>-7.518858219913567E-2</v>
      </c>
      <c r="G17" s="227">
        <v>-0.42603547808305953</v>
      </c>
      <c r="H17" s="417">
        <v>-0.56151638891424605</v>
      </c>
    </row>
    <row r="18" spans="1:8" ht="15.75" customHeight="1">
      <c r="A18" s="269">
        <v>12</v>
      </c>
      <c r="B18" s="290" t="s">
        <v>35</v>
      </c>
      <c r="C18" s="227">
        <v>5.7616758896060141</v>
      </c>
      <c r="D18" s="227">
        <v>0.93968565115541303</v>
      </c>
      <c r="E18" s="227">
        <v>5.1315436604641258</v>
      </c>
      <c r="F18" s="227">
        <v>0.97818225165751371</v>
      </c>
      <c r="G18" s="227">
        <v>-0.63013222914188827</v>
      </c>
      <c r="H18" s="417">
        <v>3.8496600502100686E-2</v>
      </c>
    </row>
    <row r="19" spans="1:8" ht="15.75" customHeight="1">
      <c r="A19" s="269">
        <v>13</v>
      </c>
      <c r="B19" s="290" t="s">
        <v>36</v>
      </c>
      <c r="C19" s="227">
        <v>2.1295598587618843</v>
      </c>
      <c r="D19" s="227">
        <v>3.9475122206860829</v>
      </c>
      <c r="E19" s="227">
        <v>1.9857219620884903</v>
      </c>
      <c r="F19" s="227">
        <v>3.7944957857401769</v>
      </c>
      <c r="G19" s="227">
        <v>-0.14383789667339397</v>
      </c>
      <c r="H19" s="417">
        <v>-0.153016434945906</v>
      </c>
    </row>
    <row r="20" spans="1:8" ht="15.75" customHeight="1" thickBot="1">
      <c r="A20" s="273">
        <v>14</v>
      </c>
      <c r="B20" s="291" t="s">
        <v>37</v>
      </c>
      <c r="C20" s="232">
        <v>-0.40992471794746088</v>
      </c>
      <c r="D20" s="232">
        <v>5.7852143553789457</v>
      </c>
      <c r="E20" s="232">
        <v>1.4864577095510296</v>
      </c>
      <c r="F20" s="232">
        <v>7.178559369330312</v>
      </c>
      <c r="G20" s="232">
        <v>1.8963824274984904</v>
      </c>
      <c r="H20" s="418">
        <v>1.3933450139513663</v>
      </c>
    </row>
  </sheetData>
  <mergeCells count="4">
    <mergeCell ref="C5:D5"/>
    <mergeCell ref="E5:F5"/>
    <mergeCell ref="G5:H5"/>
    <mergeCell ref="A5:B6"/>
  </mergeCells>
  <hyperlinks>
    <hyperlink ref="G1" location="Index!A1" display="Return to Index" xr:uid="{00000000-0004-0000-1A00-000000000000}"/>
  </hyperlinks>
  <pageMargins left="0.7" right="0.7" top="0.75" bottom="0.75"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rgb="FF33CC33"/>
    <pageSetUpPr fitToPage="1"/>
  </sheetPr>
  <dimension ref="A1:I18"/>
  <sheetViews>
    <sheetView showGridLines="0" showRowColHeaders="0" zoomScaleNormal="100" workbookViewId="0"/>
  </sheetViews>
  <sheetFormatPr defaultRowHeight="12.75"/>
  <cols>
    <col min="1" max="1" width="7.42578125" style="6" bestFit="1" customWidth="1"/>
    <col min="2" max="2" width="19.28515625" style="6" customWidth="1"/>
    <col min="3" max="5" width="14.7109375" style="6" customWidth="1"/>
    <col min="6" max="6" width="15.7109375" style="6" customWidth="1"/>
    <col min="7" max="7" width="15.85546875" style="6" customWidth="1"/>
    <col min="8" max="8" width="15.42578125" style="6" customWidth="1"/>
    <col min="9" max="9" width="17" style="6" customWidth="1"/>
    <col min="10" max="16384" width="9.140625" style="6"/>
  </cols>
  <sheetData>
    <row r="1" spans="1:9">
      <c r="A1" s="106" t="s">
        <v>432</v>
      </c>
      <c r="B1" s="78"/>
      <c r="C1" s="60"/>
      <c r="D1" s="60"/>
      <c r="E1" s="60"/>
      <c r="F1" s="60"/>
      <c r="I1" s="42" t="s">
        <v>260</v>
      </c>
    </row>
    <row r="2" spans="1:9" ht="13.5" thickBot="1"/>
    <row r="3" spans="1:9" ht="15" customHeight="1" thickBot="1">
      <c r="A3" s="763" t="s">
        <v>429</v>
      </c>
      <c r="B3" s="764"/>
      <c r="C3" s="754" t="s">
        <v>600</v>
      </c>
      <c r="D3" s="755" t="s">
        <v>361</v>
      </c>
      <c r="E3" s="756" t="s">
        <v>599</v>
      </c>
      <c r="F3" s="757" t="s">
        <v>420</v>
      </c>
      <c r="G3" s="758" t="s">
        <v>252</v>
      </c>
      <c r="H3" s="757"/>
    </row>
    <row r="4" spans="1:9" ht="40.5" customHeight="1" thickBot="1">
      <c r="A4" s="765"/>
      <c r="B4" s="766"/>
      <c r="C4" s="546" t="s">
        <v>430</v>
      </c>
      <c r="D4" s="547" t="s">
        <v>224</v>
      </c>
      <c r="E4" s="548" t="s">
        <v>430</v>
      </c>
      <c r="F4" s="549" t="s">
        <v>224</v>
      </c>
      <c r="G4" s="548" t="s">
        <v>430</v>
      </c>
      <c r="H4" s="549" t="s">
        <v>224</v>
      </c>
    </row>
    <row r="5" spans="1:9" ht="16.5" customHeight="1">
      <c r="A5" s="413">
        <v>1</v>
      </c>
      <c r="B5" s="414" t="s">
        <v>25</v>
      </c>
      <c r="C5" s="419">
        <v>-31.508365458679865</v>
      </c>
      <c r="D5" s="420">
        <v>2.2878799999999999</v>
      </c>
      <c r="E5" s="421">
        <v>-33.710742999562676</v>
      </c>
      <c r="F5" s="422">
        <v>2.2829519999999999</v>
      </c>
      <c r="G5" s="422">
        <f t="shared" ref="G5:G18" si="0">E5-C5</f>
        <v>-2.2023775408828108</v>
      </c>
      <c r="H5" s="423">
        <f t="shared" ref="H5:H18" si="1">F5-D5</f>
        <v>-4.9280000000000435E-3</v>
      </c>
    </row>
    <row r="6" spans="1:9" ht="16.5" customHeight="1">
      <c r="A6" s="269">
        <v>2</v>
      </c>
      <c r="B6" s="290" t="s">
        <v>26</v>
      </c>
      <c r="C6" s="424">
        <v>-24.064754045734333</v>
      </c>
      <c r="D6" s="425">
        <v>2.2878799999999999</v>
      </c>
      <c r="E6" s="426">
        <v>-24.554614531715565</v>
      </c>
      <c r="F6" s="424">
        <v>2.2829519999999999</v>
      </c>
      <c r="G6" s="424">
        <f t="shared" si="0"/>
        <v>-0.48986048598123233</v>
      </c>
      <c r="H6" s="425">
        <f t="shared" si="1"/>
        <v>-4.9280000000000435E-3</v>
      </c>
    </row>
    <row r="7" spans="1:9" ht="16.5" customHeight="1">
      <c r="A7" s="269">
        <v>3</v>
      </c>
      <c r="B7" s="290" t="s">
        <v>27</v>
      </c>
      <c r="C7" s="424">
        <v>-11.489365868902699</v>
      </c>
      <c r="D7" s="425">
        <v>2.2878799999999999</v>
      </c>
      <c r="E7" s="426">
        <v>-12.094541583073809</v>
      </c>
      <c r="F7" s="424">
        <v>2.2829519999999999</v>
      </c>
      <c r="G7" s="424">
        <f t="shared" si="0"/>
        <v>-0.60517571417111071</v>
      </c>
      <c r="H7" s="425">
        <f t="shared" si="1"/>
        <v>-4.9280000000000435E-3</v>
      </c>
    </row>
    <row r="8" spans="1:9" ht="16.5" customHeight="1">
      <c r="A8" s="269">
        <v>4</v>
      </c>
      <c r="B8" s="290" t="s">
        <v>28</v>
      </c>
      <c r="C8" s="424">
        <v>-5.359748435242131</v>
      </c>
      <c r="D8" s="425">
        <v>2.2878799999999999</v>
      </c>
      <c r="E8" s="426">
        <v>-5.3303859085425964</v>
      </c>
      <c r="F8" s="424">
        <v>2.2829519999999999</v>
      </c>
      <c r="G8" s="424">
        <f t="shared" si="0"/>
        <v>2.9362526699534541E-2</v>
      </c>
      <c r="H8" s="425">
        <f t="shared" si="1"/>
        <v>-4.9280000000000435E-3</v>
      </c>
    </row>
    <row r="9" spans="1:9" ht="16.5" customHeight="1">
      <c r="A9" s="269">
        <v>5</v>
      </c>
      <c r="B9" s="290" t="s">
        <v>29</v>
      </c>
      <c r="C9" s="424">
        <v>-4.0291400196519618</v>
      </c>
      <c r="D9" s="425">
        <v>2.2878799999999999</v>
      </c>
      <c r="E9" s="426">
        <v>-4.6535634147480431</v>
      </c>
      <c r="F9" s="424">
        <v>2.2829519999999999</v>
      </c>
      <c r="G9" s="424">
        <f t="shared" si="0"/>
        <v>-0.62442339509608136</v>
      </c>
      <c r="H9" s="425">
        <f t="shared" si="1"/>
        <v>-4.9280000000000435E-3</v>
      </c>
    </row>
    <row r="10" spans="1:9" ht="16.5" customHeight="1">
      <c r="A10" s="269">
        <v>6</v>
      </c>
      <c r="B10" s="290" t="s">
        <v>30</v>
      </c>
      <c r="C10" s="424">
        <v>-3.2590260681648635</v>
      </c>
      <c r="D10" s="425">
        <v>2.2878799999999999</v>
      </c>
      <c r="E10" s="426">
        <v>-3.8773414829624047</v>
      </c>
      <c r="F10" s="424">
        <v>2.2829519999999999</v>
      </c>
      <c r="G10" s="424">
        <f t="shared" si="0"/>
        <v>-0.61831541479754115</v>
      </c>
      <c r="H10" s="425">
        <f t="shared" si="1"/>
        <v>-4.9280000000000435E-3</v>
      </c>
    </row>
    <row r="11" spans="1:9" ht="16.5" customHeight="1">
      <c r="A11" s="269">
        <v>7</v>
      </c>
      <c r="B11" s="290" t="s">
        <v>31</v>
      </c>
      <c r="C11" s="424">
        <v>-0.34231727582440885</v>
      </c>
      <c r="D11" s="425">
        <v>2.2878799999999999</v>
      </c>
      <c r="E11" s="426">
        <v>-0.82443898731116905</v>
      </c>
      <c r="F11" s="424">
        <v>2.2829519999999999</v>
      </c>
      <c r="G11" s="424">
        <f t="shared" si="0"/>
        <v>-0.4821217114867602</v>
      </c>
      <c r="H11" s="425">
        <f t="shared" si="1"/>
        <v>-4.9280000000000435E-3</v>
      </c>
    </row>
    <row r="12" spans="1:9" ht="16.5" customHeight="1">
      <c r="A12" s="269">
        <v>8</v>
      </c>
      <c r="B12" s="290" t="s">
        <v>32</v>
      </c>
      <c r="C12" s="424">
        <v>0.91319180312338277</v>
      </c>
      <c r="D12" s="425">
        <v>2.2878799999999999</v>
      </c>
      <c r="E12" s="426">
        <v>0.74726675096299777</v>
      </c>
      <c r="F12" s="424">
        <v>2.2829519999999999</v>
      </c>
      <c r="G12" s="424">
        <f t="shared" si="0"/>
        <v>-0.165925052160385</v>
      </c>
      <c r="H12" s="425">
        <f t="shared" si="1"/>
        <v>-4.9280000000000435E-3</v>
      </c>
    </row>
    <row r="13" spans="1:9" ht="16.5" customHeight="1">
      <c r="A13" s="269">
        <v>9</v>
      </c>
      <c r="B13" s="290" t="s">
        <v>33</v>
      </c>
      <c r="C13" s="424">
        <v>1.4435478475076242</v>
      </c>
      <c r="D13" s="425">
        <v>2.2878799999999999</v>
      </c>
      <c r="E13" s="426">
        <v>1.0796649083521985</v>
      </c>
      <c r="F13" s="424">
        <v>2.2829519999999999</v>
      </c>
      <c r="G13" s="424">
        <f t="shared" si="0"/>
        <v>-0.36388293915542569</v>
      </c>
      <c r="H13" s="425">
        <f t="shared" si="1"/>
        <v>-4.9280000000000435E-3</v>
      </c>
    </row>
    <row r="14" spans="1:9" ht="16.5" customHeight="1">
      <c r="A14" s="269">
        <v>10</v>
      </c>
      <c r="B14" s="290" t="s">
        <v>18</v>
      </c>
      <c r="C14" s="424">
        <v>-1.2794804244184919</v>
      </c>
      <c r="D14" s="425">
        <v>2.2878799999999999</v>
      </c>
      <c r="E14" s="426">
        <v>3.0833858058453241</v>
      </c>
      <c r="F14" s="424">
        <v>2.2829519999999999</v>
      </c>
      <c r="G14" s="424">
        <f t="shared" si="0"/>
        <v>4.3628662302638155</v>
      </c>
      <c r="H14" s="425">
        <f t="shared" si="1"/>
        <v>-4.9280000000000435E-3</v>
      </c>
    </row>
    <row r="15" spans="1:9" ht="16.5" customHeight="1">
      <c r="A15" s="269">
        <v>11</v>
      </c>
      <c r="B15" s="290" t="s">
        <v>34</v>
      </c>
      <c r="C15" s="424">
        <v>4.6201707112370434</v>
      </c>
      <c r="D15" s="425">
        <v>2.2878799999999999</v>
      </c>
      <c r="E15" s="426">
        <v>3.632618844239738</v>
      </c>
      <c r="F15" s="424">
        <v>2.2829519999999999</v>
      </c>
      <c r="G15" s="424">
        <f t="shared" si="0"/>
        <v>-0.98755186699730535</v>
      </c>
      <c r="H15" s="425">
        <f t="shared" si="1"/>
        <v>-4.9280000000000435E-3</v>
      </c>
    </row>
    <row r="16" spans="1:9" ht="16.5" customHeight="1">
      <c r="A16" s="269">
        <v>12</v>
      </c>
      <c r="B16" s="290" t="s">
        <v>35</v>
      </c>
      <c r="C16" s="424">
        <v>6.7013615407614271</v>
      </c>
      <c r="D16" s="425">
        <v>2.2878799999999999</v>
      </c>
      <c r="E16" s="426">
        <v>6.1097259121216396</v>
      </c>
      <c r="F16" s="424">
        <v>2.2829519999999999</v>
      </c>
      <c r="G16" s="424">
        <f t="shared" si="0"/>
        <v>-0.59163562863978747</v>
      </c>
      <c r="H16" s="425">
        <f t="shared" si="1"/>
        <v>-4.9280000000000435E-3</v>
      </c>
    </row>
    <row r="17" spans="1:8" ht="16.5" customHeight="1">
      <c r="A17" s="269">
        <v>13</v>
      </c>
      <c r="B17" s="290" t="s">
        <v>36</v>
      </c>
      <c r="C17" s="424">
        <v>6.0770720794479676</v>
      </c>
      <c r="D17" s="425">
        <v>2.2878799999999999</v>
      </c>
      <c r="E17" s="426">
        <v>5.7802177478286669</v>
      </c>
      <c r="F17" s="424">
        <v>2.2829519999999999</v>
      </c>
      <c r="G17" s="424">
        <f t="shared" si="0"/>
        <v>-0.29685433161930064</v>
      </c>
      <c r="H17" s="425">
        <f t="shared" si="1"/>
        <v>-4.9280000000000435E-3</v>
      </c>
    </row>
    <row r="18" spans="1:8" ht="16.5" customHeight="1" thickBot="1">
      <c r="A18" s="273">
        <v>14</v>
      </c>
      <c r="B18" s="291" t="s">
        <v>37</v>
      </c>
      <c r="C18" s="427">
        <v>5.3752896374314849</v>
      </c>
      <c r="D18" s="428">
        <v>2.2878799999999999</v>
      </c>
      <c r="E18" s="429">
        <v>8.6650170788813412</v>
      </c>
      <c r="F18" s="427">
        <v>2.2829519999999999</v>
      </c>
      <c r="G18" s="427">
        <f t="shared" si="0"/>
        <v>3.2897274414498563</v>
      </c>
      <c r="H18" s="428">
        <f t="shared" si="1"/>
        <v>-4.9280000000000435E-3</v>
      </c>
    </row>
  </sheetData>
  <mergeCells count="4">
    <mergeCell ref="A3:B4"/>
    <mergeCell ref="C3:D3"/>
    <mergeCell ref="E3:F3"/>
    <mergeCell ref="G3:H3"/>
  </mergeCells>
  <hyperlinks>
    <hyperlink ref="I1" location="Index!A1" display="Return to Index" xr:uid="{00000000-0004-0000-1B00-000000000000}"/>
  </hyperlinks>
  <pageMargins left="0.7" right="0.7" top="0.75" bottom="0.75" header="0.3" footer="0.3"/>
  <pageSetup paperSize="9" scale="72"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3">
    <tabColor rgb="FF33CC33"/>
    <pageSetUpPr fitToPage="1"/>
  </sheetPr>
  <dimension ref="A1:N23"/>
  <sheetViews>
    <sheetView showGridLines="0" showRowColHeaders="0" zoomScaleNormal="100" workbookViewId="0"/>
  </sheetViews>
  <sheetFormatPr defaultRowHeight="15"/>
  <cols>
    <col min="2" max="2" width="21" customWidth="1"/>
    <col min="3" max="12" width="15.85546875" customWidth="1"/>
  </cols>
  <sheetData>
    <row r="1" spans="1:14">
      <c r="A1" s="109" t="s">
        <v>433</v>
      </c>
      <c r="H1" s="42" t="s">
        <v>260</v>
      </c>
    </row>
    <row r="2" spans="1:14" ht="15.75" thickBot="1"/>
    <row r="3" spans="1:14" ht="15.75" customHeight="1">
      <c r="A3" s="769" t="s">
        <v>0</v>
      </c>
      <c r="B3" s="771" t="s">
        <v>1</v>
      </c>
      <c r="C3" s="773" t="s">
        <v>600</v>
      </c>
      <c r="D3" s="774"/>
      <c r="E3" s="774"/>
      <c r="F3" s="774"/>
      <c r="G3" s="775"/>
      <c r="H3" s="776" t="s">
        <v>599</v>
      </c>
      <c r="I3" s="777"/>
      <c r="J3" s="777"/>
      <c r="K3" s="777"/>
      <c r="L3" s="778"/>
    </row>
    <row r="4" spans="1:14" ht="84" customHeight="1" thickBot="1">
      <c r="A4" s="770"/>
      <c r="B4" s="772"/>
      <c r="C4" s="506" t="s">
        <v>237</v>
      </c>
      <c r="D4" s="507" t="s">
        <v>238</v>
      </c>
      <c r="E4" s="507" t="s">
        <v>239</v>
      </c>
      <c r="F4" s="507" t="s">
        <v>240</v>
      </c>
      <c r="G4" s="508" t="s">
        <v>241</v>
      </c>
      <c r="H4" s="451" t="s">
        <v>237</v>
      </c>
      <c r="I4" s="452" t="s">
        <v>238</v>
      </c>
      <c r="J4" s="452" t="s">
        <v>239</v>
      </c>
      <c r="K4" s="452" t="s">
        <v>240</v>
      </c>
      <c r="L4" s="453" t="s">
        <v>241</v>
      </c>
    </row>
    <row r="5" spans="1:14" ht="15" customHeight="1">
      <c r="A5" s="413">
        <v>1</v>
      </c>
      <c r="B5" s="448" t="s">
        <v>25</v>
      </c>
      <c r="C5" s="454">
        <v>166.85119000000009</v>
      </c>
      <c r="D5" s="431">
        <v>1464.6336839757901</v>
      </c>
      <c r="E5" s="431">
        <v>435.09999055976203</v>
      </c>
      <c r="F5" s="432">
        <v>0.7571445893643014</v>
      </c>
      <c r="G5" s="433">
        <v>1375.3504031294199</v>
      </c>
      <c r="H5" s="454">
        <v>121.93900300000008</v>
      </c>
      <c r="I5" s="430">
        <v>1436.49662161266</v>
      </c>
      <c r="J5" s="431">
        <v>436.61530019772124</v>
      </c>
      <c r="K5" s="432">
        <v>0.75527012959522988</v>
      </c>
      <c r="L5" s="433">
        <v>1025.2624012798299</v>
      </c>
      <c r="N5" s="143"/>
    </row>
    <row r="6" spans="1:14" ht="15" customHeight="1">
      <c r="A6" s="269">
        <v>2</v>
      </c>
      <c r="B6" s="449" t="s">
        <v>26</v>
      </c>
      <c r="C6" s="445">
        <v>2313.9954409999996</v>
      </c>
      <c r="D6" s="435">
        <v>3335.4640144417199</v>
      </c>
      <c r="E6" s="435">
        <v>1191.2411661116719</v>
      </c>
      <c r="F6" s="436">
        <v>1.6551290592861221</v>
      </c>
      <c r="G6" s="437">
        <v>576.63496816867803</v>
      </c>
      <c r="H6" s="445">
        <v>1976.9954409999998</v>
      </c>
      <c r="I6" s="434">
        <v>3307.9970546007298</v>
      </c>
      <c r="J6" s="435">
        <v>1201.0437055355958</v>
      </c>
      <c r="K6" s="436">
        <v>1.6627191458285027</v>
      </c>
      <c r="L6" s="437">
        <v>630.10281589273598</v>
      </c>
      <c r="N6" s="143"/>
    </row>
    <row r="7" spans="1:14" ht="15" customHeight="1">
      <c r="A7" s="269">
        <v>3</v>
      </c>
      <c r="B7" s="449" t="s">
        <v>27</v>
      </c>
      <c r="C7" s="445">
        <v>2046</v>
      </c>
      <c r="D7" s="435">
        <v>2496.8238279051902</v>
      </c>
      <c r="E7" s="435">
        <v>1032.0405131475279</v>
      </c>
      <c r="F7" s="436">
        <v>1.1788084153408753</v>
      </c>
      <c r="G7" s="437">
        <v>487.16021679626198</v>
      </c>
      <c r="H7" s="445">
        <v>2037</v>
      </c>
      <c r="I7" s="434">
        <v>2486.7033160751803</v>
      </c>
      <c r="J7" s="435">
        <v>1029.8975507643484</v>
      </c>
      <c r="K7" s="436">
        <v>1.1907492583028161</v>
      </c>
      <c r="L7" s="437">
        <v>411.05095778844702</v>
      </c>
      <c r="N7" s="143"/>
    </row>
    <row r="8" spans="1:14" ht="15" customHeight="1">
      <c r="A8" s="269">
        <v>4</v>
      </c>
      <c r="B8" s="449" t="s">
        <v>28</v>
      </c>
      <c r="C8" s="445">
        <v>2881</v>
      </c>
      <c r="D8" s="435">
        <v>3931.4538400402103</v>
      </c>
      <c r="E8" s="435">
        <v>1470.4954256244812</v>
      </c>
      <c r="F8" s="436">
        <v>1.9466438855697703</v>
      </c>
      <c r="G8" s="437">
        <v>440.60623134209595</v>
      </c>
      <c r="H8" s="445">
        <v>2183</v>
      </c>
      <c r="I8" s="434">
        <v>3900.2870833666198</v>
      </c>
      <c r="J8" s="435">
        <v>1444.9081317117639</v>
      </c>
      <c r="K8" s="436">
        <v>1.9613412253502143</v>
      </c>
      <c r="L8" s="437">
        <v>369.48921648100105</v>
      </c>
      <c r="N8" s="143"/>
    </row>
    <row r="9" spans="1:14" ht="15" customHeight="1">
      <c r="A9" s="269">
        <v>5</v>
      </c>
      <c r="B9" s="449" t="s">
        <v>29</v>
      </c>
      <c r="C9" s="445">
        <v>4002</v>
      </c>
      <c r="D9" s="435">
        <v>3748.3741073923297</v>
      </c>
      <c r="E9" s="435">
        <v>1541.4499877212359</v>
      </c>
      <c r="F9" s="436">
        <v>1.785082868506324</v>
      </c>
      <c r="G9" s="437">
        <v>782.57670229284508</v>
      </c>
      <c r="H9" s="445">
        <v>4062</v>
      </c>
      <c r="I9" s="434">
        <v>3740.9573324230696</v>
      </c>
      <c r="J9" s="435">
        <v>1547.2738862377425</v>
      </c>
      <c r="K9" s="436">
        <v>1.805976464396053</v>
      </c>
      <c r="L9" s="437">
        <v>670.78089635383594</v>
      </c>
      <c r="N9" s="143"/>
    </row>
    <row r="10" spans="1:14" ht="15" customHeight="1">
      <c r="A10" s="269">
        <v>6</v>
      </c>
      <c r="B10" s="449" t="s">
        <v>30</v>
      </c>
      <c r="C10" s="445">
        <v>2841</v>
      </c>
      <c r="D10" s="435">
        <v>2557.8730635100401</v>
      </c>
      <c r="E10" s="435">
        <v>1008.249955921308</v>
      </c>
      <c r="F10" s="436">
        <v>1.2439976199471425</v>
      </c>
      <c r="G10" s="437">
        <v>625.38738209890494</v>
      </c>
      <c r="H10" s="445">
        <v>2568</v>
      </c>
      <c r="I10" s="434">
        <v>2544.2355052104604</v>
      </c>
      <c r="J10" s="435">
        <v>1016.9434135038882</v>
      </c>
      <c r="K10" s="436">
        <v>1.2588255412696783</v>
      </c>
      <c r="L10" s="437">
        <v>533.49493430092195</v>
      </c>
      <c r="N10" s="143"/>
    </row>
    <row r="11" spans="1:14" ht="15" customHeight="1">
      <c r="A11" s="269">
        <v>7</v>
      </c>
      <c r="B11" s="449" t="s">
        <v>31</v>
      </c>
      <c r="C11" s="445">
        <v>5445</v>
      </c>
      <c r="D11" s="435">
        <v>4580.8800460106004</v>
      </c>
      <c r="E11" s="435">
        <v>1745.0379746389638</v>
      </c>
      <c r="F11" s="436">
        <v>2.2221995245757697</v>
      </c>
      <c r="G11" s="437">
        <v>584.70241742099211</v>
      </c>
      <c r="H11" s="445">
        <v>5059</v>
      </c>
      <c r="I11" s="434">
        <v>4573.3349094955402</v>
      </c>
      <c r="J11" s="435">
        <v>1756.5953498512781</v>
      </c>
      <c r="K11" s="436">
        <v>2.2459663314864295</v>
      </c>
      <c r="L11" s="437">
        <v>504.00591844196697</v>
      </c>
      <c r="N11" s="143"/>
    </row>
    <row r="12" spans="1:14" ht="15" customHeight="1">
      <c r="A12" s="269">
        <v>8</v>
      </c>
      <c r="B12" s="449" t="s">
        <v>32</v>
      </c>
      <c r="C12" s="445">
        <v>4445</v>
      </c>
      <c r="D12" s="435">
        <v>4154.7469118581403</v>
      </c>
      <c r="E12" s="435">
        <v>1559.6130830678765</v>
      </c>
      <c r="F12" s="436">
        <v>2.0089276018315427</v>
      </c>
      <c r="G12" s="437">
        <v>267.80509813964096</v>
      </c>
      <c r="H12" s="445">
        <v>4198</v>
      </c>
      <c r="I12" s="434">
        <v>4137.2348519694806</v>
      </c>
      <c r="J12" s="435">
        <v>1551.3811403138156</v>
      </c>
      <c r="K12" s="436">
        <v>2.0286469294199021</v>
      </c>
      <c r="L12" s="437">
        <v>261.52603292768799</v>
      </c>
      <c r="N12" s="143"/>
    </row>
    <row r="13" spans="1:14" ht="15" customHeight="1">
      <c r="A13" s="269">
        <v>9</v>
      </c>
      <c r="B13" s="449" t="s">
        <v>33</v>
      </c>
      <c r="C13" s="445">
        <v>5672</v>
      </c>
      <c r="D13" s="435">
        <v>6267.9535722855398</v>
      </c>
      <c r="E13" s="435">
        <v>2013.4571876300215</v>
      </c>
      <c r="F13" s="436">
        <v>3.1049397463395301</v>
      </c>
      <c r="G13" s="437">
        <v>620.07345221995399</v>
      </c>
      <c r="H13" s="445">
        <v>5301</v>
      </c>
      <c r="I13" s="434">
        <v>6304.5271387727898</v>
      </c>
      <c r="J13" s="435">
        <v>2119.685589468032</v>
      </c>
      <c r="K13" s="436">
        <v>3.1389211448437475</v>
      </c>
      <c r="L13" s="437">
        <v>772.15640894191392</v>
      </c>
      <c r="N13" s="143"/>
    </row>
    <row r="14" spans="1:14" ht="15" customHeight="1">
      <c r="A14" s="269">
        <v>10</v>
      </c>
      <c r="B14" s="449" t="s">
        <v>18</v>
      </c>
      <c r="C14" s="445">
        <v>1642</v>
      </c>
      <c r="D14" s="435">
        <v>1777.73650336736</v>
      </c>
      <c r="E14" s="435">
        <v>798.86102470623712</v>
      </c>
      <c r="F14" s="436">
        <v>0.84260574229590102</v>
      </c>
      <c r="G14" s="437">
        <v>419.06590145965697</v>
      </c>
      <c r="H14" s="445">
        <v>1821</v>
      </c>
      <c r="I14" s="434">
        <v>1760.8250037390101</v>
      </c>
      <c r="J14" s="435">
        <v>787.77486013504586</v>
      </c>
      <c r="K14" s="436">
        <v>0.85043869389012161</v>
      </c>
      <c r="L14" s="437">
        <v>365.74462178924597</v>
      </c>
      <c r="N14" s="143"/>
    </row>
    <row r="15" spans="1:14" ht="15" customHeight="1">
      <c r="A15" s="269">
        <v>11</v>
      </c>
      <c r="B15" s="449" t="s">
        <v>34</v>
      </c>
      <c r="C15" s="445">
        <v>3217</v>
      </c>
      <c r="D15" s="435">
        <v>3829.8731680287301</v>
      </c>
      <c r="E15" s="435">
        <v>1155.18073557087</v>
      </c>
      <c r="F15" s="436">
        <v>1.937954866575194</v>
      </c>
      <c r="G15" s="437">
        <v>353.73837952197601</v>
      </c>
      <c r="H15" s="445">
        <v>3400</v>
      </c>
      <c r="I15" s="434">
        <v>3802.5155588787702</v>
      </c>
      <c r="J15" s="435">
        <v>1147.2268850623511</v>
      </c>
      <c r="K15" s="436">
        <v>1.9582767196665516</v>
      </c>
      <c r="L15" s="437">
        <v>326.37984542571803</v>
      </c>
      <c r="N15" s="143"/>
    </row>
    <row r="16" spans="1:14" ht="15" customHeight="1">
      <c r="A16" s="269">
        <v>12</v>
      </c>
      <c r="B16" s="449" t="s">
        <v>35</v>
      </c>
      <c r="C16" s="445">
        <v>5171</v>
      </c>
      <c r="D16" s="435">
        <v>4081.9855757434602</v>
      </c>
      <c r="E16" s="435">
        <v>2166.9712120293671</v>
      </c>
      <c r="F16" s="436">
        <v>1.8274250034738151</v>
      </c>
      <c r="G16" s="437">
        <v>126.93379070643601</v>
      </c>
      <c r="H16" s="445">
        <v>4657</v>
      </c>
      <c r="I16" s="434">
        <v>4094.4101180678895</v>
      </c>
      <c r="J16" s="435">
        <v>2173.4723244337092</v>
      </c>
      <c r="K16" s="436">
        <v>1.8313756950889839</v>
      </c>
      <c r="L16" s="437">
        <v>129.836067057663</v>
      </c>
      <c r="N16" s="143"/>
    </row>
    <row r="17" spans="1:14" ht="15" customHeight="1">
      <c r="A17" s="269">
        <v>13</v>
      </c>
      <c r="B17" s="449" t="s">
        <v>36</v>
      </c>
      <c r="C17" s="445">
        <v>7684</v>
      </c>
      <c r="D17" s="435">
        <v>5383.5364303701499</v>
      </c>
      <c r="E17" s="435">
        <v>2013.6030591365106</v>
      </c>
      <c r="F17" s="436">
        <v>2.6100964812319432</v>
      </c>
      <c r="G17" s="437">
        <v>394.10731702267498</v>
      </c>
      <c r="H17" s="445">
        <v>6553</v>
      </c>
      <c r="I17" s="434">
        <v>5358.4981275054897</v>
      </c>
      <c r="J17" s="435">
        <v>2004.1981395093412</v>
      </c>
      <c r="K17" s="436">
        <v>2.6351485838519797</v>
      </c>
      <c r="L17" s="437">
        <v>412.61417598031102</v>
      </c>
      <c r="N17" s="143"/>
    </row>
    <row r="18" spans="1:14" ht="15" customHeight="1" thickBot="1">
      <c r="A18" s="273">
        <v>14</v>
      </c>
      <c r="B18" s="450" t="s">
        <v>37</v>
      </c>
      <c r="C18" s="446">
        <v>2167</v>
      </c>
      <c r="D18" s="439">
        <v>2544.1991951139998</v>
      </c>
      <c r="E18" s="439">
        <v>735.1638409589807</v>
      </c>
      <c r="F18" s="440">
        <v>1.3125774299402138</v>
      </c>
      <c r="G18" s="441">
        <v>258.77756399361203</v>
      </c>
      <c r="H18" s="446">
        <v>2412</v>
      </c>
      <c r="I18" s="438">
        <v>2533.8080643806202</v>
      </c>
      <c r="J18" s="439">
        <v>736.92546739918828</v>
      </c>
      <c r="K18" s="440">
        <v>1.3170575976606613</v>
      </c>
      <c r="L18" s="441">
        <v>246.44508507034902</v>
      </c>
      <c r="N18" s="143"/>
    </row>
    <row r="19" spans="1:14" ht="15.75" thickBot="1">
      <c r="A19" s="767" t="s">
        <v>242</v>
      </c>
      <c r="B19" s="768"/>
      <c r="C19" s="447">
        <f>SUM(C5:C18)</f>
        <v>49693.846631</v>
      </c>
      <c r="D19" s="442">
        <f t="shared" ref="D19:L19" si="0">SUM(D5:D18)</f>
        <v>50155.533940043264</v>
      </c>
      <c r="E19" s="442">
        <f t="shared" si="0"/>
        <v>18866.465156824815</v>
      </c>
      <c r="F19" s="444">
        <f t="shared" si="0"/>
        <v>24.433532834278441</v>
      </c>
      <c r="G19" s="443">
        <f t="shared" si="0"/>
        <v>7312.9198243131468</v>
      </c>
      <c r="H19" s="447">
        <f t="shared" si="0"/>
        <v>46349.934443999999</v>
      </c>
      <c r="I19" s="442">
        <f t="shared" si="0"/>
        <v>49981.830686098307</v>
      </c>
      <c r="J19" s="442">
        <f t="shared" si="0"/>
        <v>18953.941744123822</v>
      </c>
      <c r="K19" s="444">
        <f t="shared" si="0"/>
        <v>24.640713460650868</v>
      </c>
      <c r="L19" s="443">
        <f t="shared" si="0"/>
        <v>6658.889377731628</v>
      </c>
    </row>
    <row r="23" spans="1:14">
      <c r="J23" s="143"/>
    </row>
  </sheetData>
  <mergeCells count="5">
    <mergeCell ref="A19:B19"/>
    <mergeCell ref="A3:A4"/>
    <mergeCell ref="B3:B4"/>
    <mergeCell ref="C3:G3"/>
    <mergeCell ref="H3:L3"/>
  </mergeCells>
  <hyperlinks>
    <hyperlink ref="H1" location="Index!A1" display="Return to Index" xr:uid="{00000000-0004-0000-1C00-000000000000}"/>
  </hyperlinks>
  <pageMargins left="0.7" right="0.7" top="0.75" bottom="0.75" header="0.3" footer="0.3"/>
  <pageSetup paperSize="9" scale="77"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4">
    <tabColor rgb="FF33CC33"/>
  </sheetPr>
  <dimension ref="A1:E19"/>
  <sheetViews>
    <sheetView showGridLines="0" showRowColHeaders="0" zoomScaleNormal="100" workbookViewId="0"/>
  </sheetViews>
  <sheetFormatPr defaultRowHeight="12.75"/>
  <cols>
    <col min="1" max="1" width="18.42578125" style="6" customWidth="1"/>
    <col min="2" max="2" width="10.28515625" style="6" bestFit="1" customWidth="1"/>
    <col min="3" max="16384" width="9.140625" style="6"/>
  </cols>
  <sheetData>
    <row r="1" spans="1:5">
      <c r="A1" s="1" t="s">
        <v>596</v>
      </c>
      <c r="E1" s="42" t="s">
        <v>260</v>
      </c>
    </row>
    <row r="4" spans="1:5" ht="25.5">
      <c r="A4" s="111" t="s">
        <v>267</v>
      </c>
      <c r="B4" s="111" t="s">
        <v>276</v>
      </c>
    </row>
    <row r="5" spans="1:5">
      <c r="A5" s="82" t="s">
        <v>273</v>
      </c>
      <c r="B5" s="83">
        <v>3.9350000000000001E-3</v>
      </c>
      <c r="E5" s="144"/>
    </row>
    <row r="6" spans="1:5">
      <c r="A6" s="82" t="s">
        <v>274</v>
      </c>
      <c r="B6" s="83">
        <v>0.102893</v>
      </c>
      <c r="E6" s="144"/>
    </row>
    <row r="7" spans="1:5">
      <c r="A7" s="82" t="s">
        <v>277</v>
      </c>
      <c r="B7" s="84">
        <v>0.189</v>
      </c>
      <c r="E7" s="144"/>
    </row>
    <row r="8" spans="1:5">
      <c r="A8" s="82" t="s">
        <v>278</v>
      </c>
      <c r="B8" s="84">
        <v>0.39838699999999999</v>
      </c>
      <c r="E8" s="144"/>
    </row>
    <row r="9" spans="1:5">
      <c r="A9" s="82" t="s">
        <v>279</v>
      </c>
      <c r="B9" s="84">
        <v>0.31</v>
      </c>
      <c r="E9" s="144"/>
    </row>
    <row r="10" spans="1:5">
      <c r="A10" s="82" t="s">
        <v>269</v>
      </c>
      <c r="B10" s="84">
        <v>0.35665999999999998</v>
      </c>
      <c r="E10" s="144"/>
    </row>
    <row r="11" spans="1:5">
      <c r="A11" s="82" t="s">
        <v>270</v>
      </c>
      <c r="B11" s="83">
        <v>0.50946999999999998</v>
      </c>
      <c r="E11" s="144"/>
    </row>
    <row r="12" spans="1:5">
      <c r="A12" s="82" t="s">
        <v>272</v>
      </c>
      <c r="B12" s="83">
        <v>0.41788599999999998</v>
      </c>
      <c r="E12" s="144"/>
    </row>
    <row r="13" spans="1:5">
      <c r="A13" s="82" t="s">
        <v>271</v>
      </c>
      <c r="B13" s="83">
        <v>0.48320400000000002</v>
      </c>
      <c r="E13" s="144"/>
    </row>
    <row r="14" spans="1:5">
      <c r="A14" s="82" t="s">
        <v>268</v>
      </c>
      <c r="B14" s="83">
        <v>0.27737200000000001</v>
      </c>
      <c r="E14" s="144"/>
    </row>
    <row r="15" spans="1:5">
      <c r="A15" s="82" t="s">
        <v>275</v>
      </c>
      <c r="B15" s="83">
        <v>0.77564500000000003</v>
      </c>
      <c r="E15" s="144"/>
    </row>
    <row r="17" spans="1:1">
      <c r="A17" s="6" t="s">
        <v>611</v>
      </c>
    </row>
    <row r="18" spans="1:1">
      <c r="A18" s="6" t="s">
        <v>612</v>
      </c>
    </row>
    <row r="19" spans="1:1">
      <c r="A19" s="6" t="s">
        <v>613</v>
      </c>
    </row>
  </sheetData>
  <hyperlinks>
    <hyperlink ref="E1" location="Index!A1" display="Return to Index" xr:uid="{00000000-0004-0000-1D00-000000000000}"/>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4">
    <tabColor rgb="FF33CC33"/>
  </sheetPr>
  <dimension ref="A1:H18"/>
  <sheetViews>
    <sheetView showGridLines="0" showRowColHeaders="0" zoomScaleNormal="100" workbookViewId="0"/>
  </sheetViews>
  <sheetFormatPr defaultRowHeight="15"/>
  <cols>
    <col min="2" max="2" width="33.85546875" customWidth="1"/>
    <col min="3" max="5" width="13.140625" customWidth="1"/>
  </cols>
  <sheetData>
    <row r="1" spans="1:8">
      <c r="A1" s="109" t="s">
        <v>561</v>
      </c>
      <c r="H1" s="42" t="s">
        <v>260</v>
      </c>
    </row>
    <row r="2" spans="1:8" ht="15.75" thickBot="1"/>
    <row r="3" spans="1:8" ht="25.5">
      <c r="B3" s="550" t="s">
        <v>236</v>
      </c>
      <c r="C3" s="551" t="s">
        <v>562</v>
      </c>
      <c r="D3" s="552" t="s">
        <v>563</v>
      </c>
      <c r="E3" s="553" t="s">
        <v>564</v>
      </c>
    </row>
    <row r="4" spans="1:8">
      <c r="B4" s="554" t="s">
        <v>648</v>
      </c>
      <c r="C4" s="555">
        <v>-1020</v>
      </c>
      <c r="D4" s="555" t="s">
        <v>638</v>
      </c>
      <c r="E4" s="556">
        <v>24</v>
      </c>
    </row>
    <row r="5" spans="1:8">
      <c r="B5" s="554" t="s">
        <v>639</v>
      </c>
      <c r="C5" s="555">
        <v>10</v>
      </c>
      <c r="D5" s="555" t="s">
        <v>640</v>
      </c>
      <c r="E5" s="556">
        <v>21</v>
      </c>
    </row>
    <row r="6" spans="1:8">
      <c r="B6" s="554" t="s">
        <v>641</v>
      </c>
      <c r="C6" s="555">
        <v>-1560</v>
      </c>
      <c r="D6" s="555" t="s">
        <v>642</v>
      </c>
      <c r="E6" s="556">
        <v>21</v>
      </c>
    </row>
    <row r="7" spans="1:8">
      <c r="B7" s="554" t="s">
        <v>565</v>
      </c>
      <c r="C7" s="555">
        <v>-49.9</v>
      </c>
      <c r="D7" s="555" t="s">
        <v>575</v>
      </c>
      <c r="E7" s="556">
        <v>18</v>
      </c>
    </row>
    <row r="8" spans="1:8">
      <c r="B8" s="554" t="s">
        <v>643</v>
      </c>
      <c r="C8" s="555">
        <v>49.9</v>
      </c>
      <c r="D8" s="555" t="s">
        <v>644</v>
      </c>
      <c r="E8" s="556">
        <v>16</v>
      </c>
    </row>
    <row r="9" spans="1:8">
      <c r="B9" s="554" t="s">
        <v>566</v>
      </c>
      <c r="C9" s="555">
        <v>-49.9</v>
      </c>
      <c r="D9" s="555" t="s">
        <v>576</v>
      </c>
      <c r="E9" s="556">
        <v>26</v>
      </c>
    </row>
    <row r="10" spans="1:8">
      <c r="B10" s="554" t="s">
        <v>567</v>
      </c>
      <c r="C10" s="555">
        <v>-41.4</v>
      </c>
      <c r="D10" s="555" t="s">
        <v>577</v>
      </c>
      <c r="E10" s="556">
        <v>11</v>
      </c>
    </row>
    <row r="11" spans="1:8">
      <c r="B11" s="554" t="s">
        <v>568</v>
      </c>
      <c r="C11" s="555">
        <v>-49.9</v>
      </c>
      <c r="D11" s="555" t="s">
        <v>579</v>
      </c>
      <c r="E11" s="556">
        <v>15</v>
      </c>
    </row>
    <row r="12" spans="1:8">
      <c r="B12" s="554" t="s">
        <v>570</v>
      </c>
      <c r="C12" s="555">
        <v>-540</v>
      </c>
      <c r="D12" s="555" t="s">
        <v>578</v>
      </c>
      <c r="E12" s="556">
        <v>15</v>
      </c>
    </row>
    <row r="13" spans="1:8">
      <c r="B13" s="554" t="s">
        <v>571</v>
      </c>
      <c r="C13" s="555">
        <v>-49.9</v>
      </c>
      <c r="D13" s="555" t="s">
        <v>580</v>
      </c>
      <c r="E13" s="556">
        <v>18</v>
      </c>
    </row>
    <row r="14" spans="1:8">
      <c r="B14" s="554" t="s">
        <v>572</v>
      </c>
      <c r="C14" s="555">
        <v>-49.9</v>
      </c>
      <c r="D14" s="555" t="s">
        <v>582</v>
      </c>
      <c r="E14" s="556">
        <v>22</v>
      </c>
    </row>
    <row r="15" spans="1:8">
      <c r="B15" s="554" t="s">
        <v>573</v>
      </c>
      <c r="C15" s="555">
        <v>-49.9</v>
      </c>
      <c r="D15" s="555" t="s">
        <v>583</v>
      </c>
      <c r="E15" s="556">
        <v>24</v>
      </c>
    </row>
    <row r="16" spans="1:8">
      <c r="B16" s="554" t="s">
        <v>645</v>
      </c>
      <c r="C16" s="555">
        <v>600</v>
      </c>
      <c r="D16" s="555" t="s">
        <v>646</v>
      </c>
      <c r="E16" s="556">
        <v>24</v>
      </c>
    </row>
    <row r="17" spans="2:5">
      <c r="B17" s="554" t="s">
        <v>574</v>
      </c>
      <c r="C17" s="555">
        <v>20</v>
      </c>
      <c r="D17" s="555" t="s">
        <v>584</v>
      </c>
      <c r="E17" s="556">
        <v>10</v>
      </c>
    </row>
    <row r="18" spans="2:5" ht="15.75" thickBot="1">
      <c r="B18" s="557" t="s">
        <v>647</v>
      </c>
      <c r="C18" s="558">
        <v>-49.9</v>
      </c>
      <c r="D18" s="558" t="s">
        <v>581</v>
      </c>
      <c r="E18" s="559">
        <v>18</v>
      </c>
    </row>
  </sheetData>
  <hyperlinks>
    <hyperlink ref="H1" location="Index!A1" display="Return to Index" xr:uid="{00000000-0004-0000-1E00-000000000000}"/>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tabColor rgb="FF33CC33"/>
    <pageSetUpPr fitToPage="1"/>
  </sheetPr>
  <dimension ref="A1:AB41"/>
  <sheetViews>
    <sheetView showGridLines="0" showRowColHeaders="0" zoomScaleNormal="100" workbookViewId="0"/>
  </sheetViews>
  <sheetFormatPr defaultRowHeight="12.75"/>
  <cols>
    <col min="1" max="1" width="7.42578125" style="6" customWidth="1"/>
    <col min="2" max="2" width="39.42578125" style="6" customWidth="1"/>
    <col min="3" max="6" width="11.5703125" style="6" customWidth="1"/>
    <col min="7" max="9" width="16.85546875" style="6" customWidth="1"/>
    <col min="10" max="16384" width="9.140625" style="6"/>
  </cols>
  <sheetData>
    <row r="1" spans="1:28">
      <c r="A1" s="1" t="s">
        <v>585</v>
      </c>
      <c r="B1" s="1"/>
      <c r="I1" s="42" t="s">
        <v>260</v>
      </c>
    </row>
    <row r="2" spans="1:28">
      <c r="A2" s="1"/>
      <c r="B2" s="1"/>
      <c r="I2" s="42"/>
    </row>
    <row r="3" spans="1:28" ht="19.5" customHeight="1">
      <c r="A3" s="1"/>
      <c r="B3" s="1"/>
      <c r="C3" s="703" t="s">
        <v>507</v>
      </c>
      <c r="D3" s="703"/>
      <c r="E3" s="703"/>
      <c r="F3" s="703"/>
      <c r="G3" s="703"/>
      <c r="H3" s="703"/>
      <c r="I3" s="703"/>
    </row>
    <row r="4" spans="1:28">
      <c r="A4" s="27"/>
      <c r="B4" s="27"/>
      <c r="C4" s="172"/>
      <c r="D4" s="172"/>
      <c r="E4" s="172"/>
      <c r="F4" s="172"/>
      <c r="G4" s="702" t="s">
        <v>476</v>
      </c>
      <c r="H4" s="702"/>
      <c r="I4" s="702"/>
    </row>
    <row r="5" spans="1:28" ht="25.5">
      <c r="A5" s="25"/>
      <c r="B5" s="26"/>
      <c r="C5" s="704" t="s">
        <v>86</v>
      </c>
      <c r="D5" s="704" t="s">
        <v>87</v>
      </c>
      <c r="E5" s="704" t="s">
        <v>88</v>
      </c>
      <c r="F5" s="704" t="s">
        <v>64</v>
      </c>
      <c r="G5" s="40" t="s">
        <v>208</v>
      </c>
      <c r="H5" s="39" t="s">
        <v>209</v>
      </c>
      <c r="I5" s="41" t="s">
        <v>146</v>
      </c>
    </row>
    <row r="6" spans="1:28" ht="26.25" thickBot="1">
      <c r="A6" s="28" t="s">
        <v>0</v>
      </c>
      <c r="B6" s="28" t="s">
        <v>1</v>
      </c>
      <c r="C6" s="705"/>
      <c r="D6" s="705"/>
      <c r="E6" s="705"/>
      <c r="F6" s="705"/>
      <c r="G6" s="85" t="s">
        <v>94</v>
      </c>
      <c r="H6" s="86" t="s">
        <v>94</v>
      </c>
      <c r="I6" s="87" t="s">
        <v>94</v>
      </c>
      <c r="J6" s="5"/>
    </row>
    <row r="7" spans="1:28" ht="15.75" customHeight="1">
      <c r="A7" s="183">
        <v>1</v>
      </c>
      <c r="B7" s="184" t="s">
        <v>2</v>
      </c>
      <c r="C7" s="173">
        <v>4.2335149999999997</v>
      </c>
      <c r="D7" s="173">
        <v>20.365952</v>
      </c>
      <c r="E7" s="173">
        <v>19.336158000000001</v>
      </c>
      <c r="F7" s="173">
        <v>-2.7640000000000001E-2</v>
      </c>
      <c r="G7" s="173">
        <v>35.967563000000006</v>
      </c>
      <c r="H7" s="173">
        <v>39.834794600000002</v>
      </c>
      <c r="I7" s="174">
        <v>27.454898799999999</v>
      </c>
      <c r="U7" s="108"/>
      <c r="V7" s="108"/>
      <c r="W7" s="108"/>
      <c r="X7" s="108"/>
      <c r="Y7" s="108"/>
      <c r="Z7" s="108"/>
      <c r="AA7" s="108"/>
      <c r="AB7" s="108"/>
    </row>
    <row r="8" spans="1:28" ht="15.75" customHeight="1">
      <c r="A8" s="185">
        <v>2</v>
      </c>
      <c r="B8" s="186" t="s">
        <v>3</v>
      </c>
      <c r="C8" s="175">
        <v>3.2339150000000001</v>
      </c>
      <c r="D8" s="175">
        <v>10.749345999999999</v>
      </c>
      <c r="E8" s="175">
        <v>19.336158000000001</v>
      </c>
      <c r="F8" s="175">
        <v>-2.7640000000000001E-2</v>
      </c>
      <c r="G8" s="175">
        <v>27.2746782</v>
      </c>
      <c r="H8" s="175">
        <v>31.141909799999997</v>
      </c>
      <c r="I8" s="176">
        <v>23.608256399999998</v>
      </c>
      <c r="U8" s="108"/>
      <c r="V8" s="108"/>
      <c r="W8" s="108"/>
      <c r="X8" s="108"/>
      <c r="Y8" s="108"/>
      <c r="Z8" s="108"/>
      <c r="AA8" s="108"/>
      <c r="AB8" s="108"/>
    </row>
    <row r="9" spans="1:28" ht="15.75" customHeight="1">
      <c r="A9" s="185">
        <v>3</v>
      </c>
      <c r="B9" s="186" t="s">
        <v>4</v>
      </c>
      <c r="C9" s="175">
        <v>3.941805</v>
      </c>
      <c r="D9" s="175">
        <v>18.596782000000001</v>
      </c>
      <c r="E9" s="175">
        <v>18.609310000000001</v>
      </c>
      <c r="F9" s="175">
        <v>-2.7640000000000001E-2</v>
      </c>
      <c r="G9" s="175">
        <v>33.679038600000005</v>
      </c>
      <c r="H9" s="175">
        <v>37.400900600000007</v>
      </c>
      <c r="I9" s="176">
        <v>26.0203828</v>
      </c>
      <c r="U9" s="108"/>
      <c r="V9" s="108"/>
      <c r="W9" s="108"/>
      <c r="X9" s="108"/>
      <c r="Y9" s="108"/>
      <c r="Z9" s="108"/>
      <c r="AA9" s="108"/>
      <c r="AB9" s="108"/>
    </row>
    <row r="10" spans="1:28" ht="15.75" customHeight="1">
      <c r="A10" s="185">
        <v>4</v>
      </c>
      <c r="B10" s="186" t="s">
        <v>5</v>
      </c>
      <c r="C10" s="175">
        <v>-0.61591700000000005</v>
      </c>
      <c r="D10" s="175">
        <v>18.596782000000001</v>
      </c>
      <c r="E10" s="175">
        <v>20.430374</v>
      </c>
      <c r="F10" s="175">
        <v>-2.7640000000000001E-2</v>
      </c>
      <c r="G10" s="175">
        <v>30.578167800000003</v>
      </c>
      <c r="H10" s="175">
        <v>34.664242600000001</v>
      </c>
      <c r="I10" s="176">
        <v>27.8414468</v>
      </c>
      <c r="U10" s="108"/>
      <c r="V10" s="108"/>
      <c r="W10" s="108"/>
      <c r="X10" s="108"/>
      <c r="Y10" s="108"/>
      <c r="Z10" s="108"/>
      <c r="AA10" s="108"/>
      <c r="AB10" s="108"/>
    </row>
    <row r="11" spans="1:28" ht="15.75" customHeight="1">
      <c r="A11" s="185">
        <v>5</v>
      </c>
      <c r="B11" s="186" t="s">
        <v>6</v>
      </c>
      <c r="C11" s="175">
        <v>4.7484279999999996</v>
      </c>
      <c r="D11" s="175">
        <v>13.720708</v>
      </c>
      <c r="E11" s="175">
        <v>15.692907</v>
      </c>
      <c r="F11" s="175">
        <v>-2.7640000000000001E-2</v>
      </c>
      <c r="G11" s="175">
        <v>28.25168</v>
      </c>
      <c r="H11" s="175">
        <v>31.390261399999996</v>
      </c>
      <c r="I11" s="176">
        <v>21.153550199999998</v>
      </c>
      <c r="U11" s="108"/>
      <c r="V11" s="108"/>
      <c r="W11" s="108"/>
      <c r="X11" s="108"/>
      <c r="Y11" s="108"/>
      <c r="Z11" s="108"/>
      <c r="AA11" s="108"/>
      <c r="AB11" s="108"/>
    </row>
    <row r="12" spans="1:28" ht="15.75" customHeight="1">
      <c r="A12" s="185">
        <v>6</v>
      </c>
      <c r="B12" s="186" t="s">
        <v>7</v>
      </c>
      <c r="C12" s="175">
        <v>4.3828259999999997</v>
      </c>
      <c r="D12" s="175">
        <v>14.674469</v>
      </c>
      <c r="E12" s="175">
        <v>16.787796</v>
      </c>
      <c r="F12" s="175">
        <v>-2.7640000000000001E-2</v>
      </c>
      <c r="G12" s="175">
        <v>29.524998</v>
      </c>
      <c r="H12" s="175">
        <v>32.882557200000001</v>
      </c>
      <c r="I12" s="176">
        <v>22.629943600000001</v>
      </c>
      <c r="U12" s="108"/>
      <c r="V12" s="108"/>
      <c r="W12" s="108"/>
      <c r="X12" s="108"/>
      <c r="Y12" s="108"/>
      <c r="Z12" s="108"/>
      <c r="AA12" s="108"/>
      <c r="AB12" s="108"/>
    </row>
    <row r="13" spans="1:28" ht="15.75" customHeight="1">
      <c r="A13" s="185">
        <v>7</v>
      </c>
      <c r="B13" s="186" t="s">
        <v>8</v>
      </c>
      <c r="C13" s="175">
        <v>2.7133850000000002</v>
      </c>
      <c r="D13" s="175">
        <v>12.693899</v>
      </c>
      <c r="E13" s="175">
        <v>25.645643</v>
      </c>
      <c r="F13" s="175">
        <v>-2.7640000000000001E-2</v>
      </c>
      <c r="G13" s="175">
        <v>33.357378600000004</v>
      </c>
      <c r="H13" s="175">
        <v>38.486507200000005</v>
      </c>
      <c r="I13" s="176">
        <v>30.695562599999999</v>
      </c>
      <c r="U13" s="108"/>
      <c r="V13" s="108"/>
      <c r="W13" s="108"/>
      <c r="X13" s="108"/>
      <c r="Y13" s="108"/>
      <c r="Z13" s="108"/>
      <c r="AA13" s="108"/>
      <c r="AB13" s="108"/>
    </row>
    <row r="14" spans="1:28" ht="15.75" customHeight="1">
      <c r="A14" s="185">
        <v>8</v>
      </c>
      <c r="B14" s="186" t="s">
        <v>9</v>
      </c>
      <c r="C14" s="175">
        <v>3.8560940000000001</v>
      </c>
      <c r="D14" s="175">
        <v>12.693899</v>
      </c>
      <c r="E14" s="175">
        <v>14.471672999999999</v>
      </c>
      <c r="F14" s="175">
        <v>-2.7640000000000001E-2</v>
      </c>
      <c r="G14" s="175">
        <v>25.560911599999997</v>
      </c>
      <c r="H14" s="175">
        <v>28.455246200000001</v>
      </c>
      <c r="I14" s="176">
        <v>19.521592599999998</v>
      </c>
      <c r="U14" s="108"/>
      <c r="V14" s="108"/>
      <c r="W14" s="108"/>
      <c r="X14" s="108"/>
      <c r="Y14" s="108"/>
      <c r="Z14" s="108"/>
      <c r="AA14" s="108"/>
      <c r="AB14" s="108"/>
    </row>
    <row r="15" spans="1:28" ht="15.75" customHeight="1">
      <c r="A15" s="185">
        <v>9</v>
      </c>
      <c r="B15" s="186" t="s">
        <v>10</v>
      </c>
      <c r="C15" s="175">
        <v>2.7358060000000002</v>
      </c>
      <c r="D15" s="175">
        <v>11.216771</v>
      </c>
      <c r="E15" s="175">
        <v>13.214771000000001</v>
      </c>
      <c r="F15" s="175">
        <v>-2.7640000000000001E-2</v>
      </c>
      <c r="G15" s="175">
        <v>22.253399600000002</v>
      </c>
      <c r="H15" s="175">
        <v>24.8963538</v>
      </c>
      <c r="I15" s="176">
        <v>17.673839399999999</v>
      </c>
      <c r="U15" s="108"/>
      <c r="V15" s="108"/>
      <c r="W15" s="108"/>
      <c r="X15" s="108"/>
      <c r="Y15" s="108"/>
      <c r="Z15" s="108"/>
      <c r="AA15" s="108"/>
      <c r="AB15" s="108"/>
    </row>
    <row r="16" spans="1:28" ht="15.75" customHeight="1">
      <c r="A16" s="185">
        <v>10</v>
      </c>
      <c r="B16" s="186" t="s">
        <v>89</v>
      </c>
      <c r="C16" s="175">
        <v>3.0296219999999998</v>
      </c>
      <c r="D16" s="175">
        <v>11.576869</v>
      </c>
      <c r="E16" s="175">
        <v>13.492566999999999</v>
      </c>
      <c r="F16" s="175">
        <v>-2.7640000000000001E-2</v>
      </c>
      <c r="G16" s="175">
        <v>23.057530799999999</v>
      </c>
      <c r="H16" s="175">
        <v>25.756044199999998</v>
      </c>
      <c r="I16" s="176">
        <v>18.095674599999999</v>
      </c>
      <c r="U16" s="108"/>
      <c r="V16" s="108"/>
      <c r="W16" s="108"/>
      <c r="X16" s="108"/>
      <c r="Y16" s="108"/>
      <c r="Z16" s="108"/>
      <c r="AA16" s="108"/>
      <c r="AB16" s="108"/>
    </row>
    <row r="17" spans="1:28" ht="15.75" customHeight="1">
      <c r="A17" s="185">
        <v>11</v>
      </c>
      <c r="B17" s="186" t="s">
        <v>11</v>
      </c>
      <c r="C17" s="175">
        <v>2.9962939999999998</v>
      </c>
      <c r="D17" s="175">
        <v>11.576869</v>
      </c>
      <c r="E17" s="175">
        <v>6.6802460000000004</v>
      </c>
      <c r="F17" s="175">
        <v>-2.7640000000000001E-2</v>
      </c>
      <c r="G17" s="175">
        <v>17.574345999999998</v>
      </c>
      <c r="H17" s="175">
        <v>18.9103952</v>
      </c>
      <c r="I17" s="176">
        <v>11.2833536</v>
      </c>
      <c r="U17" s="108"/>
      <c r="V17" s="108"/>
      <c r="W17" s="108"/>
      <c r="X17" s="108"/>
      <c r="Y17" s="108"/>
      <c r="Z17" s="108"/>
      <c r="AA17" s="108"/>
      <c r="AB17" s="108"/>
    </row>
    <row r="18" spans="1:28" ht="15.75" customHeight="1">
      <c r="A18" s="185">
        <v>12</v>
      </c>
      <c r="B18" s="186" t="s">
        <v>12</v>
      </c>
      <c r="C18" s="175">
        <v>2.5898850000000002</v>
      </c>
      <c r="D18" s="175">
        <v>7.8033229999999998</v>
      </c>
      <c r="E18" s="175">
        <v>7.4846199999999996</v>
      </c>
      <c r="F18" s="175">
        <v>-2.7640000000000001E-2</v>
      </c>
      <c r="G18" s="175">
        <v>14.7925994</v>
      </c>
      <c r="H18" s="175">
        <v>16.289523399999997</v>
      </c>
      <c r="I18" s="176">
        <v>10.5783092</v>
      </c>
      <c r="U18" s="108"/>
      <c r="V18" s="108"/>
      <c r="W18" s="108"/>
      <c r="X18" s="108"/>
      <c r="Y18" s="108"/>
      <c r="Z18" s="108"/>
      <c r="AA18" s="108"/>
      <c r="AB18" s="108"/>
    </row>
    <row r="19" spans="1:28" ht="15.75" customHeight="1">
      <c r="A19" s="185">
        <v>13</v>
      </c>
      <c r="B19" s="186" t="s">
        <v>13</v>
      </c>
      <c r="C19" s="175">
        <v>3.43228</v>
      </c>
      <c r="D19" s="175">
        <v>6.0402009999999997</v>
      </c>
      <c r="E19" s="175">
        <v>4.5202609999999996</v>
      </c>
      <c r="F19" s="175">
        <v>-2.7640000000000001E-2</v>
      </c>
      <c r="G19" s="175">
        <v>11.8530096</v>
      </c>
      <c r="H19" s="175">
        <v>12.757061800000001</v>
      </c>
      <c r="I19" s="176">
        <v>6.9087014</v>
      </c>
      <c r="U19" s="108"/>
      <c r="V19" s="108"/>
      <c r="W19" s="108"/>
      <c r="X19" s="108"/>
      <c r="Y19" s="108"/>
      <c r="Z19" s="108"/>
      <c r="AA19" s="108"/>
      <c r="AB19" s="108"/>
    </row>
    <row r="20" spans="1:28" ht="15.75" customHeight="1">
      <c r="A20" s="185">
        <v>14</v>
      </c>
      <c r="B20" s="186" t="s">
        <v>90</v>
      </c>
      <c r="C20" s="175">
        <v>2.5494970000000001</v>
      </c>
      <c r="D20" s="175">
        <v>6.0402009999999997</v>
      </c>
      <c r="E20" s="175">
        <v>1.282715</v>
      </c>
      <c r="F20" s="175">
        <v>-2.7640000000000001E-2</v>
      </c>
      <c r="G20" s="175">
        <v>8.3801898000000001</v>
      </c>
      <c r="H20" s="175">
        <v>8.6367328000000008</v>
      </c>
      <c r="I20" s="176">
        <v>3.6711554000000004</v>
      </c>
      <c r="U20" s="108"/>
      <c r="V20" s="108"/>
      <c r="W20" s="108"/>
      <c r="X20" s="108"/>
      <c r="Y20" s="108"/>
      <c r="Z20" s="108"/>
      <c r="AA20" s="108"/>
      <c r="AB20" s="108"/>
    </row>
    <row r="21" spans="1:28" ht="15.75" customHeight="1">
      <c r="A21" s="185">
        <v>15</v>
      </c>
      <c r="B21" s="186" t="s">
        <v>91</v>
      </c>
      <c r="C21" s="175">
        <v>3.8898860000000002</v>
      </c>
      <c r="D21" s="175">
        <v>2.4591620000000001</v>
      </c>
      <c r="E21" s="175">
        <v>0.35705999999999999</v>
      </c>
      <c r="F21" s="175">
        <v>-2.7640000000000001E-2</v>
      </c>
      <c r="G21" s="175">
        <v>6.1152236000000002</v>
      </c>
      <c r="H21" s="175">
        <v>6.1866355999999998</v>
      </c>
      <c r="I21" s="176">
        <v>1.3130847999999999</v>
      </c>
      <c r="U21" s="108"/>
      <c r="V21" s="108"/>
      <c r="W21" s="108"/>
      <c r="X21" s="108"/>
      <c r="Y21" s="108"/>
      <c r="Z21" s="108"/>
      <c r="AA21" s="108"/>
      <c r="AB21" s="108"/>
    </row>
    <row r="22" spans="1:28" ht="15.75" customHeight="1">
      <c r="A22" s="185">
        <v>16</v>
      </c>
      <c r="B22" s="186" t="s">
        <v>14</v>
      </c>
      <c r="C22" s="175">
        <v>3.250289</v>
      </c>
      <c r="D22" s="177">
        <v>0.88713600000000004</v>
      </c>
      <c r="E22" s="178">
        <v>0</v>
      </c>
      <c r="F22" s="179">
        <v>-2.7640000000000001E-2</v>
      </c>
      <c r="G22" s="175">
        <v>3.9323578000000001</v>
      </c>
      <c r="H22" s="175">
        <v>3.9323578000000001</v>
      </c>
      <c r="I22" s="176">
        <v>0.32721440000000002</v>
      </c>
      <c r="U22" s="108"/>
      <c r="V22" s="108"/>
      <c r="W22" s="108"/>
      <c r="X22" s="108"/>
      <c r="Y22" s="108"/>
      <c r="Z22" s="108"/>
      <c r="AA22" s="108"/>
      <c r="AB22" s="108"/>
    </row>
    <row r="23" spans="1:28" ht="15.75" customHeight="1">
      <c r="A23" s="185">
        <v>17</v>
      </c>
      <c r="B23" s="186" t="s">
        <v>92</v>
      </c>
      <c r="C23" s="175">
        <v>1.3454029999999999</v>
      </c>
      <c r="D23" s="175">
        <v>1.591046</v>
      </c>
      <c r="E23" s="178">
        <v>0</v>
      </c>
      <c r="F23" s="175">
        <v>-2.7640000000000001E-2</v>
      </c>
      <c r="G23" s="175">
        <v>2.5905998000000001</v>
      </c>
      <c r="H23" s="175">
        <v>2.5905998000000001</v>
      </c>
      <c r="I23" s="176">
        <v>0.60877840000000005</v>
      </c>
      <c r="U23" s="108"/>
      <c r="V23" s="108"/>
      <c r="W23" s="108"/>
      <c r="X23" s="108"/>
      <c r="Y23" s="108"/>
      <c r="Z23" s="108"/>
      <c r="AA23" s="108"/>
      <c r="AB23" s="108"/>
    </row>
    <row r="24" spans="1:28" ht="15.75" customHeight="1">
      <c r="A24" s="185">
        <v>18</v>
      </c>
      <c r="B24" s="186" t="s">
        <v>15</v>
      </c>
      <c r="C24" s="175">
        <v>1.6672769999999999</v>
      </c>
      <c r="D24" s="175">
        <v>1.8350249999999999</v>
      </c>
      <c r="E24" s="178">
        <v>0</v>
      </c>
      <c r="F24" s="175">
        <v>-2.7640000000000001E-2</v>
      </c>
      <c r="G24" s="175">
        <v>3.1076570000000001</v>
      </c>
      <c r="H24" s="175">
        <v>3.1076570000000001</v>
      </c>
      <c r="I24" s="176">
        <v>0.70637000000000005</v>
      </c>
      <c r="U24" s="108"/>
      <c r="V24" s="108"/>
      <c r="W24" s="108"/>
      <c r="X24" s="108"/>
      <c r="Y24" s="108"/>
      <c r="Z24" s="108"/>
      <c r="AA24" s="108"/>
      <c r="AB24" s="108"/>
    </row>
    <row r="25" spans="1:28" ht="15.75" customHeight="1">
      <c r="A25" s="185">
        <v>19</v>
      </c>
      <c r="B25" s="186" t="s">
        <v>16</v>
      </c>
      <c r="C25" s="175">
        <v>4.9147410000000002</v>
      </c>
      <c r="D25" s="175">
        <v>1.0336449999999999</v>
      </c>
      <c r="E25" s="178">
        <v>0</v>
      </c>
      <c r="F25" s="175">
        <v>-2.7640000000000001E-2</v>
      </c>
      <c r="G25" s="175">
        <v>5.7140170000000001</v>
      </c>
      <c r="H25" s="175">
        <v>5.7140170000000001</v>
      </c>
      <c r="I25" s="176">
        <v>0.38581799999999999</v>
      </c>
      <c r="U25" s="108"/>
      <c r="V25" s="108"/>
      <c r="W25" s="108"/>
      <c r="X25" s="108"/>
      <c r="Y25" s="108"/>
      <c r="Z25" s="108"/>
      <c r="AA25" s="108"/>
      <c r="AB25" s="108"/>
    </row>
    <row r="26" spans="1:28" ht="15.75" customHeight="1">
      <c r="A26" s="185">
        <v>20</v>
      </c>
      <c r="B26" s="186" t="s">
        <v>17</v>
      </c>
      <c r="C26" s="175">
        <v>7.6313230000000001</v>
      </c>
      <c r="D26" s="175">
        <v>-6.4657609999999996</v>
      </c>
      <c r="E26" s="178">
        <v>0</v>
      </c>
      <c r="F26" s="175">
        <v>-2.7640000000000001E-2</v>
      </c>
      <c r="G26" s="175">
        <v>2.4310742000000003</v>
      </c>
      <c r="H26" s="175">
        <v>2.4310742000000003</v>
      </c>
      <c r="I26" s="176">
        <v>-2.6139443999999998</v>
      </c>
      <c r="U26" s="108"/>
      <c r="V26" s="108"/>
      <c r="W26" s="108"/>
      <c r="X26" s="108"/>
      <c r="Y26" s="108"/>
      <c r="Z26" s="108"/>
      <c r="AA26" s="108"/>
      <c r="AB26" s="108"/>
    </row>
    <row r="27" spans="1:28" ht="15.75" customHeight="1">
      <c r="A27" s="185">
        <v>21</v>
      </c>
      <c r="B27" s="186" t="s">
        <v>93</v>
      </c>
      <c r="C27" s="175">
        <v>3.5000070000000001</v>
      </c>
      <c r="D27" s="175">
        <v>-6.8097950000000003</v>
      </c>
      <c r="E27" s="178">
        <v>0</v>
      </c>
      <c r="F27" s="175">
        <v>-2.7640000000000001E-2</v>
      </c>
      <c r="G27" s="175">
        <v>-1.9754690000000006</v>
      </c>
      <c r="H27" s="175">
        <v>-1.9754690000000006</v>
      </c>
      <c r="I27" s="176">
        <v>-2.7515580000000002</v>
      </c>
      <c r="U27" s="108"/>
      <c r="V27" s="108"/>
      <c r="W27" s="108"/>
      <c r="X27" s="108"/>
      <c r="Y27" s="108"/>
      <c r="Z27" s="108"/>
      <c r="AA27" s="108"/>
      <c r="AB27" s="108"/>
    </row>
    <row r="28" spans="1:28" ht="15.75" customHeight="1">
      <c r="A28" s="185">
        <v>22</v>
      </c>
      <c r="B28" s="186" t="s">
        <v>19</v>
      </c>
      <c r="C28" s="175">
        <v>2.3340139999999998</v>
      </c>
      <c r="D28" s="175">
        <v>3.6074769999999998</v>
      </c>
      <c r="E28" s="175">
        <v>-8.6757439999999999</v>
      </c>
      <c r="F28" s="175">
        <v>-2.7640000000000001E-2</v>
      </c>
      <c r="G28" s="175">
        <v>-1.7482396000000009</v>
      </c>
      <c r="H28" s="175">
        <v>-3.4833883999999999</v>
      </c>
      <c r="I28" s="176">
        <v>-7.2603931999999993</v>
      </c>
      <c r="U28" s="108"/>
      <c r="V28" s="108"/>
      <c r="W28" s="108"/>
      <c r="X28" s="108"/>
      <c r="Y28" s="108"/>
      <c r="Z28" s="108"/>
      <c r="AA28" s="108"/>
      <c r="AB28" s="108"/>
    </row>
    <row r="29" spans="1:28" ht="15.75" customHeight="1">
      <c r="A29" s="185">
        <v>23</v>
      </c>
      <c r="B29" s="186" t="s">
        <v>20</v>
      </c>
      <c r="C29" s="175">
        <v>-3.7769170000000001</v>
      </c>
      <c r="D29" s="175">
        <v>3.6074769999999998</v>
      </c>
      <c r="E29" s="175">
        <v>-5.6553399999999998</v>
      </c>
      <c r="F29" s="175">
        <v>-2.7640000000000001E-2</v>
      </c>
      <c r="G29" s="175">
        <v>-5.4428473999999998</v>
      </c>
      <c r="H29" s="175">
        <v>-6.5739153999999997</v>
      </c>
      <c r="I29" s="176">
        <v>-4.2399892000000001</v>
      </c>
      <c r="U29" s="108"/>
      <c r="V29" s="108"/>
      <c r="W29" s="108"/>
      <c r="X29" s="108"/>
      <c r="Y29" s="108"/>
      <c r="Z29" s="108"/>
      <c r="AA29" s="108"/>
      <c r="AB29" s="108"/>
    </row>
    <row r="30" spans="1:28" ht="15.75" customHeight="1">
      <c r="A30" s="185">
        <v>24</v>
      </c>
      <c r="B30" s="186" t="s">
        <v>21</v>
      </c>
      <c r="C30" s="175">
        <v>-3.4190209999999999</v>
      </c>
      <c r="D30" s="175">
        <v>3.6074769999999998</v>
      </c>
      <c r="E30" s="178">
        <v>0</v>
      </c>
      <c r="F30" s="175">
        <v>-2.7640000000000001E-2</v>
      </c>
      <c r="G30" s="175">
        <v>-0.56067939999999983</v>
      </c>
      <c r="H30" s="175">
        <v>-0.56067939999999983</v>
      </c>
      <c r="I30" s="176">
        <v>1.4153507999999999</v>
      </c>
      <c r="U30" s="108"/>
      <c r="V30" s="108"/>
      <c r="W30" s="108"/>
      <c r="X30" s="108"/>
      <c r="Y30" s="108"/>
      <c r="Z30" s="108"/>
      <c r="AA30" s="108"/>
      <c r="AB30" s="108"/>
    </row>
    <row r="31" spans="1:28" ht="15.75" customHeight="1">
      <c r="A31" s="185">
        <v>25</v>
      </c>
      <c r="B31" s="186" t="s">
        <v>22</v>
      </c>
      <c r="C31" s="175">
        <v>-1.011088</v>
      </c>
      <c r="D31" s="175">
        <v>-1.924661</v>
      </c>
      <c r="E31" s="178">
        <v>0</v>
      </c>
      <c r="F31" s="175">
        <v>-2.7640000000000001E-2</v>
      </c>
      <c r="G31" s="175">
        <v>-2.5784567999999997</v>
      </c>
      <c r="H31" s="175">
        <v>-2.5784567999999997</v>
      </c>
      <c r="I31" s="176">
        <v>-0.7975044</v>
      </c>
      <c r="U31" s="108"/>
      <c r="V31" s="108"/>
      <c r="W31" s="108"/>
      <c r="X31" s="108"/>
      <c r="Y31" s="108"/>
      <c r="Z31" s="108"/>
      <c r="AA31" s="108"/>
      <c r="AB31" s="108"/>
    </row>
    <row r="32" spans="1:28" ht="15.75" customHeight="1">
      <c r="A32" s="185">
        <v>26</v>
      </c>
      <c r="B32" s="186" t="s">
        <v>23</v>
      </c>
      <c r="C32" s="175">
        <v>-2.3052619999999999</v>
      </c>
      <c r="D32" s="175">
        <v>-3.3961039999999998</v>
      </c>
      <c r="E32" s="178">
        <v>0</v>
      </c>
      <c r="F32" s="175">
        <v>-2.7640000000000001E-2</v>
      </c>
      <c r="G32" s="175">
        <v>-5.0497851999999996</v>
      </c>
      <c r="H32" s="175">
        <v>-5.0497851999999996</v>
      </c>
      <c r="I32" s="176">
        <v>-1.3860816</v>
      </c>
      <c r="U32" s="108"/>
      <c r="V32" s="108"/>
      <c r="W32" s="108"/>
      <c r="X32" s="108"/>
      <c r="Y32" s="108"/>
      <c r="Z32" s="108"/>
      <c r="AA32" s="108"/>
      <c r="AB32" s="108"/>
    </row>
    <row r="33" spans="1:28" ht="15.75" customHeight="1" thickBot="1">
      <c r="A33" s="187">
        <v>27</v>
      </c>
      <c r="B33" s="188" t="s">
        <v>24</v>
      </c>
      <c r="C33" s="180">
        <v>-2.5906419999999999</v>
      </c>
      <c r="D33" s="180">
        <v>-8.5276739999999993</v>
      </c>
      <c r="E33" s="181">
        <v>0</v>
      </c>
      <c r="F33" s="180">
        <v>-2.7640000000000001E-2</v>
      </c>
      <c r="G33" s="180">
        <v>-9.4404211999999994</v>
      </c>
      <c r="H33" s="180">
        <v>-9.4404211999999994</v>
      </c>
      <c r="I33" s="182">
        <v>-3.4387095999999997</v>
      </c>
      <c r="U33" s="108"/>
      <c r="V33" s="108"/>
      <c r="W33" s="108"/>
      <c r="X33" s="108"/>
      <c r="Y33" s="108"/>
      <c r="Z33" s="108"/>
      <c r="AA33" s="108"/>
      <c r="AB33" s="108"/>
    </row>
    <row r="34" spans="1:28" ht="8.25" customHeight="1">
      <c r="A34" s="149"/>
      <c r="B34" s="150"/>
      <c r="C34" s="151"/>
      <c r="D34" s="151"/>
      <c r="E34" s="151"/>
      <c r="F34" s="151"/>
      <c r="G34" s="151"/>
      <c r="H34" s="151"/>
      <c r="I34" s="152"/>
    </row>
    <row r="35" spans="1:28">
      <c r="C35" s="29"/>
      <c r="D35" s="29"/>
      <c r="E35" s="29"/>
      <c r="F35" s="29"/>
    </row>
    <row r="36" spans="1:28">
      <c r="C36" s="29"/>
      <c r="D36" s="29"/>
      <c r="E36" s="29"/>
      <c r="F36" s="29"/>
    </row>
    <row r="37" spans="1:28">
      <c r="C37" s="29"/>
      <c r="D37" s="29"/>
      <c r="E37" s="29"/>
      <c r="F37" s="29"/>
    </row>
    <row r="38" spans="1:28">
      <c r="C38" s="29"/>
      <c r="D38" s="29"/>
      <c r="E38" s="29"/>
      <c r="F38" s="29"/>
    </row>
    <row r="39" spans="1:28">
      <c r="C39" s="29"/>
      <c r="D39" s="29"/>
      <c r="E39" s="29"/>
      <c r="F39" s="29"/>
    </row>
    <row r="40" spans="1:28">
      <c r="C40" s="29"/>
      <c r="D40" s="29"/>
      <c r="F40" s="29"/>
    </row>
    <row r="41" spans="1:28">
      <c r="C41" s="29"/>
      <c r="D41" s="29"/>
    </row>
  </sheetData>
  <mergeCells count="6">
    <mergeCell ref="G4:I4"/>
    <mergeCell ref="C3:I3"/>
    <mergeCell ref="C5:C6"/>
    <mergeCell ref="D5:D6"/>
    <mergeCell ref="E5:E6"/>
    <mergeCell ref="F5:F6"/>
  </mergeCells>
  <conditionalFormatting sqref="C34:H34 E35:E39 C35:D41 F35:F40">
    <cfRule type="cellIs" dxfId="54" priority="6" operator="equal">
      <formula>0</formula>
    </cfRule>
  </conditionalFormatting>
  <conditionalFormatting sqref="C7:I21 C28:I29 C22:D27 F22:I27 C30:D33 F30:I33">
    <cfRule type="cellIs" dxfId="53" priority="1" operator="equal">
      <formula>0</formula>
    </cfRule>
  </conditionalFormatting>
  <hyperlinks>
    <hyperlink ref="I1" location="Index!A1" display="Return to Index" xr:uid="{00000000-0004-0000-0300-000000000000}"/>
  </hyperlinks>
  <pageMargins left="0.7" right="0.7" top="0.75" bottom="0.75" header="0.3" footer="0.3"/>
  <pageSetup paperSize="8" scale="91"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8">
    <tabColor rgb="FF33CC33"/>
    <pageSetUpPr fitToPage="1"/>
  </sheetPr>
  <dimension ref="A1:AD99"/>
  <sheetViews>
    <sheetView showGridLines="0" showRowColHeaders="0" zoomScaleNormal="100" workbookViewId="0">
      <pane ySplit="2" topLeftCell="A3" activePane="bottomLeft" state="frozen"/>
      <selection pane="bottomLeft"/>
    </sheetView>
  </sheetViews>
  <sheetFormatPr defaultRowHeight="14.25"/>
  <cols>
    <col min="1" max="1" width="104.85546875" style="32" customWidth="1"/>
    <col min="2" max="2" width="12.85546875" style="32" customWidth="1"/>
    <col min="3" max="3" width="26.7109375" style="32" customWidth="1"/>
    <col min="4" max="15" width="13.5703125" style="32" customWidth="1"/>
    <col min="16" max="16" width="28.140625" style="32" customWidth="1"/>
    <col min="17" max="17" width="4.140625" style="125" customWidth="1"/>
    <col min="18" max="18" width="58.140625" style="32" customWidth="1"/>
    <col min="19" max="22" width="10.85546875" style="32" customWidth="1"/>
    <col min="23" max="16384" width="9.140625" style="32"/>
  </cols>
  <sheetData>
    <row r="1" spans="1:25" ht="15">
      <c r="A1" s="33" t="s">
        <v>693</v>
      </c>
      <c r="B1" s="34"/>
      <c r="C1" s="34"/>
      <c r="D1" s="34"/>
      <c r="E1" s="34"/>
      <c r="F1" s="34"/>
      <c r="G1" s="34"/>
      <c r="H1" s="79" t="s">
        <v>260</v>
      </c>
      <c r="P1" s="34"/>
    </row>
    <row r="2" spans="1:25" ht="15" thickBot="1">
      <c r="A2" s="34"/>
      <c r="B2" s="34"/>
      <c r="C2" s="34"/>
      <c r="D2" s="34"/>
      <c r="E2" s="34"/>
      <c r="F2" s="34"/>
      <c r="G2" s="34"/>
      <c r="H2" s="34"/>
      <c r="P2" s="34"/>
    </row>
    <row r="3" spans="1:25" s="80" customFormat="1" ht="23.25" customHeight="1">
      <c r="A3" s="137" t="s">
        <v>637</v>
      </c>
      <c r="B3" s="794" t="s">
        <v>261</v>
      </c>
      <c r="C3" s="791" t="s">
        <v>362</v>
      </c>
      <c r="D3" s="786" t="s">
        <v>435</v>
      </c>
      <c r="E3" s="786"/>
      <c r="F3" s="786"/>
      <c r="G3" s="787"/>
      <c r="H3" s="805" t="s">
        <v>143</v>
      </c>
      <c r="I3" s="786"/>
      <c r="J3" s="786"/>
      <c r="K3" s="787"/>
      <c r="L3" s="799" t="s">
        <v>144</v>
      </c>
      <c r="M3" s="800"/>
      <c r="N3" s="800"/>
      <c r="O3" s="801"/>
      <c r="P3" s="123" t="s">
        <v>261</v>
      </c>
      <c r="Q3" s="157"/>
      <c r="R3" s="32"/>
      <c r="S3" s="785" t="s">
        <v>459</v>
      </c>
      <c r="T3" s="786"/>
      <c r="U3" s="786"/>
      <c r="V3" s="787"/>
      <c r="W3" s="112"/>
      <c r="X3" s="112"/>
      <c r="Y3" s="6"/>
    </row>
    <row r="4" spans="1:25" ht="15.75" customHeight="1" thickBot="1">
      <c r="A4" s="138" t="s">
        <v>364</v>
      </c>
      <c r="B4" s="795"/>
      <c r="C4" s="792"/>
      <c r="D4" s="797"/>
      <c r="E4" s="797"/>
      <c r="F4" s="797"/>
      <c r="G4" s="798"/>
      <c r="H4" s="806"/>
      <c r="I4" s="797"/>
      <c r="J4" s="797"/>
      <c r="K4" s="798"/>
      <c r="L4" s="802"/>
      <c r="M4" s="803"/>
      <c r="N4" s="803"/>
      <c r="O4" s="804"/>
      <c r="P4" s="124" t="s">
        <v>363</v>
      </c>
      <c r="Q4" s="157"/>
      <c r="S4" s="788"/>
      <c r="T4" s="789"/>
      <c r="U4" s="789"/>
      <c r="V4" s="790"/>
      <c r="W4" s="61"/>
      <c r="X4" s="6"/>
      <c r="Y4" s="6"/>
    </row>
    <row r="5" spans="1:25" ht="32.25" thickBot="1">
      <c r="A5" s="139" t="s">
        <v>365</v>
      </c>
      <c r="B5" s="796"/>
      <c r="C5" s="793"/>
      <c r="D5" s="140" t="s">
        <v>447</v>
      </c>
      <c r="E5" s="141" t="s">
        <v>560</v>
      </c>
      <c r="F5" s="141" t="s">
        <v>426</v>
      </c>
      <c r="G5" s="141" t="s">
        <v>448</v>
      </c>
      <c r="H5" s="141" t="s">
        <v>447</v>
      </c>
      <c r="I5" s="141" t="s">
        <v>560</v>
      </c>
      <c r="J5" s="141" t="s">
        <v>426</v>
      </c>
      <c r="K5" s="141" t="s">
        <v>448</v>
      </c>
      <c r="L5" s="113" t="s">
        <v>447</v>
      </c>
      <c r="M5" s="113" t="s">
        <v>436</v>
      </c>
      <c r="N5" s="113" t="s">
        <v>426</v>
      </c>
      <c r="O5" s="113" t="s">
        <v>448</v>
      </c>
      <c r="P5" s="61"/>
      <c r="Q5" s="158"/>
      <c r="R5" s="562" t="s">
        <v>457</v>
      </c>
      <c r="S5" s="560" t="s">
        <v>447</v>
      </c>
      <c r="T5" s="560" t="s">
        <v>560</v>
      </c>
      <c r="U5" s="560" t="s">
        <v>426</v>
      </c>
      <c r="V5" s="561" t="s">
        <v>448</v>
      </c>
      <c r="W5" s="6"/>
      <c r="X5" s="6"/>
    </row>
    <row r="6" spans="1:25" ht="20.25" customHeight="1">
      <c r="A6" s="455" t="s">
        <v>366</v>
      </c>
      <c r="B6" s="456" t="s">
        <v>367</v>
      </c>
      <c r="C6" s="457" t="s">
        <v>368</v>
      </c>
      <c r="D6" s="512">
        <v>1585.1201813457344</v>
      </c>
      <c r="E6" s="564"/>
      <c r="F6" s="568"/>
      <c r="G6" s="569"/>
      <c r="H6" s="512">
        <v>261.86514</v>
      </c>
      <c r="I6" s="564"/>
      <c r="J6" s="568"/>
      <c r="K6" s="568"/>
      <c r="L6" s="512">
        <v>273.41117882229963</v>
      </c>
      <c r="M6" s="568"/>
      <c r="N6" s="568"/>
      <c r="O6" s="568"/>
      <c r="P6" s="458" t="s">
        <v>404</v>
      </c>
      <c r="Q6" s="158"/>
      <c r="R6" s="488" t="s">
        <v>455</v>
      </c>
      <c r="S6" s="489">
        <v>0.58663219450549453</v>
      </c>
      <c r="T6" s="489">
        <v>0.5787828904945056</v>
      </c>
      <c r="U6" s="489">
        <f>T6</f>
        <v>0.5787828904945056</v>
      </c>
      <c r="V6" s="490"/>
    </row>
    <row r="7" spans="1:25" ht="20.25" customHeight="1">
      <c r="A7" s="459" t="s">
        <v>369</v>
      </c>
      <c r="B7" s="460" t="s">
        <v>370</v>
      </c>
      <c r="C7" s="461" t="s">
        <v>371</v>
      </c>
      <c r="D7" s="513">
        <v>-393.91407950183287</v>
      </c>
      <c r="E7" s="565"/>
      <c r="F7" s="567"/>
      <c r="G7" s="570"/>
      <c r="H7" s="513">
        <v>-8.4996632346660306</v>
      </c>
      <c r="I7" s="565"/>
      <c r="J7" s="567"/>
      <c r="K7" s="567"/>
      <c r="L7" s="513">
        <v>-8.2167124603139605</v>
      </c>
      <c r="M7" s="567"/>
      <c r="N7" s="567"/>
      <c r="O7" s="567"/>
      <c r="P7" s="465" t="s">
        <v>405</v>
      </c>
      <c r="Q7" s="158"/>
      <c r="R7" s="491" t="s">
        <v>456</v>
      </c>
      <c r="S7" s="492">
        <v>13.854501000000001</v>
      </c>
      <c r="T7" s="492">
        <v>13.854501000000001</v>
      </c>
      <c r="U7" s="492">
        <f>T7</f>
        <v>13.854501000000001</v>
      </c>
      <c r="V7" s="493"/>
    </row>
    <row r="8" spans="1:25" ht="20.25" customHeight="1">
      <c r="A8" s="459" t="s">
        <v>372</v>
      </c>
      <c r="B8" s="466" t="s">
        <v>373</v>
      </c>
      <c r="C8" s="461" t="s">
        <v>374</v>
      </c>
      <c r="D8" s="513">
        <v>-1.0811590749795008</v>
      </c>
      <c r="E8" s="565"/>
      <c r="F8" s="567"/>
      <c r="G8" s="570"/>
      <c r="H8" s="513">
        <v>-2.0577538626467606</v>
      </c>
      <c r="I8" s="565"/>
      <c r="J8" s="567"/>
      <c r="K8" s="567"/>
      <c r="L8" s="513">
        <v>0</v>
      </c>
      <c r="M8" s="567"/>
      <c r="N8" s="567"/>
      <c r="O8" s="567"/>
      <c r="P8" s="465" t="s">
        <v>406</v>
      </c>
      <c r="Q8" s="158"/>
      <c r="R8" s="491" t="s">
        <v>458</v>
      </c>
      <c r="S8" s="492">
        <v>3</v>
      </c>
      <c r="T8" s="492">
        <v>3.0398171288203804</v>
      </c>
      <c r="U8" s="492">
        <v>0</v>
      </c>
      <c r="V8" s="493"/>
    </row>
    <row r="9" spans="1:25" ht="20.25" customHeight="1">
      <c r="A9" s="459" t="s">
        <v>375</v>
      </c>
      <c r="B9" s="466" t="s">
        <v>376</v>
      </c>
      <c r="C9" s="461" t="s">
        <v>377</v>
      </c>
      <c r="D9" s="563">
        <v>1.42</v>
      </c>
      <c r="E9" s="566"/>
      <c r="F9" s="566"/>
      <c r="G9" s="571"/>
      <c r="H9" s="516">
        <f>D9</f>
        <v>1.42</v>
      </c>
      <c r="I9" s="565"/>
      <c r="J9" s="567"/>
      <c r="K9" s="567"/>
      <c r="L9" s="516">
        <f>D9</f>
        <v>1.42</v>
      </c>
      <c r="M9" s="567"/>
      <c r="N9" s="567"/>
      <c r="O9" s="567"/>
      <c r="P9" s="465" t="s">
        <v>235</v>
      </c>
      <c r="Q9" s="158"/>
      <c r="R9" s="491" t="s">
        <v>598</v>
      </c>
      <c r="S9" s="492">
        <v>529.94027182490379</v>
      </c>
      <c r="T9" s="492">
        <v>555.80507139240376</v>
      </c>
      <c r="U9" s="492">
        <v>545.59171900067929</v>
      </c>
      <c r="V9" s="493"/>
    </row>
    <row r="10" spans="1:25" ht="20.25" customHeight="1">
      <c r="A10" s="467" t="s">
        <v>378</v>
      </c>
      <c r="B10" s="468" t="s">
        <v>379</v>
      </c>
      <c r="C10" s="469" t="s">
        <v>380</v>
      </c>
      <c r="D10" s="514">
        <f>SUM(D6:D8)*D9</f>
        <v>1689.9774187318692</v>
      </c>
      <c r="E10" s="514">
        <v>1688.7872937891002</v>
      </c>
      <c r="F10" s="514">
        <v>1961.8054233853557</v>
      </c>
      <c r="G10" s="471"/>
      <c r="H10" s="514">
        <f>SUM(H6:H8)*H9</f>
        <v>356.85696652181582</v>
      </c>
      <c r="I10" s="514">
        <v>351.57950434085939</v>
      </c>
      <c r="J10" s="514">
        <v>378.16477893548591</v>
      </c>
      <c r="K10" s="470"/>
      <c r="L10" s="514">
        <f>SUM(L6:L8)*L9</f>
        <v>376.57614223401964</v>
      </c>
      <c r="M10" s="470">
        <v>382.5022391723972</v>
      </c>
      <c r="N10" s="575"/>
      <c r="O10" s="471"/>
      <c r="P10" s="465" t="s">
        <v>235</v>
      </c>
      <c r="Q10" s="158"/>
      <c r="R10" s="491" t="s">
        <v>466</v>
      </c>
      <c r="S10" s="492"/>
      <c r="T10" s="492">
        <v>0</v>
      </c>
      <c r="U10" s="492">
        <f>T10</f>
        <v>0</v>
      </c>
      <c r="V10" s="493"/>
      <c r="X10" s="93"/>
    </row>
    <row r="11" spans="1:25" ht="20.25" customHeight="1">
      <c r="A11" s="472" t="s">
        <v>449</v>
      </c>
      <c r="B11" s="466" t="s">
        <v>450</v>
      </c>
      <c r="C11" s="473" t="s">
        <v>464</v>
      </c>
      <c r="D11" s="513">
        <v>38.084082823484522</v>
      </c>
      <c r="E11" s="567"/>
      <c r="F11" s="567"/>
      <c r="G11" s="463"/>
      <c r="H11" s="516">
        <v>4.0883362121391578</v>
      </c>
      <c r="I11" s="516">
        <f>H11</f>
        <v>4.0883362121391578</v>
      </c>
      <c r="J11" s="567"/>
      <c r="K11" s="464"/>
      <c r="L11" s="516">
        <v>0</v>
      </c>
      <c r="M11" s="464"/>
      <c r="N11" s="567"/>
      <c r="O11" s="463"/>
      <c r="P11" s="465" t="s">
        <v>407</v>
      </c>
      <c r="Q11" s="158"/>
      <c r="R11" s="491" t="s">
        <v>491</v>
      </c>
      <c r="S11" s="492"/>
      <c r="T11" s="492">
        <v>0</v>
      </c>
      <c r="U11" s="492">
        <f>T11</f>
        <v>0</v>
      </c>
      <c r="V11" s="493"/>
    </row>
    <row r="12" spans="1:25" ht="20.25" customHeight="1">
      <c r="A12" s="472" t="s">
        <v>381</v>
      </c>
      <c r="B12" s="466" t="s">
        <v>382</v>
      </c>
      <c r="C12" s="473" t="s">
        <v>383</v>
      </c>
      <c r="D12" s="513">
        <v>4.8453188224824792</v>
      </c>
      <c r="E12" s="567"/>
      <c r="F12" s="567"/>
      <c r="G12" s="463"/>
      <c r="H12" s="516">
        <v>0</v>
      </c>
      <c r="I12" s="516"/>
      <c r="J12" s="567"/>
      <c r="K12" s="464"/>
      <c r="L12" s="516">
        <v>0</v>
      </c>
      <c r="M12" s="464"/>
      <c r="N12" s="567"/>
      <c r="O12" s="463"/>
      <c r="P12" s="474"/>
      <c r="Q12" s="158"/>
      <c r="R12" s="491" t="s">
        <v>492</v>
      </c>
      <c r="S12" s="492"/>
      <c r="T12" s="492">
        <v>0</v>
      </c>
      <c r="U12" s="492">
        <f>T12</f>
        <v>0</v>
      </c>
      <c r="V12" s="493"/>
    </row>
    <row r="13" spans="1:25" ht="20.25" customHeight="1">
      <c r="A13" s="472" t="s">
        <v>384</v>
      </c>
      <c r="B13" s="466" t="s">
        <v>385</v>
      </c>
      <c r="C13" s="473" t="s">
        <v>386</v>
      </c>
      <c r="D13" s="513">
        <v>-2.7582836286043411</v>
      </c>
      <c r="E13" s="567"/>
      <c r="F13" s="567"/>
      <c r="G13" s="463"/>
      <c r="H13" s="516"/>
      <c r="I13" s="516"/>
      <c r="J13" s="567"/>
      <c r="K13" s="464"/>
      <c r="L13" s="516"/>
      <c r="M13" s="464"/>
      <c r="N13" s="567"/>
      <c r="O13" s="463"/>
      <c r="P13" s="465" t="s">
        <v>235</v>
      </c>
      <c r="Q13" s="158"/>
      <c r="R13" s="491" t="s">
        <v>494</v>
      </c>
      <c r="S13" s="492">
        <f>D26</f>
        <v>1754.9134640049667</v>
      </c>
      <c r="T13" s="492">
        <f>E26</f>
        <v>1723.8758044121978</v>
      </c>
      <c r="U13" s="492">
        <f>F26</f>
        <v>1919.8752004610226</v>
      </c>
      <c r="V13" s="493"/>
    </row>
    <row r="14" spans="1:25" ht="20.25" customHeight="1">
      <c r="A14" s="467" t="s">
        <v>280</v>
      </c>
      <c r="B14" s="468" t="s">
        <v>387</v>
      </c>
      <c r="C14" s="469" t="s">
        <v>388</v>
      </c>
      <c r="D14" s="514">
        <f>SUM(D11:D13)</f>
        <v>40.171118017362666</v>
      </c>
      <c r="E14" s="514">
        <v>40.171118017362666</v>
      </c>
      <c r="F14" s="470">
        <v>0</v>
      </c>
      <c r="G14" s="471"/>
      <c r="H14" s="514">
        <f>SUM(H11:H13)</f>
        <v>4.0883362121391578</v>
      </c>
      <c r="I14" s="514">
        <f>H14</f>
        <v>4.0883362121391578</v>
      </c>
      <c r="J14" s="575"/>
      <c r="K14" s="470"/>
      <c r="L14" s="514">
        <f>SUM(L11:L13)</f>
        <v>0</v>
      </c>
      <c r="M14" s="470"/>
      <c r="N14" s="575"/>
      <c r="O14" s="471"/>
      <c r="P14" s="465" t="s">
        <v>235</v>
      </c>
      <c r="Q14" s="158"/>
      <c r="R14" s="491" t="s">
        <v>484</v>
      </c>
      <c r="S14" s="492">
        <f>H26</f>
        <v>376.74302572120848</v>
      </c>
      <c r="T14" s="492">
        <f>I26</f>
        <v>371.46556354025205</v>
      </c>
      <c r="U14" s="492">
        <f>J26</f>
        <v>390.59681255157727</v>
      </c>
      <c r="V14" s="493"/>
    </row>
    <row r="15" spans="1:25" ht="20.25" customHeight="1" thickBot="1">
      <c r="A15" s="472" t="s">
        <v>488</v>
      </c>
      <c r="B15" s="466" t="s">
        <v>489</v>
      </c>
      <c r="C15" s="473" t="s">
        <v>490</v>
      </c>
      <c r="D15" s="513"/>
      <c r="E15" s="516"/>
      <c r="F15" s="464"/>
      <c r="G15" s="463"/>
      <c r="H15" s="516"/>
      <c r="I15" s="516"/>
      <c r="J15" s="567"/>
      <c r="K15" s="464"/>
      <c r="L15" s="516"/>
      <c r="M15" s="464"/>
      <c r="N15" s="567"/>
      <c r="O15" s="463"/>
      <c r="P15" s="465"/>
      <c r="Q15" s="158"/>
      <c r="R15" s="494" t="s">
        <v>485</v>
      </c>
      <c r="S15" s="495">
        <f>L26</f>
        <v>374.03426674690797</v>
      </c>
      <c r="T15" s="495">
        <f>M26</f>
        <v>379.96036368528553</v>
      </c>
      <c r="U15" s="495">
        <f>N26</f>
        <v>539.73909270884246</v>
      </c>
      <c r="V15" s="496"/>
    </row>
    <row r="16" spans="1:25" ht="20.25" customHeight="1" thickBot="1">
      <c r="A16" s="472" t="s">
        <v>451</v>
      </c>
      <c r="B16" s="466" t="s">
        <v>452</v>
      </c>
      <c r="C16" s="473" t="s">
        <v>453</v>
      </c>
      <c r="D16" s="513">
        <v>17.165384433683851</v>
      </c>
      <c r="E16" s="513">
        <f>D16</f>
        <v>17.165384433683851</v>
      </c>
      <c r="F16" s="462"/>
      <c r="G16" s="463"/>
      <c r="H16" s="516">
        <v>3.4101816254997908</v>
      </c>
      <c r="I16" s="516"/>
      <c r="J16" s="567"/>
      <c r="K16" s="464"/>
      <c r="L16" s="516">
        <v>0</v>
      </c>
      <c r="M16" s="464"/>
      <c r="N16" s="567"/>
      <c r="O16" s="463"/>
      <c r="P16" s="465" t="s">
        <v>235</v>
      </c>
      <c r="Q16" s="158"/>
      <c r="R16" s="497" t="s">
        <v>242</v>
      </c>
      <c r="S16" s="498">
        <f>SUM(S6:S15)</f>
        <v>3053.0721614924928</v>
      </c>
      <c r="T16" s="498">
        <f>SUM(T6:T15)</f>
        <v>3048.5799040494539</v>
      </c>
      <c r="U16" s="498">
        <f>SUM(U6:U15)</f>
        <v>3410.2361086126166</v>
      </c>
      <c r="V16" s="499"/>
    </row>
    <row r="17" spans="1:30" ht="20.25" customHeight="1">
      <c r="A17" s="467" t="s">
        <v>454</v>
      </c>
      <c r="B17" s="468" t="s">
        <v>389</v>
      </c>
      <c r="C17" s="469" t="s">
        <v>390</v>
      </c>
      <c r="D17" s="514">
        <f>SUM(D15:D16)</f>
        <v>17.165384433683851</v>
      </c>
      <c r="E17" s="514">
        <v>17.165384433683851</v>
      </c>
      <c r="F17" s="470">
        <v>0</v>
      </c>
      <c r="G17" s="471"/>
      <c r="H17" s="514">
        <f>H16</f>
        <v>3.4101816254997908</v>
      </c>
      <c r="I17" s="514">
        <v>3.4101816254997908</v>
      </c>
      <c r="J17" s="575"/>
      <c r="K17" s="470"/>
      <c r="L17" s="514">
        <f>L16</f>
        <v>0</v>
      </c>
      <c r="M17" s="470"/>
      <c r="N17" s="575"/>
      <c r="O17" s="471"/>
      <c r="P17" s="465" t="s">
        <v>235</v>
      </c>
      <c r="Q17" s="158"/>
      <c r="R17" s="34"/>
      <c r="S17" s="34"/>
      <c r="T17" s="34"/>
      <c r="U17" s="34"/>
      <c r="V17" s="34"/>
    </row>
    <row r="18" spans="1:30" ht="20.25" customHeight="1">
      <c r="A18" s="472" t="s">
        <v>391</v>
      </c>
      <c r="B18" s="460" t="s">
        <v>63</v>
      </c>
      <c r="C18" s="475" t="s">
        <v>392</v>
      </c>
      <c r="D18" s="513">
        <v>7.5995428220509522</v>
      </c>
      <c r="E18" s="513">
        <f>D18</f>
        <v>7.5995428220509522</v>
      </c>
      <c r="F18" s="462"/>
      <c r="G18" s="463"/>
      <c r="H18" s="516">
        <v>0</v>
      </c>
      <c r="I18" s="516"/>
      <c r="J18" s="567"/>
      <c r="K18" s="464"/>
      <c r="L18" s="516">
        <v>0.9</v>
      </c>
      <c r="M18" s="516">
        <f>L18</f>
        <v>0.9</v>
      </c>
      <c r="N18" s="567"/>
      <c r="O18" s="463"/>
      <c r="P18" s="465" t="s">
        <v>235</v>
      </c>
      <c r="Q18" s="128"/>
      <c r="R18" s="34"/>
      <c r="S18" s="34"/>
      <c r="T18" s="34"/>
      <c r="U18" s="119"/>
      <c r="V18" s="119"/>
    </row>
    <row r="19" spans="1:30" ht="20.25" customHeight="1">
      <c r="A19" s="472" t="s">
        <v>393</v>
      </c>
      <c r="B19" s="460" t="s">
        <v>394</v>
      </c>
      <c r="C19" s="475" t="s">
        <v>395</v>
      </c>
      <c r="D19" s="565"/>
      <c r="E19" s="565"/>
      <c r="F19" s="567"/>
      <c r="G19" s="463"/>
      <c r="H19" s="516">
        <v>0</v>
      </c>
      <c r="I19" s="516"/>
      <c r="J19" s="567"/>
      <c r="K19" s="464"/>
      <c r="L19" s="516">
        <v>0</v>
      </c>
      <c r="M19" s="464"/>
      <c r="N19" s="567"/>
      <c r="O19" s="463"/>
      <c r="P19" s="474" t="s">
        <v>261</v>
      </c>
      <c r="Q19" s="128"/>
      <c r="R19" s="34"/>
      <c r="S19" s="34"/>
      <c r="T19" s="34"/>
      <c r="U19" s="34"/>
      <c r="V19" s="119"/>
    </row>
    <row r="20" spans="1:30" ht="20.25" customHeight="1">
      <c r="A20" s="472" t="s">
        <v>396</v>
      </c>
      <c r="B20" s="460" t="s">
        <v>62</v>
      </c>
      <c r="C20" s="475" t="s">
        <v>397</v>
      </c>
      <c r="D20" s="565"/>
      <c r="E20" s="565"/>
      <c r="F20" s="567"/>
      <c r="G20" s="463"/>
      <c r="H20" s="516">
        <v>32.486313791999997</v>
      </c>
      <c r="I20" s="516">
        <v>32.486313791999997</v>
      </c>
      <c r="J20" s="516">
        <v>31.889813679999996</v>
      </c>
      <c r="K20" s="464"/>
      <c r="L20" s="516">
        <v>0</v>
      </c>
      <c r="M20" s="464"/>
      <c r="N20" s="567"/>
      <c r="O20" s="463"/>
      <c r="P20" s="465" t="s">
        <v>235</v>
      </c>
      <c r="Q20" s="128"/>
      <c r="R20" s="34"/>
      <c r="S20" s="34"/>
      <c r="T20" s="34"/>
      <c r="U20" s="34"/>
      <c r="V20" s="119"/>
    </row>
    <row r="21" spans="1:30" ht="20.25" customHeight="1">
      <c r="A21" s="476" t="s">
        <v>398</v>
      </c>
      <c r="B21" s="477" t="s">
        <v>460</v>
      </c>
      <c r="C21" s="478" t="s">
        <v>460</v>
      </c>
      <c r="D21" s="565"/>
      <c r="E21" s="565"/>
      <c r="F21" s="516">
        <v>-12.082688274333066</v>
      </c>
      <c r="G21" s="463"/>
      <c r="H21" s="516">
        <v>-7.3531054963615894</v>
      </c>
      <c r="I21" s="516">
        <v>-7.3531054963615894</v>
      </c>
      <c r="J21" s="567"/>
      <c r="K21" s="464"/>
      <c r="L21" s="516">
        <v>0</v>
      </c>
      <c r="M21" s="464"/>
      <c r="N21" s="567"/>
      <c r="O21" s="463"/>
      <c r="P21" s="474" t="s">
        <v>261</v>
      </c>
      <c r="Q21" s="128"/>
      <c r="R21" s="34"/>
      <c r="S21" s="34"/>
      <c r="T21" s="34"/>
      <c r="U21" s="34"/>
      <c r="V21" s="34"/>
    </row>
    <row r="22" spans="1:30" ht="20.25" customHeight="1">
      <c r="A22" s="476" t="s">
        <v>467</v>
      </c>
      <c r="B22" s="477" t="s">
        <v>468</v>
      </c>
      <c r="C22" s="478" t="s">
        <v>468</v>
      </c>
      <c r="D22" s="565"/>
      <c r="E22" s="565"/>
      <c r="F22" s="567"/>
      <c r="G22" s="463"/>
      <c r="H22" s="516"/>
      <c r="I22" s="516"/>
      <c r="J22" s="567"/>
      <c r="K22" s="464"/>
      <c r="L22" s="516"/>
      <c r="M22" s="464"/>
      <c r="N22" s="567"/>
      <c r="O22" s="463"/>
      <c r="P22" s="474"/>
      <c r="Q22" s="128"/>
      <c r="R22" s="34"/>
      <c r="S22" s="34"/>
      <c r="T22" s="34"/>
      <c r="U22" s="34"/>
      <c r="V22" s="119"/>
    </row>
    <row r="23" spans="1:30" ht="20.25" customHeight="1">
      <c r="A23" s="479" t="s">
        <v>399</v>
      </c>
      <c r="B23" s="468" t="s">
        <v>400</v>
      </c>
      <c r="C23" s="469" t="s">
        <v>401</v>
      </c>
      <c r="D23" s="514">
        <f>D10+D14+D17+D18+D19+D20+D21+D22</f>
        <v>1754.9134640049667</v>
      </c>
      <c r="E23" s="514">
        <f>E10+E14+E17+E18+E19+E20+E21+E22</f>
        <v>1753.7233390621977</v>
      </c>
      <c r="F23" s="514">
        <f>F10+F14+F17+F18+F19+F20+F21+F22</f>
        <v>1949.7227351110225</v>
      </c>
      <c r="G23" s="471"/>
      <c r="H23" s="514">
        <f>H10+H14+H17+H18+H19+H20+H21</f>
        <v>389.48869265509313</v>
      </c>
      <c r="I23" s="514">
        <f>I10+I14+I17+I18+I19+I20+I21</f>
        <v>384.2112304741367</v>
      </c>
      <c r="J23" s="514">
        <f>J10+J14+J17+J18+J19+J20+J21</f>
        <v>410.05459261548589</v>
      </c>
      <c r="K23" s="470"/>
      <c r="L23" s="514">
        <f>L10+L14+L17+L18+L19+L20+L21</f>
        <v>377.47614223401962</v>
      </c>
      <c r="M23" s="514">
        <f>M10+M14+M17+M18+M19+M20+M21</f>
        <v>383.40223917239717</v>
      </c>
      <c r="N23" s="470">
        <v>542.63908273215304</v>
      </c>
      <c r="O23" s="471"/>
      <c r="P23" s="465" t="s">
        <v>235</v>
      </c>
      <c r="Q23" s="128"/>
      <c r="R23" s="34"/>
      <c r="S23" s="34"/>
      <c r="T23" s="34"/>
      <c r="U23" s="34"/>
      <c r="V23" s="34"/>
    </row>
    <row r="24" spans="1:30" ht="20.25" customHeight="1">
      <c r="A24" s="472" t="s">
        <v>402</v>
      </c>
      <c r="B24" s="480" t="s">
        <v>462</v>
      </c>
      <c r="C24" s="481" t="s">
        <v>261</v>
      </c>
      <c r="D24" s="513">
        <v>0</v>
      </c>
      <c r="E24" s="513">
        <v>29.732881120000002</v>
      </c>
      <c r="F24" s="513">
        <f>E24</f>
        <v>29.732881120000002</v>
      </c>
      <c r="G24" s="463"/>
      <c r="H24" s="516">
        <v>12.745666933884667</v>
      </c>
      <c r="I24" s="516">
        <v>12.745666933884667</v>
      </c>
      <c r="J24" s="464">
        <v>19.457780063908615</v>
      </c>
      <c r="K24" s="464"/>
      <c r="L24" s="516">
        <v>3.4418754871116639</v>
      </c>
      <c r="M24" s="516">
        <v>3.4418754871116639</v>
      </c>
      <c r="N24" s="464">
        <v>2.8999900233106253</v>
      </c>
      <c r="O24" s="463"/>
      <c r="P24" s="465" t="s">
        <v>235</v>
      </c>
      <c r="Q24" s="128"/>
      <c r="R24" s="34"/>
      <c r="S24" s="34"/>
      <c r="T24" s="34"/>
      <c r="U24" s="34"/>
      <c r="V24" s="34"/>
    </row>
    <row r="25" spans="1:30" ht="20.25" customHeight="1">
      <c r="A25" s="472" t="s">
        <v>461</v>
      </c>
      <c r="B25" s="480" t="s">
        <v>463</v>
      </c>
      <c r="C25" s="481"/>
      <c r="D25" s="513">
        <v>0</v>
      </c>
      <c r="E25" s="513">
        <v>0.11465353</v>
      </c>
      <c r="F25" s="513">
        <f>E25</f>
        <v>0.11465353</v>
      </c>
      <c r="G25" s="463"/>
      <c r="H25" s="516"/>
      <c r="I25" s="516"/>
      <c r="J25" s="464"/>
      <c r="K25" s="464"/>
      <c r="L25" s="516"/>
      <c r="M25" s="464"/>
      <c r="N25" s="464"/>
      <c r="O25" s="463"/>
      <c r="P25" s="465"/>
      <c r="Q25" s="128"/>
      <c r="R25" s="34"/>
      <c r="S25" s="34"/>
      <c r="T25" s="34"/>
      <c r="U25" s="34"/>
      <c r="V25" s="34"/>
    </row>
    <row r="26" spans="1:30" ht="20.25" customHeight="1" thickBot="1">
      <c r="A26" s="482" t="s">
        <v>266</v>
      </c>
      <c r="B26" s="483" t="s">
        <v>403</v>
      </c>
      <c r="C26" s="484" t="s">
        <v>261</v>
      </c>
      <c r="D26" s="515">
        <f>D23-D24-D25</f>
        <v>1754.9134640049667</v>
      </c>
      <c r="E26" s="515">
        <f>E23-E24-E25</f>
        <v>1723.8758044121978</v>
      </c>
      <c r="F26" s="515">
        <f>F23-F24-F25</f>
        <v>1919.8752004610226</v>
      </c>
      <c r="G26" s="486"/>
      <c r="H26" s="515">
        <f t="shared" ref="H26:N26" si="0">H23-H24</f>
        <v>376.74302572120848</v>
      </c>
      <c r="I26" s="515">
        <f t="shared" si="0"/>
        <v>371.46556354025205</v>
      </c>
      <c r="J26" s="515">
        <f t="shared" si="0"/>
        <v>390.59681255157727</v>
      </c>
      <c r="K26" s="485"/>
      <c r="L26" s="515">
        <f t="shared" si="0"/>
        <v>374.03426674690797</v>
      </c>
      <c r="M26" s="515">
        <f t="shared" si="0"/>
        <v>379.96036368528553</v>
      </c>
      <c r="N26" s="515">
        <f t="shared" si="0"/>
        <v>539.73909270884246</v>
      </c>
      <c r="O26" s="486"/>
      <c r="P26" s="487" t="s">
        <v>235</v>
      </c>
    </row>
    <row r="27" spans="1:30" ht="15">
      <c r="A27" s="34"/>
      <c r="B27" s="34"/>
      <c r="C27" s="34"/>
      <c r="D27" s="34"/>
      <c r="E27" s="34"/>
      <c r="F27" s="34"/>
      <c r="G27" s="119"/>
      <c r="P27" s="34"/>
      <c r="Q27" s="126"/>
      <c r="R27" s="117"/>
      <c r="S27" s="117"/>
      <c r="T27" s="117"/>
      <c r="U27" s="117"/>
      <c r="V27" s="117"/>
    </row>
    <row r="28" spans="1:30" ht="15">
      <c r="A28" s="114"/>
      <c r="B28" s="114"/>
      <c r="C28" s="114"/>
      <c r="D28" s="119"/>
      <c r="E28" s="114"/>
      <c r="F28" s="114"/>
      <c r="G28" s="114"/>
      <c r="H28" s="119"/>
      <c r="L28" s="119"/>
      <c r="P28" s="117"/>
      <c r="R28" s="34"/>
      <c r="S28" s="34"/>
      <c r="T28" s="34"/>
      <c r="U28" s="34"/>
      <c r="V28" s="34"/>
    </row>
    <row r="29" spans="1:30" ht="15">
      <c r="E29" s="114"/>
      <c r="F29" s="114"/>
      <c r="G29" s="114"/>
      <c r="P29" s="34"/>
      <c r="Q29" s="127"/>
      <c r="R29" s="93"/>
      <c r="S29" s="93"/>
      <c r="T29" s="93"/>
      <c r="U29" s="93"/>
      <c r="V29" s="93"/>
    </row>
    <row r="30" spans="1:30" ht="15">
      <c r="A30" s="114"/>
      <c r="B30" s="114"/>
      <c r="C30" s="114"/>
      <c r="D30" s="114"/>
      <c r="E30" s="129"/>
      <c r="F30" s="573"/>
      <c r="G30" s="114"/>
      <c r="I30" s="93"/>
      <c r="M30" s="93"/>
      <c r="P30" s="93"/>
    </row>
    <row r="31" spans="1:30" s="118" customFormat="1" ht="15">
      <c r="A31" s="32"/>
      <c r="B31" s="32"/>
      <c r="C31" s="32"/>
      <c r="D31" s="32"/>
      <c r="E31" s="32"/>
      <c r="F31" s="32"/>
      <c r="G31" s="32"/>
      <c r="H31" s="34"/>
      <c r="I31" s="34"/>
      <c r="J31" s="574"/>
      <c r="K31" s="32"/>
      <c r="L31" s="32"/>
      <c r="M31" s="32"/>
      <c r="N31" s="32"/>
      <c r="O31" s="32"/>
      <c r="P31" s="32"/>
      <c r="Q31" s="125"/>
      <c r="R31" s="32"/>
      <c r="S31" s="32"/>
      <c r="T31" s="32"/>
      <c r="U31" s="32"/>
      <c r="V31" s="32"/>
      <c r="W31" s="117"/>
      <c r="X31" s="117"/>
      <c r="Y31" s="117"/>
      <c r="Z31" s="117"/>
      <c r="AA31" s="117"/>
    </row>
    <row r="32" spans="1:30" ht="15">
      <c r="D32" s="93"/>
      <c r="F32" s="574"/>
      <c r="H32" s="115"/>
      <c r="I32" s="116"/>
      <c r="J32" s="117"/>
      <c r="K32" s="117"/>
      <c r="L32" s="117"/>
      <c r="M32" s="117"/>
      <c r="N32" s="117"/>
      <c r="O32" s="117"/>
      <c r="W32" s="34"/>
      <c r="X32" s="34"/>
      <c r="Y32" s="34"/>
      <c r="Z32" s="34"/>
      <c r="AA32" s="34"/>
      <c r="AB32" s="119"/>
      <c r="AC32" s="34"/>
      <c r="AD32" s="34"/>
    </row>
    <row r="33" spans="1:27" ht="15">
      <c r="A33" s="122" t="s">
        <v>363</v>
      </c>
      <c r="D33" s="93"/>
      <c r="F33" s="574"/>
      <c r="H33" s="34"/>
      <c r="I33" s="34"/>
      <c r="J33" s="574"/>
      <c r="M33" s="34"/>
      <c r="W33" s="93"/>
      <c r="X33" s="93"/>
      <c r="Y33" s="93"/>
      <c r="Z33" s="93"/>
      <c r="AA33" s="93"/>
    </row>
    <row r="34" spans="1:27" ht="15" hidden="1">
      <c r="A34" s="32" t="s">
        <v>438</v>
      </c>
      <c r="I34" s="120" t="s">
        <v>242</v>
      </c>
      <c r="J34" s="121">
        <f>E26+I26+M26+SUM(T6:T10)</f>
        <v>3048.5799040494539</v>
      </c>
      <c r="L34" s="93"/>
      <c r="N34" s="93"/>
      <c r="O34" s="93"/>
    </row>
    <row r="35" spans="1:27">
      <c r="A35" s="6" t="s">
        <v>263</v>
      </c>
    </row>
    <row r="36" spans="1:27">
      <c r="A36" s="32" t="s">
        <v>264</v>
      </c>
      <c r="F36" s="574"/>
      <c r="N36" s="130"/>
    </row>
    <row r="37" spans="1:27">
      <c r="A37" s="35" t="s">
        <v>465</v>
      </c>
    </row>
    <row r="39" spans="1:27" ht="15">
      <c r="A39" s="122" t="s">
        <v>439</v>
      </c>
    </row>
    <row r="40" spans="1:27">
      <c r="A40" s="32" t="s">
        <v>440</v>
      </c>
    </row>
    <row r="41" spans="1:27">
      <c r="A41" s="32" t="s">
        <v>441</v>
      </c>
    </row>
    <row r="42" spans="1:27">
      <c r="A42" s="32" t="s">
        <v>442</v>
      </c>
    </row>
    <row r="44" spans="1:27">
      <c r="A44" s="32" t="s">
        <v>443</v>
      </c>
    </row>
    <row r="46" spans="1:27" ht="14.1" customHeight="1"/>
    <row r="47" spans="1:27">
      <c r="A47" s="32" t="s">
        <v>444</v>
      </c>
    </row>
    <row r="49" spans="1:3" ht="14.1" customHeight="1">
      <c r="A49" s="32" t="s">
        <v>445</v>
      </c>
    </row>
    <row r="51" spans="1:3" ht="14.1" customHeight="1">
      <c r="A51" s="32" t="s">
        <v>446</v>
      </c>
    </row>
    <row r="53" spans="1:3" ht="14.1" customHeight="1">
      <c r="A53" s="693" t="s">
        <v>694</v>
      </c>
    </row>
    <row r="54" spans="1:3" ht="15">
      <c r="A54" s="781" t="s">
        <v>695</v>
      </c>
      <c r="B54" s="781"/>
      <c r="C54" s="781"/>
    </row>
    <row r="55" spans="1:3" ht="15">
      <c r="A55" s="687"/>
      <c r="B55" s="687"/>
      <c r="C55" s="687"/>
    </row>
    <row r="56" spans="1:3" ht="15">
      <c r="A56" s="781" t="s">
        <v>696</v>
      </c>
      <c r="B56" s="781"/>
      <c r="C56" s="781"/>
    </row>
    <row r="57" spans="1:3">
      <c r="A57" s="784" t="s">
        <v>697</v>
      </c>
      <c r="B57" s="784"/>
      <c r="C57" s="784"/>
    </row>
    <row r="58" spans="1:3">
      <c r="A58" s="784"/>
      <c r="B58" s="784"/>
      <c r="C58" s="784"/>
    </row>
    <row r="59" spans="1:3" ht="15">
      <c r="A59" s="688"/>
      <c r="B59" s="688"/>
      <c r="C59" s="688"/>
    </row>
    <row r="60" spans="1:3" ht="15">
      <c r="A60" s="784" t="s">
        <v>698</v>
      </c>
      <c r="B60" s="784"/>
      <c r="C60" s="784"/>
    </row>
    <row r="61" spans="1:3" ht="15">
      <c r="A61" s="689"/>
      <c r="B61" s="688"/>
      <c r="C61" s="688"/>
    </row>
    <row r="62" spans="1:3" ht="15">
      <c r="A62" s="781" t="s">
        <v>699</v>
      </c>
      <c r="B62" s="781"/>
      <c r="C62" s="781"/>
    </row>
    <row r="63" spans="1:3" ht="15">
      <c r="A63" s="690"/>
      <c r="B63" s="690"/>
      <c r="C63" s="690"/>
    </row>
    <row r="64" spans="1:3" ht="15">
      <c r="A64" s="781" t="s">
        <v>700</v>
      </c>
      <c r="B64" s="781"/>
      <c r="C64" s="781"/>
    </row>
    <row r="65" spans="1:3" ht="15">
      <c r="A65" s="690"/>
      <c r="B65" s="690"/>
      <c r="C65" s="690"/>
    </row>
    <row r="66" spans="1:3" ht="15">
      <c r="A66" s="781" t="s">
        <v>445</v>
      </c>
      <c r="B66" s="781"/>
      <c r="C66" s="781"/>
    </row>
    <row r="67" spans="1:3" ht="15">
      <c r="A67" s="782"/>
      <c r="B67" s="782"/>
      <c r="C67" s="782"/>
    </row>
    <row r="68" spans="1:3" ht="15">
      <c r="A68" s="783" t="s">
        <v>446</v>
      </c>
      <c r="B68" s="783"/>
      <c r="C68" s="783"/>
    </row>
    <row r="70" spans="1:3">
      <c r="A70" s="693" t="s">
        <v>701</v>
      </c>
    </row>
    <row r="71" spans="1:3" ht="15">
      <c r="A71" s="783" t="s">
        <v>702</v>
      </c>
      <c r="B71" s="783"/>
      <c r="C71" s="783"/>
    </row>
    <row r="72" spans="1:3" ht="15">
      <c r="A72" s="779" t="s">
        <v>703</v>
      </c>
      <c r="B72" s="779"/>
      <c r="C72" s="779"/>
    </row>
    <row r="73" spans="1:3" ht="15">
      <c r="A73" s="691"/>
      <c r="B73" s="691"/>
      <c r="C73" s="691"/>
    </row>
    <row r="74" spans="1:3" ht="15">
      <c r="A74" s="780" t="s">
        <v>704</v>
      </c>
      <c r="B74" s="780"/>
      <c r="C74" s="780"/>
    </row>
    <row r="75" spans="1:3" ht="15">
      <c r="A75" s="692" t="s">
        <v>705</v>
      </c>
      <c r="B75" s="692"/>
      <c r="C75" s="692"/>
    </row>
    <row r="77" spans="1:3">
      <c r="A77" s="693" t="s">
        <v>712</v>
      </c>
    </row>
    <row r="78" spans="1:3" ht="15">
      <c r="A78" s="694" t="s">
        <v>440</v>
      </c>
    </row>
    <row r="79" spans="1:3" ht="15">
      <c r="A79" s="695" t="s">
        <v>706</v>
      </c>
    </row>
    <row r="80" spans="1:3" ht="15">
      <c r="A80" s="694" t="s">
        <v>707</v>
      </c>
    </row>
    <row r="81" spans="1:17" ht="15">
      <c r="A81" s="696" t="s">
        <v>708</v>
      </c>
    </row>
    <row r="82" spans="1:17" ht="15">
      <c r="A82" s="696" t="s">
        <v>709</v>
      </c>
    </row>
    <row r="83" spans="1:17" ht="15">
      <c r="A83" s="694" t="s">
        <v>710</v>
      </c>
    </row>
    <row r="84" spans="1:17" ht="15">
      <c r="A84" s="697"/>
    </row>
    <row r="85" spans="1:17" ht="15">
      <c r="A85" s="696" t="s">
        <v>443</v>
      </c>
    </row>
    <row r="86" spans="1:17" ht="15">
      <c r="A86" s="694" t="s">
        <v>711</v>
      </c>
    </row>
    <row r="87" spans="1:17" ht="15">
      <c r="A87" s="698"/>
    </row>
    <row r="88" spans="1:17" ht="15">
      <c r="A88" s="695" t="s">
        <v>444</v>
      </c>
    </row>
    <row r="89" spans="1:17" ht="15">
      <c r="A89" s="698"/>
    </row>
    <row r="90" spans="1:17" ht="15">
      <c r="A90" s="695" t="s">
        <v>700</v>
      </c>
    </row>
    <row r="91" spans="1:17" ht="15">
      <c r="A91" s="694"/>
    </row>
    <row r="92" spans="1:17" ht="15">
      <c r="A92" s="695" t="s">
        <v>445</v>
      </c>
    </row>
    <row r="94" spans="1:17">
      <c r="A94" s="693" t="s">
        <v>713</v>
      </c>
    </row>
    <row r="95" spans="1:17" s="44" customFormat="1">
      <c r="A95" s="700" t="s">
        <v>717</v>
      </c>
      <c r="B95" s="699"/>
      <c r="C95" s="699"/>
      <c r="Q95" s="701"/>
    </row>
    <row r="96" spans="1:17" ht="15">
      <c r="A96" s="695" t="s">
        <v>714</v>
      </c>
    </row>
    <row r="97" spans="1:1" ht="15">
      <c r="A97" s="694" t="s">
        <v>715</v>
      </c>
    </row>
    <row r="98" spans="1:1" ht="15">
      <c r="A98" s="696" t="s">
        <v>716</v>
      </c>
    </row>
    <row r="99" spans="1:1" ht="15">
      <c r="A99" s="696"/>
    </row>
  </sheetData>
  <mergeCells count="18">
    <mergeCell ref="S3:V4"/>
    <mergeCell ref="C3:C5"/>
    <mergeCell ref="B3:B5"/>
    <mergeCell ref="D3:G4"/>
    <mergeCell ref="L3:O4"/>
    <mergeCell ref="H3:K4"/>
    <mergeCell ref="A54:C54"/>
    <mergeCell ref="A56:C56"/>
    <mergeCell ref="A57:C58"/>
    <mergeCell ref="A60:C60"/>
    <mergeCell ref="A62:C62"/>
    <mergeCell ref="A72:C72"/>
    <mergeCell ref="A74:C74"/>
    <mergeCell ref="A64:C64"/>
    <mergeCell ref="A66:C66"/>
    <mergeCell ref="A67:C67"/>
    <mergeCell ref="A68:C68"/>
    <mergeCell ref="A71:C71"/>
  </mergeCells>
  <conditionalFormatting sqref="A6:A9 C9 G9 D13:M13 D16:G16 D18:G20 D11:G12 K11:K12 C6:D8 F6:G8 D22:G22 D21:E21 G21 D24:G25 O11:O13">
    <cfRule type="cellIs" dxfId="51" priority="56" operator="lessThan">
      <formula>0</formula>
    </cfRule>
  </conditionalFormatting>
  <conditionalFormatting sqref="O16 O24:O25 M22 O18:O22">
    <cfRule type="cellIs" dxfId="50" priority="49" operator="lessThan">
      <formula>0</formula>
    </cfRule>
  </conditionalFormatting>
  <conditionalFormatting sqref="M25">
    <cfRule type="cellIs" dxfId="49" priority="48" operator="lessThan">
      <formula>0</formula>
    </cfRule>
  </conditionalFormatting>
  <conditionalFormatting sqref="J25 H22:J22 I6:J8">
    <cfRule type="cellIs" dxfId="48" priority="55" operator="lessThan">
      <formula>0</formula>
    </cfRule>
  </conditionalFormatting>
  <conditionalFormatting sqref="H25">
    <cfRule type="cellIs" dxfId="47" priority="54" operator="lessThan">
      <formula>0</formula>
    </cfRule>
  </conditionalFormatting>
  <conditionalFormatting sqref="I25">
    <cfRule type="cellIs" dxfId="46" priority="53" operator="lessThan">
      <formula>0</formula>
    </cfRule>
  </conditionalFormatting>
  <conditionalFormatting sqref="K22:L22 K18:K21 K6:K8">
    <cfRule type="cellIs" dxfId="45" priority="52" operator="lessThan">
      <formula>0</formula>
    </cfRule>
  </conditionalFormatting>
  <conditionalFormatting sqref="K16 K24:K25">
    <cfRule type="cellIs" dxfId="44" priority="51" operator="lessThan">
      <formula>0</formula>
    </cfRule>
  </conditionalFormatting>
  <conditionalFormatting sqref="L25">
    <cfRule type="cellIs" dxfId="43" priority="50" operator="lessThan">
      <formula>0</formula>
    </cfRule>
  </conditionalFormatting>
  <conditionalFormatting sqref="N25">
    <cfRule type="cellIs" dxfId="42" priority="47" operator="lessThan">
      <formula>0</formula>
    </cfRule>
  </conditionalFormatting>
  <conditionalFormatting sqref="G15 D15">
    <cfRule type="cellIs" dxfId="41" priority="46" operator="lessThan">
      <formula>0</formula>
    </cfRule>
  </conditionalFormatting>
  <conditionalFormatting sqref="E15">
    <cfRule type="cellIs" dxfId="40" priority="45" operator="lessThan">
      <formula>0</formula>
    </cfRule>
  </conditionalFormatting>
  <conditionalFormatting sqref="F15">
    <cfRule type="cellIs" dxfId="39" priority="44" operator="lessThan">
      <formula>0</formula>
    </cfRule>
  </conditionalFormatting>
  <conditionalFormatting sqref="O15">
    <cfRule type="cellIs" dxfId="38" priority="38" operator="lessThan">
      <formula>0</formula>
    </cfRule>
  </conditionalFormatting>
  <conditionalFormatting sqref="M15">
    <cfRule type="cellIs" dxfId="37" priority="37" operator="lessThan">
      <formula>0</formula>
    </cfRule>
  </conditionalFormatting>
  <conditionalFormatting sqref="J15">
    <cfRule type="cellIs" dxfId="36" priority="43" operator="lessThan">
      <formula>0</formula>
    </cfRule>
  </conditionalFormatting>
  <conditionalFormatting sqref="H15">
    <cfRule type="cellIs" dxfId="35" priority="42" operator="lessThan">
      <formula>0</formula>
    </cfRule>
  </conditionalFormatting>
  <conditionalFormatting sqref="I15">
    <cfRule type="cellIs" dxfId="34" priority="41" operator="lessThan">
      <formula>0</formula>
    </cfRule>
  </conditionalFormatting>
  <conditionalFormatting sqref="K15">
    <cfRule type="cellIs" dxfId="33" priority="40" operator="lessThan">
      <formula>0</formula>
    </cfRule>
  </conditionalFormatting>
  <conditionalFormatting sqref="L15">
    <cfRule type="cellIs" dxfId="32" priority="39" operator="lessThan">
      <formula>0</formula>
    </cfRule>
  </conditionalFormatting>
  <conditionalFormatting sqref="D9">
    <cfRule type="cellIs" dxfId="31" priority="35" operator="lessThan">
      <formula>0</formula>
    </cfRule>
  </conditionalFormatting>
  <conditionalFormatting sqref="F9">
    <cfRule type="cellIs" dxfId="30" priority="34" operator="lessThan">
      <formula>0</formula>
    </cfRule>
  </conditionalFormatting>
  <conditionalFormatting sqref="J9">
    <cfRule type="cellIs" dxfId="29" priority="33" operator="lessThan">
      <formula>0</formula>
    </cfRule>
  </conditionalFormatting>
  <conditionalFormatting sqref="H9:I9">
    <cfRule type="cellIs" dxfId="28" priority="32" operator="lessThan">
      <formula>0</formula>
    </cfRule>
  </conditionalFormatting>
  <conditionalFormatting sqref="H11:J12">
    <cfRule type="cellIs" dxfId="27" priority="31" operator="lessThan">
      <formula>0</formula>
    </cfRule>
  </conditionalFormatting>
  <conditionalFormatting sqref="H16:J16">
    <cfRule type="cellIs" dxfId="26" priority="30" operator="lessThan">
      <formula>0</formula>
    </cfRule>
  </conditionalFormatting>
  <conditionalFormatting sqref="H18:J21">
    <cfRule type="cellIs" dxfId="25" priority="29" operator="lessThan">
      <formula>0</formula>
    </cfRule>
  </conditionalFormatting>
  <conditionalFormatting sqref="H24:J24">
    <cfRule type="cellIs" dxfId="24" priority="28" operator="lessThan">
      <formula>0</formula>
    </cfRule>
  </conditionalFormatting>
  <conditionalFormatting sqref="L11:M12">
    <cfRule type="cellIs" dxfId="23" priority="27" operator="lessThan">
      <formula>0</formula>
    </cfRule>
  </conditionalFormatting>
  <conditionalFormatting sqref="L16:M16">
    <cfRule type="cellIs" dxfId="22" priority="26" operator="lessThan">
      <formula>0</formula>
    </cfRule>
  </conditionalFormatting>
  <conditionalFormatting sqref="L18:M21">
    <cfRule type="cellIs" dxfId="21" priority="25" operator="lessThan">
      <formula>0</formula>
    </cfRule>
  </conditionalFormatting>
  <conditionalFormatting sqref="L24:N24">
    <cfRule type="cellIs" dxfId="20" priority="24" operator="lessThan">
      <formula>0</formula>
    </cfRule>
  </conditionalFormatting>
  <conditionalFormatting sqref="L9">
    <cfRule type="cellIs" dxfId="19" priority="19" operator="lessThan">
      <formula>0</formula>
    </cfRule>
  </conditionalFormatting>
  <conditionalFormatting sqref="K9">
    <cfRule type="cellIs" dxfId="18" priority="21" operator="lessThan">
      <formula>0</formula>
    </cfRule>
  </conditionalFormatting>
  <conditionalFormatting sqref="H6:H8">
    <cfRule type="cellIs" dxfId="17" priority="20" operator="lessThan">
      <formula>0</formula>
    </cfRule>
  </conditionalFormatting>
  <conditionalFormatting sqref="L6:L8">
    <cfRule type="cellIs" dxfId="16" priority="18" operator="lessThan">
      <formula>0</formula>
    </cfRule>
  </conditionalFormatting>
  <conditionalFormatting sqref="E6:E8">
    <cfRule type="cellIs" dxfId="15" priority="15" operator="lessThan">
      <formula>0</formula>
    </cfRule>
  </conditionalFormatting>
  <conditionalFormatting sqref="E9">
    <cfRule type="cellIs" dxfId="14" priority="14" operator="lessThan">
      <formula>0</formula>
    </cfRule>
  </conditionalFormatting>
  <conditionalFormatting sqref="M6:M8">
    <cfRule type="cellIs" dxfId="13" priority="13" operator="lessThan">
      <formula>0</formula>
    </cfRule>
  </conditionalFormatting>
  <conditionalFormatting sqref="M9">
    <cfRule type="cellIs" dxfId="12" priority="12" operator="lessThan">
      <formula>0</formula>
    </cfRule>
  </conditionalFormatting>
  <conditionalFormatting sqref="N6:N8">
    <cfRule type="cellIs" dxfId="11" priority="11" operator="lessThan">
      <formula>0</formula>
    </cfRule>
  </conditionalFormatting>
  <conditionalFormatting sqref="O6:O8">
    <cfRule type="cellIs" dxfId="10" priority="10" operator="lessThan">
      <formula>0</formula>
    </cfRule>
  </conditionalFormatting>
  <conditionalFormatting sqref="N9">
    <cfRule type="cellIs" dxfId="9" priority="9" operator="lessThan">
      <formula>0</formula>
    </cfRule>
  </conditionalFormatting>
  <conditionalFormatting sqref="O9">
    <cfRule type="cellIs" dxfId="8" priority="8" operator="lessThan">
      <formula>0</formula>
    </cfRule>
  </conditionalFormatting>
  <conditionalFormatting sqref="F21">
    <cfRule type="cellIs" dxfId="7" priority="7" operator="lessThan">
      <formula>0</formula>
    </cfRule>
  </conditionalFormatting>
  <conditionalFormatting sqref="N13">
    <cfRule type="cellIs" dxfId="6" priority="6" operator="lessThan">
      <formula>0</formula>
    </cfRule>
  </conditionalFormatting>
  <conditionalFormatting sqref="N22">
    <cfRule type="cellIs" dxfId="5" priority="5" operator="lessThan">
      <formula>0</formula>
    </cfRule>
  </conditionalFormatting>
  <conditionalFormatting sqref="N15">
    <cfRule type="cellIs" dxfId="4" priority="4" operator="lessThan">
      <formula>0</formula>
    </cfRule>
  </conditionalFormatting>
  <conditionalFormatting sqref="N11:N12">
    <cfRule type="cellIs" dxfId="3" priority="3" operator="lessThan">
      <formula>0</formula>
    </cfRule>
  </conditionalFormatting>
  <conditionalFormatting sqref="N16">
    <cfRule type="cellIs" dxfId="2" priority="2" operator="lessThan">
      <formula>0</formula>
    </cfRule>
  </conditionalFormatting>
  <conditionalFormatting sqref="N18:N21">
    <cfRule type="cellIs" dxfId="1" priority="1" operator="lessThan">
      <formula>0</formula>
    </cfRule>
  </conditionalFormatting>
  <hyperlinks>
    <hyperlink ref="H1" location="Index!A1" display="Return to Index" xr:uid="{00000000-0004-0000-1F00-000000000000}"/>
  </hyperlinks>
  <pageMargins left="0.7" right="0.7" top="0.75" bottom="0.75" header="0.3" footer="0.3"/>
  <pageSetup paperSize="8" scale="45"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1">
    <tabColor rgb="FF33CC33"/>
    <pageSetUpPr fitToPage="1"/>
  </sheetPr>
  <dimension ref="A1:J37"/>
  <sheetViews>
    <sheetView showGridLines="0" showRowColHeaders="0" zoomScaleNormal="100" workbookViewId="0">
      <pane ySplit="2" topLeftCell="A3" activePane="bottomLeft" state="frozen"/>
      <selection activeCell="V49" sqref="V49"/>
      <selection pane="bottomLeft"/>
    </sheetView>
  </sheetViews>
  <sheetFormatPr defaultRowHeight="12.75"/>
  <cols>
    <col min="1" max="1" width="58.7109375" style="6" customWidth="1"/>
    <col min="2" max="6" width="9.7109375" style="145" customWidth="1"/>
    <col min="7" max="9" width="9.7109375" style="6" customWidth="1"/>
    <col min="10" max="10" width="30.5703125" style="6" bestFit="1" customWidth="1"/>
    <col min="11" max="16384" width="9.140625" style="6"/>
  </cols>
  <sheetData>
    <row r="1" spans="1:10">
      <c r="A1" s="1" t="s">
        <v>689</v>
      </c>
      <c r="J1" s="81" t="s">
        <v>260</v>
      </c>
    </row>
    <row r="2" spans="1:10">
      <c r="A2" s="61"/>
      <c r="G2" s="61"/>
      <c r="H2" s="61"/>
      <c r="I2" s="61"/>
    </row>
    <row r="3" spans="1:10" ht="15" customHeight="1">
      <c r="A3" s="66" t="s">
        <v>408</v>
      </c>
      <c r="B3" s="807">
        <v>44161</v>
      </c>
      <c r="C3" s="808"/>
      <c r="D3" s="808"/>
      <c r="E3" s="808"/>
      <c r="F3" s="808"/>
      <c r="G3" s="808"/>
      <c r="H3" s="808"/>
      <c r="I3" s="809"/>
      <c r="J3" s="67"/>
    </row>
    <row r="4" spans="1:10">
      <c r="A4" s="47"/>
      <c r="B4" s="147"/>
      <c r="C4" s="147"/>
      <c r="D4" s="147"/>
      <c r="E4" s="147"/>
      <c r="F4" s="147"/>
      <c r="G4" s="68"/>
      <c r="H4" s="68"/>
      <c r="I4" s="160"/>
      <c r="J4" s="822" t="s">
        <v>363</v>
      </c>
    </row>
    <row r="5" spans="1:10">
      <c r="A5" s="47" t="s">
        <v>365</v>
      </c>
      <c r="B5" s="148" t="s">
        <v>409</v>
      </c>
      <c r="C5" s="148" t="s">
        <v>410</v>
      </c>
      <c r="D5" s="148" t="s">
        <v>411</v>
      </c>
      <c r="E5" s="148" t="s">
        <v>412</v>
      </c>
      <c r="F5" s="148" t="s">
        <v>360</v>
      </c>
      <c r="G5" s="92" t="s">
        <v>355</v>
      </c>
      <c r="H5" s="92" t="s">
        <v>437</v>
      </c>
      <c r="I5" s="92" t="s">
        <v>501</v>
      </c>
      <c r="J5" s="823"/>
    </row>
    <row r="6" spans="1:10">
      <c r="A6" s="49" t="s">
        <v>53</v>
      </c>
      <c r="B6" s="133">
        <v>5.4759483870350794</v>
      </c>
      <c r="C6" s="133">
        <v>5.6051191659779338</v>
      </c>
      <c r="D6" s="133">
        <v>5.6562830188883408</v>
      </c>
      <c r="E6" s="133">
        <v>5.8724963671592052</v>
      </c>
      <c r="F6" s="133">
        <v>6.250052539232863</v>
      </c>
      <c r="G6" s="133">
        <v>6.4376795312597705</v>
      </c>
      <c r="H6" s="132">
        <v>6.6242630380500991</v>
      </c>
      <c r="I6" s="132">
        <v>6.7146352817627788</v>
      </c>
      <c r="J6" s="45" t="s">
        <v>416</v>
      </c>
    </row>
    <row r="7" spans="1:10">
      <c r="A7" s="49" t="s">
        <v>69</v>
      </c>
      <c r="B7" s="133">
        <v>6.8531524225899307</v>
      </c>
      <c r="C7" s="133">
        <v>7.0144590179136701</v>
      </c>
      <c r="D7" s="133">
        <v>7.0805945993165489</v>
      </c>
      <c r="E7" s="133">
        <v>7.4324222805755404</v>
      </c>
      <c r="F7" s="133">
        <v>7.8017526906474828</v>
      </c>
      <c r="G7" s="133">
        <v>8.07750330830571</v>
      </c>
      <c r="H7" s="132">
        <v>8.2426165399928522</v>
      </c>
      <c r="I7" s="132">
        <v>8.3950566000719462</v>
      </c>
      <c r="J7" s="45" t="s">
        <v>416</v>
      </c>
    </row>
    <row r="8" spans="1:10">
      <c r="A8" s="49" t="s">
        <v>55</v>
      </c>
      <c r="B8" s="133">
        <v>12.491059506303356</v>
      </c>
      <c r="C8" s="133">
        <v>12.786364558839976</v>
      </c>
      <c r="D8" s="133">
        <v>12.901841570954671</v>
      </c>
      <c r="E8" s="133">
        <v>13.136098252828528</v>
      </c>
      <c r="F8" s="133">
        <v>13.607167459943749</v>
      </c>
      <c r="G8" s="133">
        <v>14.664797654796391</v>
      </c>
      <c r="H8" s="132">
        <v>15.105525040799996</v>
      </c>
      <c r="I8" s="132">
        <v>15.34111430752977</v>
      </c>
      <c r="J8" s="45" t="s">
        <v>416</v>
      </c>
    </row>
    <row r="9" spans="1:10">
      <c r="A9" s="49" t="s">
        <v>413</v>
      </c>
      <c r="B9" s="133">
        <v>7.7094720644957526</v>
      </c>
      <c r="C9" s="133">
        <v>7.8914406617198356</v>
      </c>
      <c r="D9" s="133">
        <v>7.9933083655200443</v>
      </c>
      <c r="E9" s="133">
        <v>8.3673065626659167</v>
      </c>
      <c r="F9" s="133">
        <v>8.7488529744949677</v>
      </c>
      <c r="G9" s="133">
        <v>9.1256414429245591</v>
      </c>
      <c r="H9" s="132">
        <v>9.290493192616605</v>
      </c>
      <c r="I9" s="132">
        <v>9.4</v>
      </c>
      <c r="J9" s="45" t="s">
        <v>416</v>
      </c>
    </row>
    <row r="10" spans="1:10">
      <c r="A10" s="49" t="s">
        <v>56</v>
      </c>
      <c r="B10" s="133">
        <v>12.926960730569261</v>
      </c>
      <c r="C10" s="133">
        <v>13.232210748352349</v>
      </c>
      <c r="D10" s="133">
        <v>12.515897408645721</v>
      </c>
      <c r="E10" s="133">
        <v>12.299313160867388</v>
      </c>
      <c r="F10" s="133">
        <v>16.325806709079423</v>
      </c>
      <c r="G10" s="133">
        <v>14.546011968069125</v>
      </c>
      <c r="H10" s="132">
        <v>14.918174357090118</v>
      </c>
      <c r="I10" s="132">
        <v>15.142104447452324</v>
      </c>
      <c r="J10" s="45" t="s">
        <v>416</v>
      </c>
    </row>
    <row r="11" spans="1:10">
      <c r="A11" s="49" t="s">
        <v>57</v>
      </c>
      <c r="B11" s="133">
        <v>18.92412411049645</v>
      </c>
      <c r="C11" s="133">
        <v>19.498933866515603</v>
      </c>
      <c r="D11" s="133">
        <v>19.727664616616543</v>
      </c>
      <c r="E11" s="133">
        <v>20.025312344572047</v>
      </c>
      <c r="F11" s="133">
        <v>20.742778333926285</v>
      </c>
      <c r="G11" s="133">
        <v>21.420541259079798</v>
      </c>
      <c r="H11" s="132">
        <v>22.906063897722504</v>
      </c>
      <c r="I11" s="132">
        <v>23.365925218045124</v>
      </c>
      <c r="J11" s="45" t="s">
        <v>416</v>
      </c>
    </row>
    <row r="12" spans="1:10">
      <c r="A12" s="49" t="s">
        <v>54</v>
      </c>
      <c r="B12" s="133">
        <v>11.570501887309904</v>
      </c>
      <c r="C12" s="133">
        <v>11.843091171267096</v>
      </c>
      <c r="D12" s="133">
        <v>11.952150078673732</v>
      </c>
      <c r="E12" s="133">
        <v>12.15604428015874</v>
      </c>
      <c r="F12" s="133">
        <v>12.5936963237531</v>
      </c>
      <c r="G12" s="133">
        <v>13.944087232595104</v>
      </c>
      <c r="H12" s="132">
        <v>13.919036673917866</v>
      </c>
      <c r="I12" s="132">
        <v>14.143850757507618</v>
      </c>
      <c r="J12" s="45" t="s">
        <v>416</v>
      </c>
    </row>
    <row r="13" spans="1:10">
      <c r="A13" s="49" t="s">
        <v>58</v>
      </c>
      <c r="B13" s="133">
        <v>25.999519895629486</v>
      </c>
      <c r="C13" s="133">
        <v>26.619250228001508</v>
      </c>
      <c r="D13" s="133">
        <v>26.871432565306392</v>
      </c>
      <c r="E13" s="133">
        <v>27.309232602224004</v>
      </c>
      <c r="F13" s="133">
        <v>28.387567597857235</v>
      </c>
      <c r="G13" s="133">
        <v>29.315573022344434</v>
      </c>
      <c r="H13" s="132">
        <v>31.562492700041204</v>
      </c>
      <c r="I13" s="132">
        <v>32.10164736835489</v>
      </c>
      <c r="J13" s="45" t="s">
        <v>416</v>
      </c>
    </row>
    <row r="14" spans="1:10">
      <c r="A14" s="49" t="s">
        <v>59</v>
      </c>
      <c r="B14" s="133">
        <v>37.572952823693697</v>
      </c>
      <c r="C14" s="133">
        <v>39.21209850266176</v>
      </c>
      <c r="D14" s="133">
        <v>39.498702717387403</v>
      </c>
      <c r="E14" s="133">
        <v>39.518883339410344</v>
      </c>
      <c r="F14" s="133">
        <v>41.77261773651108</v>
      </c>
      <c r="G14" s="133">
        <v>43.290408952810004</v>
      </c>
      <c r="H14" s="132">
        <v>44.263147942579849</v>
      </c>
      <c r="I14" s="132">
        <v>44.541298069877158</v>
      </c>
      <c r="J14" s="45" t="s">
        <v>416</v>
      </c>
    </row>
    <row r="15" spans="1:10">
      <c r="A15" s="49" t="s">
        <v>67</v>
      </c>
      <c r="B15" s="819">
        <v>78.856681666789868</v>
      </c>
      <c r="C15" s="133">
        <v>17.517052725652213</v>
      </c>
      <c r="D15" s="133">
        <v>15.699844477620001</v>
      </c>
      <c r="E15" s="133">
        <v>19.512192800879649</v>
      </c>
      <c r="F15" s="133">
        <v>18.623202111696155</v>
      </c>
      <c r="G15" s="133">
        <v>19.181206555378026</v>
      </c>
      <c r="H15" s="132">
        <v>19.66747115753698</v>
      </c>
      <c r="I15" s="132">
        <v>20.704610742924775</v>
      </c>
      <c r="J15" s="45" t="s">
        <v>416</v>
      </c>
    </row>
    <row r="16" spans="1:10">
      <c r="A16" s="49" t="s">
        <v>66</v>
      </c>
      <c r="B16" s="820"/>
      <c r="C16" s="133">
        <v>25.563393838820964</v>
      </c>
      <c r="D16" s="133">
        <v>26.687042138144108</v>
      </c>
      <c r="E16" s="133">
        <v>27.188145543100443</v>
      </c>
      <c r="F16" s="133">
        <v>28.169364454148401</v>
      </c>
      <c r="G16" s="133">
        <v>29.216443614680689</v>
      </c>
      <c r="H16" s="132">
        <v>29.721504564017465</v>
      </c>
      <c r="I16" s="132">
        <v>29.972760229650657</v>
      </c>
      <c r="J16" s="45" t="s">
        <v>416</v>
      </c>
    </row>
    <row r="17" spans="1:10">
      <c r="A17" s="49" t="s">
        <v>414</v>
      </c>
      <c r="B17" s="820"/>
      <c r="C17" s="133">
        <v>26.283585134974199</v>
      </c>
      <c r="D17" s="133">
        <v>23.646116595083996</v>
      </c>
      <c r="E17" s="133">
        <v>29.342874473513998</v>
      </c>
      <c r="F17" s="133">
        <v>32.730809292973404</v>
      </c>
      <c r="G17" s="133">
        <v>33.98287134592244</v>
      </c>
      <c r="H17" s="132">
        <v>18.862440472463749</v>
      </c>
      <c r="I17" s="132">
        <v>26.397980512439297</v>
      </c>
      <c r="J17" s="45" t="s">
        <v>416</v>
      </c>
    </row>
    <row r="18" spans="1:10">
      <c r="A18" s="49" t="s">
        <v>70</v>
      </c>
      <c r="B18" s="821"/>
      <c r="C18" s="819">
        <v>35.289999599240495</v>
      </c>
      <c r="D18" s="133">
        <v>21.27389291267081</v>
      </c>
      <c r="E18" s="133">
        <v>22.045387978983488</v>
      </c>
      <c r="F18" s="133">
        <v>22.572650063642349</v>
      </c>
      <c r="G18" s="133">
        <v>23.578973631812271</v>
      </c>
      <c r="H18" s="132">
        <v>23.05792297360248</v>
      </c>
      <c r="I18" s="132">
        <v>25.25074850216911</v>
      </c>
      <c r="J18" s="45" t="s">
        <v>416</v>
      </c>
    </row>
    <row r="19" spans="1:10">
      <c r="A19" s="49" t="s">
        <v>147</v>
      </c>
      <c r="B19" s="51"/>
      <c r="C19" s="820"/>
      <c r="D19" s="819">
        <v>29.284541507176115</v>
      </c>
      <c r="E19" s="133">
        <v>9.7498990869565194</v>
      </c>
      <c r="F19" s="133">
        <v>12.145415107061377</v>
      </c>
      <c r="G19" s="133">
        <v>12.47812447894448</v>
      </c>
      <c r="H19" s="132">
        <v>11.257241207364295</v>
      </c>
      <c r="I19" s="132">
        <v>13.010135870242102</v>
      </c>
      <c r="J19" s="45" t="s">
        <v>416</v>
      </c>
    </row>
    <row r="20" spans="1:10">
      <c r="A20" s="49" t="s">
        <v>140</v>
      </c>
      <c r="B20" s="51"/>
      <c r="C20" s="821"/>
      <c r="D20" s="821"/>
      <c r="E20" s="133">
        <v>11.576692607080746</v>
      </c>
      <c r="F20" s="133">
        <v>13.197339934782658</v>
      </c>
      <c r="G20" s="133">
        <v>13.564033876782693</v>
      </c>
      <c r="H20" s="132">
        <v>13.943530782670807</v>
      </c>
      <c r="I20" s="132">
        <v>14.182120187515528</v>
      </c>
      <c r="J20" s="45" t="s">
        <v>416</v>
      </c>
    </row>
    <row r="21" spans="1:10">
      <c r="A21" s="49" t="s">
        <v>427</v>
      </c>
      <c r="B21" s="51"/>
      <c r="C21" s="51"/>
      <c r="D21" s="51"/>
      <c r="E21" s="51"/>
      <c r="F21" s="819">
        <v>34.275926251984941</v>
      </c>
      <c r="G21" s="133">
        <v>13.060165093969466</v>
      </c>
      <c r="H21" s="132">
        <v>12.784653401505304</v>
      </c>
      <c r="I21" s="132">
        <v>14.065913939930951</v>
      </c>
      <c r="J21" s="45" t="s">
        <v>416</v>
      </c>
    </row>
    <row r="22" spans="1:10">
      <c r="A22" s="49" t="s">
        <v>428</v>
      </c>
      <c r="B22" s="51"/>
      <c r="C22" s="51"/>
      <c r="D22" s="51"/>
      <c r="E22" s="51"/>
      <c r="F22" s="820"/>
      <c r="G22" s="133">
        <v>18.69643662868048</v>
      </c>
      <c r="H22" s="132">
        <v>19.202776704002179</v>
      </c>
      <c r="I22" s="132">
        <v>19.598479167851686</v>
      </c>
      <c r="J22" s="45" t="s">
        <v>416</v>
      </c>
    </row>
    <row r="23" spans="1:10" ht="15" customHeight="1">
      <c r="A23" s="49" t="s">
        <v>493</v>
      </c>
      <c r="B23" s="51"/>
      <c r="C23" s="51"/>
      <c r="D23" s="51"/>
      <c r="E23" s="51"/>
      <c r="F23" s="51"/>
      <c r="G23" s="819">
        <v>66.016206160164288</v>
      </c>
      <c r="H23" s="132">
        <v>26.721614188678799</v>
      </c>
      <c r="I23" s="132">
        <v>27.383156335099418</v>
      </c>
      <c r="J23" s="45" t="s">
        <v>416</v>
      </c>
    </row>
    <row r="24" spans="1:10" ht="15" customHeight="1">
      <c r="A24" s="49" t="s">
        <v>500</v>
      </c>
      <c r="B24" s="161"/>
      <c r="C24" s="161"/>
      <c r="D24" s="161"/>
      <c r="E24" s="161"/>
      <c r="F24" s="161"/>
      <c r="G24" s="820"/>
      <c r="H24" s="812">
        <v>37.795820165207729</v>
      </c>
      <c r="I24" s="132">
        <v>17.063945045557997</v>
      </c>
      <c r="J24" s="45" t="s">
        <v>416</v>
      </c>
    </row>
    <row r="25" spans="1:10" ht="15" customHeight="1">
      <c r="A25" s="49" t="s">
        <v>601</v>
      </c>
      <c r="B25" s="161"/>
      <c r="C25" s="161"/>
      <c r="D25" s="161"/>
      <c r="E25" s="161"/>
      <c r="F25" s="161"/>
      <c r="G25" s="820"/>
      <c r="H25" s="813"/>
      <c r="I25" s="132">
        <v>13.453626157885081</v>
      </c>
      <c r="J25" s="45" t="s">
        <v>416</v>
      </c>
    </row>
    <row r="26" spans="1:10" ht="15" customHeight="1">
      <c r="A26" s="49" t="s">
        <v>602</v>
      </c>
      <c r="B26" s="161"/>
      <c r="C26" s="161"/>
      <c r="D26" s="161"/>
      <c r="E26" s="161"/>
      <c r="F26" s="161"/>
      <c r="G26" s="820"/>
      <c r="H26" s="813"/>
      <c r="I26" s="132">
        <v>13.453626157885081</v>
      </c>
      <c r="J26" s="45" t="s">
        <v>416</v>
      </c>
    </row>
    <row r="27" spans="1:10" ht="15" customHeight="1">
      <c r="A27" s="810" t="s">
        <v>483</v>
      </c>
      <c r="B27" s="51"/>
      <c r="C27" s="51"/>
      <c r="D27" s="51"/>
      <c r="E27" s="51"/>
      <c r="F27" s="51"/>
      <c r="G27" s="821"/>
      <c r="H27" s="814"/>
      <c r="I27" s="815">
        <v>103.2</v>
      </c>
      <c r="J27" s="817" t="s">
        <v>417</v>
      </c>
    </row>
    <row r="28" spans="1:10">
      <c r="A28" s="811"/>
      <c r="B28" s="51"/>
      <c r="C28" s="51"/>
      <c r="D28" s="51"/>
      <c r="E28" s="51"/>
      <c r="F28" s="51"/>
      <c r="G28" s="51"/>
      <c r="H28" s="132">
        <v>63.923596817553772</v>
      </c>
      <c r="I28" s="816"/>
      <c r="J28" s="818"/>
    </row>
    <row r="29" spans="1:10">
      <c r="A29" s="50" t="s">
        <v>502</v>
      </c>
      <c r="B29" s="161"/>
      <c r="C29" s="161"/>
      <c r="D29" s="161"/>
      <c r="E29" s="161"/>
      <c r="F29" s="161"/>
      <c r="G29" s="161"/>
      <c r="H29" s="161"/>
      <c r="I29" s="132">
        <v>38.700000000000003</v>
      </c>
      <c r="J29" s="45" t="s">
        <v>417</v>
      </c>
    </row>
    <row r="30" spans="1:10" ht="20.25" customHeight="1">
      <c r="A30" s="52" t="s">
        <v>415</v>
      </c>
      <c r="B30" s="53">
        <f t="shared" ref="B30:H30" si="0">SUM(B6:B28)</f>
        <v>218.38037349491282</v>
      </c>
      <c r="C30" s="53">
        <f t="shared" si="0"/>
        <v>248.35699921993759</v>
      </c>
      <c r="D30" s="53">
        <f t="shared" si="0"/>
        <v>260.78931257200446</v>
      </c>
      <c r="E30" s="53">
        <f t="shared" si="0"/>
        <v>265.53230168097656</v>
      </c>
      <c r="F30" s="53">
        <f t="shared" si="0"/>
        <v>317.94499958173537</v>
      </c>
      <c r="G30" s="53">
        <f>SUM(G6:G28)</f>
        <v>390.59670575851976</v>
      </c>
      <c r="H30" s="53">
        <f t="shared" si="0"/>
        <v>443.77038581741465</v>
      </c>
      <c r="I30" s="53">
        <f>SUM(I6:I29)</f>
        <v>545.58273489975329</v>
      </c>
      <c r="J30" s="45" t="s">
        <v>261</v>
      </c>
    </row>
    <row r="32" spans="1:10">
      <c r="A32" s="1"/>
      <c r="B32" s="146"/>
      <c r="C32" s="146"/>
      <c r="D32" s="146"/>
      <c r="E32" s="146"/>
      <c r="F32" s="146"/>
      <c r="G32" s="54"/>
      <c r="H32" s="54"/>
      <c r="I32" s="54"/>
    </row>
    <row r="33" spans="1:1">
      <c r="A33" s="6" t="s">
        <v>262</v>
      </c>
    </row>
    <row r="34" spans="1:1">
      <c r="A34" s="6" t="s">
        <v>354</v>
      </c>
    </row>
    <row r="35" spans="1:1">
      <c r="A35" s="6" t="s">
        <v>263</v>
      </c>
    </row>
    <row r="36" spans="1:1">
      <c r="A36" s="6" t="s">
        <v>264</v>
      </c>
    </row>
    <row r="37" spans="1:1">
      <c r="A37" s="6" t="s">
        <v>265</v>
      </c>
    </row>
  </sheetData>
  <mergeCells count="11">
    <mergeCell ref="B3:I3"/>
    <mergeCell ref="A27:A28"/>
    <mergeCell ref="H24:H27"/>
    <mergeCell ref="I27:I28"/>
    <mergeCell ref="J27:J28"/>
    <mergeCell ref="G23:G27"/>
    <mergeCell ref="F21:F22"/>
    <mergeCell ref="J4:J5"/>
    <mergeCell ref="B15:B18"/>
    <mergeCell ref="C18:C20"/>
    <mergeCell ref="D19:D20"/>
  </mergeCells>
  <conditionalFormatting sqref="B30:I30">
    <cfRule type="cellIs" dxfId="0" priority="1" operator="lessThan">
      <formula>0</formula>
    </cfRule>
  </conditionalFormatting>
  <hyperlinks>
    <hyperlink ref="J1" location="Index!A1" display="Return to Index" xr:uid="{00000000-0004-0000-2000-000000000000}"/>
  </hyperlinks>
  <pageMargins left="0.7" right="0.7" top="0.75" bottom="0.75" header="0.3" footer="0.3"/>
  <pageSetup paperSize="9" scale="6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tabColor rgb="FF33CC33"/>
    <pageSetUpPr fitToPage="1"/>
  </sheetPr>
  <dimension ref="A1:Y35"/>
  <sheetViews>
    <sheetView showGridLines="0" showRowColHeaders="0" zoomScaleNormal="100" workbookViewId="0"/>
  </sheetViews>
  <sheetFormatPr defaultRowHeight="12.75"/>
  <cols>
    <col min="1" max="1" width="5.42578125" style="6" bestFit="1" customWidth="1"/>
    <col min="2" max="2" width="41.5703125" style="156" customWidth="1"/>
    <col min="3" max="11" width="11.85546875" style="6" customWidth="1"/>
    <col min="12" max="12" width="10.7109375" style="6" customWidth="1"/>
    <col min="13" max="16384" width="9.140625" style="6"/>
  </cols>
  <sheetData>
    <row r="1" spans="1:25">
      <c r="A1" s="714" t="s">
        <v>586</v>
      </c>
      <c r="B1" s="714"/>
      <c r="C1" s="714"/>
      <c r="D1" s="714"/>
      <c r="E1" s="714"/>
      <c r="F1" s="714"/>
      <c r="G1" s="714"/>
      <c r="H1" s="714"/>
      <c r="I1" s="714"/>
      <c r="J1" s="714"/>
      <c r="K1" s="714"/>
      <c r="L1" s="42" t="s">
        <v>260</v>
      </c>
      <c r="O1" s="60"/>
      <c r="P1" s="60"/>
      <c r="Q1" s="60"/>
      <c r="R1" s="60"/>
      <c r="S1" s="60"/>
      <c r="T1" s="60"/>
      <c r="U1" s="60"/>
      <c r="V1" s="60"/>
      <c r="W1" s="60"/>
      <c r="X1" s="60"/>
      <c r="Y1" s="60"/>
    </row>
    <row r="2" spans="1:25">
      <c r="A2" s="97"/>
      <c r="B2" s="153"/>
      <c r="C2" s="97"/>
      <c r="D2" s="97"/>
      <c r="E2" s="97"/>
      <c r="F2" s="97"/>
      <c r="G2" s="97"/>
      <c r="H2" s="97"/>
      <c r="I2" s="97"/>
      <c r="J2" s="97"/>
      <c r="K2" s="97"/>
      <c r="L2" s="42"/>
      <c r="O2" s="60"/>
      <c r="P2" s="60"/>
      <c r="Q2" s="60"/>
      <c r="R2" s="60"/>
      <c r="S2" s="60"/>
      <c r="T2" s="60"/>
      <c r="U2" s="60"/>
      <c r="V2" s="60"/>
      <c r="W2" s="60"/>
      <c r="X2" s="60"/>
      <c r="Y2" s="60"/>
    </row>
    <row r="3" spans="1:25" ht="13.5" thickBot="1">
      <c r="A3" s="60"/>
      <c r="B3" s="154"/>
      <c r="C3" s="60"/>
      <c r="D3" s="60"/>
      <c r="E3" s="60"/>
      <c r="F3" s="60"/>
      <c r="G3" s="60"/>
      <c r="H3" s="60"/>
      <c r="I3" s="60"/>
      <c r="J3" s="60"/>
      <c r="K3" s="60"/>
      <c r="L3" s="60"/>
      <c r="M3" s="60"/>
      <c r="N3" s="60"/>
      <c r="O3" s="60"/>
      <c r="P3" s="60"/>
      <c r="Q3" s="60"/>
      <c r="R3" s="60"/>
      <c r="S3" s="60"/>
      <c r="T3" s="60"/>
      <c r="U3" s="60"/>
      <c r="V3" s="60"/>
      <c r="W3" s="60"/>
      <c r="X3" s="60"/>
      <c r="Y3" s="60"/>
    </row>
    <row r="4" spans="1:25" ht="13.5" customHeight="1" thickBot="1">
      <c r="B4" s="6"/>
      <c r="C4" s="716" t="s">
        <v>282</v>
      </c>
      <c r="D4" s="717"/>
      <c r="E4" s="717"/>
      <c r="F4" s="717"/>
      <c r="G4" s="717"/>
      <c r="H4" s="717"/>
      <c r="I4" s="717"/>
      <c r="J4" s="717"/>
      <c r="K4" s="717"/>
      <c r="L4" s="718"/>
      <c r="M4" s="60"/>
      <c r="N4" s="60"/>
      <c r="O4" s="60"/>
      <c r="P4" s="60"/>
      <c r="Q4" s="60"/>
      <c r="R4" s="60"/>
      <c r="S4" s="60"/>
      <c r="T4" s="60"/>
      <c r="U4" s="60"/>
      <c r="V4" s="60"/>
      <c r="W4" s="60"/>
      <c r="X4" s="60"/>
      <c r="Y4" s="60"/>
    </row>
    <row r="5" spans="1:25" ht="13.5" customHeight="1" thickBot="1">
      <c r="B5" s="6"/>
      <c r="C5" s="706" t="s">
        <v>208</v>
      </c>
      <c r="D5" s="707"/>
      <c r="E5" s="708"/>
      <c r="F5" s="715" t="s">
        <v>209</v>
      </c>
      <c r="G5" s="715"/>
      <c r="H5" s="715"/>
      <c r="I5" s="709" t="s">
        <v>146</v>
      </c>
      <c r="J5" s="710"/>
      <c r="K5" s="711"/>
      <c r="L5" s="712" t="s">
        <v>508</v>
      </c>
      <c r="M5" s="60"/>
      <c r="N5" s="19"/>
      <c r="O5" s="60"/>
      <c r="P5" s="60"/>
      <c r="Q5" s="60"/>
      <c r="R5" s="60"/>
      <c r="S5" s="60"/>
      <c r="T5" s="60"/>
      <c r="U5" s="60"/>
      <c r="V5" s="60"/>
      <c r="W5" s="60"/>
      <c r="X5" s="60"/>
      <c r="Y5" s="60"/>
    </row>
    <row r="6" spans="1:25" ht="40.5" customHeight="1" thickBot="1">
      <c r="A6" s="16" t="s">
        <v>0</v>
      </c>
      <c r="B6" s="155" t="s">
        <v>1</v>
      </c>
      <c r="C6" s="201" t="s">
        <v>600</v>
      </c>
      <c r="D6" s="201" t="s">
        <v>599</v>
      </c>
      <c r="E6" s="202" t="s">
        <v>95</v>
      </c>
      <c r="F6" s="203" t="s">
        <v>600</v>
      </c>
      <c r="G6" s="204" t="s">
        <v>599</v>
      </c>
      <c r="H6" s="205" t="s">
        <v>95</v>
      </c>
      <c r="I6" s="206" t="s">
        <v>600</v>
      </c>
      <c r="J6" s="207" t="s">
        <v>599</v>
      </c>
      <c r="K6" s="208" t="s">
        <v>95</v>
      </c>
      <c r="L6" s="713"/>
      <c r="M6" s="60"/>
      <c r="N6" s="60"/>
      <c r="O6" s="60"/>
      <c r="P6" s="60"/>
      <c r="Q6" s="60"/>
      <c r="R6" s="60"/>
      <c r="S6" s="60"/>
      <c r="T6" s="60"/>
      <c r="U6" s="60"/>
      <c r="V6" s="60"/>
      <c r="W6" s="60"/>
      <c r="X6" s="60"/>
      <c r="Y6" s="60"/>
    </row>
    <row r="7" spans="1:25" ht="16.5" customHeight="1">
      <c r="A7" s="183">
        <v>1</v>
      </c>
      <c r="B7" s="184" t="s">
        <v>2</v>
      </c>
      <c r="C7" s="189">
        <v>35.274427600000003</v>
      </c>
      <c r="D7" s="189">
        <v>35.967563000000006</v>
      </c>
      <c r="E7" s="189">
        <f>D7-C7</f>
        <v>0.69313540000000273</v>
      </c>
      <c r="F7" s="190">
        <v>39.047685800000004</v>
      </c>
      <c r="G7" s="189">
        <v>39.834794600000002</v>
      </c>
      <c r="H7" s="191">
        <f>G7-F7</f>
        <v>0.78710879999999861</v>
      </c>
      <c r="I7" s="190">
        <v>26.669580400000001</v>
      </c>
      <c r="J7" s="189">
        <v>27.454898799999999</v>
      </c>
      <c r="K7" s="191">
        <f>J7-I7</f>
        <v>0.78531839999999775</v>
      </c>
      <c r="L7" s="192">
        <v>0.20511097074273166</v>
      </c>
      <c r="M7" s="64"/>
      <c r="N7" s="60"/>
      <c r="O7" s="60"/>
      <c r="P7" s="60"/>
      <c r="Q7" s="60"/>
      <c r="R7" s="60"/>
      <c r="S7" s="60"/>
      <c r="T7" s="60"/>
      <c r="U7" s="60"/>
      <c r="V7" s="60"/>
      <c r="W7" s="60"/>
      <c r="X7" s="60"/>
      <c r="Y7" s="60"/>
    </row>
    <row r="8" spans="1:25" ht="16.5" customHeight="1">
      <c r="A8" s="185">
        <v>2</v>
      </c>
      <c r="B8" s="186" t="s">
        <v>3</v>
      </c>
      <c r="C8" s="193">
        <v>26.632864200000004</v>
      </c>
      <c r="D8" s="193">
        <v>27.2746782</v>
      </c>
      <c r="E8" s="193">
        <f t="shared" ref="E8:E33" si="0">D8-C8</f>
        <v>0.64181399999999655</v>
      </c>
      <c r="F8" s="194">
        <v>30.406122400000001</v>
      </c>
      <c r="G8" s="193">
        <v>31.141909799999997</v>
      </c>
      <c r="H8" s="195">
        <f t="shared" ref="H8:H33" si="1">G8-F8</f>
        <v>0.73578739999999598</v>
      </c>
      <c r="I8" s="194">
        <v>22.893911200000002</v>
      </c>
      <c r="J8" s="193">
        <v>23.608256399999998</v>
      </c>
      <c r="K8" s="195">
        <f t="shared" ref="K8:K33" si="2">J8-I8</f>
        <v>0.71434519999999679</v>
      </c>
      <c r="L8" s="196">
        <v>0.20511097074273166</v>
      </c>
      <c r="M8" s="64"/>
      <c r="N8" s="60"/>
      <c r="O8" s="60"/>
      <c r="P8" s="60"/>
      <c r="Q8" s="60"/>
      <c r="R8" s="60"/>
      <c r="S8" s="60"/>
      <c r="T8" s="60"/>
      <c r="U8" s="60"/>
      <c r="V8" s="60"/>
      <c r="W8" s="60"/>
      <c r="X8" s="60"/>
      <c r="Y8" s="60"/>
    </row>
    <row r="9" spans="1:25" ht="16.5" customHeight="1">
      <c r="A9" s="185">
        <v>3</v>
      </c>
      <c r="B9" s="186" t="s">
        <v>4</v>
      </c>
      <c r="C9" s="193">
        <v>32.942152999999998</v>
      </c>
      <c r="D9" s="193">
        <v>33.679038600000005</v>
      </c>
      <c r="E9" s="193">
        <f t="shared" si="0"/>
        <v>0.73688560000000791</v>
      </c>
      <c r="F9" s="194">
        <v>36.583199200000003</v>
      </c>
      <c r="G9" s="193">
        <v>37.400900600000007</v>
      </c>
      <c r="H9" s="195">
        <f t="shared" si="1"/>
        <v>0.81770140000000424</v>
      </c>
      <c r="I9" s="194">
        <v>25.287879600000004</v>
      </c>
      <c r="J9" s="193">
        <v>26.0203828</v>
      </c>
      <c r="K9" s="195">
        <f t="shared" si="2"/>
        <v>0.73250319999999647</v>
      </c>
      <c r="L9" s="196">
        <v>0.20511097074273166</v>
      </c>
      <c r="M9" s="64"/>
      <c r="N9" s="60"/>
      <c r="O9" s="60"/>
      <c r="P9" s="60"/>
      <c r="Q9" s="60"/>
      <c r="R9" s="60"/>
      <c r="S9" s="60"/>
      <c r="T9" s="60"/>
      <c r="U9" s="60"/>
      <c r="V9" s="60"/>
      <c r="W9" s="60"/>
      <c r="X9" s="60"/>
      <c r="Y9" s="60"/>
    </row>
    <row r="10" spans="1:25" ht="16.5" customHeight="1">
      <c r="A10" s="185">
        <v>4</v>
      </c>
      <c r="B10" s="186" t="s">
        <v>5</v>
      </c>
      <c r="C10" s="193">
        <v>26.389325200000002</v>
      </c>
      <c r="D10" s="193">
        <v>30.578167800000003</v>
      </c>
      <c r="E10" s="193">
        <f t="shared" si="0"/>
        <v>4.188842600000001</v>
      </c>
      <c r="F10" s="194">
        <v>30.0110052</v>
      </c>
      <c r="G10" s="193">
        <v>34.664242600000001</v>
      </c>
      <c r="H10" s="195">
        <f t="shared" si="1"/>
        <v>4.6532374000000019</v>
      </c>
      <c r="I10" s="194">
        <v>25.191048600000002</v>
      </c>
      <c r="J10" s="193">
        <v>27.8414468</v>
      </c>
      <c r="K10" s="195">
        <f t="shared" si="2"/>
        <v>2.6503981999999979</v>
      </c>
      <c r="L10" s="196">
        <v>0.20511097074273166</v>
      </c>
      <c r="M10" s="64"/>
      <c r="N10" s="60"/>
      <c r="O10" s="60"/>
      <c r="P10" s="60"/>
      <c r="Q10" s="60"/>
      <c r="R10" s="60"/>
      <c r="S10" s="60"/>
      <c r="T10" s="60"/>
      <c r="U10" s="60"/>
      <c r="V10" s="60"/>
      <c r="W10" s="60"/>
      <c r="X10" s="60"/>
      <c r="Y10" s="60"/>
    </row>
    <row r="11" spans="1:25" ht="16.5" customHeight="1">
      <c r="A11" s="185">
        <v>5</v>
      </c>
      <c r="B11" s="186" t="s">
        <v>6</v>
      </c>
      <c r="C11" s="193">
        <v>27.341760000000001</v>
      </c>
      <c r="D11" s="193">
        <v>28.25168</v>
      </c>
      <c r="E11" s="193">
        <f t="shared" si="0"/>
        <v>0.90991999999999962</v>
      </c>
      <c r="F11" s="194">
        <v>30.446901</v>
      </c>
      <c r="G11" s="193">
        <v>31.390261399999996</v>
      </c>
      <c r="H11" s="195">
        <f t="shared" si="1"/>
        <v>0.94336039999999599</v>
      </c>
      <c r="I11" s="194">
        <v>20.644432000000002</v>
      </c>
      <c r="J11" s="193">
        <v>21.153550199999998</v>
      </c>
      <c r="K11" s="195">
        <f t="shared" si="2"/>
        <v>0.50911819999999608</v>
      </c>
      <c r="L11" s="196">
        <v>0.20511097074273166</v>
      </c>
      <c r="M11" s="64"/>
      <c r="N11" s="60"/>
      <c r="O11" s="60"/>
      <c r="P11" s="60"/>
      <c r="Q11" s="60"/>
      <c r="R11" s="60"/>
      <c r="S11" s="60"/>
      <c r="T11" s="60"/>
      <c r="U11" s="60"/>
      <c r="V11" s="60"/>
      <c r="W11" s="60"/>
      <c r="X11" s="60"/>
      <c r="Y11" s="60"/>
    </row>
    <row r="12" spans="1:25" ht="16.5" customHeight="1">
      <c r="A12" s="185">
        <v>6</v>
      </c>
      <c r="B12" s="186" t="s">
        <v>7</v>
      </c>
      <c r="C12" s="193">
        <v>29.0494132</v>
      </c>
      <c r="D12" s="193">
        <v>29.524998</v>
      </c>
      <c r="E12" s="193">
        <f t="shared" si="0"/>
        <v>0.47558480000000003</v>
      </c>
      <c r="F12" s="194">
        <v>32.378388199999996</v>
      </c>
      <c r="G12" s="193">
        <v>32.882557200000001</v>
      </c>
      <c r="H12" s="195">
        <f t="shared" si="1"/>
        <v>0.50416900000000453</v>
      </c>
      <c r="I12" s="194">
        <v>22.172201600000001</v>
      </c>
      <c r="J12" s="193">
        <v>22.629943600000001</v>
      </c>
      <c r="K12" s="195">
        <f t="shared" si="2"/>
        <v>0.45774199999999965</v>
      </c>
      <c r="L12" s="196">
        <v>0.20511097074273166</v>
      </c>
      <c r="M12" s="64"/>
      <c r="N12" s="60"/>
      <c r="O12" s="60"/>
      <c r="P12" s="60"/>
      <c r="Q12" s="60"/>
      <c r="R12" s="60"/>
      <c r="S12" s="60"/>
      <c r="T12" s="60"/>
      <c r="U12" s="60"/>
      <c r="V12" s="60"/>
      <c r="W12" s="60"/>
      <c r="X12" s="60"/>
      <c r="Y12" s="60"/>
    </row>
    <row r="13" spans="1:25" ht="16.5" customHeight="1">
      <c r="A13" s="185">
        <v>7</v>
      </c>
      <c r="B13" s="186" t="s">
        <v>8</v>
      </c>
      <c r="C13" s="193">
        <v>34.242806400000006</v>
      </c>
      <c r="D13" s="193">
        <v>33.357378600000004</v>
      </c>
      <c r="E13" s="193">
        <f t="shared" si="0"/>
        <v>-0.88542780000000221</v>
      </c>
      <c r="F13" s="194">
        <v>39.466307999999998</v>
      </c>
      <c r="G13" s="193">
        <v>38.486507200000005</v>
      </c>
      <c r="H13" s="195">
        <f t="shared" si="1"/>
        <v>-0.97980079999999248</v>
      </c>
      <c r="I13" s="194">
        <v>30.837804999999999</v>
      </c>
      <c r="J13" s="193">
        <v>30.695562599999999</v>
      </c>
      <c r="K13" s="195">
        <f t="shared" si="2"/>
        <v>-0.14224240000000066</v>
      </c>
      <c r="L13" s="196">
        <v>0.20511097074273166</v>
      </c>
      <c r="M13" s="64"/>
      <c r="N13" s="60"/>
      <c r="O13" s="60"/>
      <c r="P13" s="60"/>
      <c r="Q13" s="60"/>
      <c r="R13" s="60"/>
      <c r="S13" s="60"/>
      <c r="T13" s="60"/>
      <c r="U13" s="60"/>
      <c r="V13" s="60"/>
      <c r="W13" s="60"/>
      <c r="X13" s="60"/>
      <c r="Y13" s="60"/>
    </row>
    <row r="14" spans="1:25" ht="16.5" customHeight="1">
      <c r="A14" s="185">
        <v>8</v>
      </c>
      <c r="B14" s="186" t="s">
        <v>9</v>
      </c>
      <c r="C14" s="193">
        <v>25.013958199999998</v>
      </c>
      <c r="D14" s="193">
        <v>25.560911599999997</v>
      </c>
      <c r="E14" s="193">
        <f t="shared" si="0"/>
        <v>0.54695339999999959</v>
      </c>
      <c r="F14" s="194">
        <v>27.89218</v>
      </c>
      <c r="G14" s="193">
        <v>28.455246200000001</v>
      </c>
      <c r="H14" s="195">
        <f t="shared" si="1"/>
        <v>0.56306620000000152</v>
      </c>
      <c r="I14" s="194">
        <v>19.111405999999999</v>
      </c>
      <c r="J14" s="193">
        <v>19.521592599999998</v>
      </c>
      <c r="K14" s="195">
        <f t="shared" si="2"/>
        <v>0.4101865999999994</v>
      </c>
      <c r="L14" s="196">
        <v>0.20511097074273166</v>
      </c>
      <c r="M14" s="64"/>
      <c r="N14" s="60"/>
      <c r="O14" s="60"/>
      <c r="P14" s="60"/>
      <c r="Q14" s="60"/>
      <c r="R14" s="60"/>
      <c r="S14" s="60"/>
      <c r="T14" s="60"/>
      <c r="U14" s="60"/>
      <c r="V14" s="60"/>
      <c r="W14" s="60"/>
      <c r="X14" s="60"/>
      <c r="Y14" s="60"/>
    </row>
    <row r="15" spans="1:25" ht="16.5" customHeight="1">
      <c r="A15" s="185">
        <v>9</v>
      </c>
      <c r="B15" s="186" t="s">
        <v>10</v>
      </c>
      <c r="C15" s="193">
        <v>21.593847199999999</v>
      </c>
      <c r="D15" s="193">
        <v>22.253399600000002</v>
      </c>
      <c r="E15" s="193">
        <f t="shared" si="0"/>
        <v>0.65955240000000259</v>
      </c>
      <c r="F15" s="194">
        <v>24.221320800000001</v>
      </c>
      <c r="G15" s="193">
        <v>24.8963538</v>
      </c>
      <c r="H15" s="195">
        <f t="shared" si="1"/>
        <v>0.67503299999999911</v>
      </c>
      <c r="I15" s="194">
        <v>17.238955400000002</v>
      </c>
      <c r="J15" s="193">
        <v>17.673839399999999</v>
      </c>
      <c r="K15" s="195">
        <f t="shared" si="2"/>
        <v>0.43488399999999672</v>
      </c>
      <c r="L15" s="196">
        <v>0.20511097074273166</v>
      </c>
      <c r="M15" s="64"/>
      <c r="N15" s="60"/>
      <c r="O15" s="60"/>
      <c r="P15" s="60"/>
      <c r="Q15" s="60"/>
      <c r="R15" s="60"/>
      <c r="S15" s="60"/>
      <c r="T15" s="60"/>
      <c r="U15" s="60"/>
      <c r="V15" s="60"/>
      <c r="W15" s="60"/>
      <c r="X15" s="60"/>
      <c r="Y15" s="60"/>
    </row>
    <row r="16" spans="1:25" ht="16.5" customHeight="1">
      <c r="A16" s="185">
        <v>10</v>
      </c>
      <c r="B16" s="186" t="s">
        <v>89</v>
      </c>
      <c r="C16" s="193">
        <v>22.408011600000002</v>
      </c>
      <c r="D16" s="193">
        <v>23.057530799999999</v>
      </c>
      <c r="E16" s="193">
        <f t="shared" si="0"/>
        <v>0.64951919999999674</v>
      </c>
      <c r="F16" s="194">
        <v>25.0838128</v>
      </c>
      <c r="G16" s="193">
        <v>25.756044199999998</v>
      </c>
      <c r="H16" s="195">
        <f t="shared" si="1"/>
        <v>0.67223139999999759</v>
      </c>
      <c r="I16" s="194">
        <v>17.612373399999999</v>
      </c>
      <c r="J16" s="193">
        <v>18.095674599999999</v>
      </c>
      <c r="K16" s="195">
        <f t="shared" si="2"/>
        <v>0.48330119999999965</v>
      </c>
      <c r="L16" s="196">
        <v>0.20511097074273166</v>
      </c>
      <c r="M16" s="64"/>
      <c r="N16" s="60"/>
      <c r="O16" s="60"/>
      <c r="P16" s="60"/>
      <c r="Q16" s="60"/>
      <c r="R16" s="60"/>
      <c r="S16" s="60"/>
      <c r="T16" s="60"/>
      <c r="U16" s="60"/>
      <c r="V16" s="60"/>
      <c r="W16" s="60"/>
      <c r="X16" s="60"/>
      <c r="Y16" s="60"/>
    </row>
    <row r="17" spans="1:25" ht="16.5" customHeight="1">
      <c r="A17" s="185">
        <v>11</v>
      </c>
      <c r="B17" s="186" t="s">
        <v>11</v>
      </c>
      <c r="C17" s="193">
        <v>16.877376400000003</v>
      </c>
      <c r="D17" s="193">
        <v>17.574345999999998</v>
      </c>
      <c r="E17" s="193">
        <f t="shared" si="0"/>
        <v>0.69696959999999564</v>
      </c>
      <c r="F17" s="194">
        <v>18.195473799999998</v>
      </c>
      <c r="G17" s="193">
        <v>18.9103952</v>
      </c>
      <c r="H17" s="195">
        <f t="shared" si="1"/>
        <v>0.71492140000000148</v>
      </c>
      <c r="I17" s="194">
        <v>10.8238544</v>
      </c>
      <c r="J17" s="193">
        <v>11.2833536</v>
      </c>
      <c r="K17" s="195">
        <f t="shared" si="2"/>
        <v>0.45949919999999977</v>
      </c>
      <c r="L17" s="196">
        <v>0.20511097074273166</v>
      </c>
      <c r="M17" s="64"/>
      <c r="N17" s="60"/>
      <c r="O17" s="60"/>
      <c r="P17" s="60"/>
      <c r="Q17" s="60"/>
      <c r="R17" s="60"/>
      <c r="S17" s="60"/>
      <c r="T17" s="60"/>
      <c r="U17" s="60"/>
      <c r="V17" s="60"/>
      <c r="W17" s="60"/>
      <c r="X17" s="60"/>
      <c r="Y17" s="60"/>
    </row>
    <row r="18" spans="1:25" ht="16.5" customHeight="1">
      <c r="A18" s="185">
        <v>12</v>
      </c>
      <c r="B18" s="186" t="s">
        <v>12</v>
      </c>
      <c r="C18" s="193">
        <v>13.963421800000003</v>
      </c>
      <c r="D18" s="193">
        <v>14.7925994</v>
      </c>
      <c r="E18" s="193">
        <f t="shared" si="0"/>
        <v>0.82917759999999774</v>
      </c>
      <c r="F18" s="194">
        <v>15.4439948</v>
      </c>
      <c r="G18" s="193">
        <v>16.289523399999997</v>
      </c>
      <c r="H18" s="195">
        <f t="shared" si="1"/>
        <v>0.84552859999999619</v>
      </c>
      <c r="I18" s="194">
        <v>10.0955324</v>
      </c>
      <c r="J18" s="193">
        <v>10.5783092</v>
      </c>
      <c r="K18" s="195">
        <f t="shared" si="2"/>
        <v>0.48277679999999989</v>
      </c>
      <c r="L18" s="196">
        <v>0.20511097074273166</v>
      </c>
      <c r="M18" s="64"/>
      <c r="N18" s="60"/>
      <c r="O18" s="60"/>
      <c r="P18" s="60"/>
      <c r="Q18" s="60"/>
      <c r="R18" s="60"/>
      <c r="S18" s="60"/>
      <c r="T18" s="60"/>
      <c r="U18" s="60"/>
      <c r="V18" s="60"/>
      <c r="W18" s="60"/>
      <c r="X18" s="60"/>
      <c r="Y18" s="60"/>
    </row>
    <row r="19" spans="1:25" ht="16.5" customHeight="1">
      <c r="A19" s="185">
        <v>13</v>
      </c>
      <c r="B19" s="186" t="s">
        <v>13</v>
      </c>
      <c r="C19" s="193">
        <v>11.478353999999998</v>
      </c>
      <c r="D19" s="193">
        <v>11.8530096</v>
      </c>
      <c r="E19" s="193">
        <f t="shared" si="0"/>
        <v>0.37465560000000231</v>
      </c>
      <c r="F19" s="194">
        <v>12.388322599999999</v>
      </c>
      <c r="G19" s="193">
        <v>12.757061800000001</v>
      </c>
      <c r="H19" s="195">
        <f t="shared" si="1"/>
        <v>0.36873920000000204</v>
      </c>
      <c r="I19" s="194">
        <v>6.546960799999999</v>
      </c>
      <c r="J19" s="193">
        <v>6.9087014</v>
      </c>
      <c r="K19" s="195">
        <f t="shared" si="2"/>
        <v>0.36174060000000097</v>
      </c>
      <c r="L19" s="196">
        <v>0.20511097074273166</v>
      </c>
      <c r="M19" s="64"/>
      <c r="N19" s="60"/>
      <c r="O19" s="60"/>
      <c r="P19" s="60"/>
      <c r="Q19" s="60"/>
      <c r="R19" s="60"/>
      <c r="S19" s="60"/>
      <c r="T19" s="60"/>
      <c r="U19" s="60"/>
      <c r="V19" s="60"/>
      <c r="W19" s="60"/>
      <c r="X19" s="60"/>
      <c r="Y19" s="60"/>
    </row>
    <row r="20" spans="1:25" ht="16.5" customHeight="1">
      <c r="A20" s="185">
        <v>14</v>
      </c>
      <c r="B20" s="186" t="s">
        <v>90</v>
      </c>
      <c r="C20" s="193">
        <v>7.6850031999999997</v>
      </c>
      <c r="D20" s="193">
        <v>8.3801898000000001</v>
      </c>
      <c r="E20" s="193">
        <f t="shared" si="0"/>
        <v>0.69518660000000043</v>
      </c>
      <c r="F20" s="194">
        <v>7.9282405999999988</v>
      </c>
      <c r="G20" s="193">
        <v>8.6367328000000008</v>
      </c>
      <c r="H20" s="195">
        <f t="shared" si="1"/>
        <v>0.70849220000000201</v>
      </c>
      <c r="I20" s="194">
        <v>3.2133048</v>
      </c>
      <c r="J20" s="193">
        <v>3.6711554000000004</v>
      </c>
      <c r="K20" s="195">
        <f t="shared" si="2"/>
        <v>0.45785060000000044</v>
      </c>
      <c r="L20" s="196">
        <v>0.20511097074273166</v>
      </c>
      <c r="M20" s="64"/>
      <c r="N20" s="60"/>
      <c r="O20" s="60"/>
      <c r="P20" s="60"/>
      <c r="Q20" s="60"/>
      <c r="R20" s="60"/>
      <c r="S20" s="60"/>
      <c r="T20" s="60"/>
      <c r="U20" s="60"/>
      <c r="V20" s="60"/>
      <c r="W20" s="60"/>
      <c r="X20" s="60"/>
      <c r="Y20" s="60"/>
    </row>
    <row r="21" spans="1:25" ht="16.5" customHeight="1">
      <c r="A21" s="185">
        <v>15</v>
      </c>
      <c r="B21" s="186" t="s">
        <v>91</v>
      </c>
      <c r="C21" s="193">
        <v>5.5759473999999996</v>
      </c>
      <c r="D21" s="193">
        <v>6.1152236000000002</v>
      </c>
      <c r="E21" s="193">
        <f t="shared" si="0"/>
        <v>0.53927620000000065</v>
      </c>
      <c r="F21" s="194">
        <v>5.6463577999999996</v>
      </c>
      <c r="G21" s="193">
        <v>6.1866355999999998</v>
      </c>
      <c r="H21" s="195">
        <f t="shared" si="1"/>
        <v>0.54027780000000014</v>
      </c>
      <c r="I21" s="194">
        <v>0.87337739999999997</v>
      </c>
      <c r="J21" s="193">
        <v>1.3130847999999999</v>
      </c>
      <c r="K21" s="195">
        <f t="shared" si="2"/>
        <v>0.43970739999999997</v>
      </c>
      <c r="L21" s="196">
        <v>0.20511097074273166</v>
      </c>
      <c r="M21" s="64"/>
      <c r="N21" s="60"/>
      <c r="O21" s="60"/>
      <c r="P21" s="60"/>
      <c r="Q21" s="60"/>
      <c r="R21" s="60"/>
      <c r="S21" s="60"/>
      <c r="T21" s="60"/>
      <c r="U21" s="60"/>
      <c r="V21" s="60"/>
      <c r="W21" s="60"/>
      <c r="X21" s="60"/>
      <c r="Y21" s="60"/>
    </row>
    <row r="22" spans="1:25" ht="16.5" customHeight="1">
      <c r="A22" s="185">
        <v>16</v>
      </c>
      <c r="B22" s="186" t="s">
        <v>14</v>
      </c>
      <c r="C22" s="193">
        <v>3.3680124</v>
      </c>
      <c r="D22" s="193">
        <v>3.9323578000000001</v>
      </c>
      <c r="E22" s="193">
        <f t="shared" si="0"/>
        <v>0.56434540000000011</v>
      </c>
      <c r="F22" s="194">
        <v>3.3680124</v>
      </c>
      <c r="G22" s="193">
        <v>3.9323578000000001</v>
      </c>
      <c r="H22" s="195">
        <f t="shared" si="1"/>
        <v>0.56434540000000011</v>
      </c>
      <c r="I22" s="194">
        <v>-0.12477980000000001</v>
      </c>
      <c r="J22" s="193">
        <v>0.32721440000000002</v>
      </c>
      <c r="K22" s="195">
        <f t="shared" si="2"/>
        <v>0.45199420000000001</v>
      </c>
      <c r="L22" s="196">
        <v>0.20511097074273166</v>
      </c>
      <c r="M22" s="64"/>
      <c r="N22" s="60"/>
      <c r="O22" s="60"/>
      <c r="P22" s="60"/>
      <c r="Q22" s="60"/>
      <c r="R22" s="60"/>
      <c r="S22" s="60"/>
      <c r="T22" s="60"/>
      <c r="U22" s="60"/>
      <c r="V22" s="60"/>
      <c r="W22" s="60"/>
      <c r="X22" s="60"/>
      <c r="Y22" s="60"/>
    </row>
    <row r="23" spans="1:25" ht="16.5" customHeight="1">
      <c r="A23" s="185">
        <v>17</v>
      </c>
      <c r="B23" s="186" t="s">
        <v>92</v>
      </c>
      <c r="C23" s="193">
        <v>2.0000659999999999</v>
      </c>
      <c r="D23" s="193">
        <v>2.5905998000000001</v>
      </c>
      <c r="E23" s="193">
        <f t="shared" si="0"/>
        <v>0.59053380000000022</v>
      </c>
      <c r="F23" s="194">
        <v>2.0000659999999999</v>
      </c>
      <c r="G23" s="193">
        <v>2.5905998000000001</v>
      </c>
      <c r="H23" s="195">
        <f t="shared" si="1"/>
        <v>0.59053380000000022</v>
      </c>
      <c r="I23" s="194">
        <v>-2.1508999999999973E-2</v>
      </c>
      <c r="J23" s="193">
        <v>0.60877840000000005</v>
      </c>
      <c r="K23" s="195">
        <f t="shared" si="2"/>
        <v>0.63028740000000005</v>
      </c>
      <c r="L23" s="196">
        <v>0.20511097074273166</v>
      </c>
      <c r="M23" s="64"/>
      <c r="N23" s="60"/>
      <c r="O23" s="60"/>
      <c r="P23" s="60"/>
      <c r="Q23" s="60"/>
      <c r="R23" s="60"/>
      <c r="S23" s="60"/>
      <c r="T23" s="60"/>
      <c r="U23" s="60"/>
      <c r="V23" s="60"/>
      <c r="W23" s="60"/>
      <c r="X23" s="60"/>
      <c r="Y23" s="60"/>
    </row>
    <row r="24" spans="1:25" ht="16.5" customHeight="1">
      <c r="A24" s="185">
        <v>18</v>
      </c>
      <c r="B24" s="186" t="s">
        <v>15</v>
      </c>
      <c r="C24" s="193">
        <v>1.7236216</v>
      </c>
      <c r="D24" s="193">
        <v>3.1076570000000001</v>
      </c>
      <c r="E24" s="193">
        <f t="shared" si="0"/>
        <v>1.3840354000000001</v>
      </c>
      <c r="F24" s="194">
        <v>1.7236216</v>
      </c>
      <c r="G24" s="193">
        <v>3.1076570000000001</v>
      </c>
      <c r="H24" s="195">
        <f t="shared" si="1"/>
        <v>1.3840354000000001</v>
      </c>
      <c r="I24" s="194">
        <v>0.10847179999999998</v>
      </c>
      <c r="J24" s="193">
        <v>0.70637000000000005</v>
      </c>
      <c r="K24" s="195">
        <f t="shared" si="2"/>
        <v>0.59789820000000005</v>
      </c>
      <c r="L24" s="196">
        <v>0.20511097074273166</v>
      </c>
      <c r="M24" s="64"/>
      <c r="N24" s="60"/>
      <c r="O24" s="60"/>
      <c r="P24" s="60"/>
      <c r="Q24" s="60"/>
      <c r="R24" s="60"/>
      <c r="S24" s="60"/>
      <c r="T24" s="60"/>
      <c r="U24" s="60"/>
      <c r="V24" s="60"/>
      <c r="W24" s="60"/>
      <c r="X24" s="60"/>
      <c r="Y24" s="60"/>
    </row>
    <row r="25" spans="1:25" ht="16.5" customHeight="1">
      <c r="A25" s="185">
        <v>19</v>
      </c>
      <c r="B25" s="186" t="s">
        <v>16</v>
      </c>
      <c r="C25" s="193">
        <v>5.3229255999999996</v>
      </c>
      <c r="D25" s="193">
        <v>5.7140170000000001</v>
      </c>
      <c r="E25" s="193">
        <f t="shared" si="0"/>
        <v>0.39109140000000053</v>
      </c>
      <c r="F25" s="194">
        <v>5.3229255999999996</v>
      </c>
      <c r="G25" s="193">
        <v>5.7140170000000001</v>
      </c>
      <c r="H25" s="195">
        <f t="shared" si="1"/>
        <v>0.39109140000000053</v>
      </c>
      <c r="I25" s="194">
        <v>-0.26008019999999998</v>
      </c>
      <c r="J25" s="193">
        <v>0.38581799999999999</v>
      </c>
      <c r="K25" s="195">
        <f t="shared" si="2"/>
        <v>0.64589819999999998</v>
      </c>
      <c r="L25" s="196">
        <v>0.20511097074273166</v>
      </c>
      <c r="M25" s="64"/>
      <c r="N25" s="60"/>
      <c r="O25" s="60"/>
      <c r="P25" s="60"/>
      <c r="Q25" s="60"/>
      <c r="R25" s="60"/>
      <c r="S25" s="60"/>
      <c r="T25" s="60"/>
      <c r="U25" s="60"/>
      <c r="V25" s="60"/>
      <c r="W25" s="60"/>
      <c r="X25" s="60"/>
      <c r="Y25" s="60"/>
    </row>
    <row r="26" spans="1:25" ht="16.5" customHeight="1">
      <c r="A26" s="185">
        <v>20</v>
      </c>
      <c r="B26" s="186" t="s">
        <v>17</v>
      </c>
      <c r="C26" s="193">
        <v>5.3147577999999989</v>
      </c>
      <c r="D26" s="193">
        <v>2.4310742000000003</v>
      </c>
      <c r="E26" s="193">
        <f t="shared" si="0"/>
        <v>-2.8836835999999986</v>
      </c>
      <c r="F26" s="194">
        <v>5.3147577999999989</v>
      </c>
      <c r="G26" s="193">
        <v>2.4310742000000003</v>
      </c>
      <c r="H26" s="195">
        <f t="shared" si="1"/>
        <v>-2.8836835999999986</v>
      </c>
      <c r="I26" s="194">
        <v>-2.1958405999999999</v>
      </c>
      <c r="J26" s="193">
        <v>-2.6139443999999998</v>
      </c>
      <c r="K26" s="195">
        <f t="shared" si="2"/>
        <v>-0.41810379999999991</v>
      </c>
      <c r="L26" s="196">
        <v>0.20511097074273166</v>
      </c>
      <c r="M26" s="64"/>
      <c r="N26" s="60"/>
      <c r="O26" s="60"/>
      <c r="P26" s="60"/>
      <c r="Q26" s="60"/>
      <c r="R26" s="60"/>
      <c r="S26" s="60"/>
      <c r="T26" s="60"/>
      <c r="U26" s="60"/>
      <c r="V26" s="60"/>
      <c r="W26" s="60"/>
      <c r="X26" s="60"/>
      <c r="Y26" s="60"/>
    </row>
    <row r="27" spans="1:25" ht="16.5" customHeight="1">
      <c r="A27" s="185">
        <v>21</v>
      </c>
      <c r="B27" s="186" t="s">
        <v>93</v>
      </c>
      <c r="C27" s="193">
        <v>1.7991537999999996</v>
      </c>
      <c r="D27" s="193">
        <v>-1.9754690000000006</v>
      </c>
      <c r="E27" s="193">
        <f t="shared" si="0"/>
        <v>-3.7746228000000004</v>
      </c>
      <c r="F27" s="194">
        <v>1.7991537999999996</v>
      </c>
      <c r="G27" s="193">
        <v>-1.9754690000000006</v>
      </c>
      <c r="H27" s="195">
        <f t="shared" si="1"/>
        <v>-3.7746228000000004</v>
      </c>
      <c r="I27" s="194">
        <v>-2.2420966</v>
      </c>
      <c r="J27" s="193">
        <v>-2.7515580000000002</v>
      </c>
      <c r="K27" s="195">
        <f t="shared" si="2"/>
        <v>-0.50946140000000018</v>
      </c>
      <c r="L27" s="196">
        <v>0.20511097074273166</v>
      </c>
      <c r="M27" s="64"/>
      <c r="N27" s="60"/>
      <c r="O27" s="60"/>
      <c r="P27" s="60"/>
      <c r="Q27" s="60"/>
      <c r="R27" s="60"/>
      <c r="S27" s="60"/>
      <c r="T27" s="60"/>
      <c r="U27" s="60"/>
      <c r="V27" s="60"/>
      <c r="W27" s="60"/>
      <c r="X27" s="60"/>
      <c r="Y27" s="60"/>
    </row>
    <row r="28" spans="1:25" ht="16.5" customHeight="1">
      <c r="A28" s="185">
        <v>22</v>
      </c>
      <c r="B28" s="186" t="s">
        <v>19</v>
      </c>
      <c r="C28" s="193">
        <v>-1.6643160000000008</v>
      </c>
      <c r="D28" s="193">
        <v>-1.7482396000000009</v>
      </c>
      <c r="E28" s="193">
        <f t="shared" si="0"/>
        <v>-8.3923600000000098E-2</v>
      </c>
      <c r="F28" s="194">
        <v>-3.4407926000000013</v>
      </c>
      <c r="G28" s="193">
        <v>-3.4833883999999999</v>
      </c>
      <c r="H28" s="195">
        <f t="shared" si="1"/>
        <v>-4.2595799999998629E-2</v>
      </c>
      <c r="I28" s="194">
        <v>-7.5868948000000014</v>
      </c>
      <c r="J28" s="193">
        <v>-7.2603931999999993</v>
      </c>
      <c r="K28" s="195">
        <f t="shared" si="2"/>
        <v>0.32650160000000206</v>
      </c>
      <c r="L28" s="196">
        <v>0.20511097074273166</v>
      </c>
      <c r="M28" s="64"/>
      <c r="N28" s="60"/>
      <c r="O28" s="60"/>
      <c r="P28" s="60"/>
      <c r="Q28" s="60"/>
      <c r="R28" s="60"/>
      <c r="S28" s="60"/>
      <c r="T28" s="60"/>
      <c r="U28" s="60"/>
      <c r="V28" s="60"/>
      <c r="W28" s="60"/>
      <c r="X28" s="60"/>
      <c r="Y28" s="60"/>
    </row>
    <row r="29" spans="1:25" ht="16.5" customHeight="1">
      <c r="A29" s="185">
        <v>23</v>
      </c>
      <c r="B29" s="186" t="s">
        <v>20</v>
      </c>
      <c r="C29" s="193">
        <v>-6.1607948000000006</v>
      </c>
      <c r="D29" s="193">
        <v>-5.4428473999999998</v>
      </c>
      <c r="E29" s="193">
        <f t="shared" si="0"/>
        <v>0.71794740000000079</v>
      </c>
      <c r="F29" s="194">
        <v>-7.3475046000000006</v>
      </c>
      <c r="G29" s="193">
        <v>-6.5739153999999997</v>
      </c>
      <c r="H29" s="195">
        <f t="shared" si="1"/>
        <v>0.77358920000000087</v>
      </c>
      <c r="I29" s="194">
        <v>-4.6380608000000008</v>
      </c>
      <c r="J29" s="193">
        <v>-4.2399892000000001</v>
      </c>
      <c r="K29" s="195">
        <f t="shared" si="2"/>
        <v>0.39807160000000064</v>
      </c>
      <c r="L29" s="196">
        <v>0.20511097074273166</v>
      </c>
      <c r="M29" s="64"/>
      <c r="N29" s="60"/>
      <c r="O29" s="60"/>
      <c r="P29" s="60"/>
      <c r="Q29" s="60"/>
      <c r="R29" s="60"/>
      <c r="S29" s="60"/>
      <c r="T29" s="60"/>
      <c r="U29" s="60"/>
      <c r="V29" s="60"/>
      <c r="W29" s="60"/>
      <c r="X29" s="60"/>
      <c r="Y29" s="60"/>
    </row>
    <row r="30" spans="1:25" ht="16.5" customHeight="1">
      <c r="A30" s="185">
        <v>24</v>
      </c>
      <c r="B30" s="186" t="s">
        <v>21</v>
      </c>
      <c r="C30" s="193">
        <v>-1.2788496</v>
      </c>
      <c r="D30" s="193">
        <v>-0.56067939999999983</v>
      </c>
      <c r="E30" s="193">
        <f t="shared" si="0"/>
        <v>0.7181702000000002</v>
      </c>
      <c r="F30" s="194">
        <v>-1.2788496</v>
      </c>
      <c r="G30" s="193">
        <v>-0.56067939999999983</v>
      </c>
      <c r="H30" s="195">
        <f t="shared" si="1"/>
        <v>0.7181702000000002</v>
      </c>
      <c r="I30" s="194">
        <v>1.2954882000000001</v>
      </c>
      <c r="J30" s="193">
        <v>1.4153507999999999</v>
      </c>
      <c r="K30" s="195">
        <f t="shared" si="2"/>
        <v>0.11986259999999982</v>
      </c>
      <c r="L30" s="196">
        <v>0.20511097074273166</v>
      </c>
      <c r="M30" s="64"/>
      <c r="N30" s="60"/>
      <c r="O30" s="60"/>
      <c r="P30" s="60"/>
      <c r="Q30" s="60"/>
      <c r="R30" s="60"/>
      <c r="S30" s="60"/>
      <c r="T30" s="60"/>
      <c r="U30" s="60"/>
      <c r="V30" s="60"/>
      <c r="W30" s="60"/>
      <c r="X30" s="60"/>
      <c r="Y30" s="60"/>
    </row>
    <row r="31" spans="1:25" ht="16.5" customHeight="1">
      <c r="A31" s="185">
        <v>25</v>
      </c>
      <c r="B31" s="186" t="s">
        <v>22</v>
      </c>
      <c r="C31" s="193">
        <v>-3.0834286</v>
      </c>
      <c r="D31" s="193">
        <v>-2.5784567999999997</v>
      </c>
      <c r="E31" s="193">
        <f t="shared" si="0"/>
        <v>0.5049718000000003</v>
      </c>
      <c r="F31" s="194">
        <v>-3.0834286</v>
      </c>
      <c r="G31" s="193">
        <v>-2.5784567999999997</v>
      </c>
      <c r="H31" s="195">
        <f t="shared" si="1"/>
        <v>0.5049718000000003</v>
      </c>
      <c r="I31" s="194">
        <v>-1.0957897999999999</v>
      </c>
      <c r="J31" s="193">
        <v>-0.7975044</v>
      </c>
      <c r="K31" s="195">
        <f t="shared" si="2"/>
        <v>0.29828539999999992</v>
      </c>
      <c r="L31" s="196">
        <v>0.20511097074273166</v>
      </c>
      <c r="M31" s="64"/>
      <c r="N31" s="60"/>
      <c r="O31" s="60"/>
      <c r="P31" s="60"/>
      <c r="Q31" s="60"/>
      <c r="R31" s="60"/>
      <c r="S31" s="60"/>
      <c r="T31" s="60"/>
      <c r="U31" s="60"/>
      <c r="V31" s="60"/>
      <c r="W31" s="60"/>
      <c r="X31" s="60"/>
      <c r="Y31" s="60"/>
    </row>
    <row r="32" spans="1:25" ht="16.5" customHeight="1">
      <c r="A32" s="185">
        <v>26</v>
      </c>
      <c r="B32" s="186" t="s">
        <v>23</v>
      </c>
      <c r="C32" s="193">
        <v>-4.6851982000000003</v>
      </c>
      <c r="D32" s="193">
        <v>-5.0497851999999996</v>
      </c>
      <c r="E32" s="193">
        <f t="shared" si="0"/>
        <v>-0.36458699999999933</v>
      </c>
      <c r="F32" s="194">
        <v>-4.6851982000000003</v>
      </c>
      <c r="G32" s="193">
        <v>-5.0497851999999996</v>
      </c>
      <c r="H32" s="195">
        <f t="shared" si="1"/>
        <v>-0.36458699999999933</v>
      </c>
      <c r="I32" s="194">
        <v>-1.4933966000000001</v>
      </c>
      <c r="J32" s="193">
        <v>-1.3860816</v>
      </c>
      <c r="K32" s="195">
        <f t="shared" si="2"/>
        <v>0.10731500000000005</v>
      </c>
      <c r="L32" s="196">
        <v>0.20511097074273166</v>
      </c>
      <c r="M32" s="64"/>
      <c r="N32" s="71"/>
      <c r="O32" s="71"/>
      <c r="P32" s="71"/>
      <c r="Q32" s="65"/>
      <c r="R32" s="65"/>
      <c r="S32" s="65"/>
      <c r="T32" s="65"/>
      <c r="U32" s="65"/>
      <c r="V32" s="60"/>
      <c r="W32" s="60"/>
      <c r="X32" s="60"/>
      <c r="Y32" s="60"/>
    </row>
    <row r="33" spans="1:25" ht="16.5" customHeight="1" thickBot="1">
      <c r="A33" s="187">
        <v>27</v>
      </c>
      <c r="B33" s="188" t="s">
        <v>24</v>
      </c>
      <c r="C33" s="197">
        <v>-5.2217578000000007</v>
      </c>
      <c r="D33" s="197">
        <v>-9.4404211999999994</v>
      </c>
      <c r="E33" s="197">
        <f t="shared" si="0"/>
        <v>-4.2186633999999987</v>
      </c>
      <c r="F33" s="198">
        <v>-5.2217578000000007</v>
      </c>
      <c r="G33" s="197">
        <v>-9.4404211999999994</v>
      </c>
      <c r="H33" s="199">
        <f t="shared" si="1"/>
        <v>-4.2186633999999987</v>
      </c>
      <c r="I33" s="198">
        <v>-2.5463274</v>
      </c>
      <c r="J33" s="197">
        <v>-3.4387095999999997</v>
      </c>
      <c r="K33" s="199">
        <f t="shared" si="2"/>
        <v>-0.89238219999999968</v>
      </c>
      <c r="L33" s="200">
        <v>0.20511097074273166</v>
      </c>
      <c r="M33" s="64"/>
      <c r="N33" s="65"/>
      <c r="O33" s="65"/>
      <c r="P33" s="65"/>
      <c r="Q33" s="65"/>
      <c r="R33" s="65"/>
      <c r="S33" s="65"/>
      <c r="T33" s="65"/>
      <c r="U33" s="60"/>
      <c r="V33" s="60"/>
      <c r="W33" s="60"/>
      <c r="X33" s="60"/>
      <c r="Y33" s="60"/>
    </row>
    <row r="34" spans="1:25">
      <c r="A34" s="60"/>
      <c r="B34" s="154"/>
      <c r="C34" s="60"/>
      <c r="D34" s="60"/>
      <c r="E34" s="60"/>
      <c r="F34" s="60"/>
      <c r="G34" s="60"/>
      <c r="H34" s="60"/>
      <c r="I34" s="60"/>
      <c r="J34" s="60"/>
      <c r="K34" s="60"/>
      <c r="L34" s="60"/>
      <c r="M34" s="60"/>
      <c r="N34" s="60"/>
      <c r="O34" s="60"/>
      <c r="P34" s="60"/>
      <c r="Q34" s="60"/>
      <c r="R34" s="60"/>
      <c r="S34" s="60"/>
      <c r="T34" s="60"/>
      <c r="U34" s="60"/>
      <c r="V34" s="60"/>
      <c r="W34" s="60"/>
      <c r="X34" s="60"/>
      <c r="Y34" s="60"/>
    </row>
    <row r="35" spans="1:25">
      <c r="A35" s="19" t="s">
        <v>434</v>
      </c>
      <c r="B35" s="154"/>
      <c r="C35" s="60"/>
      <c r="D35" s="60"/>
      <c r="E35" s="60"/>
      <c r="F35" s="60"/>
      <c r="G35" s="60"/>
      <c r="H35" s="60"/>
      <c r="I35" s="60"/>
      <c r="J35" s="60"/>
      <c r="K35" s="60"/>
      <c r="L35" s="60"/>
      <c r="M35" s="60"/>
      <c r="N35" s="60"/>
      <c r="O35" s="60"/>
      <c r="P35" s="60"/>
      <c r="Q35" s="60"/>
      <c r="R35" s="60"/>
      <c r="S35" s="60"/>
      <c r="T35" s="60"/>
      <c r="U35" s="60"/>
      <c r="V35" s="60"/>
      <c r="W35" s="60"/>
      <c r="X35" s="60"/>
      <c r="Y35" s="60"/>
    </row>
  </sheetData>
  <mergeCells count="6">
    <mergeCell ref="C5:E5"/>
    <mergeCell ref="I5:K5"/>
    <mergeCell ref="L5:L6"/>
    <mergeCell ref="A1:K1"/>
    <mergeCell ref="F5:H5"/>
    <mergeCell ref="C4:L4"/>
  </mergeCells>
  <hyperlinks>
    <hyperlink ref="L1" location="Index!A1" display="Return to Index" xr:uid="{00000000-0004-0000-0400-000000000000}"/>
  </hyperlinks>
  <pageMargins left="0.7" right="0.7" top="0.75" bottom="0.75" header="0.3" footer="0.3"/>
  <pageSetup paperSize="8" scale="8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tabColor rgb="FF33CC33"/>
  </sheetPr>
  <dimension ref="A1:O12"/>
  <sheetViews>
    <sheetView showGridLines="0" showRowColHeaders="0" zoomScaleNormal="100" workbookViewId="0"/>
  </sheetViews>
  <sheetFormatPr defaultRowHeight="12.75"/>
  <cols>
    <col min="1" max="1" width="17.28515625" style="6" bestFit="1" customWidth="1"/>
    <col min="2" max="2" width="16.42578125" style="6" bestFit="1" customWidth="1"/>
    <col min="3" max="5" width="11.5703125" style="6" customWidth="1"/>
    <col min="6" max="16384" width="9.140625" style="6"/>
  </cols>
  <sheetData>
    <row r="1" spans="1:15">
      <c r="A1" s="70" t="s">
        <v>587</v>
      </c>
      <c r="B1" s="70"/>
      <c r="C1" s="70"/>
      <c r="D1" s="70"/>
      <c r="E1" s="42" t="s">
        <v>260</v>
      </c>
    </row>
    <row r="3" spans="1:15" ht="12.75" customHeight="1">
      <c r="A3" s="719" t="s">
        <v>497</v>
      </c>
      <c r="B3" s="720"/>
      <c r="C3" s="720"/>
      <c r="D3" s="720"/>
      <c r="E3" s="721"/>
    </row>
    <row r="4" spans="1:15" ht="33.75" customHeight="1">
      <c r="A4" s="219" t="s">
        <v>352</v>
      </c>
      <c r="B4" s="220" t="s">
        <v>351</v>
      </c>
      <c r="C4" s="221" t="s">
        <v>38</v>
      </c>
      <c r="D4" s="221" t="s">
        <v>39</v>
      </c>
      <c r="E4" s="222" t="s">
        <v>40</v>
      </c>
    </row>
    <row r="5" spans="1:15">
      <c r="A5" s="210" t="s">
        <v>41</v>
      </c>
      <c r="B5" s="211" t="s">
        <v>42</v>
      </c>
      <c r="C5" s="212">
        <v>0.167824</v>
      </c>
      <c r="D5" s="212">
        <v>7.0749000000000006E-2</v>
      </c>
      <c r="E5" s="212">
        <v>5.7144E-2</v>
      </c>
      <c r="M5" s="63"/>
      <c r="N5" s="63"/>
      <c r="O5" s="63"/>
    </row>
    <row r="6" spans="1:15">
      <c r="A6" s="213" t="s">
        <v>41</v>
      </c>
      <c r="B6" s="214" t="s">
        <v>43</v>
      </c>
      <c r="C6" s="212">
        <v>0.37508999999999998</v>
      </c>
      <c r="D6" s="212">
        <v>0.161831</v>
      </c>
      <c r="E6" s="212">
        <v>0.13506199999999999</v>
      </c>
      <c r="M6" s="63"/>
      <c r="N6" s="63"/>
      <c r="O6" s="63"/>
    </row>
    <row r="7" spans="1:15">
      <c r="A7" s="213" t="s">
        <v>44</v>
      </c>
      <c r="B7" s="214" t="s">
        <v>42</v>
      </c>
      <c r="C7" s="215" t="s">
        <v>487</v>
      </c>
      <c r="D7" s="212">
        <v>0.21971599999999999</v>
      </c>
      <c r="E7" s="212">
        <v>0.18095900000000001</v>
      </c>
      <c r="M7" s="63"/>
      <c r="N7" s="63"/>
      <c r="O7" s="63"/>
    </row>
    <row r="8" spans="1:15" ht="13.5" thickBot="1">
      <c r="A8" s="216" t="s">
        <v>44</v>
      </c>
      <c r="B8" s="217" t="s">
        <v>43</v>
      </c>
      <c r="C8" s="218" t="s">
        <v>487</v>
      </c>
      <c r="D8" s="212">
        <v>0.343997</v>
      </c>
      <c r="E8" s="212">
        <v>0.29089799999999999</v>
      </c>
      <c r="M8" s="63"/>
      <c r="N8" s="63"/>
      <c r="O8" s="63"/>
    </row>
    <row r="9" spans="1:15" ht="16.5" customHeight="1"/>
    <row r="12" spans="1:15">
      <c r="G12" s="44"/>
    </row>
  </sheetData>
  <mergeCells count="1">
    <mergeCell ref="A3:E3"/>
  </mergeCells>
  <hyperlinks>
    <hyperlink ref="E1" location="Index!A1" display="Return to Index" xr:uid="{00000000-0004-0000-05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5">
    <tabColor rgb="FF33CC33"/>
    <pageSetUpPr fitToPage="1"/>
  </sheetPr>
  <dimension ref="A1:I29"/>
  <sheetViews>
    <sheetView showGridLines="0" showRowColHeaders="0" zoomScaleNormal="100" workbookViewId="0"/>
  </sheetViews>
  <sheetFormatPr defaultRowHeight="12.75"/>
  <cols>
    <col min="1" max="1" width="23.140625" style="6" bestFit="1" customWidth="1"/>
    <col min="2" max="2" width="10.7109375" style="6" customWidth="1"/>
    <col min="3" max="3" width="23.5703125" style="6" customWidth="1"/>
    <col min="4" max="4" width="11.7109375" style="6" customWidth="1"/>
    <col min="5" max="5" width="23.5703125" style="6" customWidth="1"/>
    <col min="6" max="6" width="13.7109375" style="6" customWidth="1"/>
    <col min="7" max="7" width="19.7109375" style="6" bestFit="1" customWidth="1"/>
    <col min="8" max="8" width="10.7109375" style="6" bestFit="1" customWidth="1"/>
    <col min="9" max="9" width="10.7109375" style="6" customWidth="1"/>
    <col min="10" max="10" width="11.140625" style="6" bestFit="1" customWidth="1"/>
    <col min="11" max="11" width="20" style="6" bestFit="1" customWidth="1"/>
    <col min="12" max="12" width="12" style="6" customWidth="1"/>
    <col min="13" max="15" width="9.140625" style="6"/>
    <col min="16" max="16" width="9.7109375" style="6" bestFit="1" customWidth="1"/>
    <col min="17" max="16384" width="9.140625" style="6"/>
  </cols>
  <sheetData>
    <row r="1" spans="1:9">
      <c r="A1" s="722" t="s">
        <v>588</v>
      </c>
      <c r="B1" s="722"/>
      <c r="C1" s="722"/>
      <c r="D1" s="722"/>
      <c r="E1" s="722"/>
      <c r="F1" s="722"/>
      <c r="H1" s="42" t="s">
        <v>260</v>
      </c>
    </row>
    <row r="3" spans="1:9" ht="13.5" thickBot="1">
      <c r="A3" s="25" t="s">
        <v>45</v>
      </c>
      <c r="B3" s="89" t="s">
        <v>46</v>
      </c>
      <c r="C3" s="90" t="s">
        <v>45</v>
      </c>
      <c r="D3" s="91" t="s">
        <v>46</v>
      </c>
      <c r="E3" s="88" t="s">
        <v>45</v>
      </c>
      <c r="F3" s="26" t="s">
        <v>46</v>
      </c>
    </row>
    <row r="4" spans="1:9">
      <c r="A4" s="223" t="s">
        <v>477</v>
      </c>
      <c r="B4" s="225">
        <v>1.693169653805372</v>
      </c>
      <c r="C4" s="223" t="s">
        <v>311</v>
      </c>
      <c r="D4" s="225">
        <v>1.4653767968361757</v>
      </c>
      <c r="E4" s="223" t="s">
        <v>335</v>
      </c>
      <c r="F4" s="225">
        <v>0.39047017018748892</v>
      </c>
    </row>
    <row r="5" spans="1:9">
      <c r="A5" s="226" t="s">
        <v>152</v>
      </c>
      <c r="B5" s="228">
        <v>2.667514188754041</v>
      </c>
      <c r="C5" s="226" t="s">
        <v>310</v>
      </c>
      <c r="D5" s="228">
        <v>1.5456437485587193</v>
      </c>
      <c r="E5" s="226" t="s">
        <v>334</v>
      </c>
      <c r="F5" s="228">
        <v>0.89577404656435511</v>
      </c>
      <c r="I5" s="63"/>
    </row>
    <row r="6" spans="1:9">
      <c r="A6" s="226" t="s">
        <v>288</v>
      </c>
      <c r="B6" s="228">
        <v>4.3932088012200206</v>
      </c>
      <c r="C6" s="226" t="s">
        <v>313</v>
      </c>
      <c r="D6" s="228">
        <v>7.0025872756573566</v>
      </c>
      <c r="E6" s="226" t="s">
        <v>151</v>
      </c>
      <c r="F6" s="228">
        <v>2.3508443757031237</v>
      </c>
      <c r="I6" s="63"/>
    </row>
    <row r="7" spans="1:9">
      <c r="A7" s="226" t="s">
        <v>289</v>
      </c>
      <c r="B7" s="228">
        <v>0.66912114242164134</v>
      </c>
      <c r="C7" s="226" t="s">
        <v>314</v>
      </c>
      <c r="D7" s="228">
        <v>2.4900338635214947</v>
      </c>
      <c r="E7" s="226" t="s">
        <v>309</v>
      </c>
      <c r="F7" s="228">
        <v>0.15550758817981489</v>
      </c>
      <c r="I7" s="63"/>
    </row>
    <row r="8" spans="1:9">
      <c r="A8" s="226" t="s">
        <v>290</v>
      </c>
      <c r="B8" s="228">
        <v>-0.98241177338466379</v>
      </c>
      <c r="C8" s="226" t="s">
        <v>315</v>
      </c>
      <c r="D8" s="228">
        <v>0.44820112324671679</v>
      </c>
      <c r="E8" s="226" t="s">
        <v>569</v>
      </c>
      <c r="F8" s="228">
        <v>0.48293871200075744</v>
      </c>
      <c r="I8" s="63"/>
    </row>
    <row r="9" spans="1:9">
      <c r="A9" s="226" t="s">
        <v>291</v>
      </c>
      <c r="B9" s="228">
        <v>2.1248758288761804</v>
      </c>
      <c r="C9" s="226" t="s">
        <v>316</v>
      </c>
      <c r="D9" s="228">
        <v>3.6476984014190377</v>
      </c>
      <c r="E9" s="226" t="s">
        <v>336</v>
      </c>
      <c r="F9" s="228">
        <v>1.8679425744775546</v>
      </c>
      <c r="I9" s="63"/>
    </row>
    <row r="10" spans="1:9">
      <c r="A10" s="226" t="s">
        <v>292</v>
      </c>
      <c r="B10" s="228">
        <v>-0.14857934309764007</v>
      </c>
      <c r="C10" s="226" t="s">
        <v>317</v>
      </c>
      <c r="D10" s="228">
        <v>4.4999878618576394</v>
      </c>
      <c r="E10" s="226" t="s">
        <v>337</v>
      </c>
      <c r="F10" s="228">
        <v>0.19485162147544041</v>
      </c>
      <c r="I10" s="63"/>
    </row>
    <row r="11" spans="1:9">
      <c r="A11" s="226" t="s">
        <v>293</v>
      </c>
      <c r="B11" s="228">
        <v>1.5360782207949688</v>
      </c>
      <c r="C11" s="226" t="s">
        <v>318</v>
      </c>
      <c r="D11" s="228">
        <v>0.25883744557491051</v>
      </c>
      <c r="E11" s="226" t="s">
        <v>338</v>
      </c>
      <c r="F11" s="228">
        <v>2.9457413863797024</v>
      </c>
      <c r="I11" s="63"/>
    </row>
    <row r="12" spans="1:9">
      <c r="A12" s="226" t="s">
        <v>294</v>
      </c>
      <c r="B12" s="228">
        <v>0.66055236122865879</v>
      </c>
      <c r="C12" s="226" t="s">
        <v>319</v>
      </c>
      <c r="D12" s="228">
        <v>0.32758946177681214</v>
      </c>
      <c r="E12" s="226" t="s">
        <v>339</v>
      </c>
      <c r="F12" s="228">
        <v>-1.2562414950741561</v>
      </c>
      <c r="I12" s="63"/>
    </row>
    <row r="13" spans="1:9">
      <c r="A13" s="226" t="s">
        <v>295</v>
      </c>
      <c r="B13" s="228">
        <v>1.5888334500494747</v>
      </c>
      <c r="C13" s="226" t="s">
        <v>320</v>
      </c>
      <c r="D13" s="228">
        <v>0.29967713557789416</v>
      </c>
      <c r="E13" s="226" t="s">
        <v>340</v>
      </c>
      <c r="F13" s="228">
        <v>1.1496085921047805</v>
      </c>
      <c r="I13" s="63"/>
    </row>
    <row r="14" spans="1:9">
      <c r="A14" s="226" t="s">
        <v>297</v>
      </c>
      <c r="B14" s="228">
        <v>1.7877024914106017</v>
      </c>
      <c r="C14" s="226" t="s">
        <v>321</v>
      </c>
      <c r="D14" s="228">
        <v>3.5798568124663253</v>
      </c>
      <c r="E14" s="226" t="s">
        <v>478</v>
      </c>
      <c r="F14" s="228">
        <v>0.19469191433004698</v>
      </c>
      <c r="I14" s="63"/>
    </row>
    <row r="15" spans="1:9">
      <c r="A15" s="226" t="s">
        <v>296</v>
      </c>
      <c r="B15" s="228">
        <v>6.4403425323650465</v>
      </c>
      <c r="C15" s="226" t="s">
        <v>503</v>
      </c>
      <c r="D15" s="228">
        <v>-0.46798494539544555</v>
      </c>
      <c r="E15" s="226" t="s">
        <v>341</v>
      </c>
      <c r="F15" s="228">
        <v>0.10551020606666855</v>
      </c>
      <c r="I15" s="63"/>
    </row>
    <row r="16" spans="1:9">
      <c r="A16" s="226" t="s">
        <v>298</v>
      </c>
      <c r="B16" s="228">
        <v>3.7910545349032119</v>
      </c>
      <c r="C16" s="226" t="s">
        <v>322</v>
      </c>
      <c r="D16" s="228">
        <v>1.8818705141136089</v>
      </c>
      <c r="E16" s="226" t="s">
        <v>342</v>
      </c>
      <c r="F16" s="228">
        <v>1.8108394718886943E-2</v>
      </c>
      <c r="I16" s="63"/>
    </row>
    <row r="17" spans="1:9">
      <c r="A17" s="226" t="s">
        <v>299</v>
      </c>
      <c r="B17" s="228">
        <v>0.11219796138785909</v>
      </c>
      <c r="C17" s="226" t="s">
        <v>323</v>
      </c>
      <c r="D17" s="228">
        <v>4.9225791921820337</v>
      </c>
      <c r="E17" s="226" t="s">
        <v>343</v>
      </c>
      <c r="F17" s="228">
        <v>1.7751259967937718E-2</v>
      </c>
      <c r="I17" s="63"/>
    </row>
    <row r="18" spans="1:9">
      <c r="A18" s="226" t="s">
        <v>300</v>
      </c>
      <c r="B18" s="228">
        <v>0.12975151341144373</v>
      </c>
      <c r="C18" s="226" t="s">
        <v>324</v>
      </c>
      <c r="D18" s="228">
        <v>7.1177421474538469E-2</v>
      </c>
      <c r="E18" s="226" t="s">
        <v>617</v>
      </c>
      <c r="F18" s="228">
        <v>2.3865712083108783</v>
      </c>
      <c r="I18" s="63"/>
    </row>
    <row r="19" spans="1:9">
      <c r="A19" s="226" t="s">
        <v>131</v>
      </c>
      <c r="B19" s="228">
        <v>2.9639046541711576</v>
      </c>
      <c r="C19" s="226" t="s">
        <v>325</v>
      </c>
      <c r="D19" s="228">
        <v>9.9360062156427507</v>
      </c>
      <c r="E19" s="226" t="s">
        <v>344</v>
      </c>
      <c r="F19" s="228">
        <v>-0.18968623582692726</v>
      </c>
      <c r="I19" s="63"/>
    </row>
    <row r="20" spans="1:9">
      <c r="A20" s="226" t="s">
        <v>301</v>
      </c>
      <c r="B20" s="228">
        <v>1.7021351968266591</v>
      </c>
      <c r="C20" s="226" t="s">
        <v>326</v>
      </c>
      <c r="D20" s="228">
        <v>2.8317753844557827</v>
      </c>
      <c r="E20" s="226" t="s">
        <v>345</v>
      </c>
      <c r="F20" s="228">
        <v>0.28994598366854962</v>
      </c>
      <c r="I20" s="63"/>
    </row>
    <row r="21" spans="1:9">
      <c r="A21" s="226" t="s">
        <v>302</v>
      </c>
      <c r="B21" s="228">
        <v>5.1761516548738437E-2</v>
      </c>
      <c r="C21" s="226" t="s">
        <v>168</v>
      </c>
      <c r="D21" s="228">
        <v>2.5862546924461678</v>
      </c>
      <c r="E21" s="226" t="s">
        <v>346</v>
      </c>
      <c r="F21" s="228">
        <v>-4.9415447803319912E-2</v>
      </c>
      <c r="I21" s="63"/>
    </row>
    <row r="22" spans="1:9">
      <c r="A22" s="226" t="s">
        <v>303</v>
      </c>
      <c r="B22" s="228">
        <v>1.8667541455420515</v>
      </c>
      <c r="C22" s="226" t="s">
        <v>327</v>
      </c>
      <c r="D22" s="228">
        <v>9.1178641690473822E-2</v>
      </c>
      <c r="E22" s="226" t="s">
        <v>347</v>
      </c>
      <c r="F22" s="228">
        <v>1.7843210041178024</v>
      </c>
      <c r="I22" s="63"/>
    </row>
    <row r="23" spans="1:9">
      <c r="A23" s="226" t="s">
        <v>304</v>
      </c>
      <c r="B23" s="228">
        <v>0.14132693685922057</v>
      </c>
      <c r="C23" s="226" t="s">
        <v>328</v>
      </c>
      <c r="D23" s="228">
        <v>0.37438795631635585</v>
      </c>
      <c r="E23" s="226" t="s">
        <v>139</v>
      </c>
      <c r="F23" s="228">
        <v>1.0932636293664648</v>
      </c>
      <c r="I23" s="63"/>
    </row>
    <row r="24" spans="1:9">
      <c r="A24" s="226" t="s">
        <v>305</v>
      </c>
      <c r="B24" s="228">
        <v>1.7731867229120335</v>
      </c>
      <c r="C24" s="226" t="s">
        <v>329</v>
      </c>
      <c r="D24" s="228">
        <v>1.0767385004157404</v>
      </c>
      <c r="E24" s="226" t="s">
        <v>348</v>
      </c>
      <c r="F24" s="228">
        <v>0.48945588399324469</v>
      </c>
      <c r="I24" s="63"/>
    </row>
    <row r="25" spans="1:9">
      <c r="A25" s="226" t="s">
        <v>306</v>
      </c>
      <c r="B25" s="228">
        <v>2.9130924733554826</v>
      </c>
      <c r="C25" s="226" t="s">
        <v>330</v>
      </c>
      <c r="D25" s="228">
        <v>0.20205083108020833</v>
      </c>
      <c r="E25" s="226" t="s">
        <v>132</v>
      </c>
      <c r="F25" s="228">
        <v>0.10857867231083144</v>
      </c>
      <c r="I25" s="63"/>
    </row>
    <row r="26" spans="1:9" ht="13.5" thickBot="1">
      <c r="A26" s="226" t="s">
        <v>307</v>
      </c>
      <c r="B26" s="228">
        <v>2.4644044829012559</v>
      </c>
      <c r="C26" s="226" t="s">
        <v>150</v>
      </c>
      <c r="D26" s="228">
        <v>1.517485154173946</v>
      </c>
      <c r="E26" s="229" t="s">
        <v>133</v>
      </c>
      <c r="F26" s="230">
        <v>0.30184870902411054</v>
      </c>
      <c r="I26" s="63"/>
    </row>
    <row r="27" spans="1:9">
      <c r="A27" s="226" t="s">
        <v>308</v>
      </c>
      <c r="B27" s="228">
        <v>2.4546557791777173</v>
      </c>
      <c r="C27" s="226" t="s">
        <v>331</v>
      </c>
      <c r="D27" s="228">
        <v>-0.34494760668632929</v>
      </c>
      <c r="E27" s="231"/>
      <c r="F27" s="231"/>
      <c r="I27" s="63"/>
    </row>
    <row r="28" spans="1:9">
      <c r="A28" s="226" t="s">
        <v>349</v>
      </c>
      <c r="B28" s="228">
        <v>2.1470722297964127</v>
      </c>
      <c r="C28" s="226" t="s">
        <v>332</v>
      </c>
      <c r="D28" s="228">
        <v>0.37438795631635652</v>
      </c>
      <c r="E28" s="231"/>
      <c r="F28" s="231"/>
      <c r="I28" s="63"/>
    </row>
    <row r="29" spans="1:9" ht="13.5" thickBot="1">
      <c r="A29" s="229" t="s">
        <v>312</v>
      </c>
      <c r="B29" s="230">
        <v>1.1595629227847342</v>
      </c>
      <c r="C29" s="229" t="s">
        <v>333</v>
      </c>
      <c r="D29" s="230">
        <v>0.58672729506549415</v>
      </c>
      <c r="E29" s="231"/>
      <c r="F29" s="231"/>
    </row>
  </sheetData>
  <sortState ref="H4:H75">
    <sortCondition ref="H4"/>
  </sortState>
  <mergeCells count="1">
    <mergeCell ref="A1:F1"/>
  </mergeCells>
  <hyperlinks>
    <hyperlink ref="H1" location="Index!A1" display="Return to Index" xr:uid="{00000000-0004-0000-0600-000000000000}"/>
  </hyperlinks>
  <pageMargins left="0.7" right="0.7" top="0.75" bottom="0.75" header="0.3" footer="0.3"/>
  <pageSetup paperSize="9" scale="9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tabColor rgb="FF33CC33"/>
  </sheetPr>
  <dimension ref="A1:G18"/>
  <sheetViews>
    <sheetView showGridLines="0" showRowColHeaders="0" zoomScaleNormal="100" workbookViewId="0"/>
  </sheetViews>
  <sheetFormatPr defaultRowHeight="12.75"/>
  <cols>
    <col min="1" max="5" width="24.7109375" style="6" customWidth="1"/>
    <col min="6" max="16384" width="9.140625" style="6"/>
  </cols>
  <sheetData>
    <row r="1" spans="1:7">
      <c r="A1" s="70" t="s">
        <v>589</v>
      </c>
      <c r="B1" s="70"/>
      <c r="C1" s="70"/>
      <c r="D1" s="70"/>
      <c r="E1" s="42" t="s">
        <v>260</v>
      </c>
    </row>
    <row r="2" spans="1:7" ht="13.5" thickBot="1"/>
    <row r="3" spans="1:7" ht="26.25" thickBot="1">
      <c r="A3" s="18" t="s">
        <v>206</v>
      </c>
      <c r="B3" s="17" t="s">
        <v>205</v>
      </c>
      <c r="C3" s="15" t="s">
        <v>204</v>
      </c>
      <c r="D3" s="15" t="s">
        <v>203</v>
      </c>
      <c r="E3" s="14" t="s">
        <v>202</v>
      </c>
    </row>
    <row r="4" spans="1:7">
      <c r="A4" s="233" t="s">
        <v>210</v>
      </c>
      <c r="B4" s="234" t="s">
        <v>211</v>
      </c>
      <c r="C4" s="234" t="s">
        <v>212</v>
      </c>
      <c r="D4" s="234" t="s">
        <v>213</v>
      </c>
      <c r="E4" s="235" t="s">
        <v>152</v>
      </c>
    </row>
    <row r="5" spans="1:7">
      <c r="A5" s="236" t="s">
        <v>201</v>
      </c>
      <c r="B5" s="237" t="s">
        <v>214</v>
      </c>
      <c r="C5" s="237" t="s">
        <v>200</v>
      </c>
      <c r="D5" s="237" t="s">
        <v>199</v>
      </c>
      <c r="E5" s="238" t="s">
        <v>198</v>
      </c>
    </row>
    <row r="6" spans="1:7">
      <c r="A6" s="236" t="s">
        <v>197</v>
      </c>
      <c r="B6" s="237" t="s">
        <v>196</v>
      </c>
      <c r="C6" s="237" t="s">
        <v>195</v>
      </c>
      <c r="D6" s="237" t="s">
        <v>194</v>
      </c>
      <c r="E6" s="238" t="s">
        <v>193</v>
      </c>
    </row>
    <row r="7" spans="1:7">
      <c r="A7" s="236" t="s">
        <v>182</v>
      </c>
      <c r="B7" s="237" t="s">
        <v>192</v>
      </c>
      <c r="C7" s="237" t="s">
        <v>180</v>
      </c>
      <c r="D7" s="237" t="s">
        <v>179</v>
      </c>
      <c r="E7" s="238" t="s">
        <v>131</v>
      </c>
    </row>
    <row r="8" spans="1:7">
      <c r="A8" s="236" t="s">
        <v>187</v>
      </c>
      <c r="B8" s="237" t="s">
        <v>191</v>
      </c>
      <c r="C8" s="237" t="s">
        <v>190</v>
      </c>
      <c r="D8" s="237" t="s">
        <v>189</v>
      </c>
      <c r="E8" s="238" t="s">
        <v>188</v>
      </c>
    </row>
    <row r="9" spans="1:7" ht="16.5" customHeight="1">
      <c r="A9" s="236" t="s">
        <v>187</v>
      </c>
      <c r="B9" s="237" t="s">
        <v>186</v>
      </c>
      <c r="C9" s="237" t="s">
        <v>185</v>
      </c>
      <c r="D9" s="237" t="s">
        <v>184</v>
      </c>
      <c r="E9" s="238" t="s">
        <v>183</v>
      </c>
    </row>
    <row r="10" spans="1:7">
      <c r="A10" s="236" t="s">
        <v>182</v>
      </c>
      <c r="B10" s="237" t="s">
        <v>181</v>
      </c>
      <c r="C10" s="237" t="s">
        <v>180</v>
      </c>
      <c r="D10" s="237" t="s">
        <v>179</v>
      </c>
      <c r="E10" s="238" t="s">
        <v>178</v>
      </c>
    </row>
    <row r="11" spans="1:7">
      <c r="A11" s="236" t="s">
        <v>177</v>
      </c>
      <c r="B11" s="237" t="s">
        <v>176</v>
      </c>
      <c r="C11" s="237" t="s">
        <v>175</v>
      </c>
      <c r="D11" s="237" t="s">
        <v>174</v>
      </c>
      <c r="E11" s="238" t="s">
        <v>173</v>
      </c>
    </row>
    <row r="12" spans="1:7">
      <c r="A12" s="236" t="s">
        <v>172</v>
      </c>
      <c r="B12" s="237" t="s">
        <v>171</v>
      </c>
      <c r="C12" s="237" t="s">
        <v>170</v>
      </c>
      <c r="D12" s="237" t="s">
        <v>169</v>
      </c>
      <c r="E12" s="238" t="s">
        <v>168</v>
      </c>
      <c r="G12" s="44"/>
    </row>
    <row r="13" spans="1:7">
      <c r="A13" s="236" t="s">
        <v>177</v>
      </c>
      <c r="B13" s="237" t="s">
        <v>215</v>
      </c>
      <c r="C13" s="237" t="s">
        <v>216</v>
      </c>
      <c r="D13" s="237" t="s">
        <v>217</v>
      </c>
      <c r="E13" s="238" t="s">
        <v>150</v>
      </c>
    </row>
    <row r="14" spans="1:7">
      <c r="A14" s="236" t="s">
        <v>177</v>
      </c>
      <c r="B14" s="237" t="s">
        <v>218</v>
      </c>
      <c r="C14" s="237" t="s">
        <v>219</v>
      </c>
      <c r="D14" s="237" t="s">
        <v>220</v>
      </c>
      <c r="E14" s="238" t="s">
        <v>151</v>
      </c>
    </row>
    <row r="15" spans="1:7">
      <c r="A15" s="239" t="s">
        <v>167</v>
      </c>
      <c r="B15" s="240" t="s">
        <v>166</v>
      </c>
      <c r="C15" s="240" t="s">
        <v>165</v>
      </c>
      <c r="D15" s="240" t="s">
        <v>164</v>
      </c>
      <c r="E15" s="241" t="s">
        <v>139</v>
      </c>
    </row>
    <row r="16" spans="1:7">
      <c r="A16" s="239" t="s">
        <v>160</v>
      </c>
      <c r="B16" s="237" t="s">
        <v>163</v>
      </c>
      <c r="C16" s="240" t="s">
        <v>162</v>
      </c>
      <c r="D16" s="240" t="s">
        <v>161</v>
      </c>
      <c r="E16" s="241" t="s">
        <v>132</v>
      </c>
    </row>
    <row r="17" spans="1:5">
      <c r="A17" s="239" t="s">
        <v>160</v>
      </c>
      <c r="B17" s="237" t="s">
        <v>159</v>
      </c>
      <c r="C17" s="240" t="s">
        <v>158</v>
      </c>
      <c r="D17" s="240" t="s">
        <v>157</v>
      </c>
      <c r="E17" s="241" t="s">
        <v>133</v>
      </c>
    </row>
    <row r="18" spans="1:5" ht="13.5" thickBot="1">
      <c r="A18" s="242" t="s">
        <v>614</v>
      </c>
      <c r="B18" s="243" t="s">
        <v>619</v>
      </c>
      <c r="C18" s="243" t="s">
        <v>615</v>
      </c>
      <c r="D18" s="243" t="s">
        <v>616</v>
      </c>
      <c r="E18" s="244" t="s">
        <v>618</v>
      </c>
    </row>
  </sheetData>
  <hyperlinks>
    <hyperlink ref="E1" location="Index!A1" display="Return to Index" xr:uid="{00000000-0004-0000-0700-000000000000}"/>
  </hyperlink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7">
    <tabColor rgb="FF33CC33"/>
  </sheetPr>
  <dimension ref="A1:G26"/>
  <sheetViews>
    <sheetView showGridLines="0" showRowColHeaders="0" zoomScaleNormal="100" workbookViewId="0"/>
  </sheetViews>
  <sheetFormatPr defaultRowHeight="12.75"/>
  <cols>
    <col min="1" max="1" width="22.5703125" style="6" customWidth="1"/>
    <col min="2" max="4" width="11.85546875" style="63" customWidth="1"/>
    <col min="5" max="5" width="9.140625" style="6"/>
    <col min="6" max="6" width="16.85546875" style="6" customWidth="1"/>
    <col min="7" max="7" width="13" style="6" customWidth="1"/>
    <col min="8" max="16384" width="9.140625" style="6"/>
  </cols>
  <sheetData>
    <row r="1" spans="1:7">
      <c r="A1" s="70" t="s">
        <v>590</v>
      </c>
      <c r="B1" s="70"/>
      <c r="C1" s="70"/>
      <c r="D1" s="42" t="s">
        <v>260</v>
      </c>
    </row>
    <row r="2" spans="1:7" ht="13.5" thickBot="1"/>
    <row r="3" spans="1:7">
      <c r="A3" s="723" t="s">
        <v>47</v>
      </c>
      <c r="B3" s="725" t="s">
        <v>48</v>
      </c>
      <c r="C3" s="725"/>
      <c r="D3" s="726"/>
    </row>
    <row r="4" spans="1:7" ht="20.25" customHeight="1" thickBot="1">
      <c r="A4" s="724"/>
      <c r="B4" s="572" t="s">
        <v>49</v>
      </c>
      <c r="C4" s="572" t="s">
        <v>50</v>
      </c>
      <c r="D4" s="576" t="s">
        <v>51</v>
      </c>
    </row>
    <row r="5" spans="1:7" ht="15" customHeight="1">
      <c r="A5" s="245" t="s">
        <v>53</v>
      </c>
      <c r="B5" s="578">
        <v>8.8473430000000004</v>
      </c>
      <c r="C5" s="578">
        <v>46.675227</v>
      </c>
      <c r="D5" s="578">
        <v>1.1590097556272403</v>
      </c>
    </row>
    <row r="6" spans="1:7" ht="15" customHeight="1">
      <c r="A6" s="246" t="s">
        <v>427</v>
      </c>
      <c r="B6" s="578">
        <v>11.057328</v>
      </c>
      <c r="C6" s="578">
        <v>21.346582000000001</v>
      </c>
      <c r="D6" s="578">
        <v>0</v>
      </c>
    </row>
    <row r="7" spans="1:7" ht="15" customHeight="1">
      <c r="A7" s="246" t="s">
        <v>428</v>
      </c>
      <c r="B7" s="578">
        <v>16.213542</v>
      </c>
      <c r="C7" s="578">
        <v>25.417361</v>
      </c>
      <c r="D7" s="578">
        <v>0</v>
      </c>
    </row>
    <row r="8" spans="1:7" ht="15" customHeight="1">
      <c r="A8" s="246" t="s">
        <v>500</v>
      </c>
      <c r="B8" s="578">
        <v>16.549489999999999</v>
      </c>
      <c r="C8" s="578">
        <v>26.155193000000001</v>
      </c>
      <c r="D8" s="578">
        <v>0</v>
      </c>
    </row>
    <row r="9" spans="1:7" ht="15" customHeight="1">
      <c r="A9" s="246" t="s">
        <v>58</v>
      </c>
      <c r="B9" s="578">
        <v>16.455306</v>
      </c>
      <c r="C9" s="578">
        <v>38.045116</v>
      </c>
      <c r="D9" s="578">
        <v>0</v>
      </c>
    </row>
    <row r="10" spans="1:7" ht="15" customHeight="1">
      <c r="A10" s="246" t="s">
        <v>69</v>
      </c>
      <c r="B10" s="578">
        <v>19.239007999999998</v>
      </c>
      <c r="C10" s="578">
        <v>17.730506999999999</v>
      </c>
      <c r="D10" s="578">
        <v>3.313933</v>
      </c>
    </row>
    <row r="11" spans="1:7" ht="15" customHeight="1">
      <c r="A11" s="246" t="s">
        <v>130</v>
      </c>
      <c r="B11" s="578">
        <v>17.844372</v>
      </c>
      <c r="C11" s="578">
        <v>17.71059</v>
      </c>
      <c r="D11" s="578">
        <v>0</v>
      </c>
    </row>
    <row r="12" spans="1:7" ht="15" customHeight="1">
      <c r="A12" s="246" t="s">
        <v>147</v>
      </c>
      <c r="B12" s="578">
        <v>12.188326999999999</v>
      </c>
      <c r="C12" s="578">
        <v>27.939146999999998</v>
      </c>
      <c r="D12" s="578">
        <v>0</v>
      </c>
    </row>
    <row r="13" spans="1:7" ht="15" customHeight="1">
      <c r="A13" s="246" t="s">
        <v>66</v>
      </c>
      <c r="B13" s="578">
        <v>16.957830000000001</v>
      </c>
      <c r="C13" s="578">
        <v>66.640797000000006</v>
      </c>
      <c r="D13" s="578">
        <v>0</v>
      </c>
      <c r="G13" s="44"/>
    </row>
    <row r="14" spans="1:7" ht="15" customHeight="1">
      <c r="A14" s="246" t="s">
        <v>59</v>
      </c>
      <c r="B14" s="578">
        <v>11.475403</v>
      </c>
      <c r="C14" s="578">
        <v>39.308601000000003</v>
      </c>
      <c r="D14" s="578">
        <v>0</v>
      </c>
    </row>
    <row r="15" spans="1:7" ht="15" customHeight="1">
      <c r="A15" s="246" t="s">
        <v>54</v>
      </c>
      <c r="B15" s="578">
        <v>27.175447999999999</v>
      </c>
      <c r="C15" s="578">
        <v>50.773899999999998</v>
      </c>
      <c r="D15" s="578">
        <v>0.40462500000000001</v>
      </c>
    </row>
    <row r="16" spans="1:7" ht="15" customHeight="1">
      <c r="A16" s="246" t="s">
        <v>493</v>
      </c>
      <c r="B16" s="578">
        <v>9.7948330000000006</v>
      </c>
      <c r="C16" s="578">
        <v>27.170573000000001</v>
      </c>
      <c r="D16" s="578">
        <v>0</v>
      </c>
    </row>
    <row r="17" spans="1:4" ht="15" customHeight="1">
      <c r="A17" s="246" t="s">
        <v>413</v>
      </c>
      <c r="B17" s="578">
        <v>-0.58394430829689448</v>
      </c>
      <c r="C17" s="578">
        <v>33.842703999999998</v>
      </c>
      <c r="D17" s="578">
        <v>10.842987000000001</v>
      </c>
    </row>
    <row r="18" spans="1:4" ht="15" customHeight="1">
      <c r="A18" s="246" t="s">
        <v>52</v>
      </c>
      <c r="B18" s="578">
        <v>-0.58394430829689448</v>
      </c>
      <c r="C18" s="578">
        <v>33.842703999999998</v>
      </c>
      <c r="D18" s="578">
        <v>10.842987000000001</v>
      </c>
    </row>
    <row r="19" spans="1:4" ht="15" customHeight="1">
      <c r="A19" s="246" t="s">
        <v>57</v>
      </c>
      <c r="B19" s="578">
        <v>25.429358000000001</v>
      </c>
      <c r="C19" s="578">
        <v>29.93507</v>
      </c>
      <c r="D19" s="578">
        <v>0.6507004236166013</v>
      </c>
    </row>
    <row r="20" spans="1:4" ht="15" customHeight="1">
      <c r="A20" s="246" t="s">
        <v>67</v>
      </c>
      <c r="B20" s="578">
        <v>19.382584000000001</v>
      </c>
      <c r="C20" s="578">
        <v>36.292361999999997</v>
      </c>
      <c r="D20" s="578">
        <v>0.87368500476380317</v>
      </c>
    </row>
    <row r="21" spans="1:4" ht="15" customHeight="1">
      <c r="A21" s="246" t="s">
        <v>55</v>
      </c>
      <c r="B21" s="577">
        <v>23.476054000000001</v>
      </c>
      <c r="C21" s="577">
        <v>46.909953000000002</v>
      </c>
      <c r="D21" s="577">
        <v>0</v>
      </c>
    </row>
    <row r="22" spans="1:4" ht="15" customHeight="1">
      <c r="A22" s="246" t="s">
        <v>56</v>
      </c>
      <c r="B22" s="577">
        <v>21.842513</v>
      </c>
      <c r="C22" s="577">
        <v>44.426566000000001</v>
      </c>
      <c r="D22" s="577">
        <v>0</v>
      </c>
    </row>
    <row r="23" spans="1:4" ht="15" customHeight="1">
      <c r="A23" s="246" t="s">
        <v>601</v>
      </c>
      <c r="B23" s="577">
        <v>10.061698</v>
      </c>
      <c r="C23" s="577">
        <v>20.359385</v>
      </c>
      <c r="D23" s="577">
        <v>0</v>
      </c>
    </row>
    <row r="24" spans="1:4" ht="15" customHeight="1">
      <c r="A24" s="246" t="s">
        <v>602</v>
      </c>
      <c r="B24" s="577">
        <v>10.061698</v>
      </c>
      <c r="C24" s="577">
        <v>20.359385</v>
      </c>
      <c r="D24" s="577">
        <v>0</v>
      </c>
    </row>
    <row r="25" spans="1:4" ht="15" customHeight="1">
      <c r="A25" s="246" t="s">
        <v>70</v>
      </c>
      <c r="B25" s="577">
        <v>8.8964789999999994</v>
      </c>
      <c r="C25" s="577">
        <v>44.318264999999997</v>
      </c>
      <c r="D25" s="577">
        <v>0</v>
      </c>
    </row>
    <row r="26" spans="1:4" ht="15" customHeight="1" thickBot="1">
      <c r="A26" s="247" t="s">
        <v>140</v>
      </c>
      <c r="B26" s="579">
        <v>18.286210000000001</v>
      </c>
      <c r="C26" s="579">
        <v>31.099817999999999</v>
      </c>
      <c r="D26" s="579">
        <v>0</v>
      </c>
    </row>
  </sheetData>
  <mergeCells count="2">
    <mergeCell ref="A3:A4"/>
    <mergeCell ref="B3:D3"/>
  </mergeCells>
  <hyperlinks>
    <hyperlink ref="D1" location="Index!A1" display="Return to Index" xr:uid="{00000000-0004-0000-0800-000000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19FE3A0DFBDDF4B86E3D79E9FDBE029" ma:contentTypeVersion="13" ma:contentTypeDescription="Create a new document." ma:contentTypeScope="" ma:versionID="c4056161ccb42b49287935afa82d6004">
  <xsd:schema xmlns:xsd="http://www.w3.org/2001/XMLSchema" xmlns:xs="http://www.w3.org/2001/XMLSchema" xmlns:p="http://schemas.microsoft.com/office/2006/metadata/properties" xmlns:ns3="058e8728-260f-4dfb-8787-4ebe17203182" xmlns:ns4="63f065d3-f48e-4d2d-a5d5-b4becdeb24fc" targetNamespace="http://schemas.microsoft.com/office/2006/metadata/properties" ma:root="true" ma:fieldsID="57ed7ef241e961b1fa78b29baf951aa6" ns3:_="" ns4:_="">
    <xsd:import namespace="058e8728-260f-4dfb-8787-4ebe17203182"/>
    <xsd:import namespace="63f065d3-f48e-4d2d-a5d5-b4becdeb24f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8e8728-260f-4dfb-8787-4ebe172031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3f065d3-f48e-4d2d-a5d5-b4becdeb24f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FC76D9A-AD0A-4DBD-8338-F8BCA76BEA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8e8728-260f-4dfb-8787-4ebe17203182"/>
    <ds:schemaRef ds:uri="63f065d3-f48e-4d2d-a5d5-b4becdeb24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5EE670B-CD61-4941-8AC9-22CD114492AE}">
  <ds:schemaRefs>
    <ds:schemaRef ds:uri="http://schemas.microsoft.com/sharepoint/v3/contenttype/forms"/>
  </ds:schemaRefs>
</ds:datastoreItem>
</file>

<file path=customXml/itemProps3.xml><?xml version="1.0" encoding="utf-8"?>
<ds:datastoreItem xmlns:ds="http://schemas.openxmlformats.org/officeDocument/2006/customXml" ds:itemID="{5E5B1E68-3FB3-4E30-A9C8-F2F8CE7DC06B}">
  <ds:schemaRefs>
    <ds:schemaRef ds:uri="http://purl.org/dc/elements/1.1/"/>
    <ds:schemaRef ds:uri="http://www.w3.org/XML/1998/namespace"/>
    <ds:schemaRef ds:uri="http://schemas.openxmlformats.org/package/2006/metadata/core-properties"/>
    <ds:schemaRef ds:uri="63f065d3-f48e-4d2d-a5d5-b4becdeb24fc"/>
    <ds:schemaRef ds:uri="http://schemas.microsoft.com/office/2006/metadata/properties"/>
    <ds:schemaRef ds:uri="http://schemas.microsoft.com/office/infopath/2007/PartnerControls"/>
    <ds:schemaRef ds:uri="http://schemas.microsoft.com/office/2006/documentManagement/types"/>
    <ds:schemaRef ds:uri="058e8728-260f-4dfb-8787-4ebe17203182"/>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Index</vt:lpstr>
      <vt:lpstr>Residuals</vt:lpstr>
      <vt:lpstr>T1</vt:lpstr>
      <vt:lpstr>T2</vt:lpstr>
      <vt:lpstr>T3 &amp; Fig 1</vt:lpstr>
      <vt:lpstr>T4</vt:lpstr>
      <vt:lpstr>T5</vt:lpstr>
      <vt:lpstr>T6</vt:lpstr>
      <vt:lpstr>T7</vt:lpstr>
      <vt:lpstr>T8</vt:lpstr>
      <vt:lpstr>T9</vt:lpstr>
      <vt:lpstr>T10 &amp; Fig 2</vt:lpstr>
      <vt:lpstr>T11 &amp; Fig 3</vt:lpstr>
      <vt:lpstr>T12 &amp; Fig 4</vt:lpstr>
      <vt:lpstr>T13</vt:lpstr>
      <vt:lpstr>T14</vt:lpstr>
      <vt:lpstr>T15</vt:lpstr>
      <vt:lpstr>T16</vt:lpstr>
      <vt:lpstr>T17</vt:lpstr>
      <vt:lpstr>T18</vt:lpstr>
      <vt:lpstr>S1 - S2</vt:lpstr>
      <vt:lpstr>S3</vt:lpstr>
      <vt:lpstr>S4</vt:lpstr>
      <vt:lpstr>S5</vt:lpstr>
      <vt:lpstr>S6 - S7</vt:lpstr>
      <vt:lpstr>S8 - S9</vt:lpstr>
      <vt:lpstr>S10</vt:lpstr>
      <vt:lpstr>S11 &amp; Fig S1</vt:lpstr>
      <vt:lpstr>S12 &amp; Fig S2</vt:lpstr>
      <vt:lpstr>S13 &amp; Fig S3</vt:lpstr>
      <vt:lpstr>S14</vt:lpstr>
      <vt:lpstr>S15 &amp; Fig S4</vt:lpstr>
      <vt:lpstr>S16 &amp; Fig S5</vt:lpstr>
      <vt:lpstr>T19</vt:lpstr>
      <vt:lpstr>T20</vt:lpstr>
      <vt:lpstr>T21</vt:lpstr>
      <vt:lpstr>T22</vt:lpstr>
      <vt:lpstr>T23</vt:lpstr>
      <vt:lpstr>T24</vt:lpstr>
      <vt:lpstr>T25-28</vt:lpstr>
      <vt:lpstr>T29</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Stuart.Boyle@nationalgrid.com</dc:creator>
  <cp:lastModifiedBy>Wootton, Matt</cp:lastModifiedBy>
  <cp:lastPrinted>2019-07-26T15:39:05Z</cp:lastPrinted>
  <dcterms:created xsi:type="dcterms:W3CDTF">2014-06-30T09:21:39Z</dcterms:created>
  <dcterms:modified xsi:type="dcterms:W3CDTF">2020-12-01T11:15:35Z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0x010100719FE3A0DFBDDF4B86E3D79E9FDBE029</vt:lpwstr>
  </property>
</Properties>
</file>