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OandT\EBandET\Contracts\Services &amp; Projects\Firm Frequency Response Service\Tender Round 131 - Received November 2020\Post Tender Report\"/>
    </mc:Choice>
  </mc:AlternateContent>
  <xr:revisionPtr revIDLastSave="0" documentId="13_ncr:1_{DDA5020A-E1D0-449E-911F-90FED5DA2C96}" xr6:coauthVersionLast="45" xr6:coauthVersionMax="45" xr10:uidLastSave="{00000000-0000-0000-0000-000000000000}"/>
  <bookViews>
    <workbookView xWindow="-120" yWindow="-120" windowWidth="29040" windowHeight="12855" xr2:uid="{00000000-000D-0000-FFFF-FFFF00000000}"/>
  </bookViews>
  <sheets>
    <sheet name="TR131" sheetId="5" r:id="rId1"/>
  </sheets>
  <functionGroups builtInGroupCount="19"/>
  <definedNames>
    <definedName name="_xlnm._FilterDatabase" localSheetId="0" hidden="1">'TR131'!$A$1:$AP$139</definedName>
    <definedName name="EFA">#REF!</definedName>
    <definedName name="EFA_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9" i="5" l="1"/>
  <c r="Q139" i="5"/>
  <c r="N139" i="5"/>
  <c r="T138" i="5"/>
  <c r="Q138" i="5"/>
  <c r="N138" i="5"/>
  <c r="T137" i="5"/>
  <c r="Q137" i="5"/>
  <c r="N137" i="5"/>
  <c r="T136" i="5"/>
  <c r="Q136" i="5"/>
  <c r="N136" i="5"/>
  <c r="T135" i="5"/>
  <c r="Q135" i="5"/>
  <c r="N135" i="5"/>
  <c r="T134" i="5"/>
  <c r="Q134" i="5"/>
  <c r="N134" i="5"/>
  <c r="T133" i="5"/>
  <c r="Q133" i="5"/>
  <c r="N133" i="5"/>
  <c r="T132" i="5"/>
  <c r="Q132" i="5"/>
  <c r="N132" i="5"/>
  <c r="T131" i="5"/>
  <c r="Q131" i="5"/>
  <c r="N131" i="5"/>
  <c r="T130" i="5"/>
  <c r="Q130" i="5"/>
  <c r="N130" i="5"/>
  <c r="T129" i="5"/>
  <c r="Q129" i="5"/>
  <c r="N129" i="5"/>
  <c r="T128" i="5"/>
  <c r="Q128" i="5"/>
  <c r="N128" i="5"/>
  <c r="T127" i="5"/>
  <c r="Q127" i="5"/>
  <c r="N127" i="5"/>
  <c r="T126" i="5"/>
  <c r="Q126" i="5"/>
  <c r="N126" i="5"/>
  <c r="T125" i="5"/>
  <c r="Q125" i="5"/>
  <c r="N125" i="5"/>
  <c r="T124" i="5"/>
  <c r="Q124" i="5"/>
  <c r="N124" i="5"/>
  <c r="T123" i="5"/>
  <c r="Q123" i="5"/>
  <c r="N123" i="5"/>
  <c r="T122" i="5"/>
  <c r="Q122" i="5"/>
  <c r="N122" i="5"/>
  <c r="T121" i="5"/>
  <c r="Q121" i="5"/>
  <c r="N121" i="5"/>
  <c r="T120" i="5"/>
  <c r="Q120" i="5"/>
  <c r="N120" i="5"/>
  <c r="T119" i="5"/>
  <c r="Q119" i="5"/>
  <c r="N119" i="5"/>
  <c r="T118" i="5"/>
  <c r="Q118" i="5"/>
  <c r="N118" i="5"/>
  <c r="T117" i="5"/>
  <c r="Q117" i="5"/>
  <c r="N117" i="5"/>
  <c r="T116" i="5"/>
  <c r="Q116" i="5"/>
  <c r="N116" i="5"/>
  <c r="T115" i="5"/>
  <c r="Q115" i="5"/>
  <c r="N115" i="5"/>
  <c r="T114" i="5"/>
  <c r="Q114" i="5"/>
  <c r="N114" i="5"/>
  <c r="T113" i="5"/>
  <c r="Q113" i="5"/>
  <c r="N113" i="5"/>
  <c r="T112" i="5" l="1"/>
  <c r="Q112" i="5"/>
  <c r="N112" i="5"/>
  <c r="T111" i="5"/>
  <c r="Q111" i="5"/>
  <c r="N111" i="5"/>
  <c r="T110" i="5"/>
  <c r="Q110" i="5"/>
  <c r="N110" i="5"/>
  <c r="T109" i="5"/>
  <c r="Q109" i="5"/>
  <c r="N109" i="5"/>
  <c r="T108" i="5"/>
  <c r="Q108" i="5"/>
  <c r="N108" i="5"/>
  <c r="T107" i="5"/>
  <c r="Q107" i="5"/>
  <c r="N107" i="5"/>
  <c r="T106" i="5"/>
  <c r="Q106" i="5"/>
  <c r="N106" i="5"/>
  <c r="T105" i="5"/>
  <c r="Q105" i="5"/>
  <c r="N105" i="5"/>
  <c r="U104" i="5" l="1"/>
  <c r="T104" i="5"/>
  <c r="Q104" i="5"/>
  <c r="N104" i="5"/>
  <c r="U103" i="5"/>
  <c r="T103" i="5"/>
  <c r="Q103" i="5"/>
  <c r="N103" i="5"/>
  <c r="U102" i="5"/>
  <c r="T102" i="5"/>
  <c r="Q102" i="5"/>
  <c r="N102" i="5"/>
  <c r="T101" i="5" l="1"/>
  <c r="Q101" i="5"/>
  <c r="N101" i="5"/>
  <c r="T100" i="5"/>
  <c r="Q100" i="5"/>
  <c r="N100" i="5"/>
  <c r="T99" i="5"/>
  <c r="Q99" i="5"/>
  <c r="N99" i="5"/>
  <c r="T98" i="5"/>
  <c r="Q98" i="5"/>
  <c r="N98" i="5"/>
  <c r="T97" i="5"/>
  <c r="Q97" i="5"/>
  <c r="N97" i="5"/>
  <c r="T96" i="5" l="1"/>
  <c r="Q96" i="5"/>
  <c r="N96" i="5"/>
  <c r="T95" i="5"/>
  <c r="Q95" i="5"/>
  <c r="N95" i="5"/>
  <c r="T94" i="5"/>
  <c r="Q94" i="5"/>
  <c r="N94" i="5"/>
  <c r="T93" i="5" l="1"/>
  <c r="Q93" i="5"/>
  <c r="N93" i="5"/>
  <c r="T92" i="5"/>
  <c r="Q92" i="5"/>
  <c r="N92" i="5"/>
  <c r="T91" i="5"/>
  <c r="Q91" i="5"/>
  <c r="N91" i="5"/>
  <c r="T90" i="5"/>
  <c r="Q90" i="5"/>
  <c r="N90" i="5"/>
  <c r="T89" i="5"/>
  <c r="Q89" i="5"/>
  <c r="N89" i="5"/>
  <c r="T88" i="5"/>
  <c r="Q88" i="5"/>
  <c r="N88" i="5"/>
  <c r="T87" i="5"/>
  <c r="Q87" i="5"/>
  <c r="N87" i="5"/>
  <c r="T86" i="5"/>
  <c r="Q86" i="5"/>
  <c r="N86" i="5"/>
  <c r="T85" i="5"/>
  <c r="Q85" i="5"/>
  <c r="N85" i="5"/>
  <c r="T84" i="5"/>
  <c r="Q84" i="5"/>
  <c r="N84" i="5"/>
  <c r="T83" i="5"/>
  <c r="Q83" i="5"/>
  <c r="N83" i="5"/>
  <c r="T82" i="5"/>
  <c r="Q82" i="5"/>
  <c r="N82" i="5"/>
  <c r="T81" i="5"/>
  <c r="Q81" i="5"/>
  <c r="N81" i="5"/>
  <c r="T80" i="5"/>
  <c r="Q80" i="5"/>
  <c r="N80" i="5"/>
  <c r="T79" i="5"/>
  <c r="Q79" i="5"/>
  <c r="N79" i="5"/>
  <c r="T78" i="5"/>
  <c r="Q78" i="5"/>
  <c r="N78" i="5"/>
  <c r="T77" i="5"/>
  <c r="Q77" i="5"/>
  <c r="N77" i="5"/>
  <c r="T76" i="5"/>
  <c r="Q76" i="5"/>
  <c r="N76" i="5"/>
  <c r="T75" i="5"/>
  <c r="Q75" i="5"/>
  <c r="N75" i="5"/>
  <c r="T74" i="5"/>
  <c r="Q74" i="5"/>
  <c r="N74" i="5"/>
  <c r="T73" i="5"/>
  <c r="Q73" i="5"/>
  <c r="N73" i="5"/>
  <c r="T72" i="5" l="1"/>
  <c r="Q72" i="5"/>
  <c r="N72" i="5"/>
  <c r="T71" i="5"/>
  <c r="Q71" i="5"/>
  <c r="N71" i="5"/>
  <c r="T70" i="5"/>
  <c r="Q70" i="5"/>
  <c r="N70" i="5"/>
  <c r="T63" i="5" l="1"/>
  <c r="Q63" i="5"/>
  <c r="N63" i="5"/>
  <c r="T62" i="5"/>
  <c r="Q62" i="5"/>
  <c r="N62" i="5"/>
  <c r="T61" i="5"/>
  <c r="Q61" i="5"/>
  <c r="N61" i="5"/>
  <c r="T60" i="5"/>
  <c r="Q60" i="5"/>
  <c r="N60" i="5"/>
  <c r="T59" i="5" l="1"/>
  <c r="Q59" i="5"/>
  <c r="N59" i="5"/>
  <c r="T58" i="5"/>
  <c r="Q58" i="5"/>
  <c r="N58" i="5"/>
  <c r="T57" i="5"/>
  <c r="Q57" i="5"/>
  <c r="N57" i="5"/>
  <c r="T56" i="5"/>
  <c r="Q56" i="5"/>
  <c r="N56" i="5"/>
  <c r="T55" i="5"/>
  <c r="Q55" i="5"/>
  <c r="N55" i="5"/>
  <c r="T54" i="5"/>
  <c r="Q54" i="5"/>
  <c r="N54" i="5"/>
  <c r="T53" i="5"/>
  <c r="Q53" i="5"/>
  <c r="N53" i="5"/>
  <c r="T52" i="5" l="1"/>
  <c r="Q52" i="5"/>
  <c r="N52" i="5"/>
  <c r="T51" i="5"/>
  <c r="Q51" i="5"/>
  <c r="N51" i="5"/>
  <c r="T50" i="5"/>
  <c r="Q50" i="5"/>
  <c r="N50" i="5"/>
  <c r="T49" i="5"/>
  <c r="Q49" i="5"/>
  <c r="T48" i="5"/>
  <c r="Q48" i="5"/>
  <c r="N48" i="5"/>
  <c r="T47" i="5"/>
  <c r="Q47" i="5"/>
  <c r="N47" i="5"/>
  <c r="T46" i="5"/>
  <c r="Q46" i="5"/>
  <c r="N46" i="5"/>
  <c r="T45" i="5"/>
  <c r="Q45" i="5"/>
  <c r="N45" i="5"/>
  <c r="T44" i="5"/>
  <c r="Q44" i="5"/>
  <c r="N44" i="5"/>
  <c r="T43" i="5" l="1"/>
  <c r="Q43" i="5"/>
  <c r="N43" i="5"/>
  <c r="T42" i="5"/>
  <c r="Q42" i="5"/>
  <c r="N42" i="5"/>
  <c r="T41" i="5"/>
  <c r="Q41" i="5"/>
  <c r="N41" i="5"/>
  <c r="T40" i="5"/>
  <c r="Q40" i="5"/>
  <c r="N40" i="5"/>
  <c r="T39" i="5"/>
  <c r="Q39" i="5"/>
  <c r="N39" i="5"/>
  <c r="T38" i="5" l="1"/>
  <c r="Q38" i="5"/>
  <c r="N38" i="5"/>
  <c r="T37" i="5"/>
  <c r="Q37" i="5"/>
  <c r="N37" i="5"/>
  <c r="T36" i="5"/>
  <c r="Q36" i="5"/>
  <c r="N36" i="5"/>
  <c r="T35" i="5"/>
  <c r="Q35" i="5"/>
  <c r="N35" i="5"/>
  <c r="T25" i="5" l="1"/>
  <c r="Q25" i="5"/>
  <c r="N25" i="5"/>
  <c r="T24" i="5" l="1"/>
  <c r="Q24" i="5"/>
  <c r="N24" i="5"/>
  <c r="T23" i="5" l="1"/>
  <c r="Q23" i="5"/>
  <c r="N23" i="5"/>
  <c r="T22" i="5"/>
  <c r="Q22" i="5"/>
  <c r="N22" i="5"/>
  <c r="T21" i="5" l="1"/>
  <c r="Q21" i="5"/>
  <c r="N21" i="5"/>
  <c r="T20" i="5" l="1"/>
  <c r="Q20" i="5"/>
  <c r="N20" i="5"/>
  <c r="T19" i="5"/>
  <c r="Q19" i="5"/>
  <c r="N19" i="5"/>
  <c r="T18" i="5"/>
  <c r="Q18" i="5"/>
  <c r="N18" i="5"/>
  <c r="T17" i="5"/>
  <c r="Q17" i="5"/>
  <c r="N17" i="5"/>
  <c r="T16" i="5" l="1"/>
  <c r="Q16" i="5"/>
  <c r="N16" i="5"/>
  <c r="T15" i="5"/>
  <c r="Q15" i="5"/>
  <c r="N15" i="5"/>
  <c r="T14" i="5"/>
  <c r="Q14" i="5"/>
  <c r="N14" i="5"/>
  <c r="T13" i="5"/>
  <c r="Q13" i="5"/>
  <c r="N13" i="5"/>
  <c r="T12" i="5"/>
  <c r="Q12" i="5"/>
  <c r="N12" i="5"/>
  <c r="T11" i="5"/>
  <c r="Q11" i="5"/>
  <c r="N11" i="5"/>
  <c r="T10" i="5"/>
  <c r="Q10" i="5"/>
  <c r="N10" i="5"/>
  <c r="T9" i="5"/>
  <c r="Q9" i="5"/>
  <c r="N9" i="5"/>
  <c r="T8" i="5"/>
  <c r="Q8" i="5"/>
  <c r="N8" i="5"/>
  <c r="T7" i="5"/>
  <c r="Q7" i="5"/>
  <c r="N7" i="5"/>
  <c r="J54" i="5" l="1"/>
  <c r="J53" i="5"/>
  <c r="J52" i="5"/>
  <c r="J51" i="5"/>
  <c r="J50" i="5"/>
  <c r="J49" i="5"/>
  <c r="J48" i="5"/>
  <c r="J47" i="5"/>
  <c r="J46" i="5"/>
  <c r="J45" i="5"/>
  <c r="J44" i="5"/>
  <c r="J30" i="5" l="1"/>
  <c r="J70" i="5" l="1"/>
  <c r="J71" i="5"/>
  <c r="J66" i="5"/>
  <c r="J67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55" i="5"/>
  <c r="J56" i="5"/>
  <c r="J57" i="5"/>
  <c r="J58" i="5"/>
  <c r="J59" i="5"/>
  <c r="J60" i="5"/>
  <c r="J61" i="5"/>
  <c r="J62" i="5"/>
  <c r="J63" i="5"/>
  <c r="J64" i="5"/>
  <c r="J65" i="5"/>
  <c r="J68" i="5"/>
  <c r="J69" i="5"/>
  <c r="J72" i="5" l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6" i="5"/>
  <c r="A66" i="5" l="1"/>
  <c r="A67" i="5" s="1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l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T6" i="5" l="1"/>
  <c r="T5" i="5"/>
  <c r="Q6" i="5"/>
  <c r="Q5" i="5"/>
  <c r="N6" i="5"/>
  <c r="N5" i="5"/>
  <c r="I5" i="5" l="1"/>
  <c r="H5" i="5"/>
  <c r="J5" i="5" l="1"/>
  <c r="H6" i="5" l="1"/>
  <c r="I6" i="5" l="1"/>
  <c r="J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Sophie D</author>
    <author>National Grid</author>
  </authors>
  <commentList>
    <comment ref="D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 xr:uid="{00000000-0006-0000-0100-00001F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 xr:uid="{00000000-0006-0000-0100-000023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 xr:uid="{00000000-0006-0000-0100-000024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 xr:uid="{00000000-0006-0000-0100-000025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 xr:uid="{00000000-0006-0000-0100-000026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 xr:uid="{00000000-0006-0000-0100-000027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 xr:uid="{00000000-0006-0000-0100-000028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 xr:uid="{00000000-0006-0000-0100-000029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 xr:uid="{00000000-0006-0000-0100-00002A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 xr:uid="{00000000-0006-0000-0100-00002B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 xr:uid="{00000000-0006-0000-0100-00002C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 xr:uid="{00000000-0006-0000-0100-00002D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 xr:uid="{00000000-0006-0000-0100-00002E00000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<sst xmlns="http://schemas.openxmlformats.org/spreadsheetml/2006/main" count="1155" uniqueCount="183">
  <si>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</si>
  <si>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</si>
  <si>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</si>
  <si>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</si>
  <si>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</si>
  <si>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</si>
  <si>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</si>
  <si>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</si>
  <si>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</si>
  <si>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</si>
  <si>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</si>
  <si>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</si>
  <si>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</si>
  <si>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</si>
  <si>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</si>
  <si>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</si>
  <si>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</si>
  <si>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</si>
  <si>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</si>
  <si>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</si>
  <si>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</si>
  <si>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</si>
  <si>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</si>
  <si>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</si>
  <si>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</si>
  <si>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</si>
  <si>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</si>
  <si>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</si>
  <si>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</si>
  <si>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</si>
  <si>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</si>
  <si>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</si>
  <si>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</si>
  <si>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</si>
  <si>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</si>
  <si>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</si>
  <si>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</si>
  <si>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</si>
  <si>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</si>
  <si>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</si>
  <si>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</si>
  <si>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</si>
  <si>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</si>
  <si>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Hydro</t>
  </si>
  <si>
    <t>Bio Fuel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</si>
  <si>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</si>
  <si>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</si>
  <si>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</si>
  <si>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</si>
  <si>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</si>
  <si>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</si>
  <si>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</si>
  <si>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</si>
  <si>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</si>
  <si>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Storage (onsite)</t>
  </si>
  <si>
    <t>DSF: Distributed generation (for export)</t>
  </si>
  <si>
    <t>Multiple Fuel Type</t>
  </si>
  <si>
    <t>Yes</t>
  </si>
  <si>
    <t>No</t>
  </si>
  <si>
    <t xml:space="preserve">Non-Dynamic Providers  </t>
  </si>
  <si>
    <t xml:space="preserve">Please indicate if this is a mutually exclusive tender </t>
  </si>
  <si>
    <t xml:space="preserve"> </t>
  </si>
  <si>
    <t>Open Energi Limited</t>
  </si>
  <si>
    <t>OPEN-1</t>
  </si>
  <si>
    <t>A</t>
  </si>
  <si>
    <t>B</t>
  </si>
  <si>
    <t>C</t>
  </si>
  <si>
    <t>OPEN-2</t>
  </si>
  <si>
    <t>D</t>
  </si>
  <si>
    <t>E</t>
  </si>
  <si>
    <t>Centrica Brigg Ltd</t>
  </si>
  <si>
    <t>ROOSB-1</t>
  </si>
  <si>
    <t>REstore Flexpond UK Ltd</t>
  </si>
  <si>
    <t>REST-1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</si>
  <si>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</si>
  <si>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</si>
  <si>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</si>
  <si>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</si>
  <si>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</si>
  <si>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</si>
  <si>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</si>
  <si>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Pelham Storage Limited</t>
  </si>
  <si>
    <t>PLHM-1</t>
  </si>
  <si>
    <t>Flexitricity Limited</t>
  </si>
  <si>
    <t>AG-EFLX01</t>
  </si>
  <si>
    <t>YES</t>
  </si>
  <si>
    <t>AG-BFLX01</t>
  </si>
  <si>
    <t>AG-FLX00L</t>
  </si>
  <si>
    <t>GridBeyond Limited</t>
  </si>
  <si>
    <t>GBND-2</t>
  </si>
  <si>
    <t/>
  </si>
  <si>
    <t>Habitat Energy Limited</t>
  </si>
  <si>
    <t>HAB4-FFR</t>
  </si>
  <si>
    <t>HAB2-FFR</t>
  </si>
  <si>
    <t>AG-HEL00G</t>
  </si>
  <si>
    <t>AG-HEL01H</t>
  </si>
  <si>
    <t>OSSPV001 Limited</t>
  </si>
  <si>
    <t>OEL2-FFR</t>
  </si>
  <si>
    <t>Kiwi Power Ltd</t>
  </si>
  <si>
    <t>KIWIE-2</t>
  </si>
  <si>
    <t>KIWIDA-1</t>
  </si>
  <si>
    <t>KIWIE-4</t>
  </si>
  <si>
    <t>Peak Gen</t>
  </si>
  <si>
    <t>PETDAG-1</t>
  </si>
  <si>
    <t>Social Energy Limited</t>
  </si>
  <si>
    <t>SOC1-FFR</t>
  </si>
  <si>
    <t>SOC2-FFR</t>
  </si>
  <si>
    <t>SOC3-FFR</t>
  </si>
  <si>
    <t>SOC4-FFR</t>
  </si>
  <si>
    <t>SOC5-FFR</t>
  </si>
  <si>
    <t>F</t>
  </si>
  <si>
    <t>Statkraft Markets GmbH</t>
  </si>
  <si>
    <t>AG-MSTK01</t>
  </si>
  <si>
    <t>DNO Connection</t>
  </si>
  <si>
    <t>SKFT-1</t>
  </si>
  <si>
    <t>AFFR1</t>
  </si>
  <si>
    <t>AFFR2</t>
  </si>
  <si>
    <t>AFFR3</t>
  </si>
  <si>
    <t xml:space="preserve">Upside Energy </t>
  </si>
  <si>
    <t>UPEN-2</t>
  </si>
  <si>
    <t>Limejump Energy Ltd</t>
  </si>
  <si>
    <t>H for 30 minutes only</t>
  </si>
  <si>
    <t>AG-ELIM03</t>
  </si>
  <si>
    <t>Limejump Ltd</t>
  </si>
  <si>
    <t>AG-BLIM02</t>
  </si>
  <si>
    <t>AG-FLIM01</t>
  </si>
  <si>
    <t>AG-GLIM01</t>
  </si>
  <si>
    <t>AG-HLIM01</t>
  </si>
  <si>
    <t>AG-ELIM02</t>
  </si>
  <si>
    <t>LJDYN-2</t>
  </si>
  <si>
    <t>npower</t>
  </si>
  <si>
    <t>NPFRD-1</t>
  </si>
  <si>
    <t>BLOXWICH ENERGY STORAGE LIMITED</t>
  </si>
  <si>
    <t>ARNKB-1</t>
  </si>
  <si>
    <t>OEL1-FFR</t>
  </si>
  <si>
    <t>H for only 30min</t>
  </si>
  <si>
    <t>LJDYP-2</t>
  </si>
  <si>
    <t>LJDYP-4</t>
  </si>
  <si>
    <t>Mutually Exclusive with C</t>
  </si>
  <si>
    <t>HAB3-FFR</t>
  </si>
  <si>
    <t>Drax Power Limited</t>
  </si>
  <si>
    <t>n/a</t>
  </si>
  <si>
    <t>NO</t>
  </si>
  <si>
    <t>AG-MFLX02</t>
  </si>
  <si>
    <t>First Hydro Company</t>
  </si>
  <si>
    <t>DINO-2</t>
  </si>
  <si>
    <t>Cannot be accepted with C</t>
  </si>
  <si>
    <t>Cannot be accepted with A or B</t>
  </si>
  <si>
    <t>Cannot be accepted with F</t>
  </si>
  <si>
    <t>Cannot be accepted with D or E</t>
  </si>
  <si>
    <t>UK Power Reserve Ltd</t>
  </si>
  <si>
    <t>EDFE-7</t>
  </si>
  <si>
    <t>Mutually exclusive with C</t>
  </si>
  <si>
    <t>Mutually Exclusive with A &amp; B</t>
  </si>
  <si>
    <t xml:space="preserve">as per FFR framework agreement </t>
  </si>
  <si>
    <t>DRAX_01Z</t>
  </si>
  <si>
    <t>Mutually exclusive from A and B</t>
  </si>
  <si>
    <t>SOC6-FFR</t>
  </si>
  <si>
    <t>SOC7-FFR</t>
  </si>
  <si>
    <t>BESS HoldCo 2 Ltd</t>
  </si>
  <si>
    <t>DBESS-22</t>
  </si>
  <si>
    <t>BESS HoldCo 3 Ltd</t>
  </si>
  <si>
    <t>DBESSH-33</t>
  </si>
  <si>
    <t>DBESSA-33</t>
  </si>
  <si>
    <t>DBESSC-33</t>
  </si>
  <si>
    <t>DBESSF-33</t>
  </si>
  <si>
    <t>Status</t>
  </si>
  <si>
    <t>Rejection Codes</t>
  </si>
  <si>
    <t>Rejected</t>
  </si>
  <si>
    <t>Accepted</t>
  </si>
  <si>
    <t>NA</t>
  </si>
  <si>
    <t>Indication of FFR results for Tender Round 131, accepted tenders will be officially notified via an issued acceptance letter.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</si>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</sst>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00"/>
    <numFmt numFmtId="167" formatCode="_-* #,##0.00\ _€_-;\-* #,##0.00\ _€_-;_-* &quot;-&quot;??\ _€_-;_-@_-"/>
    <numFmt numFmtId="168" formatCode="0.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59">
    <xf numFmtId="0" fontId="0" fillId="0" borderId="0"/>
    <xf numFmtId="0" fontId="8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7" fillId="0" borderId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4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29" fillId="29" borderId="1" xfId="0" applyFont="1" applyFill="1" applyBorder="1" applyAlignment="1" applyProtection="1">
      <alignment horizontal="center" vertical="center" wrapText="1"/>
      <protection hidden="1"/>
    </xf>
    <xf numFmtId="14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NumberFormat="1" applyFont="1" applyFill="1" applyBorder="1" applyAlignment="1" applyProtection="1">
      <alignment horizontal="center" vertical="center" wrapText="1"/>
      <protection hidden="1"/>
    </xf>
    <xf numFmtId="166" fontId="28" fillId="29" borderId="1" xfId="0" applyNumberFormat="1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8" fillId="0" borderId="1" xfId="0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 horizont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1" fontId="38" fillId="0" borderId="1" xfId="0" applyNumberFormat="1" applyFont="1" applyFill="1" applyBorder="1" applyAlignment="1" applyProtection="1">
      <alignment horizontal="center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0" fillId="30" borderId="0" xfId="0" applyFill="1" applyAlignment="1" applyProtection="1">
      <alignment horizontal="center"/>
      <protection hidden="1"/>
    </xf>
    <xf numFmtId="14" fontId="0" fillId="30" borderId="0" xfId="0" applyNumberFormat="1" applyFill="1" applyAlignment="1" applyProtection="1">
      <alignment horizontal="center"/>
      <protection hidden="1"/>
    </xf>
    <xf numFmtId="0" fontId="0" fillId="30" borderId="0" xfId="0" applyNumberFormat="1" applyFill="1" applyAlignment="1" applyProtection="1">
      <alignment horizontal="center"/>
      <protection hidden="1"/>
    </xf>
    <xf numFmtId="0" fontId="0" fillId="30" borderId="0" xfId="0" applyFill="1" applyAlignment="1" applyProtection="1">
      <alignment horizontal="center" wrapText="1"/>
      <protection hidden="1"/>
    </xf>
    <xf numFmtId="0" fontId="38" fillId="0" borderId="21" xfId="0" applyFont="1" applyFill="1" applyBorder="1" applyAlignment="1" applyProtection="1">
      <alignment horizontal="center"/>
      <protection locked="0"/>
    </xf>
    <xf numFmtId="14" fontId="38" fillId="0" borderId="21" xfId="0" applyNumberFormat="1" applyFont="1" applyFill="1" applyBorder="1" applyAlignment="1" applyProtection="1">
      <alignment horizontal="center"/>
      <protection locked="0"/>
    </xf>
    <xf numFmtId="1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21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locked="0"/>
    </xf>
    <xf numFmtId="0" fontId="38" fillId="0" borderId="0" xfId="0" applyFont="1" applyFill="1" applyProtection="1"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/>
      <protection locked="0"/>
    </xf>
    <xf numFmtId="168" fontId="38" fillId="0" borderId="21" xfId="0" applyNumberFormat="1" applyFont="1" applyFill="1" applyBorder="1" applyAlignment="1" applyProtection="1">
      <alignment horizontal="center"/>
      <protection locked="0"/>
    </xf>
    <xf numFmtId="0" fontId="38" fillId="0" borderId="21" xfId="0" applyFont="1" applyFill="1" applyBorder="1" applyAlignment="1" applyProtection="1">
      <alignment horizontal="center" wrapText="1"/>
      <protection locked="0"/>
    </xf>
    <xf numFmtId="0" fontId="38" fillId="0" borderId="21" xfId="3890" applyFont="1" applyFill="1" applyBorder="1" applyAlignment="1" applyProtection="1">
      <alignment horizontal="center"/>
      <protection locked="0"/>
    </xf>
    <xf numFmtId="14" fontId="38" fillId="0" borderId="21" xfId="3890" applyNumberFormat="1" applyFont="1" applyFill="1" applyBorder="1" applyAlignment="1" applyProtection="1">
      <alignment horizontal="center"/>
      <protection locked="0"/>
    </xf>
    <xf numFmtId="14" fontId="45" fillId="0" borderId="21" xfId="3890" applyNumberFormat="1" applyFont="1" applyFill="1" applyBorder="1" applyAlignment="1" applyProtection="1">
      <alignment horizontal="center"/>
      <protection locked="0"/>
    </xf>
    <xf numFmtId="0" fontId="42" fillId="0" borderId="21" xfId="3890" applyFont="1" applyFill="1" applyBorder="1" applyAlignment="1" applyProtection="1">
      <alignment horizontal="center" vertical="center" wrapText="1"/>
      <protection locked="0"/>
    </xf>
    <xf numFmtId="1" fontId="44" fillId="0" borderId="21" xfId="3890" applyNumberFormat="1" applyFont="1" applyFill="1" applyBorder="1" applyAlignment="1" applyProtection="1">
      <alignment horizontal="center" vertical="center" wrapText="1"/>
      <protection locked="0"/>
    </xf>
    <xf numFmtId="1" fontId="45" fillId="0" borderId="21" xfId="3890" applyNumberFormat="1" applyFont="1" applyFill="1" applyBorder="1" applyAlignment="1" applyProtection="1">
      <alignment horizontal="center"/>
      <protection hidden="1"/>
    </xf>
    <xf numFmtId="0" fontId="45" fillId="0" borderId="21" xfId="3890" applyFont="1" applyFill="1" applyBorder="1" applyAlignment="1" applyProtection="1">
      <alignment horizontal="center"/>
      <protection locked="0"/>
    </xf>
    <xf numFmtId="168" fontId="45" fillId="0" borderId="21" xfId="3890" applyNumberFormat="1" applyFont="1" applyFill="1" applyBorder="1" applyAlignment="1" applyProtection="1">
      <alignment horizontal="center"/>
      <protection locked="0"/>
    </xf>
    <xf numFmtId="0" fontId="45" fillId="0" borderId="1" xfId="3890" applyFont="1" applyFill="1" applyBorder="1" applyAlignment="1" applyProtection="1">
      <alignment horizontal="center"/>
      <protection locked="0"/>
    </xf>
    <xf numFmtId="0" fontId="38" fillId="0" borderId="21" xfId="3890" applyFont="1" applyFill="1" applyBorder="1" applyAlignment="1" applyProtection="1">
      <alignment horizontal="center" wrapText="1"/>
      <protection locked="0"/>
    </xf>
    <xf numFmtId="1" fontId="45" fillId="0" borderId="1" xfId="3890" applyNumberFormat="1" applyFont="1" applyFill="1" applyBorder="1" applyAlignment="1" applyProtection="1">
      <alignment horizontal="center"/>
      <protection hidden="1"/>
    </xf>
    <xf numFmtId="0" fontId="44" fillId="0" borderId="1" xfId="3890" applyFont="1" applyFill="1" applyBorder="1" applyAlignment="1" applyProtection="1">
      <alignment horizontal="center" vertical="center" wrapText="1"/>
      <protection locked="0"/>
    </xf>
    <xf numFmtId="0" fontId="45" fillId="0" borderId="1" xfId="3890" applyFont="1" applyFill="1" applyBorder="1" applyAlignment="1" applyProtection="1">
      <alignment horizontal="center" wrapText="1"/>
      <protection locked="0"/>
    </xf>
    <xf numFmtId="0" fontId="43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1" xfId="3890" applyFont="1" applyFill="1" applyBorder="1" applyAlignment="1" applyProtection="1">
      <alignment horizontal="center" wrapText="1"/>
      <protection locked="0"/>
    </xf>
    <xf numFmtId="0" fontId="42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166" fontId="38" fillId="0" borderId="1" xfId="0" applyNumberFormat="1" applyFont="1" applyFill="1" applyBorder="1" applyAlignment="1" applyProtection="1">
      <alignment horizontal="center" wrapText="1"/>
      <protection locked="0"/>
    </xf>
    <xf numFmtId="1" fontId="38" fillId="0" borderId="24" xfId="0" applyNumberFormat="1" applyFont="1" applyFill="1" applyBorder="1" applyAlignment="1" applyProtection="1">
      <alignment horizontal="center"/>
      <protection hidden="1"/>
    </xf>
    <xf numFmtId="0" fontId="40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/>
      <protection hidden="1"/>
    </xf>
    <xf numFmtId="168" fontId="0" fillId="0" borderId="21" xfId="0" applyNumberForma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hidden="1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6" fillId="0" borderId="2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0" fillId="0" borderId="24" xfId="3890" applyFont="1" applyBorder="1" applyAlignment="1" applyProtection="1">
      <alignment horizontal="center"/>
      <protection locked="0"/>
    </xf>
    <xf numFmtId="0" fontId="0" fillId="0" borderId="21" xfId="3890" applyFont="1" applyBorder="1" applyAlignment="1" applyProtection="1">
      <alignment horizontal="center"/>
      <protection locked="0"/>
    </xf>
    <xf numFmtId="0" fontId="42" fillId="0" borderId="21" xfId="3890" applyFont="1" applyBorder="1" applyAlignment="1" applyProtection="1">
      <alignment horizontal="center" vertical="center" wrapText="1"/>
      <protection locked="0"/>
    </xf>
    <xf numFmtId="0" fontId="0" fillId="0" borderId="24" xfId="3890" applyFont="1" applyBorder="1" applyAlignment="1" applyProtection="1">
      <alignment horizontal="center" wrapText="1"/>
      <protection locked="0"/>
    </xf>
    <xf numFmtId="166" fontId="0" fillId="32" borderId="1" xfId="0" applyNumberFormat="1" applyFill="1" applyBorder="1" applyProtection="1">
      <protection hidden="1"/>
    </xf>
    <xf numFmtId="0" fontId="38" fillId="0" borderId="24" xfId="3890" applyFont="1" applyFill="1" applyBorder="1" applyAlignment="1" applyProtection="1">
      <alignment horizontal="center"/>
      <protection locked="0"/>
    </xf>
    <xf numFmtId="1" fontId="38" fillId="0" borderId="21" xfId="3890" applyNumberFormat="1" applyFont="1" applyFill="1" applyBorder="1" applyAlignment="1" applyProtection="1">
      <alignment horizontal="center"/>
      <protection hidden="1"/>
    </xf>
    <xf numFmtId="1" fontId="38" fillId="0" borderId="24" xfId="3890" applyNumberFormat="1" applyFont="1" applyFill="1" applyBorder="1" applyAlignment="1" applyProtection="1">
      <alignment horizontal="center"/>
      <protection hidden="1"/>
    </xf>
    <xf numFmtId="0" fontId="44" fillId="0" borderId="24" xfId="3890" applyFont="1" applyFill="1" applyBorder="1" applyAlignment="1" applyProtection="1">
      <alignment horizontal="center" vertical="center" wrapText="1"/>
      <protection locked="0"/>
    </xf>
    <xf numFmtId="0" fontId="43" fillId="0" borderId="24" xfId="3890" applyFont="1" applyFill="1" applyBorder="1" applyAlignment="1" applyProtection="1">
      <alignment horizontal="center" vertical="center" wrapText="1"/>
      <protection locked="0"/>
    </xf>
    <xf numFmtId="0" fontId="38" fillId="0" borderId="24" xfId="3890" applyFont="1" applyFill="1" applyBorder="1" applyAlignment="1" applyProtection="1">
      <alignment horizontal="center" wrapText="1"/>
      <protection locked="0"/>
    </xf>
    <xf numFmtId="4" fontId="38" fillId="0" borderId="21" xfId="3890" applyNumberFormat="1" applyFont="1" applyFill="1" applyBorder="1" applyAlignment="1" applyProtection="1">
      <alignment horizontal="center"/>
      <protection locked="0"/>
    </xf>
    <xf numFmtId="4" fontId="38" fillId="0" borderId="24" xfId="3890" applyNumberFormat="1" applyFont="1" applyFill="1" applyBorder="1" applyAlignment="1" applyProtection="1">
      <alignment horizontal="center"/>
      <protection locked="0"/>
    </xf>
    <xf numFmtId="0" fontId="0" fillId="31" borderId="0" xfId="0" applyFill="1" applyBorder="1" applyProtection="1">
      <protection locked="0"/>
    </xf>
    <xf numFmtId="166" fontId="0" fillId="32" borderId="24" xfId="0" applyNumberFormat="1" applyFill="1" applyBorder="1" applyProtection="1">
      <protection hidden="1"/>
    </xf>
    <xf numFmtId="168" fontId="38" fillId="0" borderId="21" xfId="3890" applyNumberFormat="1" applyFont="1" applyFill="1" applyBorder="1" applyAlignment="1" applyProtection="1">
      <alignment horizontal="center"/>
      <protection locked="0"/>
    </xf>
    <xf numFmtId="4" fontId="38" fillId="0" borderId="0" xfId="0" applyNumberFormat="1" applyFont="1" applyFill="1" applyProtection="1">
      <protection locked="0"/>
    </xf>
    <xf numFmtId="0" fontId="46" fillId="0" borderId="24" xfId="0" applyFont="1" applyBorder="1" applyAlignment="1" applyProtection="1">
      <alignment horizontal="center" vertical="center" wrapText="1"/>
      <protection hidden="1"/>
    </xf>
    <xf numFmtId="0" fontId="0" fillId="32" borderId="0" xfId="0" applyFill="1" applyProtection="1">
      <protection locked="0"/>
    </xf>
    <xf numFmtId="0" fontId="0" fillId="32" borderId="0" xfId="0" applyFill="1" applyBorder="1" applyProtection="1"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166" fontId="28" fillId="29" borderId="24" xfId="0" applyNumberFormat="1" applyFont="1" applyFill="1" applyBorder="1" applyAlignment="1" applyProtection="1">
      <alignment vertical="center" wrapText="1"/>
    </xf>
    <xf numFmtId="166" fontId="0" fillId="32" borderId="21" xfId="0" applyNumberFormat="1" applyFill="1" applyBorder="1" applyProtection="1">
      <protection hidden="1"/>
    </xf>
    <xf numFmtId="166" fontId="0" fillId="32" borderId="25" xfId="0" applyNumberFormat="1" applyFill="1" applyBorder="1" applyProtection="1">
      <protection hidden="1"/>
    </xf>
    <xf numFmtId="168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168" fontId="2" fillId="6" borderId="11" xfId="0" applyNumberFormat="1" applyFont="1" applyFill="1" applyBorder="1" applyAlignment="1" applyProtection="1">
      <alignment horizontal="center" vertical="center" wrapText="1"/>
      <protection hidden="1"/>
    </xf>
    <xf numFmtId="168" fontId="0" fillId="32" borderId="21" xfId="0" applyNumberFormat="1" applyFill="1" applyBorder="1" applyAlignment="1" applyProtection="1">
      <alignment horizontal="center"/>
      <protection hidden="1"/>
    </xf>
    <xf numFmtId="168" fontId="28" fillId="29" borderId="24" xfId="0" applyNumberFormat="1" applyFont="1" applyFill="1" applyBorder="1" applyAlignment="1" applyProtection="1">
      <alignment horizontal="center" vertical="center" wrapText="1"/>
    </xf>
    <xf numFmtId="168" fontId="0" fillId="32" borderId="25" xfId="0" applyNumberFormat="1" applyFill="1" applyBorder="1" applyAlignment="1" applyProtection="1">
      <alignment horizontal="center"/>
      <protection hidden="1"/>
    </xf>
    <xf numFmtId="168" fontId="0" fillId="32" borderId="24" xfId="0" applyNumberFormat="1" applyFill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6" fontId="35" fillId="32" borderId="21" xfId="0" applyNumberFormat="1" applyFont="1" applyFill="1" applyBorder="1" applyProtection="1">
      <protection hidden="1"/>
    </xf>
    <xf numFmtId="0" fontId="35" fillId="0" borderId="0" xfId="0" applyFont="1"/>
    <xf numFmtId="0" fontId="0" fillId="32" borderId="0" xfId="0" applyFill="1" applyAlignment="1" applyProtection="1">
      <alignment horizontal="center"/>
      <protection hidden="1"/>
    </xf>
    <xf numFmtId="168" fontId="0" fillId="32" borderId="0" xfId="0" applyNumberFormat="1" applyFill="1" applyAlignment="1" applyProtection="1">
      <alignment horizontal="center"/>
      <protection hidden="1"/>
    </xf>
    <xf numFmtId="0" fontId="0" fillId="32" borderId="0" xfId="0" applyFill="1" applyProtection="1">
      <protection hidden="1"/>
    </xf>
    <xf numFmtId="0" fontId="49" fillId="6" borderId="25" xfId="0" applyFont="1" applyFill="1" applyBorder="1" applyAlignment="1">
      <alignment horizontal="center"/>
    </xf>
    <xf numFmtId="0" fontId="50" fillId="6" borderId="26" xfId="0" applyFont="1" applyFill="1" applyBorder="1" applyAlignment="1">
      <alignment horizontal="center"/>
    </xf>
    <xf numFmtId="0" fontId="51" fillId="0" borderId="3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7" fillId="0" borderId="21" xfId="0" applyFont="1" applyBorder="1" applyProtection="1">
      <protection hidden="1"/>
    </xf>
    <xf numFmtId="168" fontId="47" fillId="0" borderId="7" xfId="0" applyNumberFormat="1" applyFont="1" applyBorder="1" applyAlignment="1" applyProtection="1">
      <alignment horizontal="left"/>
      <protection hidden="1"/>
    </xf>
    <xf numFmtId="168" fontId="47" fillId="0" borderId="8" xfId="0" applyNumberFormat="1" applyFont="1" applyBorder="1" applyAlignment="1" applyProtection="1">
      <alignment horizontal="left"/>
      <protection hidden="1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0" fontId="38" fillId="0" borderId="25" xfId="389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14" fontId="38" fillId="0" borderId="25" xfId="3890" applyNumberFormat="1" applyFont="1" applyFill="1" applyBorder="1" applyAlignment="1" applyProtection="1">
      <alignment horizontal="center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hidden="1"/>
    </xf>
    <xf numFmtId="0" fontId="42" fillId="0" borderId="25" xfId="3890" applyFont="1" applyFill="1" applyBorder="1" applyAlignment="1" applyProtection="1">
      <alignment horizontal="center" vertical="center" wrapText="1"/>
      <protection locked="0"/>
    </xf>
    <xf numFmtId="1" fontId="44" fillId="0" borderId="25" xfId="3890" applyNumberFormat="1" applyFont="1" applyFill="1" applyBorder="1" applyAlignment="1" applyProtection="1">
      <alignment horizontal="center" vertical="center" wrapText="1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1" xfId="3890" applyFont="1" applyFill="1" applyBorder="1" applyAlignment="1" applyProtection="1">
      <alignment horizontal="center"/>
      <protection locked="0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3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  <xf numFmtId="166" fontId="48" fillId="6" borderId="26" xfId="0" applyNumberFormat="1" applyFont="1" applyFill="1" applyBorder="1" applyAlignment="1">
      <alignment horizontal="center" textRotation="90"/>
    </xf>
    <xf numFmtId="166" fontId="48" fillId="6" borderId="29" xfId="0" applyNumberFormat="1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49" fillId="6" borderId="27" xfId="0" applyFont="1" applyFill="1" applyBorder="1" applyAlignment="1">
      <alignment horizontal="center"/>
    </xf>
    <xf numFmtId="0" fontId="49" fillId="6" borderId="28" xfId="0" applyFont="1" applyFill="1" applyBorder="1" applyAlignment="1">
      <alignment horizontal="center"/>
    </xf>
    <xf numFmtId="0" fontId="51" fillId="0" borderId="3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6" fillId="32" borderId="24" xfId="0" applyFont="1" applyFill="1" applyBorder="1" applyAlignment="1" applyProtection="1">
      <alignment horizontal="center" vertical="center" wrapText="1"/>
      <protection hidden="1"/>
    </xf>
  </cellXfs>
  <cellStyles count="3959">
    <cellStyle name="%" xfId="159" xr:uid="{00000000-0005-0000-0000-000000000000}"/>
    <cellStyle name="20% - Accent1 10" xfId="160" xr:uid="{00000000-0005-0000-0000-000001000000}"/>
    <cellStyle name="20% - Accent1 11" xfId="161" xr:uid="{00000000-0005-0000-0000-000002000000}"/>
    <cellStyle name="20% - Accent1 12" xfId="162" xr:uid="{00000000-0005-0000-0000-000003000000}"/>
    <cellStyle name="20% - Accent1 13" xfId="163" xr:uid="{00000000-0005-0000-0000-000004000000}"/>
    <cellStyle name="20% - Accent1 14" xfId="164" xr:uid="{00000000-0005-0000-0000-000005000000}"/>
    <cellStyle name="20% - Accent1 15" xfId="165" xr:uid="{00000000-0005-0000-0000-000006000000}"/>
    <cellStyle name="20% - Accent1 16" xfId="166" xr:uid="{00000000-0005-0000-0000-000007000000}"/>
    <cellStyle name="20% - Accent1 17" xfId="167" xr:uid="{00000000-0005-0000-0000-000008000000}"/>
    <cellStyle name="20% - Accent1 18" xfId="168" xr:uid="{00000000-0005-0000-0000-000009000000}"/>
    <cellStyle name="20% - Accent1 19" xfId="169" xr:uid="{00000000-0005-0000-0000-00000A000000}"/>
    <cellStyle name="20% - Accent1 2" xfId="50" xr:uid="{00000000-0005-0000-0000-00000B000000}"/>
    <cellStyle name="20% - Accent1 20" xfId="3" xr:uid="{00000000-0005-0000-0000-00000C000000}"/>
    <cellStyle name="20% - Accent1 3" xfId="102" xr:uid="{00000000-0005-0000-0000-00000D000000}"/>
    <cellStyle name="20% - Accent1 4" xfId="170" xr:uid="{00000000-0005-0000-0000-00000E000000}"/>
    <cellStyle name="20% - Accent1 5" xfId="171" xr:uid="{00000000-0005-0000-0000-00000F000000}"/>
    <cellStyle name="20% - Accent1 6" xfId="172" xr:uid="{00000000-0005-0000-0000-000010000000}"/>
    <cellStyle name="20% - Accent1 7" xfId="173" xr:uid="{00000000-0005-0000-0000-000011000000}"/>
    <cellStyle name="20% - Accent1 8" xfId="174" xr:uid="{00000000-0005-0000-0000-000012000000}"/>
    <cellStyle name="20% - Accent1 9" xfId="175" xr:uid="{00000000-0005-0000-0000-000013000000}"/>
    <cellStyle name="20% - Accent2 10" xfId="176" xr:uid="{00000000-0005-0000-0000-000014000000}"/>
    <cellStyle name="20% - Accent2 11" xfId="177" xr:uid="{00000000-0005-0000-0000-000015000000}"/>
    <cellStyle name="20% - Accent2 12" xfId="178" xr:uid="{00000000-0005-0000-0000-000016000000}"/>
    <cellStyle name="20% - Accent2 13" xfId="179" xr:uid="{00000000-0005-0000-0000-000017000000}"/>
    <cellStyle name="20% - Accent2 14" xfId="180" xr:uid="{00000000-0005-0000-0000-000018000000}"/>
    <cellStyle name="20% - Accent2 15" xfId="181" xr:uid="{00000000-0005-0000-0000-000019000000}"/>
    <cellStyle name="20% - Accent2 16" xfId="182" xr:uid="{00000000-0005-0000-0000-00001A000000}"/>
    <cellStyle name="20% - Accent2 17" xfId="183" xr:uid="{00000000-0005-0000-0000-00001B000000}"/>
    <cellStyle name="20% - Accent2 18" xfId="184" xr:uid="{00000000-0005-0000-0000-00001C000000}"/>
    <cellStyle name="20% - Accent2 19" xfId="185" xr:uid="{00000000-0005-0000-0000-00001D000000}"/>
    <cellStyle name="20% - Accent2 2" xfId="51" xr:uid="{00000000-0005-0000-0000-00001E000000}"/>
    <cellStyle name="20% - Accent2 20" xfId="4" xr:uid="{00000000-0005-0000-0000-00001F000000}"/>
    <cellStyle name="20% - Accent2 3" xfId="103" xr:uid="{00000000-0005-0000-0000-000020000000}"/>
    <cellStyle name="20% - Accent2 4" xfId="186" xr:uid="{00000000-0005-0000-0000-000021000000}"/>
    <cellStyle name="20% - Accent2 5" xfId="187" xr:uid="{00000000-0005-0000-0000-000022000000}"/>
    <cellStyle name="20% - Accent2 6" xfId="188" xr:uid="{00000000-0005-0000-0000-000023000000}"/>
    <cellStyle name="20% - Accent2 7" xfId="189" xr:uid="{00000000-0005-0000-0000-000024000000}"/>
    <cellStyle name="20% - Accent2 8" xfId="190" xr:uid="{00000000-0005-0000-0000-000025000000}"/>
    <cellStyle name="20% - Accent2 9" xfId="191" xr:uid="{00000000-0005-0000-0000-000026000000}"/>
    <cellStyle name="20% - Accent3 10" xfId="192" xr:uid="{00000000-0005-0000-0000-000027000000}"/>
    <cellStyle name="20% - Accent3 11" xfId="193" xr:uid="{00000000-0005-0000-0000-000028000000}"/>
    <cellStyle name="20% - Accent3 12" xfId="194" xr:uid="{00000000-0005-0000-0000-000029000000}"/>
    <cellStyle name="20% - Accent3 13" xfId="195" xr:uid="{00000000-0005-0000-0000-00002A000000}"/>
    <cellStyle name="20% - Accent3 14" xfId="196" xr:uid="{00000000-0005-0000-0000-00002B000000}"/>
    <cellStyle name="20% - Accent3 15" xfId="197" xr:uid="{00000000-0005-0000-0000-00002C000000}"/>
    <cellStyle name="20% - Accent3 16" xfId="198" xr:uid="{00000000-0005-0000-0000-00002D000000}"/>
    <cellStyle name="20% - Accent3 17" xfId="199" xr:uid="{00000000-0005-0000-0000-00002E000000}"/>
    <cellStyle name="20% - Accent3 18" xfId="200" xr:uid="{00000000-0005-0000-0000-00002F000000}"/>
    <cellStyle name="20% - Accent3 19" xfId="201" xr:uid="{00000000-0005-0000-0000-000030000000}"/>
    <cellStyle name="20% - Accent3 2" xfId="52" xr:uid="{00000000-0005-0000-0000-000031000000}"/>
    <cellStyle name="20% - Accent3 20" xfId="5" xr:uid="{00000000-0005-0000-0000-000032000000}"/>
    <cellStyle name="20% - Accent3 3" xfId="104" xr:uid="{00000000-0005-0000-0000-000033000000}"/>
    <cellStyle name="20% - Accent3 4" xfId="202" xr:uid="{00000000-0005-0000-0000-000034000000}"/>
    <cellStyle name="20% - Accent3 5" xfId="203" xr:uid="{00000000-0005-0000-0000-000035000000}"/>
    <cellStyle name="20% - Accent3 6" xfId="204" xr:uid="{00000000-0005-0000-0000-000036000000}"/>
    <cellStyle name="20% - Accent3 7" xfId="205" xr:uid="{00000000-0005-0000-0000-000037000000}"/>
    <cellStyle name="20% - Accent3 8" xfId="206" xr:uid="{00000000-0005-0000-0000-000038000000}"/>
    <cellStyle name="20% - Accent3 9" xfId="207" xr:uid="{00000000-0005-0000-0000-000039000000}"/>
    <cellStyle name="20% - Accent4 10" xfId="208" xr:uid="{00000000-0005-0000-0000-00003A000000}"/>
    <cellStyle name="20% - Accent4 11" xfId="209" xr:uid="{00000000-0005-0000-0000-00003B000000}"/>
    <cellStyle name="20% - Accent4 12" xfId="210" xr:uid="{00000000-0005-0000-0000-00003C000000}"/>
    <cellStyle name="20% - Accent4 13" xfId="211" xr:uid="{00000000-0005-0000-0000-00003D000000}"/>
    <cellStyle name="20% - Accent4 14" xfId="212" xr:uid="{00000000-0005-0000-0000-00003E000000}"/>
    <cellStyle name="20% - Accent4 15" xfId="213" xr:uid="{00000000-0005-0000-0000-00003F000000}"/>
    <cellStyle name="20% - Accent4 16" xfId="214" xr:uid="{00000000-0005-0000-0000-000040000000}"/>
    <cellStyle name="20% - Accent4 17" xfId="215" xr:uid="{00000000-0005-0000-0000-000041000000}"/>
    <cellStyle name="20% - Accent4 18" xfId="216" xr:uid="{00000000-0005-0000-0000-000042000000}"/>
    <cellStyle name="20% - Accent4 19" xfId="217" xr:uid="{00000000-0005-0000-0000-000043000000}"/>
    <cellStyle name="20% - Accent4 2" xfId="53" xr:uid="{00000000-0005-0000-0000-000044000000}"/>
    <cellStyle name="20% - Accent4 20" xfId="6" xr:uid="{00000000-0005-0000-0000-000045000000}"/>
    <cellStyle name="20% - Accent4 3" xfId="105" xr:uid="{00000000-0005-0000-0000-000046000000}"/>
    <cellStyle name="20% - Accent4 4" xfId="218" xr:uid="{00000000-0005-0000-0000-000047000000}"/>
    <cellStyle name="20% - Accent4 5" xfId="219" xr:uid="{00000000-0005-0000-0000-000048000000}"/>
    <cellStyle name="20% - Accent4 6" xfId="220" xr:uid="{00000000-0005-0000-0000-000049000000}"/>
    <cellStyle name="20% - Accent4 7" xfId="221" xr:uid="{00000000-0005-0000-0000-00004A000000}"/>
    <cellStyle name="20% - Accent4 8" xfId="222" xr:uid="{00000000-0005-0000-0000-00004B000000}"/>
    <cellStyle name="20% - Accent4 9" xfId="223" xr:uid="{00000000-0005-0000-0000-00004C000000}"/>
    <cellStyle name="20% - Accent5 10" xfId="224" xr:uid="{00000000-0005-0000-0000-00004D000000}"/>
    <cellStyle name="20% - Accent5 11" xfId="225" xr:uid="{00000000-0005-0000-0000-00004E000000}"/>
    <cellStyle name="20% - Accent5 12" xfId="226" xr:uid="{00000000-0005-0000-0000-00004F000000}"/>
    <cellStyle name="20% - Accent5 13" xfId="227" xr:uid="{00000000-0005-0000-0000-000050000000}"/>
    <cellStyle name="20% - Accent5 14" xfId="228" xr:uid="{00000000-0005-0000-0000-000051000000}"/>
    <cellStyle name="20% - Accent5 15" xfId="229" xr:uid="{00000000-0005-0000-0000-000052000000}"/>
    <cellStyle name="20% - Accent5 16" xfId="230" xr:uid="{00000000-0005-0000-0000-000053000000}"/>
    <cellStyle name="20% - Accent5 17" xfId="231" xr:uid="{00000000-0005-0000-0000-000054000000}"/>
    <cellStyle name="20% - Accent5 18" xfId="232" xr:uid="{00000000-0005-0000-0000-000055000000}"/>
    <cellStyle name="20% - Accent5 19" xfId="233" xr:uid="{00000000-0005-0000-0000-000056000000}"/>
    <cellStyle name="20% - Accent5 2" xfId="54" xr:uid="{00000000-0005-0000-0000-000057000000}"/>
    <cellStyle name="20% - Accent5 20" xfId="7" xr:uid="{00000000-0005-0000-0000-000058000000}"/>
    <cellStyle name="20% - Accent5 3" xfId="106" xr:uid="{00000000-0005-0000-0000-000059000000}"/>
    <cellStyle name="20% - Accent5 4" xfId="234" xr:uid="{00000000-0005-0000-0000-00005A000000}"/>
    <cellStyle name="20% - Accent5 5" xfId="235" xr:uid="{00000000-0005-0000-0000-00005B000000}"/>
    <cellStyle name="20% - Accent5 6" xfId="236" xr:uid="{00000000-0005-0000-0000-00005C000000}"/>
    <cellStyle name="20% - Accent5 7" xfId="237" xr:uid="{00000000-0005-0000-0000-00005D000000}"/>
    <cellStyle name="20% - Accent5 8" xfId="238" xr:uid="{00000000-0005-0000-0000-00005E000000}"/>
    <cellStyle name="20% - Accent5 9" xfId="239" xr:uid="{00000000-0005-0000-0000-00005F000000}"/>
    <cellStyle name="20% - Accent6 10" xfId="240" xr:uid="{00000000-0005-0000-0000-000060000000}"/>
    <cellStyle name="20% - Accent6 11" xfId="241" xr:uid="{00000000-0005-0000-0000-000061000000}"/>
    <cellStyle name="20% - Accent6 12" xfId="242" xr:uid="{00000000-0005-0000-0000-000062000000}"/>
    <cellStyle name="20% - Accent6 13" xfId="243" xr:uid="{00000000-0005-0000-0000-000063000000}"/>
    <cellStyle name="20% - Accent6 14" xfId="244" xr:uid="{00000000-0005-0000-0000-000064000000}"/>
    <cellStyle name="20% - Accent6 15" xfId="245" xr:uid="{00000000-0005-0000-0000-000065000000}"/>
    <cellStyle name="20% - Accent6 16" xfId="246" xr:uid="{00000000-0005-0000-0000-000066000000}"/>
    <cellStyle name="20% - Accent6 17" xfId="247" xr:uid="{00000000-0005-0000-0000-000067000000}"/>
    <cellStyle name="20% - Accent6 18" xfId="248" xr:uid="{00000000-0005-0000-0000-000068000000}"/>
    <cellStyle name="20% - Accent6 19" xfId="249" xr:uid="{00000000-0005-0000-0000-000069000000}"/>
    <cellStyle name="20% - Accent6 2" xfId="55" xr:uid="{00000000-0005-0000-0000-00006A000000}"/>
    <cellStyle name="20% - Accent6 20" xfId="8" xr:uid="{00000000-0005-0000-0000-00006B000000}"/>
    <cellStyle name="20% - Accent6 3" xfId="107" xr:uid="{00000000-0005-0000-0000-00006C000000}"/>
    <cellStyle name="20% - Accent6 4" xfId="250" xr:uid="{00000000-0005-0000-0000-00006D000000}"/>
    <cellStyle name="20% - Accent6 5" xfId="251" xr:uid="{00000000-0005-0000-0000-00006E000000}"/>
    <cellStyle name="20% - Accent6 6" xfId="252" xr:uid="{00000000-0005-0000-0000-00006F000000}"/>
    <cellStyle name="20% - Accent6 7" xfId="253" xr:uid="{00000000-0005-0000-0000-000070000000}"/>
    <cellStyle name="20% - Accent6 8" xfId="254" xr:uid="{00000000-0005-0000-0000-000071000000}"/>
    <cellStyle name="20% - Accent6 9" xfId="255" xr:uid="{00000000-0005-0000-0000-000072000000}"/>
    <cellStyle name="40% - Accent1 10" xfId="256" xr:uid="{00000000-0005-0000-0000-000073000000}"/>
    <cellStyle name="40% - Accent1 11" xfId="257" xr:uid="{00000000-0005-0000-0000-000074000000}"/>
    <cellStyle name="40% - Accent1 12" xfId="258" xr:uid="{00000000-0005-0000-0000-000075000000}"/>
    <cellStyle name="40% - Accent1 13" xfId="259" xr:uid="{00000000-0005-0000-0000-000076000000}"/>
    <cellStyle name="40% - Accent1 14" xfId="260" xr:uid="{00000000-0005-0000-0000-000077000000}"/>
    <cellStyle name="40% - Accent1 15" xfId="261" xr:uid="{00000000-0005-0000-0000-000078000000}"/>
    <cellStyle name="40% - Accent1 16" xfId="262" xr:uid="{00000000-0005-0000-0000-000079000000}"/>
    <cellStyle name="40% - Accent1 17" xfId="263" xr:uid="{00000000-0005-0000-0000-00007A000000}"/>
    <cellStyle name="40% - Accent1 18" xfId="264" xr:uid="{00000000-0005-0000-0000-00007B000000}"/>
    <cellStyle name="40% - Accent1 19" xfId="265" xr:uid="{00000000-0005-0000-0000-00007C000000}"/>
    <cellStyle name="40% - Accent1 2" xfId="56" xr:uid="{00000000-0005-0000-0000-00007D000000}"/>
    <cellStyle name="40% - Accent1 20" xfId="9" xr:uid="{00000000-0005-0000-0000-00007E000000}"/>
    <cellStyle name="40% - Accent1 3" xfId="108" xr:uid="{00000000-0005-0000-0000-00007F000000}"/>
    <cellStyle name="40% - Accent1 4" xfId="266" xr:uid="{00000000-0005-0000-0000-000080000000}"/>
    <cellStyle name="40% - Accent1 5" xfId="267" xr:uid="{00000000-0005-0000-0000-000081000000}"/>
    <cellStyle name="40% - Accent1 6" xfId="268" xr:uid="{00000000-0005-0000-0000-000082000000}"/>
    <cellStyle name="40% - Accent1 7" xfId="269" xr:uid="{00000000-0005-0000-0000-000083000000}"/>
    <cellStyle name="40% - Accent1 8" xfId="270" xr:uid="{00000000-0005-0000-0000-000084000000}"/>
    <cellStyle name="40% - Accent1 9" xfId="271" xr:uid="{00000000-0005-0000-0000-000085000000}"/>
    <cellStyle name="40% - Accent2 10" xfId="272" xr:uid="{00000000-0005-0000-0000-000086000000}"/>
    <cellStyle name="40% - Accent2 11" xfId="273" xr:uid="{00000000-0005-0000-0000-000087000000}"/>
    <cellStyle name="40% - Accent2 12" xfId="274" xr:uid="{00000000-0005-0000-0000-000088000000}"/>
    <cellStyle name="40% - Accent2 13" xfId="275" xr:uid="{00000000-0005-0000-0000-000089000000}"/>
    <cellStyle name="40% - Accent2 14" xfId="276" xr:uid="{00000000-0005-0000-0000-00008A000000}"/>
    <cellStyle name="40% - Accent2 15" xfId="277" xr:uid="{00000000-0005-0000-0000-00008B000000}"/>
    <cellStyle name="40% - Accent2 16" xfId="278" xr:uid="{00000000-0005-0000-0000-00008C000000}"/>
    <cellStyle name="40% - Accent2 17" xfId="279" xr:uid="{00000000-0005-0000-0000-00008D000000}"/>
    <cellStyle name="40% - Accent2 18" xfId="280" xr:uid="{00000000-0005-0000-0000-00008E000000}"/>
    <cellStyle name="40% - Accent2 19" xfId="281" xr:uid="{00000000-0005-0000-0000-00008F000000}"/>
    <cellStyle name="40% - Accent2 2" xfId="57" xr:uid="{00000000-0005-0000-0000-000090000000}"/>
    <cellStyle name="40% - Accent2 20" xfId="10" xr:uid="{00000000-0005-0000-0000-000091000000}"/>
    <cellStyle name="40% - Accent2 3" xfId="109" xr:uid="{00000000-0005-0000-0000-000092000000}"/>
    <cellStyle name="40% - Accent2 4" xfId="282" xr:uid="{00000000-0005-0000-0000-000093000000}"/>
    <cellStyle name="40% - Accent2 5" xfId="283" xr:uid="{00000000-0005-0000-0000-000094000000}"/>
    <cellStyle name="40% - Accent2 6" xfId="284" xr:uid="{00000000-0005-0000-0000-000095000000}"/>
    <cellStyle name="40% - Accent2 7" xfId="285" xr:uid="{00000000-0005-0000-0000-000096000000}"/>
    <cellStyle name="40% - Accent2 8" xfId="286" xr:uid="{00000000-0005-0000-0000-000097000000}"/>
    <cellStyle name="40% - Accent2 9" xfId="287" xr:uid="{00000000-0005-0000-0000-000098000000}"/>
    <cellStyle name="40% - Accent3 10" xfId="288" xr:uid="{00000000-0005-0000-0000-000099000000}"/>
    <cellStyle name="40% - Accent3 11" xfId="289" xr:uid="{00000000-0005-0000-0000-00009A000000}"/>
    <cellStyle name="40% - Accent3 12" xfId="290" xr:uid="{00000000-0005-0000-0000-00009B000000}"/>
    <cellStyle name="40% - Accent3 13" xfId="291" xr:uid="{00000000-0005-0000-0000-00009C000000}"/>
    <cellStyle name="40% - Accent3 14" xfId="292" xr:uid="{00000000-0005-0000-0000-00009D000000}"/>
    <cellStyle name="40% - Accent3 15" xfId="293" xr:uid="{00000000-0005-0000-0000-00009E000000}"/>
    <cellStyle name="40% - Accent3 16" xfId="294" xr:uid="{00000000-0005-0000-0000-00009F000000}"/>
    <cellStyle name="40% - Accent3 17" xfId="295" xr:uid="{00000000-0005-0000-0000-0000A0000000}"/>
    <cellStyle name="40% - Accent3 18" xfId="296" xr:uid="{00000000-0005-0000-0000-0000A1000000}"/>
    <cellStyle name="40% - Accent3 19" xfId="297" xr:uid="{00000000-0005-0000-0000-0000A2000000}"/>
    <cellStyle name="40% - Accent3 2" xfId="58" xr:uid="{00000000-0005-0000-0000-0000A3000000}"/>
    <cellStyle name="40% - Accent3 20" xfId="11" xr:uid="{00000000-0005-0000-0000-0000A4000000}"/>
    <cellStyle name="40% - Accent3 3" xfId="110" xr:uid="{00000000-0005-0000-0000-0000A5000000}"/>
    <cellStyle name="40% - Accent3 4" xfId="298" xr:uid="{00000000-0005-0000-0000-0000A6000000}"/>
    <cellStyle name="40% - Accent3 5" xfId="299" xr:uid="{00000000-0005-0000-0000-0000A7000000}"/>
    <cellStyle name="40% - Accent3 6" xfId="300" xr:uid="{00000000-0005-0000-0000-0000A8000000}"/>
    <cellStyle name="40% - Accent3 7" xfId="301" xr:uid="{00000000-0005-0000-0000-0000A9000000}"/>
    <cellStyle name="40% - Accent3 8" xfId="302" xr:uid="{00000000-0005-0000-0000-0000AA000000}"/>
    <cellStyle name="40% - Accent3 9" xfId="303" xr:uid="{00000000-0005-0000-0000-0000AB000000}"/>
    <cellStyle name="40% - Accent4 10" xfId="304" xr:uid="{00000000-0005-0000-0000-0000AC000000}"/>
    <cellStyle name="40% - Accent4 11" xfId="305" xr:uid="{00000000-0005-0000-0000-0000AD000000}"/>
    <cellStyle name="40% - Accent4 12" xfId="306" xr:uid="{00000000-0005-0000-0000-0000AE000000}"/>
    <cellStyle name="40% - Accent4 13" xfId="307" xr:uid="{00000000-0005-0000-0000-0000AF000000}"/>
    <cellStyle name="40% - Accent4 14" xfId="308" xr:uid="{00000000-0005-0000-0000-0000B0000000}"/>
    <cellStyle name="40% - Accent4 15" xfId="309" xr:uid="{00000000-0005-0000-0000-0000B1000000}"/>
    <cellStyle name="40% - Accent4 16" xfId="310" xr:uid="{00000000-0005-0000-0000-0000B2000000}"/>
    <cellStyle name="40% - Accent4 17" xfId="311" xr:uid="{00000000-0005-0000-0000-0000B3000000}"/>
    <cellStyle name="40% - Accent4 18" xfId="312" xr:uid="{00000000-0005-0000-0000-0000B4000000}"/>
    <cellStyle name="40% - Accent4 19" xfId="313" xr:uid="{00000000-0005-0000-0000-0000B5000000}"/>
    <cellStyle name="40% - Accent4 2" xfId="59" xr:uid="{00000000-0005-0000-0000-0000B6000000}"/>
    <cellStyle name="40% - Accent4 20" xfId="12" xr:uid="{00000000-0005-0000-0000-0000B7000000}"/>
    <cellStyle name="40% - Accent4 3" xfId="111" xr:uid="{00000000-0005-0000-0000-0000B8000000}"/>
    <cellStyle name="40% - Accent4 4" xfId="314" xr:uid="{00000000-0005-0000-0000-0000B9000000}"/>
    <cellStyle name="40% - Accent4 5" xfId="315" xr:uid="{00000000-0005-0000-0000-0000BA000000}"/>
    <cellStyle name="40% - Accent4 6" xfId="316" xr:uid="{00000000-0005-0000-0000-0000BB000000}"/>
    <cellStyle name="40% - Accent4 7" xfId="317" xr:uid="{00000000-0005-0000-0000-0000BC000000}"/>
    <cellStyle name="40% - Accent4 8" xfId="318" xr:uid="{00000000-0005-0000-0000-0000BD000000}"/>
    <cellStyle name="40% - Accent4 9" xfId="319" xr:uid="{00000000-0005-0000-0000-0000BE000000}"/>
    <cellStyle name="40% - Accent5 10" xfId="320" xr:uid="{00000000-0005-0000-0000-0000BF000000}"/>
    <cellStyle name="40% - Accent5 11" xfId="321" xr:uid="{00000000-0005-0000-0000-0000C0000000}"/>
    <cellStyle name="40% - Accent5 12" xfId="322" xr:uid="{00000000-0005-0000-0000-0000C1000000}"/>
    <cellStyle name="40% - Accent5 13" xfId="323" xr:uid="{00000000-0005-0000-0000-0000C2000000}"/>
    <cellStyle name="40% - Accent5 14" xfId="324" xr:uid="{00000000-0005-0000-0000-0000C3000000}"/>
    <cellStyle name="40% - Accent5 15" xfId="325" xr:uid="{00000000-0005-0000-0000-0000C4000000}"/>
    <cellStyle name="40% - Accent5 16" xfId="326" xr:uid="{00000000-0005-0000-0000-0000C5000000}"/>
    <cellStyle name="40% - Accent5 17" xfId="327" xr:uid="{00000000-0005-0000-0000-0000C6000000}"/>
    <cellStyle name="40% - Accent5 18" xfId="328" xr:uid="{00000000-0005-0000-0000-0000C7000000}"/>
    <cellStyle name="40% - Accent5 19" xfId="329" xr:uid="{00000000-0005-0000-0000-0000C8000000}"/>
    <cellStyle name="40% - Accent5 2" xfId="60" xr:uid="{00000000-0005-0000-0000-0000C9000000}"/>
    <cellStyle name="40% - Accent5 20" xfId="13" xr:uid="{00000000-0005-0000-0000-0000CA000000}"/>
    <cellStyle name="40% - Accent5 3" xfId="112" xr:uid="{00000000-0005-0000-0000-0000CB000000}"/>
    <cellStyle name="40% - Accent5 4" xfId="330" xr:uid="{00000000-0005-0000-0000-0000CC000000}"/>
    <cellStyle name="40% - Accent5 5" xfId="331" xr:uid="{00000000-0005-0000-0000-0000CD000000}"/>
    <cellStyle name="40% - Accent5 6" xfId="332" xr:uid="{00000000-0005-0000-0000-0000CE000000}"/>
    <cellStyle name="40% - Accent5 7" xfId="333" xr:uid="{00000000-0005-0000-0000-0000CF000000}"/>
    <cellStyle name="40% - Accent5 8" xfId="334" xr:uid="{00000000-0005-0000-0000-0000D0000000}"/>
    <cellStyle name="40% - Accent5 9" xfId="335" xr:uid="{00000000-0005-0000-0000-0000D1000000}"/>
    <cellStyle name="40% - Accent6 10" xfId="336" xr:uid="{00000000-0005-0000-0000-0000D2000000}"/>
    <cellStyle name="40% - Accent6 11" xfId="337" xr:uid="{00000000-0005-0000-0000-0000D3000000}"/>
    <cellStyle name="40% - Accent6 12" xfId="338" xr:uid="{00000000-0005-0000-0000-0000D4000000}"/>
    <cellStyle name="40% - Accent6 13" xfId="339" xr:uid="{00000000-0005-0000-0000-0000D5000000}"/>
    <cellStyle name="40% - Accent6 14" xfId="340" xr:uid="{00000000-0005-0000-0000-0000D6000000}"/>
    <cellStyle name="40% - Accent6 15" xfId="341" xr:uid="{00000000-0005-0000-0000-0000D7000000}"/>
    <cellStyle name="40% - Accent6 16" xfId="342" xr:uid="{00000000-0005-0000-0000-0000D8000000}"/>
    <cellStyle name="40% - Accent6 17" xfId="343" xr:uid="{00000000-0005-0000-0000-0000D9000000}"/>
    <cellStyle name="40% - Accent6 18" xfId="344" xr:uid="{00000000-0005-0000-0000-0000DA000000}"/>
    <cellStyle name="40% - Accent6 19" xfId="345" xr:uid="{00000000-0005-0000-0000-0000DB000000}"/>
    <cellStyle name="40% - Accent6 2" xfId="61" xr:uid="{00000000-0005-0000-0000-0000DC000000}"/>
    <cellStyle name="40% - Accent6 20" xfId="14" xr:uid="{00000000-0005-0000-0000-0000DD000000}"/>
    <cellStyle name="40% - Accent6 3" xfId="113" xr:uid="{00000000-0005-0000-0000-0000DE000000}"/>
    <cellStyle name="40% - Accent6 4" xfId="346" xr:uid="{00000000-0005-0000-0000-0000DF000000}"/>
    <cellStyle name="40% - Accent6 5" xfId="347" xr:uid="{00000000-0005-0000-0000-0000E0000000}"/>
    <cellStyle name="40% - Accent6 6" xfId="348" xr:uid="{00000000-0005-0000-0000-0000E1000000}"/>
    <cellStyle name="40% - Accent6 7" xfId="349" xr:uid="{00000000-0005-0000-0000-0000E2000000}"/>
    <cellStyle name="40% - Accent6 8" xfId="350" xr:uid="{00000000-0005-0000-0000-0000E3000000}"/>
    <cellStyle name="40% - Accent6 9" xfId="351" xr:uid="{00000000-0005-0000-0000-0000E4000000}"/>
    <cellStyle name="60% - Accent1 10" xfId="352" xr:uid="{00000000-0005-0000-0000-0000E5000000}"/>
    <cellStyle name="60% - Accent1 11" xfId="353" xr:uid="{00000000-0005-0000-0000-0000E6000000}"/>
    <cellStyle name="60% - Accent1 12" xfId="354" xr:uid="{00000000-0005-0000-0000-0000E7000000}"/>
    <cellStyle name="60% - Accent1 13" xfId="355" xr:uid="{00000000-0005-0000-0000-0000E8000000}"/>
    <cellStyle name="60% - Accent1 14" xfId="356" xr:uid="{00000000-0005-0000-0000-0000E9000000}"/>
    <cellStyle name="60% - Accent1 15" xfId="357" xr:uid="{00000000-0005-0000-0000-0000EA000000}"/>
    <cellStyle name="60% - Accent1 16" xfId="358" xr:uid="{00000000-0005-0000-0000-0000EB000000}"/>
    <cellStyle name="60% - Accent1 17" xfId="359" xr:uid="{00000000-0005-0000-0000-0000EC000000}"/>
    <cellStyle name="60% - Accent1 18" xfId="360" xr:uid="{00000000-0005-0000-0000-0000ED000000}"/>
    <cellStyle name="60% - Accent1 19" xfId="361" xr:uid="{00000000-0005-0000-0000-0000EE000000}"/>
    <cellStyle name="60% - Accent1 2" xfId="62" xr:uid="{00000000-0005-0000-0000-0000EF000000}"/>
    <cellStyle name="60% - Accent1 20" xfId="15" xr:uid="{00000000-0005-0000-0000-0000F0000000}"/>
    <cellStyle name="60% - Accent1 3" xfId="114" xr:uid="{00000000-0005-0000-0000-0000F1000000}"/>
    <cellStyle name="60% - Accent1 4" xfId="362" xr:uid="{00000000-0005-0000-0000-0000F2000000}"/>
    <cellStyle name="60% - Accent1 5" xfId="363" xr:uid="{00000000-0005-0000-0000-0000F3000000}"/>
    <cellStyle name="60% - Accent1 6" xfId="364" xr:uid="{00000000-0005-0000-0000-0000F4000000}"/>
    <cellStyle name="60% - Accent1 7" xfId="365" xr:uid="{00000000-0005-0000-0000-0000F5000000}"/>
    <cellStyle name="60% - Accent1 8" xfId="366" xr:uid="{00000000-0005-0000-0000-0000F6000000}"/>
    <cellStyle name="60% - Accent1 9" xfId="367" xr:uid="{00000000-0005-0000-0000-0000F7000000}"/>
    <cellStyle name="60% - Accent2 10" xfId="368" xr:uid="{00000000-0005-0000-0000-0000F8000000}"/>
    <cellStyle name="60% - Accent2 11" xfId="369" xr:uid="{00000000-0005-0000-0000-0000F9000000}"/>
    <cellStyle name="60% - Accent2 12" xfId="370" xr:uid="{00000000-0005-0000-0000-0000FA000000}"/>
    <cellStyle name="60% - Accent2 13" xfId="371" xr:uid="{00000000-0005-0000-0000-0000FB000000}"/>
    <cellStyle name="60% - Accent2 14" xfId="372" xr:uid="{00000000-0005-0000-0000-0000FC000000}"/>
    <cellStyle name="60% - Accent2 15" xfId="373" xr:uid="{00000000-0005-0000-0000-0000FD000000}"/>
    <cellStyle name="60% - Accent2 16" xfId="374" xr:uid="{00000000-0005-0000-0000-0000FE000000}"/>
    <cellStyle name="60% - Accent2 17" xfId="375" xr:uid="{00000000-0005-0000-0000-0000FF000000}"/>
    <cellStyle name="60% - Accent2 18" xfId="376" xr:uid="{00000000-0005-0000-0000-000000010000}"/>
    <cellStyle name="60% - Accent2 19" xfId="377" xr:uid="{00000000-0005-0000-0000-000001010000}"/>
    <cellStyle name="60% - Accent2 2" xfId="63" xr:uid="{00000000-0005-0000-0000-000002010000}"/>
    <cellStyle name="60% - Accent2 20" xfId="16" xr:uid="{00000000-0005-0000-0000-000003010000}"/>
    <cellStyle name="60% - Accent2 3" xfId="115" xr:uid="{00000000-0005-0000-0000-000004010000}"/>
    <cellStyle name="60% - Accent2 4" xfId="378" xr:uid="{00000000-0005-0000-0000-000005010000}"/>
    <cellStyle name="60% - Accent2 5" xfId="379" xr:uid="{00000000-0005-0000-0000-000006010000}"/>
    <cellStyle name="60% - Accent2 6" xfId="380" xr:uid="{00000000-0005-0000-0000-000007010000}"/>
    <cellStyle name="60% - Accent2 7" xfId="381" xr:uid="{00000000-0005-0000-0000-000008010000}"/>
    <cellStyle name="60% - Accent2 8" xfId="382" xr:uid="{00000000-0005-0000-0000-000009010000}"/>
    <cellStyle name="60% - Accent2 9" xfId="383" xr:uid="{00000000-0005-0000-0000-00000A010000}"/>
    <cellStyle name="60% - Accent3 10" xfId="384" xr:uid="{00000000-0005-0000-0000-00000B010000}"/>
    <cellStyle name="60% - Accent3 11" xfId="385" xr:uid="{00000000-0005-0000-0000-00000C010000}"/>
    <cellStyle name="60% - Accent3 12" xfId="386" xr:uid="{00000000-0005-0000-0000-00000D010000}"/>
    <cellStyle name="60% - Accent3 13" xfId="387" xr:uid="{00000000-0005-0000-0000-00000E010000}"/>
    <cellStyle name="60% - Accent3 14" xfId="388" xr:uid="{00000000-0005-0000-0000-00000F010000}"/>
    <cellStyle name="60% - Accent3 15" xfId="389" xr:uid="{00000000-0005-0000-0000-000010010000}"/>
    <cellStyle name="60% - Accent3 16" xfId="390" xr:uid="{00000000-0005-0000-0000-000011010000}"/>
    <cellStyle name="60% - Accent3 17" xfId="391" xr:uid="{00000000-0005-0000-0000-000012010000}"/>
    <cellStyle name="60% - Accent3 18" xfId="392" xr:uid="{00000000-0005-0000-0000-000013010000}"/>
    <cellStyle name="60% - Accent3 19" xfId="393" xr:uid="{00000000-0005-0000-0000-000014010000}"/>
    <cellStyle name="60% - Accent3 2" xfId="64" xr:uid="{00000000-0005-0000-0000-000015010000}"/>
    <cellStyle name="60% - Accent3 20" xfId="17" xr:uid="{00000000-0005-0000-0000-000016010000}"/>
    <cellStyle name="60% - Accent3 3" xfId="116" xr:uid="{00000000-0005-0000-0000-000017010000}"/>
    <cellStyle name="60% - Accent3 4" xfId="394" xr:uid="{00000000-0005-0000-0000-000018010000}"/>
    <cellStyle name="60% - Accent3 5" xfId="395" xr:uid="{00000000-0005-0000-0000-000019010000}"/>
    <cellStyle name="60% - Accent3 6" xfId="396" xr:uid="{00000000-0005-0000-0000-00001A010000}"/>
    <cellStyle name="60% - Accent3 7" xfId="397" xr:uid="{00000000-0005-0000-0000-00001B010000}"/>
    <cellStyle name="60% - Accent3 8" xfId="398" xr:uid="{00000000-0005-0000-0000-00001C010000}"/>
    <cellStyle name="60% - Accent3 9" xfId="399" xr:uid="{00000000-0005-0000-0000-00001D010000}"/>
    <cellStyle name="60% - Accent4 10" xfId="400" xr:uid="{00000000-0005-0000-0000-00001E010000}"/>
    <cellStyle name="60% - Accent4 11" xfId="401" xr:uid="{00000000-0005-0000-0000-00001F010000}"/>
    <cellStyle name="60% - Accent4 12" xfId="402" xr:uid="{00000000-0005-0000-0000-000020010000}"/>
    <cellStyle name="60% - Accent4 13" xfId="403" xr:uid="{00000000-0005-0000-0000-000021010000}"/>
    <cellStyle name="60% - Accent4 14" xfId="404" xr:uid="{00000000-0005-0000-0000-000022010000}"/>
    <cellStyle name="60% - Accent4 15" xfId="405" xr:uid="{00000000-0005-0000-0000-000023010000}"/>
    <cellStyle name="60% - Accent4 16" xfId="406" xr:uid="{00000000-0005-0000-0000-000024010000}"/>
    <cellStyle name="60% - Accent4 17" xfId="407" xr:uid="{00000000-0005-0000-0000-000025010000}"/>
    <cellStyle name="60% - Accent4 18" xfId="408" xr:uid="{00000000-0005-0000-0000-000026010000}"/>
    <cellStyle name="60% - Accent4 19" xfId="409" xr:uid="{00000000-0005-0000-0000-000027010000}"/>
    <cellStyle name="60% - Accent4 2" xfId="65" xr:uid="{00000000-0005-0000-0000-000028010000}"/>
    <cellStyle name="60% - Accent4 20" xfId="18" xr:uid="{00000000-0005-0000-0000-000029010000}"/>
    <cellStyle name="60% - Accent4 3" xfId="117" xr:uid="{00000000-0005-0000-0000-00002A010000}"/>
    <cellStyle name="60% - Accent4 4" xfId="410" xr:uid="{00000000-0005-0000-0000-00002B010000}"/>
    <cellStyle name="60% - Accent4 5" xfId="411" xr:uid="{00000000-0005-0000-0000-00002C010000}"/>
    <cellStyle name="60% - Accent4 6" xfId="412" xr:uid="{00000000-0005-0000-0000-00002D010000}"/>
    <cellStyle name="60% - Accent4 7" xfId="413" xr:uid="{00000000-0005-0000-0000-00002E010000}"/>
    <cellStyle name="60% - Accent4 8" xfId="414" xr:uid="{00000000-0005-0000-0000-00002F010000}"/>
    <cellStyle name="60% - Accent4 9" xfId="415" xr:uid="{00000000-0005-0000-0000-000030010000}"/>
    <cellStyle name="60% - Accent5 10" xfId="416" xr:uid="{00000000-0005-0000-0000-000031010000}"/>
    <cellStyle name="60% - Accent5 11" xfId="417" xr:uid="{00000000-0005-0000-0000-000032010000}"/>
    <cellStyle name="60% - Accent5 12" xfId="418" xr:uid="{00000000-0005-0000-0000-000033010000}"/>
    <cellStyle name="60% - Accent5 13" xfId="419" xr:uid="{00000000-0005-0000-0000-000034010000}"/>
    <cellStyle name="60% - Accent5 14" xfId="420" xr:uid="{00000000-0005-0000-0000-000035010000}"/>
    <cellStyle name="60% - Accent5 15" xfId="421" xr:uid="{00000000-0005-0000-0000-000036010000}"/>
    <cellStyle name="60% - Accent5 16" xfId="422" xr:uid="{00000000-0005-0000-0000-000037010000}"/>
    <cellStyle name="60% - Accent5 17" xfId="423" xr:uid="{00000000-0005-0000-0000-000038010000}"/>
    <cellStyle name="60% - Accent5 18" xfId="424" xr:uid="{00000000-0005-0000-0000-000039010000}"/>
    <cellStyle name="60% - Accent5 19" xfId="425" xr:uid="{00000000-0005-0000-0000-00003A010000}"/>
    <cellStyle name="60% - Accent5 2" xfId="66" xr:uid="{00000000-0005-0000-0000-00003B010000}"/>
    <cellStyle name="60% - Accent5 20" xfId="19" xr:uid="{00000000-0005-0000-0000-00003C010000}"/>
    <cellStyle name="60% - Accent5 3" xfId="118" xr:uid="{00000000-0005-0000-0000-00003D010000}"/>
    <cellStyle name="60% - Accent5 4" xfId="426" xr:uid="{00000000-0005-0000-0000-00003E010000}"/>
    <cellStyle name="60% - Accent5 5" xfId="427" xr:uid="{00000000-0005-0000-0000-00003F010000}"/>
    <cellStyle name="60% - Accent5 6" xfId="428" xr:uid="{00000000-0005-0000-0000-000040010000}"/>
    <cellStyle name="60% - Accent5 7" xfId="429" xr:uid="{00000000-0005-0000-0000-000041010000}"/>
    <cellStyle name="60% - Accent5 8" xfId="430" xr:uid="{00000000-0005-0000-0000-000042010000}"/>
    <cellStyle name="60% - Accent5 9" xfId="431" xr:uid="{00000000-0005-0000-0000-000043010000}"/>
    <cellStyle name="60% - Accent6 10" xfId="432" xr:uid="{00000000-0005-0000-0000-000044010000}"/>
    <cellStyle name="60% - Accent6 11" xfId="433" xr:uid="{00000000-0005-0000-0000-000045010000}"/>
    <cellStyle name="60% - Accent6 12" xfId="434" xr:uid="{00000000-0005-0000-0000-000046010000}"/>
    <cellStyle name="60% - Accent6 13" xfId="435" xr:uid="{00000000-0005-0000-0000-000047010000}"/>
    <cellStyle name="60% - Accent6 14" xfId="436" xr:uid="{00000000-0005-0000-0000-000048010000}"/>
    <cellStyle name="60% - Accent6 15" xfId="437" xr:uid="{00000000-0005-0000-0000-000049010000}"/>
    <cellStyle name="60% - Accent6 16" xfId="438" xr:uid="{00000000-0005-0000-0000-00004A010000}"/>
    <cellStyle name="60% - Accent6 17" xfId="439" xr:uid="{00000000-0005-0000-0000-00004B010000}"/>
    <cellStyle name="60% - Accent6 18" xfId="440" xr:uid="{00000000-0005-0000-0000-00004C010000}"/>
    <cellStyle name="60% - Accent6 19" xfId="441" xr:uid="{00000000-0005-0000-0000-00004D010000}"/>
    <cellStyle name="60% - Accent6 2" xfId="67" xr:uid="{00000000-0005-0000-0000-00004E010000}"/>
    <cellStyle name="60% - Accent6 20" xfId="20" xr:uid="{00000000-0005-0000-0000-00004F010000}"/>
    <cellStyle name="60% - Accent6 3" xfId="119" xr:uid="{00000000-0005-0000-0000-000050010000}"/>
    <cellStyle name="60% - Accent6 4" xfId="442" xr:uid="{00000000-0005-0000-0000-000051010000}"/>
    <cellStyle name="60% - Accent6 5" xfId="443" xr:uid="{00000000-0005-0000-0000-000052010000}"/>
    <cellStyle name="60% - Accent6 6" xfId="444" xr:uid="{00000000-0005-0000-0000-000053010000}"/>
    <cellStyle name="60% - Accent6 7" xfId="445" xr:uid="{00000000-0005-0000-0000-000054010000}"/>
    <cellStyle name="60% - Accent6 8" xfId="446" xr:uid="{00000000-0005-0000-0000-000055010000}"/>
    <cellStyle name="60% - Accent6 9" xfId="447" xr:uid="{00000000-0005-0000-0000-000056010000}"/>
    <cellStyle name="Accent1 10" xfId="448" xr:uid="{00000000-0005-0000-0000-000057010000}"/>
    <cellStyle name="Accent1 11" xfId="449" xr:uid="{00000000-0005-0000-0000-000058010000}"/>
    <cellStyle name="Accent1 12" xfId="450" xr:uid="{00000000-0005-0000-0000-000059010000}"/>
    <cellStyle name="Accent1 13" xfId="451" xr:uid="{00000000-0005-0000-0000-00005A010000}"/>
    <cellStyle name="Accent1 14" xfId="452" xr:uid="{00000000-0005-0000-0000-00005B010000}"/>
    <cellStyle name="Accent1 15" xfId="453" xr:uid="{00000000-0005-0000-0000-00005C010000}"/>
    <cellStyle name="Accent1 16" xfId="454" xr:uid="{00000000-0005-0000-0000-00005D010000}"/>
    <cellStyle name="Accent1 17" xfId="455" xr:uid="{00000000-0005-0000-0000-00005E010000}"/>
    <cellStyle name="Accent1 18" xfId="456" xr:uid="{00000000-0005-0000-0000-00005F010000}"/>
    <cellStyle name="Accent1 19" xfId="457" xr:uid="{00000000-0005-0000-0000-000060010000}"/>
    <cellStyle name="Accent1 2" xfId="68" xr:uid="{00000000-0005-0000-0000-000061010000}"/>
    <cellStyle name="Accent1 20" xfId="21" xr:uid="{00000000-0005-0000-0000-000062010000}"/>
    <cellStyle name="Accent1 3" xfId="120" xr:uid="{00000000-0005-0000-0000-000063010000}"/>
    <cellStyle name="Accent1 4" xfId="458" xr:uid="{00000000-0005-0000-0000-000064010000}"/>
    <cellStyle name="Accent1 5" xfId="459" xr:uid="{00000000-0005-0000-0000-000065010000}"/>
    <cellStyle name="Accent1 6" xfId="460" xr:uid="{00000000-0005-0000-0000-000066010000}"/>
    <cellStyle name="Accent1 7" xfId="461" xr:uid="{00000000-0005-0000-0000-000067010000}"/>
    <cellStyle name="Accent1 8" xfId="462" xr:uid="{00000000-0005-0000-0000-000068010000}"/>
    <cellStyle name="Accent1 9" xfId="463" xr:uid="{00000000-0005-0000-0000-000069010000}"/>
    <cellStyle name="Accent2 10" xfId="464" xr:uid="{00000000-0005-0000-0000-00006A010000}"/>
    <cellStyle name="Accent2 11" xfId="465" xr:uid="{00000000-0005-0000-0000-00006B010000}"/>
    <cellStyle name="Accent2 12" xfId="466" xr:uid="{00000000-0005-0000-0000-00006C010000}"/>
    <cellStyle name="Accent2 13" xfId="467" xr:uid="{00000000-0005-0000-0000-00006D010000}"/>
    <cellStyle name="Accent2 14" xfId="468" xr:uid="{00000000-0005-0000-0000-00006E010000}"/>
    <cellStyle name="Accent2 15" xfId="469" xr:uid="{00000000-0005-0000-0000-00006F010000}"/>
    <cellStyle name="Accent2 16" xfId="470" xr:uid="{00000000-0005-0000-0000-000070010000}"/>
    <cellStyle name="Accent2 17" xfId="471" xr:uid="{00000000-0005-0000-0000-000071010000}"/>
    <cellStyle name="Accent2 18" xfId="472" xr:uid="{00000000-0005-0000-0000-000072010000}"/>
    <cellStyle name="Accent2 19" xfId="473" xr:uid="{00000000-0005-0000-0000-000073010000}"/>
    <cellStyle name="Accent2 2" xfId="69" xr:uid="{00000000-0005-0000-0000-000074010000}"/>
    <cellStyle name="Accent2 20" xfId="22" xr:uid="{00000000-0005-0000-0000-000075010000}"/>
    <cellStyle name="Accent2 3" xfId="121" xr:uid="{00000000-0005-0000-0000-000076010000}"/>
    <cellStyle name="Accent2 4" xfId="474" xr:uid="{00000000-0005-0000-0000-000077010000}"/>
    <cellStyle name="Accent2 5" xfId="475" xr:uid="{00000000-0005-0000-0000-000078010000}"/>
    <cellStyle name="Accent2 6" xfId="476" xr:uid="{00000000-0005-0000-0000-000079010000}"/>
    <cellStyle name="Accent2 7" xfId="477" xr:uid="{00000000-0005-0000-0000-00007A010000}"/>
    <cellStyle name="Accent2 8" xfId="478" xr:uid="{00000000-0005-0000-0000-00007B010000}"/>
    <cellStyle name="Accent2 9" xfId="479" xr:uid="{00000000-0005-0000-0000-00007C010000}"/>
    <cellStyle name="Accent3 10" xfId="480" xr:uid="{00000000-0005-0000-0000-00007D010000}"/>
    <cellStyle name="Accent3 11" xfId="481" xr:uid="{00000000-0005-0000-0000-00007E010000}"/>
    <cellStyle name="Accent3 12" xfId="482" xr:uid="{00000000-0005-0000-0000-00007F010000}"/>
    <cellStyle name="Accent3 13" xfId="483" xr:uid="{00000000-0005-0000-0000-000080010000}"/>
    <cellStyle name="Accent3 14" xfId="484" xr:uid="{00000000-0005-0000-0000-000081010000}"/>
    <cellStyle name="Accent3 15" xfId="485" xr:uid="{00000000-0005-0000-0000-000082010000}"/>
    <cellStyle name="Accent3 16" xfId="486" xr:uid="{00000000-0005-0000-0000-000083010000}"/>
    <cellStyle name="Accent3 17" xfId="487" xr:uid="{00000000-0005-0000-0000-000084010000}"/>
    <cellStyle name="Accent3 18" xfId="488" xr:uid="{00000000-0005-0000-0000-000085010000}"/>
    <cellStyle name="Accent3 19" xfId="489" xr:uid="{00000000-0005-0000-0000-000086010000}"/>
    <cellStyle name="Accent3 2" xfId="70" xr:uid="{00000000-0005-0000-0000-000087010000}"/>
    <cellStyle name="Accent3 20" xfId="23" xr:uid="{00000000-0005-0000-0000-000088010000}"/>
    <cellStyle name="Accent3 3" xfId="122" xr:uid="{00000000-0005-0000-0000-000089010000}"/>
    <cellStyle name="Accent3 4" xfId="490" xr:uid="{00000000-0005-0000-0000-00008A010000}"/>
    <cellStyle name="Accent3 5" xfId="491" xr:uid="{00000000-0005-0000-0000-00008B010000}"/>
    <cellStyle name="Accent3 6" xfId="492" xr:uid="{00000000-0005-0000-0000-00008C010000}"/>
    <cellStyle name="Accent3 7" xfId="493" xr:uid="{00000000-0005-0000-0000-00008D010000}"/>
    <cellStyle name="Accent3 8" xfId="494" xr:uid="{00000000-0005-0000-0000-00008E010000}"/>
    <cellStyle name="Accent3 9" xfId="495" xr:uid="{00000000-0005-0000-0000-00008F010000}"/>
    <cellStyle name="Accent4 10" xfId="496" xr:uid="{00000000-0005-0000-0000-000090010000}"/>
    <cellStyle name="Accent4 11" xfId="497" xr:uid="{00000000-0005-0000-0000-000091010000}"/>
    <cellStyle name="Accent4 12" xfId="498" xr:uid="{00000000-0005-0000-0000-000092010000}"/>
    <cellStyle name="Accent4 13" xfId="499" xr:uid="{00000000-0005-0000-0000-000093010000}"/>
    <cellStyle name="Accent4 14" xfId="500" xr:uid="{00000000-0005-0000-0000-000094010000}"/>
    <cellStyle name="Accent4 15" xfId="501" xr:uid="{00000000-0005-0000-0000-000095010000}"/>
    <cellStyle name="Accent4 16" xfId="502" xr:uid="{00000000-0005-0000-0000-000096010000}"/>
    <cellStyle name="Accent4 17" xfId="503" xr:uid="{00000000-0005-0000-0000-000097010000}"/>
    <cellStyle name="Accent4 18" xfId="504" xr:uid="{00000000-0005-0000-0000-000098010000}"/>
    <cellStyle name="Accent4 19" xfId="505" xr:uid="{00000000-0005-0000-0000-000099010000}"/>
    <cellStyle name="Accent4 2" xfId="71" xr:uid="{00000000-0005-0000-0000-00009A010000}"/>
    <cellStyle name="Accent4 20" xfId="24" xr:uid="{00000000-0005-0000-0000-00009B010000}"/>
    <cellStyle name="Accent4 3" xfId="123" xr:uid="{00000000-0005-0000-0000-00009C010000}"/>
    <cellStyle name="Accent4 4" xfId="506" xr:uid="{00000000-0005-0000-0000-00009D010000}"/>
    <cellStyle name="Accent4 5" xfId="507" xr:uid="{00000000-0005-0000-0000-00009E010000}"/>
    <cellStyle name="Accent4 6" xfId="508" xr:uid="{00000000-0005-0000-0000-00009F010000}"/>
    <cellStyle name="Accent4 7" xfId="509" xr:uid="{00000000-0005-0000-0000-0000A0010000}"/>
    <cellStyle name="Accent4 8" xfId="510" xr:uid="{00000000-0005-0000-0000-0000A1010000}"/>
    <cellStyle name="Accent4 9" xfId="511" xr:uid="{00000000-0005-0000-0000-0000A2010000}"/>
    <cellStyle name="Accent5 10" xfId="512" xr:uid="{00000000-0005-0000-0000-0000A3010000}"/>
    <cellStyle name="Accent5 11" xfId="513" xr:uid="{00000000-0005-0000-0000-0000A4010000}"/>
    <cellStyle name="Accent5 12" xfId="514" xr:uid="{00000000-0005-0000-0000-0000A5010000}"/>
    <cellStyle name="Accent5 13" xfId="515" xr:uid="{00000000-0005-0000-0000-0000A6010000}"/>
    <cellStyle name="Accent5 14" xfId="516" xr:uid="{00000000-0005-0000-0000-0000A7010000}"/>
    <cellStyle name="Accent5 15" xfId="517" xr:uid="{00000000-0005-0000-0000-0000A8010000}"/>
    <cellStyle name="Accent5 16" xfId="518" xr:uid="{00000000-0005-0000-0000-0000A9010000}"/>
    <cellStyle name="Accent5 17" xfId="519" xr:uid="{00000000-0005-0000-0000-0000AA010000}"/>
    <cellStyle name="Accent5 18" xfId="520" xr:uid="{00000000-0005-0000-0000-0000AB010000}"/>
    <cellStyle name="Accent5 19" xfId="521" xr:uid="{00000000-0005-0000-0000-0000AC010000}"/>
    <cellStyle name="Accent5 2" xfId="72" xr:uid="{00000000-0005-0000-0000-0000AD010000}"/>
    <cellStyle name="Accent5 20" xfId="25" xr:uid="{00000000-0005-0000-0000-0000AE010000}"/>
    <cellStyle name="Accent5 3" xfId="124" xr:uid="{00000000-0005-0000-0000-0000AF010000}"/>
    <cellStyle name="Accent5 4" xfId="522" xr:uid="{00000000-0005-0000-0000-0000B0010000}"/>
    <cellStyle name="Accent5 5" xfId="523" xr:uid="{00000000-0005-0000-0000-0000B1010000}"/>
    <cellStyle name="Accent5 6" xfId="524" xr:uid="{00000000-0005-0000-0000-0000B2010000}"/>
    <cellStyle name="Accent5 7" xfId="525" xr:uid="{00000000-0005-0000-0000-0000B3010000}"/>
    <cellStyle name="Accent5 8" xfId="526" xr:uid="{00000000-0005-0000-0000-0000B4010000}"/>
    <cellStyle name="Accent5 9" xfId="527" xr:uid="{00000000-0005-0000-0000-0000B5010000}"/>
    <cellStyle name="Accent6 10" xfId="528" xr:uid="{00000000-0005-0000-0000-0000B6010000}"/>
    <cellStyle name="Accent6 11" xfId="529" xr:uid="{00000000-0005-0000-0000-0000B7010000}"/>
    <cellStyle name="Accent6 12" xfId="530" xr:uid="{00000000-0005-0000-0000-0000B8010000}"/>
    <cellStyle name="Accent6 13" xfId="531" xr:uid="{00000000-0005-0000-0000-0000B9010000}"/>
    <cellStyle name="Accent6 14" xfId="532" xr:uid="{00000000-0005-0000-0000-0000BA010000}"/>
    <cellStyle name="Accent6 15" xfId="533" xr:uid="{00000000-0005-0000-0000-0000BB010000}"/>
    <cellStyle name="Accent6 16" xfId="534" xr:uid="{00000000-0005-0000-0000-0000BC010000}"/>
    <cellStyle name="Accent6 17" xfId="535" xr:uid="{00000000-0005-0000-0000-0000BD010000}"/>
    <cellStyle name="Accent6 18" xfId="536" xr:uid="{00000000-0005-0000-0000-0000BE010000}"/>
    <cellStyle name="Accent6 19" xfId="537" xr:uid="{00000000-0005-0000-0000-0000BF010000}"/>
    <cellStyle name="Accent6 2" xfId="73" xr:uid="{00000000-0005-0000-0000-0000C0010000}"/>
    <cellStyle name="Accent6 20" xfId="26" xr:uid="{00000000-0005-0000-0000-0000C1010000}"/>
    <cellStyle name="Accent6 3" xfId="125" xr:uid="{00000000-0005-0000-0000-0000C2010000}"/>
    <cellStyle name="Accent6 4" xfId="538" xr:uid="{00000000-0005-0000-0000-0000C3010000}"/>
    <cellStyle name="Accent6 5" xfId="539" xr:uid="{00000000-0005-0000-0000-0000C4010000}"/>
    <cellStyle name="Accent6 6" xfId="540" xr:uid="{00000000-0005-0000-0000-0000C5010000}"/>
    <cellStyle name="Accent6 7" xfId="541" xr:uid="{00000000-0005-0000-0000-0000C6010000}"/>
    <cellStyle name="Accent6 8" xfId="542" xr:uid="{00000000-0005-0000-0000-0000C7010000}"/>
    <cellStyle name="Accent6 9" xfId="543" xr:uid="{00000000-0005-0000-0000-0000C8010000}"/>
    <cellStyle name="Bad 10" xfId="544" xr:uid="{00000000-0005-0000-0000-0000C9010000}"/>
    <cellStyle name="Bad 11" xfId="545" xr:uid="{00000000-0005-0000-0000-0000CA010000}"/>
    <cellStyle name="Bad 12" xfId="546" xr:uid="{00000000-0005-0000-0000-0000CB010000}"/>
    <cellStyle name="Bad 13" xfId="547" xr:uid="{00000000-0005-0000-0000-0000CC010000}"/>
    <cellStyle name="Bad 14" xfId="548" xr:uid="{00000000-0005-0000-0000-0000CD010000}"/>
    <cellStyle name="Bad 15" xfId="549" xr:uid="{00000000-0005-0000-0000-0000CE010000}"/>
    <cellStyle name="Bad 16" xfId="550" xr:uid="{00000000-0005-0000-0000-0000CF010000}"/>
    <cellStyle name="Bad 17" xfId="551" xr:uid="{00000000-0005-0000-0000-0000D0010000}"/>
    <cellStyle name="Bad 18" xfId="552" xr:uid="{00000000-0005-0000-0000-0000D1010000}"/>
    <cellStyle name="Bad 19" xfId="553" xr:uid="{00000000-0005-0000-0000-0000D2010000}"/>
    <cellStyle name="Bad 2" xfId="74" xr:uid="{00000000-0005-0000-0000-0000D3010000}"/>
    <cellStyle name="Bad 20" xfId="27" xr:uid="{00000000-0005-0000-0000-0000D4010000}"/>
    <cellStyle name="Bad 3" xfId="126" xr:uid="{00000000-0005-0000-0000-0000D5010000}"/>
    <cellStyle name="Bad 4" xfId="554" xr:uid="{00000000-0005-0000-0000-0000D6010000}"/>
    <cellStyle name="Bad 5" xfId="555" xr:uid="{00000000-0005-0000-0000-0000D7010000}"/>
    <cellStyle name="Bad 6" xfId="556" xr:uid="{00000000-0005-0000-0000-0000D8010000}"/>
    <cellStyle name="Bad 7" xfId="557" xr:uid="{00000000-0005-0000-0000-0000D9010000}"/>
    <cellStyle name="Bad 8" xfId="558" xr:uid="{00000000-0005-0000-0000-0000DA010000}"/>
    <cellStyle name="Bad 9" xfId="559" xr:uid="{00000000-0005-0000-0000-0000DB010000}"/>
    <cellStyle name="Calculation 10" xfId="560" xr:uid="{00000000-0005-0000-0000-0000DC010000}"/>
    <cellStyle name="Calculation 11" xfId="561" xr:uid="{00000000-0005-0000-0000-0000DD010000}"/>
    <cellStyle name="Calculation 12" xfId="562" xr:uid="{00000000-0005-0000-0000-0000DE010000}"/>
    <cellStyle name="Calculation 13" xfId="563" xr:uid="{00000000-0005-0000-0000-0000DF010000}"/>
    <cellStyle name="Calculation 14" xfId="564" xr:uid="{00000000-0005-0000-0000-0000E0010000}"/>
    <cellStyle name="Calculation 15" xfId="565" xr:uid="{00000000-0005-0000-0000-0000E1010000}"/>
    <cellStyle name="Calculation 16" xfId="566" xr:uid="{00000000-0005-0000-0000-0000E2010000}"/>
    <cellStyle name="Calculation 17" xfId="567" xr:uid="{00000000-0005-0000-0000-0000E3010000}"/>
    <cellStyle name="Calculation 18" xfId="568" xr:uid="{00000000-0005-0000-0000-0000E4010000}"/>
    <cellStyle name="Calculation 19" xfId="569" xr:uid="{00000000-0005-0000-0000-0000E5010000}"/>
    <cellStyle name="Calculation 2" xfId="75" xr:uid="{00000000-0005-0000-0000-0000E6010000}"/>
    <cellStyle name="Calculation 20" xfId="28" xr:uid="{00000000-0005-0000-0000-0000E7010000}"/>
    <cellStyle name="Calculation 3" xfId="127" xr:uid="{00000000-0005-0000-0000-0000E8010000}"/>
    <cellStyle name="Calculation 4" xfId="570" xr:uid="{00000000-0005-0000-0000-0000E9010000}"/>
    <cellStyle name="Calculation 5" xfId="571" xr:uid="{00000000-0005-0000-0000-0000EA010000}"/>
    <cellStyle name="Calculation 6" xfId="572" xr:uid="{00000000-0005-0000-0000-0000EB010000}"/>
    <cellStyle name="Calculation 7" xfId="573" xr:uid="{00000000-0005-0000-0000-0000EC010000}"/>
    <cellStyle name="Calculation 8" xfId="574" xr:uid="{00000000-0005-0000-0000-0000ED010000}"/>
    <cellStyle name="Calculation 9" xfId="575" xr:uid="{00000000-0005-0000-0000-0000EE010000}"/>
    <cellStyle name="Check Cell 10" xfId="576" xr:uid="{00000000-0005-0000-0000-0000EF010000}"/>
    <cellStyle name="Check Cell 11" xfId="577" xr:uid="{00000000-0005-0000-0000-0000F0010000}"/>
    <cellStyle name="Check Cell 12" xfId="578" xr:uid="{00000000-0005-0000-0000-0000F1010000}"/>
    <cellStyle name="Check Cell 13" xfId="579" xr:uid="{00000000-0005-0000-0000-0000F2010000}"/>
    <cellStyle name="Check Cell 14" xfId="580" xr:uid="{00000000-0005-0000-0000-0000F3010000}"/>
    <cellStyle name="Check Cell 15" xfId="581" xr:uid="{00000000-0005-0000-0000-0000F4010000}"/>
    <cellStyle name="Check Cell 16" xfId="582" xr:uid="{00000000-0005-0000-0000-0000F5010000}"/>
    <cellStyle name="Check Cell 17" xfId="583" xr:uid="{00000000-0005-0000-0000-0000F6010000}"/>
    <cellStyle name="Check Cell 18" xfId="584" xr:uid="{00000000-0005-0000-0000-0000F7010000}"/>
    <cellStyle name="Check Cell 19" xfId="585" xr:uid="{00000000-0005-0000-0000-0000F8010000}"/>
    <cellStyle name="Check Cell 2" xfId="76" xr:uid="{00000000-0005-0000-0000-0000F9010000}"/>
    <cellStyle name="Check Cell 20" xfId="29" xr:uid="{00000000-0005-0000-0000-0000FA010000}"/>
    <cellStyle name="Check Cell 3" xfId="128" xr:uid="{00000000-0005-0000-0000-0000FB010000}"/>
    <cellStyle name="Check Cell 4" xfId="586" xr:uid="{00000000-0005-0000-0000-0000FC010000}"/>
    <cellStyle name="Check Cell 5" xfId="587" xr:uid="{00000000-0005-0000-0000-0000FD010000}"/>
    <cellStyle name="Check Cell 6" xfId="588" xr:uid="{00000000-0005-0000-0000-0000FE010000}"/>
    <cellStyle name="Check Cell 7" xfId="589" xr:uid="{00000000-0005-0000-0000-0000FF010000}"/>
    <cellStyle name="Check Cell 8" xfId="590" xr:uid="{00000000-0005-0000-0000-000000020000}"/>
    <cellStyle name="Check Cell 9" xfId="591" xr:uid="{00000000-0005-0000-0000-000001020000}"/>
    <cellStyle name="Comma 10" xfId="592" xr:uid="{00000000-0005-0000-0000-000002020000}"/>
    <cellStyle name="Comma 11" xfId="593" xr:uid="{00000000-0005-0000-0000-000003020000}"/>
    <cellStyle name="Comma 12" xfId="594" xr:uid="{00000000-0005-0000-0000-000004020000}"/>
    <cellStyle name="Comma 13" xfId="595" xr:uid="{00000000-0005-0000-0000-000005020000}"/>
    <cellStyle name="Comma 14" xfId="596" xr:uid="{00000000-0005-0000-0000-000006020000}"/>
    <cellStyle name="Comma 15" xfId="597" xr:uid="{00000000-0005-0000-0000-000007020000}"/>
    <cellStyle name="Comma 16" xfId="598" xr:uid="{00000000-0005-0000-0000-000008020000}"/>
    <cellStyle name="Comma 17" xfId="599" xr:uid="{00000000-0005-0000-0000-000009020000}"/>
    <cellStyle name="Comma 18" xfId="600" xr:uid="{00000000-0005-0000-0000-00000A020000}"/>
    <cellStyle name="Comma 18 2" xfId="3873" xr:uid="{00000000-0005-0000-0000-00000B020000}"/>
    <cellStyle name="Comma 18 2 2" xfId="3909" xr:uid="{00000000-0005-0000-0000-00000C020000}"/>
    <cellStyle name="Comma 18 2 3" xfId="3943" xr:uid="{00000000-0005-0000-0000-00000D020000}"/>
    <cellStyle name="Comma 18 3" xfId="3892" xr:uid="{00000000-0005-0000-0000-00000E020000}"/>
    <cellStyle name="Comma 18 4" xfId="3926" xr:uid="{00000000-0005-0000-0000-00000F020000}"/>
    <cellStyle name="Comma 2" xfId="93" xr:uid="{00000000-0005-0000-0000-000010020000}"/>
    <cellStyle name="Comma 2 2" xfId="602" xr:uid="{00000000-0005-0000-0000-000011020000}"/>
    <cellStyle name="Comma 2 2 2" xfId="3874" xr:uid="{00000000-0005-0000-0000-000012020000}"/>
    <cellStyle name="Comma 2 2 2 2" xfId="3910" xr:uid="{00000000-0005-0000-0000-000013020000}"/>
    <cellStyle name="Comma 2 2 2 3" xfId="3944" xr:uid="{00000000-0005-0000-0000-000014020000}"/>
    <cellStyle name="Comma 2 2 3" xfId="3893" xr:uid="{00000000-0005-0000-0000-000015020000}"/>
    <cellStyle name="Comma 2 2 4" xfId="3927" xr:uid="{00000000-0005-0000-0000-000016020000}"/>
    <cellStyle name="Comma 2 3" xfId="603" xr:uid="{00000000-0005-0000-0000-000017020000}"/>
    <cellStyle name="Comma 2 3 2" xfId="3875" xr:uid="{00000000-0005-0000-0000-000018020000}"/>
    <cellStyle name="Comma 2 3 2 2" xfId="3911" xr:uid="{00000000-0005-0000-0000-000019020000}"/>
    <cellStyle name="Comma 2 3 2 3" xfId="3945" xr:uid="{00000000-0005-0000-0000-00001A020000}"/>
    <cellStyle name="Comma 2 3 3" xfId="3894" xr:uid="{00000000-0005-0000-0000-00001B020000}"/>
    <cellStyle name="Comma 2 3 4" xfId="3928" xr:uid="{00000000-0005-0000-0000-00001C020000}"/>
    <cellStyle name="Comma 2 4" xfId="3845" xr:uid="{00000000-0005-0000-0000-00001D020000}"/>
    <cellStyle name="Comma 2 5" xfId="3854" xr:uid="{00000000-0005-0000-0000-00001E020000}"/>
    <cellStyle name="Comma 2 6" xfId="601" xr:uid="{00000000-0005-0000-0000-00001F020000}"/>
    <cellStyle name="Comma 2 7" xfId="3872" xr:uid="{00000000-0005-0000-0000-000020020000}"/>
    <cellStyle name="Comma 2 7 2" xfId="3908" xr:uid="{00000000-0005-0000-0000-000021020000}"/>
    <cellStyle name="Comma 2 7 3" xfId="3942" xr:uid="{00000000-0005-0000-0000-000022020000}"/>
    <cellStyle name="Comma 2 8" xfId="3891" xr:uid="{00000000-0005-0000-0000-000023020000}"/>
    <cellStyle name="Comma 2 9" xfId="3925" xr:uid="{00000000-0005-0000-0000-000024020000}"/>
    <cellStyle name="Comma 3" xfId="604" xr:uid="{00000000-0005-0000-0000-000025020000}"/>
    <cellStyle name="Comma 4" xfId="605" xr:uid="{00000000-0005-0000-0000-000026020000}"/>
    <cellStyle name="Comma 5" xfId="606" xr:uid="{00000000-0005-0000-0000-000027020000}"/>
    <cellStyle name="Comma 6" xfId="607" xr:uid="{00000000-0005-0000-0000-000028020000}"/>
    <cellStyle name="Comma 7" xfId="608" xr:uid="{00000000-0005-0000-0000-000029020000}"/>
    <cellStyle name="Comma 8" xfId="609" xr:uid="{00000000-0005-0000-0000-00002A020000}"/>
    <cellStyle name="Comma 9" xfId="610" xr:uid="{00000000-0005-0000-0000-00002B020000}"/>
    <cellStyle name="Currency 10" xfId="3868" xr:uid="{00000000-0005-0000-0000-00002C020000}"/>
    <cellStyle name="Currency 10 2" xfId="3888" xr:uid="{00000000-0005-0000-0000-00002D020000}"/>
    <cellStyle name="Currency 10 2 2" xfId="3924" xr:uid="{00000000-0005-0000-0000-00002E020000}"/>
    <cellStyle name="Currency 10 2 3" xfId="3958" xr:uid="{00000000-0005-0000-0000-00002F020000}"/>
    <cellStyle name="Currency 10 3" xfId="3907" xr:uid="{00000000-0005-0000-0000-000030020000}"/>
    <cellStyle name="Currency 10 4" xfId="3941" xr:uid="{00000000-0005-0000-0000-000031020000}"/>
    <cellStyle name="Currency 2" xfId="611" xr:uid="{00000000-0005-0000-0000-000032020000}"/>
    <cellStyle name="Currency 2 2" xfId="612" xr:uid="{00000000-0005-0000-0000-000033020000}"/>
    <cellStyle name="Currency 2 2 2" xfId="3877" xr:uid="{00000000-0005-0000-0000-000034020000}"/>
    <cellStyle name="Currency 2 2 2 2" xfId="3913" xr:uid="{00000000-0005-0000-0000-000035020000}"/>
    <cellStyle name="Currency 2 2 2 3" xfId="3947" xr:uid="{00000000-0005-0000-0000-000036020000}"/>
    <cellStyle name="Currency 2 2 3" xfId="3896" xr:uid="{00000000-0005-0000-0000-000037020000}"/>
    <cellStyle name="Currency 2 2 4" xfId="3930" xr:uid="{00000000-0005-0000-0000-000038020000}"/>
    <cellStyle name="Currency 2 3" xfId="3876" xr:uid="{00000000-0005-0000-0000-000039020000}"/>
    <cellStyle name="Currency 2 3 2" xfId="3912" xr:uid="{00000000-0005-0000-0000-00003A020000}"/>
    <cellStyle name="Currency 2 3 3" xfId="3946" xr:uid="{00000000-0005-0000-0000-00003B020000}"/>
    <cellStyle name="Currency 2 4" xfId="3895" xr:uid="{00000000-0005-0000-0000-00003C020000}"/>
    <cellStyle name="Currency 2 5" xfId="3929" xr:uid="{00000000-0005-0000-0000-00003D020000}"/>
    <cellStyle name="Currency 3" xfId="613" xr:uid="{00000000-0005-0000-0000-00003E020000}"/>
    <cellStyle name="Currency 3 2" xfId="614" xr:uid="{00000000-0005-0000-0000-00003F020000}"/>
    <cellStyle name="Currency 3 2 2" xfId="3879" xr:uid="{00000000-0005-0000-0000-000040020000}"/>
    <cellStyle name="Currency 3 2 2 2" xfId="3915" xr:uid="{00000000-0005-0000-0000-000041020000}"/>
    <cellStyle name="Currency 3 2 2 3" xfId="3949" xr:uid="{00000000-0005-0000-0000-000042020000}"/>
    <cellStyle name="Currency 3 2 3" xfId="3898" xr:uid="{00000000-0005-0000-0000-000043020000}"/>
    <cellStyle name="Currency 3 2 4" xfId="3932" xr:uid="{00000000-0005-0000-0000-000044020000}"/>
    <cellStyle name="Currency 3 3" xfId="615" xr:uid="{00000000-0005-0000-0000-000045020000}"/>
    <cellStyle name="Currency 3 3 2" xfId="3880" xr:uid="{00000000-0005-0000-0000-000046020000}"/>
    <cellStyle name="Currency 3 3 2 2" xfId="3916" xr:uid="{00000000-0005-0000-0000-000047020000}"/>
    <cellStyle name="Currency 3 3 2 3" xfId="3950" xr:uid="{00000000-0005-0000-0000-000048020000}"/>
    <cellStyle name="Currency 3 3 3" xfId="3899" xr:uid="{00000000-0005-0000-0000-000049020000}"/>
    <cellStyle name="Currency 3 3 4" xfId="3933" xr:uid="{00000000-0005-0000-0000-00004A020000}"/>
    <cellStyle name="Currency 3 4" xfId="3878" xr:uid="{00000000-0005-0000-0000-00004B020000}"/>
    <cellStyle name="Currency 3 4 2" xfId="3914" xr:uid="{00000000-0005-0000-0000-00004C020000}"/>
    <cellStyle name="Currency 3 4 3" xfId="3948" xr:uid="{00000000-0005-0000-0000-00004D020000}"/>
    <cellStyle name="Currency 3 5" xfId="3897" xr:uid="{00000000-0005-0000-0000-00004E020000}"/>
    <cellStyle name="Currency 3 6" xfId="3931" xr:uid="{00000000-0005-0000-0000-00004F020000}"/>
    <cellStyle name="Currency 4" xfId="616" xr:uid="{00000000-0005-0000-0000-000050020000}"/>
    <cellStyle name="Currency 4 2" xfId="617" xr:uid="{00000000-0005-0000-0000-000051020000}"/>
    <cellStyle name="Currency 4 2 2" xfId="3882" xr:uid="{00000000-0005-0000-0000-000052020000}"/>
    <cellStyle name="Currency 4 2 2 2" xfId="3918" xr:uid="{00000000-0005-0000-0000-000053020000}"/>
    <cellStyle name="Currency 4 2 2 3" xfId="3952" xr:uid="{00000000-0005-0000-0000-000054020000}"/>
    <cellStyle name="Currency 4 2 3" xfId="3901" xr:uid="{00000000-0005-0000-0000-000055020000}"/>
    <cellStyle name="Currency 4 2 4" xfId="3935" xr:uid="{00000000-0005-0000-0000-000056020000}"/>
    <cellStyle name="Currency 4 3" xfId="3881" xr:uid="{00000000-0005-0000-0000-000057020000}"/>
    <cellStyle name="Currency 4 3 2" xfId="3917" xr:uid="{00000000-0005-0000-0000-000058020000}"/>
    <cellStyle name="Currency 4 3 3" xfId="3951" xr:uid="{00000000-0005-0000-0000-000059020000}"/>
    <cellStyle name="Currency 4 4" xfId="3900" xr:uid="{00000000-0005-0000-0000-00005A020000}"/>
    <cellStyle name="Currency 4 5" xfId="3934" xr:uid="{00000000-0005-0000-0000-00005B020000}"/>
    <cellStyle name="Currency 5" xfId="618" xr:uid="{00000000-0005-0000-0000-00005C020000}"/>
    <cellStyle name="Currency 5 2" xfId="3883" xr:uid="{00000000-0005-0000-0000-00005D020000}"/>
    <cellStyle name="Currency 5 2 2" xfId="3919" xr:uid="{00000000-0005-0000-0000-00005E020000}"/>
    <cellStyle name="Currency 5 2 3" xfId="3953" xr:uid="{00000000-0005-0000-0000-00005F020000}"/>
    <cellStyle name="Currency 5 3" xfId="3902" xr:uid="{00000000-0005-0000-0000-000060020000}"/>
    <cellStyle name="Currency 5 4" xfId="3936" xr:uid="{00000000-0005-0000-0000-000061020000}"/>
    <cellStyle name="Currency 6" xfId="619" xr:uid="{00000000-0005-0000-0000-000062020000}"/>
    <cellStyle name="Currency 6 2" xfId="3884" xr:uid="{00000000-0005-0000-0000-000063020000}"/>
    <cellStyle name="Currency 6 2 2" xfId="3920" xr:uid="{00000000-0005-0000-0000-000064020000}"/>
    <cellStyle name="Currency 6 2 3" xfId="3954" xr:uid="{00000000-0005-0000-0000-000065020000}"/>
    <cellStyle name="Currency 6 3" xfId="3903" xr:uid="{00000000-0005-0000-0000-000066020000}"/>
    <cellStyle name="Currency 6 4" xfId="3937" xr:uid="{00000000-0005-0000-0000-000067020000}"/>
    <cellStyle name="Currency 7" xfId="620" xr:uid="{00000000-0005-0000-0000-000068020000}"/>
    <cellStyle name="Currency 7 2" xfId="3885" xr:uid="{00000000-0005-0000-0000-000069020000}"/>
    <cellStyle name="Currency 7 2 2" xfId="3921" xr:uid="{00000000-0005-0000-0000-00006A020000}"/>
    <cellStyle name="Currency 7 2 3" xfId="3955" xr:uid="{00000000-0005-0000-0000-00006B020000}"/>
    <cellStyle name="Currency 7 3" xfId="3904" xr:uid="{00000000-0005-0000-0000-00006C020000}"/>
    <cellStyle name="Currency 7 4" xfId="3938" xr:uid="{00000000-0005-0000-0000-00006D020000}"/>
    <cellStyle name="Currency 8" xfId="621" xr:uid="{00000000-0005-0000-0000-00006E020000}"/>
    <cellStyle name="Currency 8 2" xfId="3886" xr:uid="{00000000-0005-0000-0000-00006F020000}"/>
    <cellStyle name="Currency 8 2 2" xfId="3922" xr:uid="{00000000-0005-0000-0000-000070020000}"/>
    <cellStyle name="Currency 8 2 3" xfId="3956" xr:uid="{00000000-0005-0000-0000-000071020000}"/>
    <cellStyle name="Currency 8 3" xfId="3905" xr:uid="{00000000-0005-0000-0000-000072020000}"/>
    <cellStyle name="Currency 8 4" xfId="3939" xr:uid="{00000000-0005-0000-0000-000073020000}"/>
    <cellStyle name="Currency 9" xfId="622" xr:uid="{00000000-0005-0000-0000-000074020000}"/>
    <cellStyle name="Currency 9 2" xfId="3887" xr:uid="{00000000-0005-0000-0000-000075020000}"/>
    <cellStyle name="Currency 9 2 2" xfId="3923" xr:uid="{00000000-0005-0000-0000-000076020000}"/>
    <cellStyle name="Currency 9 2 3" xfId="3957" xr:uid="{00000000-0005-0000-0000-000077020000}"/>
    <cellStyle name="Currency 9 3" xfId="3906" xr:uid="{00000000-0005-0000-0000-000078020000}"/>
    <cellStyle name="Currency 9 4" xfId="3940" xr:uid="{00000000-0005-0000-0000-000079020000}"/>
    <cellStyle name="Explanatory Text" xfId="3890" builtinId="53"/>
    <cellStyle name="Explanatory Text 10" xfId="623" xr:uid="{00000000-0005-0000-0000-00007B020000}"/>
    <cellStyle name="Explanatory Text 11" xfId="624" xr:uid="{00000000-0005-0000-0000-00007C020000}"/>
    <cellStyle name="Explanatory Text 12" xfId="625" xr:uid="{00000000-0005-0000-0000-00007D020000}"/>
    <cellStyle name="Explanatory Text 13" xfId="626" xr:uid="{00000000-0005-0000-0000-00007E020000}"/>
    <cellStyle name="Explanatory Text 14" xfId="627" xr:uid="{00000000-0005-0000-0000-00007F020000}"/>
    <cellStyle name="Explanatory Text 15" xfId="628" xr:uid="{00000000-0005-0000-0000-000080020000}"/>
    <cellStyle name="Explanatory Text 16" xfId="629" xr:uid="{00000000-0005-0000-0000-000081020000}"/>
    <cellStyle name="Explanatory Text 17" xfId="630" xr:uid="{00000000-0005-0000-0000-000082020000}"/>
    <cellStyle name="Explanatory Text 18" xfId="631" xr:uid="{00000000-0005-0000-0000-000083020000}"/>
    <cellStyle name="Explanatory Text 19" xfId="632" xr:uid="{00000000-0005-0000-0000-000084020000}"/>
    <cellStyle name="Explanatory Text 2" xfId="77" xr:uid="{00000000-0005-0000-0000-000085020000}"/>
    <cellStyle name="Explanatory Text 20" xfId="30" xr:uid="{00000000-0005-0000-0000-000086020000}"/>
    <cellStyle name="Explanatory Text 3" xfId="129" xr:uid="{00000000-0005-0000-0000-000087020000}"/>
    <cellStyle name="Explanatory Text 4" xfId="633" xr:uid="{00000000-0005-0000-0000-000088020000}"/>
    <cellStyle name="Explanatory Text 5" xfId="634" xr:uid="{00000000-0005-0000-0000-000089020000}"/>
    <cellStyle name="Explanatory Text 6" xfId="635" xr:uid="{00000000-0005-0000-0000-00008A020000}"/>
    <cellStyle name="Explanatory Text 7" xfId="636" xr:uid="{00000000-0005-0000-0000-00008B020000}"/>
    <cellStyle name="Explanatory Text 8" xfId="637" xr:uid="{00000000-0005-0000-0000-00008C020000}"/>
    <cellStyle name="Explanatory Text 9" xfId="638" xr:uid="{00000000-0005-0000-0000-00008D020000}"/>
    <cellStyle name="Good 10" xfId="639" xr:uid="{00000000-0005-0000-0000-00008E020000}"/>
    <cellStyle name="Good 11" xfId="640" xr:uid="{00000000-0005-0000-0000-00008F020000}"/>
    <cellStyle name="Good 12" xfId="641" xr:uid="{00000000-0005-0000-0000-000090020000}"/>
    <cellStyle name="Good 13" xfId="642" xr:uid="{00000000-0005-0000-0000-000091020000}"/>
    <cellStyle name="Good 14" xfId="643" xr:uid="{00000000-0005-0000-0000-000092020000}"/>
    <cellStyle name="Good 15" xfId="644" xr:uid="{00000000-0005-0000-0000-000093020000}"/>
    <cellStyle name="Good 16" xfId="645" xr:uid="{00000000-0005-0000-0000-000094020000}"/>
    <cellStyle name="Good 17" xfId="646" xr:uid="{00000000-0005-0000-0000-000095020000}"/>
    <cellStyle name="Good 18" xfId="647" xr:uid="{00000000-0005-0000-0000-000096020000}"/>
    <cellStyle name="Good 19" xfId="648" xr:uid="{00000000-0005-0000-0000-000097020000}"/>
    <cellStyle name="Good 2" xfId="78" xr:uid="{00000000-0005-0000-0000-000098020000}"/>
    <cellStyle name="Good 20" xfId="31" xr:uid="{00000000-0005-0000-0000-000099020000}"/>
    <cellStyle name="Good 3" xfId="130" xr:uid="{00000000-0005-0000-0000-00009A020000}"/>
    <cellStyle name="Good 4" xfId="649" xr:uid="{00000000-0005-0000-0000-00009B020000}"/>
    <cellStyle name="Good 5" xfId="650" xr:uid="{00000000-0005-0000-0000-00009C020000}"/>
    <cellStyle name="Good 6" xfId="651" xr:uid="{00000000-0005-0000-0000-00009D020000}"/>
    <cellStyle name="Good 7" xfId="652" xr:uid="{00000000-0005-0000-0000-00009E020000}"/>
    <cellStyle name="Good 8" xfId="653" xr:uid="{00000000-0005-0000-0000-00009F020000}"/>
    <cellStyle name="Good 9" xfId="654" xr:uid="{00000000-0005-0000-0000-0000A0020000}"/>
    <cellStyle name="Heading 1 10" xfId="655" xr:uid="{00000000-0005-0000-0000-0000A1020000}"/>
    <cellStyle name="Heading 1 11" xfId="656" xr:uid="{00000000-0005-0000-0000-0000A2020000}"/>
    <cellStyle name="Heading 1 12" xfId="657" xr:uid="{00000000-0005-0000-0000-0000A3020000}"/>
    <cellStyle name="Heading 1 13" xfId="658" xr:uid="{00000000-0005-0000-0000-0000A4020000}"/>
    <cellStyle name="Heading 1 14" xfId="659" xr:uid="{00000000-0005-0000-0000-0000A5020000}"/>
    <cellStyle name="Heading 1 15" xfId="660" xr:uid="{00000000-0005-0000-0000-0000A6020000}"/>
    <cellStyle name="Heading 1 16" xfId="661" xr:uid="{00000000-0005-0000-0000-0000A7020000}"/>
    <cellStyle name="Heading 1 17" xfId="662" xr:uid="{00000000-0005-0000-0000-0000A8020000}"/>
    <cellStyle name="Heading 1 18" xfId="663" xr:uid="{00000000-0005-0000-0000-0000A9020000}"/>
    <cellStyle name="Heading 1 19" xfId="664" xr:uid="{00000000-0005-0000-0000-0000AA020000}"/>
    <cellStyle name="Heading 1 2" xfId="79" xr:uid="{00000000-0005-0000-0000-0000AB020000}"/>
    <cellStyle name="Heading 1 20" xfId="32" xr:uid="{00000000-0005-0000-0000-0000AC020000}"/>
    <cellStyle name="Heading 1 3" xfId="131" xr:uid="{00000000-0005-0000-0000-0000AD020000}"/>
    <cellStyle name="Heading 1 4" xfId="665" xr:uid="{00000000-0005-0000-0000-0000AE020000}"/>
    <cellStyle name="Heading 1 5" xfId="666" xr:uid="{00000000-0005-0000-0000-0000AF020000}"/>
    <cellStyle name="Heading 1 6" xfId="667" xr:uid="{00000000-0005-0000-0000-0000B0020000}"/>
    <cellStyle name="Heading 1 7" xfId="668" xr:uid="{00000000-0005-0000-0000-0000B1020000}"/>
    <cellStyle name="Heading 1 8" xfId="669" xr:uid="{00000000-0005-0000-0000-0000B2020000}"/>
    <cellStyle name="Heading 1 9" xfId="670" xr:uid="{00000000-0005-0000-0000-0000B3020000}"/>
    <cellStyle name="Heading 2 10" xfId="671" xr:uid="{00000000-0005-0000-0000-0000B4020000}"/>
    <cellStyle name="Heading 2 11" xfId="672" xr:uid="{00000000-0005-0000-0000-0000B5020000}"/>
    <cellStyle name="Heading 2 12" xfId="673" xr:uid="{00000000-0005-0000-0000-0000B6020000}"/>
    <cellStyle name="Heading 2 13" xfId="674" xr:uid="{00000000-0005-0000-0000-0000B7020000}"/>
    <cellStyle name="Heading 2 14" xfId="675" xr:uid="{00000000-0005-0000-0000-0000B8020000}"/>
    <cellStyle name="Heading 2 15" xfId="676" xr:uid="{00000000-0005-0000-0000-0000B9020000}"/>
    <cellStyle name="Heading 2 16" xfId="677" xr:uid="{00000000-0005-0000-0000-0000BA020000}"/>
    <cellStyle name="Heading 2 17" xfId="678" xr:uid="{00000000-0005-0000-0000-0000BB020000}"/>
    <cellStyle name="Heading 2 18" xfId="679" xr:uid="{00000000-0005-0000-0000-0000BC020000}"/>
    <cellStyle name="Heading 2 19" xfId="680" xr:uid="{00000000-0005-0000-0000-0000BD020000}"/>
    <cellStyle name="Heading 2 2" xfId="80" xr:uid="{00000000-0005-0000-0000-0000BE020000}"/>
    <cellStyle name="Heading 2 20" xfId="33" xr:uid="{00000000-0005-0000-0000-0000BF020000}"/>
    <cellStyle name="Heading 2 3" xfId="132" xr:uid="{00000000-0005-0000-0000-0000C0020000}"/>
    <cellStyle name="Heading 2 4" xfId="681" xr:uid="{00000000-0005-0000-0000-0000C1020000}"/>
    <cellStyle name="Heading 2 5" xfId="682" xr:uid="{00000000-0005-0000-0000-0000C2020000}"/>
    <cellStyle name="Heading 2 6" xfId="683" xr:uid="{00000000-0005-0000-0000-0000C3020000}"/>
    <cellStyle name="Heading 2 7" xfId="684" xr:uid="{00000000-0005-0000-0000-0000C4020000}"/>
    <cellStyle name="Heading 2 8" xfId="685" xr:uid="{00000000-0005-0000-0000-0000C5020000}"/>
    <cellStyle name="Heading 2 9" xfId="686" xr:uid="{00000000-0005-0000-0000-0000C6020000}"/>
    <cellStyle name="Heading 3 10" xfId="687" xr:uid="{00000000-0005-0000-0000-0000C7020000}"/>
    <cellStyle name="Heading 3 11" xfId="688" xr:uid="{00000000-0005-0000-0000-0000C8020000}"/>
    <cellStyle name="Heading 3 12" xfId="689" xr:uid="{00000000-0005-0000-0000-0000C9020000}"/>
    <cellStyle name="Heading 3 13" xfId="690" xr:uid="{00000000-0005-0000-0000-0000CA020000}"/>
    <cellStyle name="Heading 3 14" xfId="691" xr:uid="{00000000-0005-0000-0000-0000CB020000}"/>
    <cellStyle name="Heading 3 15" xfId="692" xr:uid="{00000000-0005-0000-0000-0000CC020000}"/>
    <cellStyle name="Heading 3 16" xfId="693" xr:uid="{00000000-0005-0000-0000-0000CD020000}"/>
    <cellStyle name="Heading 3 17" xfId="694" xr:uid="{00000000-0005-0000-0000-0000CE020000}"/>
    <cellStyle name="Heading 3 18" xfId="695" xr:uid="{00000000-0005-0000-0000-0000CF020000}"/>
    <cellStyle name="Heading 3 19" xfId="696" xr:uid="{00000000-0005-0000-0000-0000D0020000}"/>
    <cellStyle name="Heading 3 2" xfId="81" xr:uid="{00000000-0005-0000-0000-0000D1020000}"/>
    <cellStyle name="Heading 3 20" xfId="34" xr:uid="{00000000-0005-0000-0000-0000D2020000}"/>
    <cellStyle name="Heading 3 3" xfId="133" xr:uid="{00000000-0005-0000-0000-0000D3020000}"/>
    <cellStyle name="Heading 3 4" xfId="697" xr:uid="{00000000-0005-0000-0000-0000D4020000}"/>
    <cellStyle name="Heading 3 5" xfId="698" xr:uid="{00000000-0005-0000-0000-0000D5020000}"/>
    <cellStyle name="Heading 3 6" xfId="699" xr:uid="{00000000-0005-0000-0000-0000D6020000}"/>
    <cellStyle name="Heading 3 7" xfId="700" xr:uid="{00000000-0005-0000-0000-0000D7020000}"/>
    <cellStyle name="Heading 3 8" xfId="701" xr:uid="{00000000-0005-0000-0000-0000D8020000}"/>
    <cellStyle name="Heading 3 9" xfId="702" xr:uid="{00000000-0005-0000-0000-0000D9020000}"/>
    <cellStyle name="Heading 4 10" xfId="703" xr:uid="{00000000-0005-0000-0000-0000DA020000}"/>
    <cellStyle name="Heading 4 11" xfId="704" xr:uid="{00000000-0005-0000-0000-0000DB020000}"/>
    <cellStyle name="Heading 4 12" xfId="705" xr:uid="{00000000-0005-0000-0000-0000DC020000}"/>
    <cellStyle name="Heading 4 13" xfId="706" xr:uid="{00000000-0005-0000-0000-0000DD020000}"/>
    <cellStyle name="Heading 4 14" xfId="707" xr:uid="{00000000-0005-0000-0000-0000DE020000}"/>
    <cellStyle name="Heading 4 15" xfId="708" xr:uid="{00000000-0005-0000-0000-0000DF020000}"/>
    <cellStyle name="Heading 4 16" xfId="709" xr:uid="{00000000-0005-0000-0000-0000E0020000}"/>
    <cellStyle name="Heading 4 17" xfId="710" xr:uid="{00000000-0005-0000-0000-0000E1020000}"/>
    <cellStyle name="Heading 4 18" xfId="711" xr:uid="{00000000-0005-0000-0000-0000E2020000}"/>
    <cellStyle name="Heading 4 19" xfId="712" xr:uid="{00000000-0005-0000-0000-0000E3020000}"/>
    <cellStyle name="Heading 4 2" xfId="82" xr:uid="{00000000-0005-0000-0000-0000E4020000}"/>
    <cellStyle name="Heading 4 20" xfId="35" xr:uid="{00000000-0005-0000-0000-0000E5020000}"/>
    <cellStyle name="Heading 4 3" xfId="134" xr:uid="{00000000-0005-0000-0000-0000E6020000}"/>
    <cellStyle name="Heading 4 4" xfId="713" xr:uid="{00000000-0005-0000-0000-0000E7020000}"/>
    <cellStyle name="Heading 4 5" xfId="714" xr:uid="{00000000-0005-0000-0000-0000E8020000}"/>
    <cellStyle name="Heading 4 6" xfId="715" xr:uid="{00000000-0005-0000-0000-0000E9020000}"/>
    <cellStyle name="Heading 4 7" xfId="716" xr:uid="{00000000-0005-0000-0000-0000EA020000}"/>
    <cellStyle name="Heading 4 8" xfId="717" xr:uid="{00000000-0005-0000-0000-0000EB020000}"/>
    <cellStyle name="Heading 4 9" xfId="718" xr:uid="{00000000-0005-0000-0000-0000EC020000}"/>
    <cellStyle name="Input 10" xfId="719" xr:uid="{00000000-0005-0000-0000-0000EE020000}"/>
    <cellStyle name="Input 11" xfId="720" xr:uid="{00000000-0005-0000-0000-0000EF020000}"/>
    <cellStyle name="Input 12" xfId="721" xr:uid="{00000000-0005-0000-0000-0000F0020000}"/>
    <cellStyle name="Input 13" xfId="722" xr:uid="{00000000-0005-0000-0000-0000F1020000}"/>
    <cellStyle name="Input 14" xfId="723" xr:uid="{00000000-0005-0000-0000-0000F2020000}"/>
    <cellStyle name="Input 15" xfId="724" xr:uid="{00000000-0005-0000-0000-0000F3020000}"/>
    <cellStyle name="Input 16" xfId="725" xr:uid="{00000000-0005-0000-0000-0000F4020000}"/>
    <cellStyle name="Input 17" xfId="726" xr:uid="{00000000-0005-0000-0000-0000F5020000}"/>
    <cellStyle name="Input 18" xfId="727" xr:uid="{00000000-0005-0000-0000-0000F6020000}"/>
    <cellStyle name="Input 19" xfId="728" xr:uid="{00000000-0005-0000-0000-0000F7020000}"/>
    <cellStyle name="Input 2" xfId="83" xr:uid="{00000000-0005-0000-0000-0000F8020000}"/>
    <cellStyle name="Input 20" xfId="36" xr:uid="{00000000-0005-0000-0000-0000F9020000}"/>
    <cellStyle name="Input 3" xfId="135" xr:uid="{00000000-0005-0000-0000-0000FA020000}"/>
    <cellStyle name="Input 4" xfId="729" xr:uid="{00000000-0005-0000-0000-0000FB020000}"/>
    <cellStyle name="Input 5" xfId="730" xr:uid="{00000000-0005-0000-0000-0000FC020000}"/>
    <cellStyle name="Input 6" xfId="731" xr:uid="{00000000-0005-0000-0000-0000FD020000}"/>
    <cellStyle name="Input 7" xfId="732" xr:uid="{00000000-0005-0000-0000-0000FE020000}"/>
    <cellStyle name="Input 8" xfId="733" xr:uid="{00000000-0005-0000-0000-0000FF020000}"/>
    <cellStyle name="Input 9" xfId="734" xr:uid="{00000000-0005-0000-0000-000000030000}"/>
    <cellStyle name="Linked Cell 10" xfId="735" xr:uid="{00000000-0005-0000-0000-000001030000}"/>
    <cellStyle name="Linked Cell 11" xfId="736" xr:uid="{00000000-0005-0000-0000-000002030000}"/>
    <cellStyle name="Linked Cell 12" xfId="737" xr:uid="{00000000-0005-0000-0000-000003030000}"/>
    <cellStyle name="Linked Cell 13" xfId="738" xr:uid="{00000000-0005-0000-0000-000004030000}"/>
    <cellStyle name="Linked Cell 14" xfId="739" xr:uid="{00000000-0005-0000-0000-000005030000}"/>
    <cellStyle name="Linked Cell 15" xfId="740" xr:uid="{00000000-0005-0000-0000-000006030000}"/>
    <cellStyle name="Linked Cell 16" xfId="741" xr:uid="{00000000-0005-0000-0000-000007030000}"/>
    <cellStyle name="Linked Cell 17" xfId="742" xr:uid="{00000000-0005-0000-0000-000008030000}"/>
    <cellStyle name="Linked Cell 18" xfId="743" xr:uid="{00000000-0005-0000-0000-000009030000}"/>
    <cellStyle name="Linked Cell 19" xfId="744" xr:uid="{00000000-0005-0000-0000-00000A030000}"/>
    <cellStyle name="Linked Cell 2" xfId="84" xr:uid="{00000000-0005-0000-0000-00000B030000}"/>
    <cellStyle name="Linked Cell 20" xfId="37" xr:uid="{00000000-0005-0000-0000-00000C030000}"/>
    <cellStyle name="Linked Cell 3" xfId="136" xr:uid="{00000000-0005-0000-0000-00000D030000}"/>
    <cellStyle name="Linked Cell 4" xfId="745" xr:uid="{00000000-0005-0000-0000-00000E030000}"/>
    <cellStyle name="Linked Cell 5" xfId="746" xr:uid="{00000000-0005-0000-0000-00000F030000}"/>
    <cellStyle name="Linked Cell 6" xfId="747" xr:uid="{00000000-0005-0000-0000-000010030000}"/>
    <cellStyle name="Linked Cell 7" xfId="748" xr:uid="{00000000-0005-0000-0000-000011030000}"/>
    <cellStyle name="Linked Cell 8" xfId="749" xr:uid="{00000000-0005-0000-0000-000012030000}"/>
    <cellStyle name="Linked Cell 9" xfId="750" xr:uid="{00000000-0005-0000-0000-000013030000}"/>
    <cellStyle name="Neutral 10" xfId="751" xr:uid="{00000000-0005-0000-0000-000014030000}"/>
    <cellStyle name="Neutral 11" xfId="752" xr:uid="{00000000-0005-0000-0000-000015030000}"/>
    <cellStyle name="Neutral 12" xfId="753" xr:uid="{00000000-0005-0000-0000-000016030000}"/>
    <cellStyle name="Neutral 13" xfId="754" xr:uid="{00000000-0005-0000-0000-000017030000}"/>
    <cellStyle name="Neutral 14" xfId="755" xr:uid="{00000000-0005-0000-0000-000018030000}"/>
    <cellStyle name="Neutral 15" xfId="756" xr:uid="{00000000-0005-0000-0000-000019030000}"/>
    <cellStyle name="Neutral 16" xfId="757" xr:uid="{00000000-0005-0000-0000-00001A030000}"/>
    <cellStyle name="Neutral 17" xfId="758" xr:uid="{00000000-0005-0000-0000-00001B030000}"/>
    <cellStyle name="Neutral 18" xfId="759" xr:uid="{00000000-0005-0000-0000-00001C030000}"/>
    <cellStyle name="Neutral 19" xfId="760" xr:uid="{00000000-0005-0000-0000-00001D030000}"/>
    <cellStyle name="Neutral 2" xfId="85" xr:uid="{00000000-0005-0000-0000-00001E030000}"/>
    <cellStyle name="Neutral 20" xfId="38" xr:uid="{00000000-0005-0000-0000-00001F030000}"/>
    <cellStyle name="Neutral 3" xfId="137" xr:uid="{00000000-0005-0000-0000-000020030000}"/>
    <cellStyle name="Neutral 4" xfId="761" xr:uid="{00000000-0005-0000-0000-000021030000}"/>
    <cellStyle name="Neutral 5" xfId="762" xr:uid="{00000000-0005-0000-0000-000022030000}"/>
    <cellStyle name="Neutral 6" xfId="763" xr:uid="{00000000-0005-0000-0000-000023030000}"/>
    <cellStyle name="Neutral 7" xfId="764" xr:uid="{00000000-0005-0000-0000-000024030000}"/>
    <cellStyle name="Neutral 8" xfId="765" xr:uid="{00000000-0005-0000-0000-000025030000}"/>
    <cellStyle name="Neutral 9" xfId="766" xr:uid="{00000000-0005-0000-0000-000026030000}"/>
    <cellStyle name="Normal" xfId="0" builtinId="0"/>
    <cellStyle name="Normal 10" xfId="99" xr:uid="{00000000-0005-0000-0000-000028030000}"/>
    <cellStyle name="Normal 10 2" xfId="3865" xr:uid="{00000000-0005-0000-0000-000029030000}"/>
    <cellStyle name="Normal 10 3" xfId="767" xr:uid="{00000000-0005-0000-0000-00002A030000}"/>
    <cellStyle name="Normal 11" xfId="768" xr:uid="{00000000-0005-0000-0000-00002B030000}"/>
    <cellStyle name="Normal 11 10" xfId="769" xr:uid="{00000000-0005-0000-0000-00002C030000}"/>
    <cellStyle name="Normal 11 10 2" xfId="770" xr:uid="{00000000-0005-0000-0000-00002D030000}"/>
    <cellStyle name="Normal 11 11" xfId="771" xr:uid="{00000000-0005-0000-0000-00002E030000}"/>
    <cellStyle name="Normal 11 2" xfId="772" xr:uid="{00000000-0005-0000-0000-00002F030000}"/>
    <cellStyle name="Normal 11 2 10" xfId="773" xr:uid="{00000000-0005-0000-0000-000030030000}"/>
    <cellStyle name="Normal 11 2 2" xfId="774" xr:uid="{00000000-0005-0000-0000-000031030000}"/>
    <cellStyle name="Normal 11 2 2 2" xfId="775" xr:uid="{00000000-0005-0000-0000-000032030000}"/>
    <cellStyle name="Normal 11 2 2 2 2" xfId="776" xr:uid="{00000000-0005-0000-0000-000033030000}"/>
    <cellStyle name="Normal 11 2 2 2 2 2" xfId="777" xr:uid="{00000000-0005-0000-0000-000034030000}"/>
    <cellStyle name="Normal 11 2 2 2 2 2 2" xfId="778" xr:uid="{00000000-0005-0000-0000-000035030000}"/>
    <cellStyle name="Normal 11 2 2 2 2 2 2 2" xfId="779" xr:uid="{00000000-0005-0000-0000-000036030000}"/>
    <cellStyle name="Normal 11 2 2 2 2 2 2 2 2" xfId="780" xr:uid="{00000000-0005-0000-0000-000037030000}"/>
    <cellStyle name="Normal 11 2 2 2 2 2 2 2 2 2" xfId="781" xr:uid="{00000000-0005-0000-0000-000038030000}"/>
    <cellStyle name="Normal 11 2 2 2 2 2 2 2 2 2 2" xfId="782" xr:uid="{00000000-0005-0000-0000-000039030000}"/>
    <cellStyle name="Normal 11 2 2 2 2 2 2 2 2 3" xfId="783" xr:uid="{00000000-0005-0000-0000-00003A030000}"/>
    <cellStyle name="Normal 11 2 2 2 2 2 2 2 3" xfId="784" xr:uid="{00000000-0005-0000-0000-00003B030000}"/>
    <cellStyle name="Normal 11 2 2 2 2 2 2 2 3 2" xfId="785" xr:uid="{00000000-0005-0000-0000-00003C030000}"/>
    <cellStyle name="Normal 11 2 2 2 2 2 2 2 4" xfId="786" xr:uid="{00000000-0005-0000-0000-00003D030000}"/>
    <cellStyle name="Normal 11 2 2 2 2 2 2 3" xfId="787" xr:uid="{00000000-0005-0000-0000-00003E030000}"/>
    <cellStyle name="Normal 11 2 2 2 2 2 2 3 2" xfId="788" xr:uid="{00000000-0005-0000-0000-00003F030000}"/>
    <cellStyle name="Normal 11 2 2 2 2 2 2 3 2 2" xfId="789" xr:uid="{00000000-0005-0000-0000-000040030000}"/>
    <cellStyle name="Normal 11 2 2 2 2 2 2 3 3" xfId="790" xr:uid="{00000000-0005-0000-0000-000041030000}"/>
    <cellStyle name="Normal 11 2 2 2 2 2 2 4" xfId="791" xr:uid="{00000000-0005-0000-0000-000042030000}"/>
    <cellStyle name="Normal 11 2 2 2 2 2 2 4 2" xfId="792" xr:uid="{00000000-0005-0000-0000-000043030000}"/>
    <cellStyle name="Normal 11 2 2 2 2 2 2 5" xfId="793" xr:uid="{00000000-0005-0000-0000-000044030000}"/>
    <cellStyle name="Normal 11 2 2 2 2 2 3" xfId="794" xr:uid="{00000000-0005-0000-0000-000045030000}"/>
    <cellStyle name="Normal 11 2 2 2 2 2 3 2" xfId="795" xr:uid="{00000000-0005-0000-0000-000046030000}"/>
    <cellStyle name="Normal 11 2 2 2 2 2 3 2 2" xfId="796" xr:uid="{00000000-0005-0000-0000-000047030000}"/>
    <cellStyle name="Normal 11 2 2 2 2 2 3 2 2 2" xfId="797" xr:uid="{00000000-0005-0000-0000-000048030000}"/>
    <cellStyle name="Normal 11 2 2 2 2 2 3 2 3" xfId="798" xr:uid="{00000000-0005-0000-0000-000049030000}"/>
    <cellStyle name="Normal 11 2 2 2 2 2 3 3" xfId="799" xr:uid="{00000000-0005-0000-0000-00004A030000}"/>
    <cellStyle name="Normal 11 2 2 2 2 2 3 3 2" xfId="800" xr:uid="{00000000-0005-0000-0000-00004B030000}"/>
    <cellStyle name="Normal 11 2 2 2 2 2 3 4" xfId="801" xr:uid="{00000000-0005-0000-0000-00004C030000}"/>
    <cellStyle name="Normal 11 2 2 2 2 2 4" xfId="802" xr:uid="{00000000-0005-0000-0000-00004D030000}"/>
    <cellStyle name="Normal 11 2 2 2 2 2 4 2" xfId="803" xr:uid="{00000000-0005-0000-0000-00004E030000}"/>
    <cellStyle name="Normal 11 2 2 2 2 2 4 2 2" xfId="804" xr:uid="{00000000-0005-0000-0000-00004F030000}"/>
    <cellStyle name="Normal 11 2 2 2 2 2 4 3" xfId="805" xr:uid="{00000000-0005-0000-0000-000050030000}"/>
    <cellStyle name="Normal 11 2 2 2 2 2 5" xfId="806" xr:uid="{00000000-0005-0000-0000-000051030000}"/>
    <cellStyle name="Normal 11 2 2 2 2 2 5 2" xfId="807" xr:uid="{00000000-0005-0000-0000-000052030000}"/>
    <cellStyle name="Normal 11 2 2 2 2 2 6" xfId="808" xr:uid="{00000000-0005-0000-0000-000053030000}"/>
    <cellStyle name="Normal 11 2 2 2 2 3" xfId="809" xr:uid="{00000000-0005-0000-0000-000054030000}"/>
    <cellStyle name="Normal 11 2 2 2 2 3 2" xfId="810" xr:uid="{00000000-0005-0000-0000-000055030000}"/>
    <cellStyle name="Normal 11 2 2 2 2 3 2 2" xfId="811" xr:uid="{00000000-0005-0000-0000-000056030000}"/>
    <cellStyle name="Normal 11 2 2 2 2 3 2 2 2" xfId="812" xr:uid="{00000000-0005-0000-0000-000057030000}"/>
    <cellStyle name="Normal 11 2 2 2 2 3 2 2 2 2" xfId="813" xr:uid="{00000000-0005-0000-0000-000058030000}"/>
    <cellStyle name="Normal 11 2 2 2 2 3 2 2 3" xfId="814" xr:uid="{00000000-0005-0000-0000-000059030000}"/>
    <cellStyle name="Normal 11 2 2 2 2 3 2 3" xfId="815" xr:uid="{00000000-0005-0000-0000-00005A030000}"/>
    <cellStyle name="Normal 11 2 2 2 2 3 2 3 2" xfId="816" xr:uid="{00000000-0005-0000-0000-00005B030000}"/>
    <cellStyle name="Normal 11 2 2 2 2 3 2 4" xfId="817" xr:uid="{00000000-0005-0000-0000-00005C030000}"/>
    <cellStyle name="Normal 11 2 2 2 2 3 3" xfId="818" xr:uid="{00000000-0005-0000-0000-00005D030000}"/>
    <cellStyle name="Normal 11 2 2 2 2 3 3 2" xfId="819" xr:uid="{00000000-0005-0000-0000-00005E030000}"/>
    <cellStyle name="Normal 11 2 2 2 2 3 3 2 2" xfId="820" xr:uid="{00000000-0005-0000-0000-00005F030000}"/>
    <cellStyle name="Normal 11 2 2 2 2 3 3 3" xfId="821" xr:uid="{00000000-0005-0000-0000-000060030000}"/>
    <cellStyle name="Normal 11 2 2 2 2 3 4" xfId="822" xr:uid="{00000000-0005-0000-0000-000061030000}"/>
    <cellStyle name="Normal 11 2 2 2 2 3 4 2" xfId="823" xr:uid="{00000000-0005-0000-0000-000062030000}"/>
    <cellStyle name="Normal 11 2 2 2 2 3 5" xfId="824" xr:uid="{00000000-0005-0000-0000-000063030000}"/>
    <cellStyle name="Normal 11 2 2 2 2 4" xfId="825" xr:uid="{00000000-0005-0000-0000-000064030000}"/>
    <cellStyle name="Normal 11 2 2 2 2 4 2" xfId="826" xr:uid="{00000000-0005-0000-0000-000065030000}"/>
    <cellStyle name="Normal 11 2 2 2 2 4 2 2" xfId="827" xr:uid="{00000000-0005-0000-0000-000066030000}"/>
    <cellStyle name="Normal 11 2 2 2 2 4 2 2 2" xfId="828" xr:uid="{00000000-0005-0000-0000-000067030000}"/>
    <cellStyle name="Normal 11 2 2 2 2 4 2 3" xfId="829" xr:uid="{00000000-0005-0000-0000-000068030000}"/>
    <cellStyle name="Normal 11 2 2 2 2 4 3" xfId="830" xr:uid="{00000000-0005-0000-0000-000069030000}"/>
    <cellStyle name="Normal 11 2 2 2 2 4 3 2" xfId="831" xr:uid="{00000000-0005-0000-0000-00006A030000}"/>
    <cellStyle name="Normal 11 2 2 2 2 4 4" xfId="832" xr:uid="{00000000-0005-0000-0000-00006B030000}"/>
    <cellStyle name="Normal 11 2 2 2 2 5" xfId="833" xr:uid="{00000000-0005-0000-0000-00006C030000}"/>
    <cellStyle name="Normal 11 2 2 2 2 5 2" xfId="834" xr:uid="{00000000-0005-0000-0000-00006D030000}"/>
    <cellStyle name="Normal 11 2 2 2 2 5 2 2" xfId="835" xr:uid="{00000000-0005-0000-0000-00006E030000}"/>
    <cellStyle name="Normal 11 2 2 2 2 5 3" xfId="836" xr:uid="{00000000-0005-0000-0000-00006F030000}"/>
    <cellStyle name="Normal 11 2 2 2 2 6" xfId="837" xr:uid="{00000000-0005-0000-0000-000070030000}"/>
    <cellStyle name="Normal 11 2 2 2 2 6 2" xfId="838" xr:uid="{00000000-0005-0000-0000-000071030000}"/>
    <cellStyle name="Normal 11 2 2 2 2 7" xfId="839" xr:uid="{00000000-0005-0000-0000-000072030000}"/>
    <cellStyle name="Normal 11 2 2 2 3" xfId="840" xr:uid="{00000000-0005-0000-0000-000073030000}"/>
    <cellStyle name="Normal 11 2 2 2 3 2" xfId="841" xr:uid="{00000000-0005-0000-0000-000074030000}"/>
    <cellStyle name="Normal 11 2 2 2 3 2 2" xfId="842" xr:uid="{00000000-0005-0000-0000-000075030000}"/>
    <cellStyle name="Normal 11 2 2 2 3 2 2 2" xfId="843" xr:uid="{00000000-0005-0000-0000-000076030000}"/>
    <cellStyle name="Normal 11 2 2 2 3 2 2 2 2" xfId="844" xr:uid="{00000000-0005-0000-0000-000077030000}"/>
    <cellStyle name="Normal 11 2 2 2 3 2 2 2 2 2" xfId="845" xr:uid="{00000000-0005-0000-0000-000078030000}"/>
    <cellStyle name="Normal 11 2 2 2 3 2 2 2 3" xfId="846" xr:uid="{00000000-0005-0000-0000-000079030000}"/>
    <cellStyle name="Normal 11 2 2 2 3 2 2 3" xfId="847" xr:uid="{00000000-0005-0000-0000-00007A030000}"/>
    <cellStyle name="Normal 11 2 2 2 3 2 2 3 2" xfId="848" xr:uid="{00000000-0005-0000-0000-00007B030000}"/>
    <cellStyle name="Normal 11 2 2 2 3 2 2 4" xfId="849" xr:uid="{00000000-0005-0000-0000-00007C030000}"/>
    <cellStyle name="Normal 11 2 2 2 3 2 3" xfId="850" xr:uid="{00000000-0005-0000-0000-00007D030000}"/>
    <cellStyle name="Normal 11 2 2 2 3 2 3 2" xfId="851" xr:uid="{00000000-0005-0000-0000-00007E030000}"/>
    <cellStyle name="Normal 11 2 2 2 3 2 3 2 2" xfId="852" xr:uid="{00000000-0005-0000-0000-00007F030000}"/>
    <cellStyle name="Normal 11 2 2 2 3 2 3 3" xfId="853" xr:uid="{00000000-0005-0000-0000-000080030000}"/>
    <cellStyle name="Normal 11 2 2 2 3 2 4" xfId="854" xr:uid="{00000000-0005-0000-0000-000081030000}"/>
    <cellStyle name="Normal 11 2 2 2 3 2 4 2" xfId="855" xr:uid="{00000000-0005-0000-0000-000082030000}"/>
    <cellStyle name="Normal 11 2 2 2 3 2 5" xfId="856" xr:uid="{00000000-0005-0000-0000-000083030000}"/>
    <cellStyle name="Normal 11 2 2 2 3 3" xfId="857" xr:uid="{00000000-0005-0000-0000-000084030000}"/>
    <cellStyle name="Normal 11 2 2 2 3 3 2" xfId="858" xr:uid="{00000000-0005-0000-0000-000085030000}"/>
    <cellStyle name="Normal 11 2 2 2 3 3 2 2" xfId="859" xr:uid="{00000000-0005-0000-0000-000086030000}"/>
    <cellStyle name="Normal 11 2 2 2 3 3 2 2 2" xfId="860" xr:uid="{00000000-0005-0000-0000-000087030000}"/>
    <cellStyle name="Normal 11 2 2 2 3 3 2 3" xfId="861" xr:uid="{00000000-0005-0000-0000-000088030000}"/>
    <cellStyle name="Normal 11 2 2 2 3 3 3" xfId="862" xr:uid="{00000000-0005-0000-0000-000089030000}"/>
    <cellStyle name="Normal 11 2 2 2 3 3 3 2" xfId="863" xr:uid="{00000000-0005-0000-0000-00008A030000}"/>
    <cellStyle name="Normal 11 2 2 2 3 3 4" xfId="864" xr:uid="{00000000-0005-0000-0000-00008B030000}"/>
    <cellStyle name="Normal 11 2 2 2 3 4" xfId="865" xr:uid="{00000000-0005-0000-0000-00008C030000}"/>
    <cellStyle name="Normal 11 2 2 2 3 4 2" xfId="866" xr:uid="{00000000-0005-0000-0000-00008D030000}"/>
    <cellStyle name="Normal 11 2 2 2 3 4 2 2" xfId="867" xr:uid="{00000000-0005-0000-0000-00008E030000}"/>
    <cellStyle name="Normal 11 2 2 2 3 4 3" xfId="868" xr:uid="{00000000-0005-0000-0000-00008F030000}"/>
    <cellStyle name="Normal 11 2 2 2 3 5" xfId="869" xr:uid="{00000000-0005-0000-0000-000090030000}"/>
    <cellStyle name="Normal 11 2 2 2 3 5 2" xfId="870" xr:uid="{00000000-0005-0000-0000-000091030000}"/>
    <cellStyle name="Normal 11 2 2 2 3 6" xfId="871" xr:uid="{00000000-0005-0000-0000-000092030000}"/>
    <cellStyle name="Normal 11 2 2 2 4" xfId="872" xr:uid="{00000000-0005-0000-0000-000093030000}"/>
    <cellStyle name="Normal 11 2 2 2 4 2" xfId="873" xr:uid="{00000000-0005-0000-0000-000094030000}"/>
    <cellStyle name="Normal 11 2 2 2 4 2 2" xfId="874" xr:uid="{00000000-0005-0000-0000-000095030000}"/>
    <cellStyle name="Normal 11 2 2 2 4 2 2 2" xfId="875" xr:uid="{00000000-0005-0000-0000-000096030000}"/>
    <cellStyle name="Normal 11 2 2 2 4 2 2 2 2" xfId="876" xr:uid="{00000000-0005-0000-0000-000097030000}"/>
    <cellStyle name="Normal 11 2 2 2 4 2 2 3" xfId="877" xr:uid="{00000000-0005-0000-0000-000098030000}"/>
    <cellStyle name="Normal 11 2 2 2 4 2 3" xfId="878" xr:uid="{00000000-0005-0000-0000-000099030000}"/>
    <cellStyle name="Normal 11 2 2 2 4 2 3 2" xfId="879" xr:uid="{00000000-0005-0000-0000-00009A030000}"/>
    <cellStyle name="Normal 11 2 2 2 4 2 4" xfId="880" xr:uid="{00000000-0005-0000-0000-00009B030000}"/>
    <cellStyle name="Normal 11 2 2 2 4 3" xfId="881" xr:uid="{00000000-0005-0000-0000-00009C030000}"/>
    <cellStyle name="Normal 11 2 2 2 4 3 2" xfId="882" xr:uid="{00000000-0005-0000-0000-00009D030000}"/>
    <cellStyle name="Normal 11 2 2 2 4 3 2 2" xfId="883" xr:uid="{00000000-0005-0000-0000-00009E030000}"/>
    <cellStyle name="Normal 11 2 2 2 4 3 3" xfId="884" xr:uid="{00000000-0005-0000-0000-00009F030000}"/>
    <cellStyle name="Normal 11 2 2 2 4 4" xfId="885" xr:uid="{00000000-0005-0000-0000-0000A0030000}"/>
    <cellStyle name="Normal 11 2 2 2 4 4 2" xfId="886" xr:uid="{00000000-0005-0000-0000-0000A1030000}"/>
    <cellStyle name="Normal 11 2 2 2 4 5" xfId="887" xr:uid="{00000000-0005-0000-0000-0000A2030000}"/>
    <cellStyle name="Normal 11 2 2 2 5" xfId="888" xr:uid="{00000000-0005-0000-0000-0000A3030000}"/>
    <cellStyle name="Normal 11 2 2 2 5 2" xfId="889" xr:uid="{00000000-0005-0000-0000-0000A4030000}"/>
    <cellStyle name="Normal 11 2 2 2 5 2 2" xfId="890" xr:uid="{00000000-0005-0000-0000-0000A5030000}"/>
    <cellStyle name="Normal 11 2 2 2 5 2 2 2" xfId="891" xr:uid="{00000000-0005-0000-0000-0000A6030000}"/>
    <cellStyle name="Normal 11 2 2 2 5 2 3" xfId="892" xr:uid="{00000000-0005-0000-0000-0000A7030000}"/>
    <cellStyle name="Normal 11 2 2 2 5 3" xfId="893" xr:uid="{00000000-0005-0000-0000-0000A8030000}"/>
    <cellStyle name="Normal 11 2 2 2 5 3 2" xfId="894" xr:uid="{00000000-0005-0000-0000-0000A9030000}"/>
    <cellStyle name="Normal 11 2 2 2 5 4" xfId="895" xr:uid="{00000000-0005-0000-0000-0000AA030000}"/>
    <cellStyle name="Normal 11 2 2 2 6" xfId="896" xr:uid="{00000000-0005-0000-0000-0000AB030000}"/>
    <cellStyle name="Normal 11 2 2 2 6 2" xfId="897" xr:uid="{00000000-0005-0000-0000-0000AC030000}"/>
    <cellStyle name="Normal 11 2 2 2 6 2 2" xfId="898" xr:uid="{00000000-0005-0000-0000-0000AD030000}"/>
    <cellStyle name="Normal 11 2 2 2 6 3" xfId="899" xr:uid="{00000000-0005-0000-0000-0000AE030000}"/>
    <cellStyle name="Normal 11 2 2 2 7" xfId="900" xr:uid="{00000000-0005-0000-0000-0000AF030000}"/>
    <cellStyle name="Normal 11 2 2 2 7 2" xfId="901" xr:uid="{00000000-0005-0000-0000-0000B0030000}"/>
    <cellStyle name="Normal 11 2 2 2 8" xfId="902" xr:uid="{00000000-0005-0000-0000-0000B1030000}"/>
    <cellStyle name="Normal 11 2 2 3" xfId="903" xr:uid="{00000000-0005-0000-0000-0000B2030000}"/>
    <cellStyle name="Normal 11 2 2 3 2" xfId="904" xr:uid="{00000000-0005-0000-0000-0000B3030000}"/>
    <cellStyle name="Normal 11 2 2 3 2 2" xfId="905" xr:uid="{00000000-0005-0000-0000-0000B4030000}"/>
    <cellStyle name="Normal 11 2 2 3 2 2 2" xfId="906" xr:uid="{00000000-0005-0000-0000-0000B5030000}"/>
    <cellStyle name="Normal 11 2 2 3 2 2 2 2" xfId="907" xr:uid="{00000000-0005-0000-0000-0000B6030000}"/>
    <cellStyle name="Normal 11 2 2 3 2 2 2 2 2" xfId="908" xr:uid="{00000000-0005-0000-0000-0000B7030000}"/>
    <cellStyle name="Normal 11 2 2 3 2 2 2 2 2 2" xfId="909" xr:uid="{00000000-0005-0000-0000-0000B8030000}"/>
    <cellStyle name="Normal 11 2 2 3 2 2 2 2 3" xfId="910" xr:uid="{00000000-0005-0000-0000-0000B9030000}"/>
    <cellStyle name="Normal 11 2 2 3 2 2 2 3" xfId="911" xr:uid="{00000000-0005-0000-0000-0000BA030000}"/>
    <cellStyle name="Normal 11 2 2 3 2 2 2 3 2" xfId="912" xr:uid="{00000000-0005-0000-0000-0000BB030000}"/>
    <cellStyle name="Normal 11 2 2 3 2 2 2 4" xfId="913" xr:uid="{00000000-0005-0000-0000-0000BC030000}"/>
    <cellStyle name="Normal 11 2 2 3 2 2 3" xfId="914" xr:uid="{00000000-0005-0000-0000-0000BD030000}"/>
    <cellStyle name="Normal 11 2 2 3 2 2 3 2" xfId="915" xr:uid="{00000000-0005-0000-0000-0000BE030000}"/>
    <cellStyle name="Normal 11 2 2 3 2 2 3 2 2" xfId="916" xr:uid="{00000000-0005-0000-0000-0000BF030000}"/>
    <cellStyle name="Normal 11 2 2 3 2 2 3 3" xfId="917" xr:uid="{00000000-0005-0000-0000-0000C0030000}"/>
    <cellStyle name="Normal 11 2 2 3 2 2 4" xfId="918" xr:uid="{00000000-0005-0000-0000-0000C1030000}"/>
    <cellStyle name="Normal 11 2 2 3 2 2 4 2" xfId="919" xr:uid="{00000000-0005-0000-0000-0000C2030000}"/>
    <cellStyle name="Normal 11 2 2 3 2 2 5" xfId="920" xr:uid="{00000000-0005-0000-0000-0000C3030000}"/>
    <cellStyle name="Normal 11 2 2 3 2 3" xfId="921" xr:uid="{00000000-0005-0000-0000-0000C4030000}"/>
    <cellStyle name="Normal 11 2 2 3 2 3 2" xfId="922" xr:uid="{00000000-0005-0000-0000-0000C5030000}"/>
    <cellStyle name="Normal 11 2 2 3 2 3 2 2" xfId="923" xr:uid="{00000000-0005-0000-0000-0000C6030000}"/>
    <cellStyle name="Normal 11 2 2 3 2 3 2 2 2" xfId="924" xr:uid="{00000000-0005-0000-0000-0000C7030000}"/>
    <cellStyle name="Normal 11 2 2 3 2 3 2 3" xfId="925" xr:uid="{00000000-0005-0000-0000-0000C8030000}"/>
    <cellStyle name="Normal 11 2 2 3 2 3 3" xfId="926" xr:uid="{00000000-0005-0000-0000-0000C9030000}"/>
    <cellStyle name="Normal 11 2 2 3 2 3 3 2" xfId="927" xr:uid="{00000000-0005-0000-0000-0000CA030000}"/>
    <cellStyle name="Normal 11 2 2 3 2 3 4" xfId="928" xr:uid="{00000000-0005-0000-0000-0000CB030000}"/>
    <cellStyle name="Normal 11 2 2 3 2 4" xfId="929" xr:uid="{00000000-0005-0000-0000-0000CC030000}"/>
    <cellStyle name="Normal 11 2 2 3 2 4 2" xfId="930" xr:uid="{00000000-0005-0000-0000-0000CD030000}"/>
    <cellStyle name="Normal 11 2 2 3 2 4 2 2" xfId="931" xr:uid="{00000000-0005-0000-0000-0000CE030000}"/>
    <cellStyle name="Normal 11 2 2 3 2 4 3" xfId="932" xr:uid="{00000000-0005-0000-0000-0000CF030000}"/>
    <cellStyle name="Normal 11 2 2 3 2 5" xfId="933" xr:uid="{00000000-0005-0000-0000-0000D0030000}"/>
    <cellStyle name="Normal 11 2 2 3 2 5 2" xfId="934" xr:uid="{00000000-0005-0000-0000-0000D1030000}"/>
    <cellStyle name="Normal 11 2 2 3 2 6" xfId="935" xr:uid="{00000000-0005-0000-0000-0000D2030000}"/>
    <cellStyle name="Normal 11 2 2 3 3" xfId="936" xr:uid="{00000000-0005-0000-0000-0000D3030000}"/>
    <cellStyle name="Normal 11 2 2 3 3 2" xfId="937" xr:uid="{00000000-0005-0000-0000-0000D4030000}"/>
    <cellStyle name="Normal 11 2 2 3 3 2 2" xfId="938" xr:uid="{00000000-0005-0000-0000-0000D5030000}"/>
    <cellStyle name="Normal 11 2 2 3 3 2 2 2" xfId="939" xr:uid="{00000000-0005-0000-0000-0000D6030000}"/>
    <cellStyle name="Normal 11 2 2 3 3 2 2 2 2" xfId="940" xr:uid="{00000000-0005-0000-0000-0000D7030000}"/>
    <cellStyle name="Normal 11 2 2 3 3 2 2 3" xfId="941" xr:uid="{00000000-0005-0000-0000-0000D8030000}"/>
    <cellStyle name="Normal 11 2 2 3 3 2 3" xfId="942" xr:uid="{00000000-0005-0000-0000-0000D9030000}"/>
    <cellStyle name="Normal 11 2 2 3 3 2 3 2" xfId="943" xr:uid="{00000000-0005-0000-0000-0000DA030000}"/>
    <cellStyle name="Normal 11 2 2 3 3 2 4" xfId="944" xr:uid="{00000000-0005-0000-0000-0000DB030000}"/>
    <cellStyle name="Normal 11 2 2 3 3 3" xfId="945" xr:uid="{00000000-0005-0000-0000-0000DC030000}"/>
    <cellStyle name="Normal 11 2 2 3 3 3 2" xfId="946" xr:uid="{00000000-0005-0000-0000-0000DD030000}"/>
    <cellStyle name="Normal 11 2 2 3 3 3 2 2" xfId="947" xr:uid="{00000000-0005-0000-0000-0000DE030000}"/>
    <cellStyle name="Normal 11 2 2 3 3 3 3" xfId="948" xr:uid="{00000000-0005-0000-0000-0000DF030000}"/>
    <cellStyle name="Normal 11 2 2 3 3 4" xfId="949" xr:uid="{00000000-0005-0000-0000-0000E0030000}"/>
    <cellStyle name="Normal 11 2 2 3 3 4 2" xfId="950" xr:uid="{00000000-0005-0000-0000-0000E1030000}"/>
    <cellStyle name="Normal 11 2 2 3 3 5" xfId="951" xr:uid="{00000000-0005-0000-0000-0000E2030000}"/>
    <cellStyle name="Normal 11 2 2 3 4" xfId="952" xr:uid="{00000000-0005-0000-0000-0000E3030000}"/>
    <cellStyle name="Normal 11 2 2 3 4 2" xfId="953" xr:uid="{00000000-0005-0000-0000-0000E4030000}"/>
    <cellStyle name="Normal 11 2 2 3 4 2 2" xfId="954" xr:uid="{00000000-0005-0000-0000-0000E5030000}"/>
    <cellStyle name="Normal 11 2 2 3 4 2 2 2" xfId="955" xr:uid="{00000000-0005-0000-0000-0000E6030000}"/>
    <cellStyle name="Normal 11 2 2 3 4 2 3" xfId="956" xr:uid="{00000000-0005-0000-0000-0000E7030000}"/>
    <cellStyle name="Normal 11 2 2 3 4 3" xfId="957" xr:uid="{00000000-0005-0000-0000-0000E8030000}"/>
    <cellStyle name="Normal 11 2 2 3 4 3 2" xfId="958" xr:uid="{00000000-0005-0000-0000-0000E9030000}"/>
    <cellStyle name="Normal 11 2 2 3 4 4" xfId="959" xr:uid="{00000000-0005-0000-0000-0000EA030000}"/>
    <cellStyle name="Normal 11 2 2 3 5" xfId="960" xr:uid="{00000000-0005-0000-0000-0000EB030000}"/>
    <cellStyle name="Normal 11 2 2 3 5 2" xfId="961" xr:uid="{00000000-0005-0000-0000-0000EC030000}"/>
    <cellStyle name="Normal 11 2 2 3 5 2 2" xfId="962" xr:uid="{00000000-0005-0000-0000-0000ED030000}"/>
    <cellStyle name="Normal 11 2 2 3 5 3" xfId="963" xr:uid="{00000000-0005-0000-0000-0000EE030000}"/>
    <cellStyle name="Normal 11 2 2 3 6" xfId="964" xr:uid="{00000000-0005-0000-0000-0000EF030000}"/>
    <cellStyle name="Normal 11 2 2 3 6 2" xfId="965" xr:uid="{00000000-0005-0000-0000-0000F0030000}"/>
    <cellStyle name="Normal 11 2 2 3 7" xfId="966" xr:uid="{00000000-0005-0000-0000-0000F1030000}"/>
    <cellStyle name="Normal 11 2 2 4" xfId="967" xr:uid="{00000000-0005-0000-0000-0000F2030000}"/>
    <cellStyle name="Normal 11 2 2 4 2" xfId="968" xr:uid="{00000000-0005-0000-0000-0000F3030000}"/>
    <cellStyle name="Normal 11 2 2 4 2 2" xfId="969" xr:uid="{00000000-0005-0000-0000-0000F4030000}"/>
    <cellStyle name="Normal 11 2 2 4 2 2 2" xfId="970" xr:uid="{00000000-0005-0000-0000-0000F5030000}"/>
    <cellStyle name="Normal 11 2 2 4 2 2 2 2" xfId="971" xr:uid="{00000000-0005-0000-0000-0000F6030000}"/>
    <cellStyle name="Normal 11 2 2 4 2 2 2 2 2" xfId="972" xr:uid="{00000000-0005-0000-0000-0000F7030000}"/>
    <cellStyle name="Normal 11 2 2 4 2 2 2 3" xfId="973" xr:uid="{00000000-0005-0000-0000-0000F8030000}"/>
    <cellStyle name="Normal 11 2 2 4 2 2 3" xfId="974" xr:uid="{00000000-0005-0000-0000-0000F9030000}"/>
    <cellStyle name="Normal 11 2 2 4 2 2 3 2" xfId="975" xr:uid="{00000000-0005-0000-0000-0000FA030000}"/>
    <cellStyle name="Normal 11 2 2 4 2 2 4" xfId="976" xr:uid="{00000000-0005-0000-0000-0000FB030000}"/>
    <cellStyle name="Normal 11 2 2 4 2 3" xfId="977" xr:uid="{00000000-0005-0000-0000-0000FC030000}"/>
    <cellStyle name="Normal 11 2 2 4 2 3 2" xfId="978" xr:uid="{00000000-0005-0000-0000-0000FD030000}"/>
    <cellStyle name="Normal 11 2 2 4 2 3 2 2" xfId="979" xr:uid="{00000000-0005-0000-0000-0000FE030000}"/>
    <cellStyle name="Normal 11 2 2 4 2 3 3" xfId="980" xr:uid="{00000000-0005-0000-0000-0000FF030000}"/>
    <cellStyle name="Normal 11 2 2 4 2 4" xfId="981" xr:uid="{00000000-0005-0000-0000-000000040000}"/>
    <cellStyle name="Normal 11 2 2 4 2 4 2" xfId="982" xr:uid="{00000000-0005-0000-0000-000001040000}"/>
    <cellStyle name="Normal 11 2 2 4 2 5" xfId="983" xr:uid="{00000000-0005-0000-0000-000002040000}"/>
    <cellStyle name="Normal 11 2 2 4 3" xfId="984" xr:uid="{00000000-0005-0000-0000-000003040000}"/>
    <cellStyle name="Normal 11 2 2 4 3 2" xfId="985" xr:uid="{00000000-0005-0000-0000-000004040000}"/>
    <cellStyle name="Normal 11 2 2 4 3 2 2" xfId="986" xr:uid="{00000000-0005-0000-0000-000005040000}"/>
    <cellStyle name="Normal 11 2 2 4 3 2 2 2" xfId="987" xr:uid="{00000000-0005-0000-0000-000006040000}"/>
    <cellStyle name="Normal 11 2 2 4 3 2 3" xfId="988" xr:uid="{00000000-0005-0000-0000-000007040000}"/>
    <cellStyle name="Normal 11 2 2 4 3 3" xfId="989" xr:uid="{00000000-0005-0000-0000-000008040000}"/>
    <cellStyle name="Normal 11 2 2 4 3 3 2" xfId="990" xr:uid="{00000000-0005-0000-0000-000009040000}"/>
    <cellStyle name="Normal 11 2 2 4 3 4" xfId="991" xr:uid="{00000000-0005-0000-0000-00000A040000}"/>
    <cellStyle name="Normal 11 2 2 4 4" xfId="992" xr:uid="{00000000-0005-0000-0000-00000B040000}"/>
    <cellStyle name="Normal 11 2 2 4 4 2" xfId="993" xr:uid="{00000000-0005-0000-0000-00000C040000}"/>
    <cellStyle name="Normal 11 2 2 4 4 2 2" xfId="994" xr:uid="{00000000-0005-0000-0000-00000D040000}"/>
    <cellStyle name="Normal 11 2 2 4 4 3" xfId="995" xr:uid="{00000000-0005-0000-0000-00000E040000}"/>
    <cellStyle name="Normal 11 2 2 4 5" xfId="996" xr:uid="{00000000-0005-0000-0000-00000F040000}"/>
    <cellStyle name="Normal 11 2 2 4 5 2" xfId="997" xr:uid="{00000000-0005-0000-0000-000010040000}"/>
    <cellStyle name="Normal 11 2 2 4 6" xfId="998" xr:uid="{00000000-0005-0000-0000-000011040000}"/>
    <cellStyle name="Normal 11 2 2 5" xfId="999" xr:uid="{00000000-0005-0000-0000-000012040000}"/>
    <cellStyle name="Normal 11 2 2 5 2" xfId="1000" xr:uid="{00000000-0005-0000-0000-000013040000}"/>
    <cellStyle name="Normal 11 2 2 5 2 2" xfId="1001" xr:uid="{00000000-0005-0000-0000-000014040000}"/>
    <cellStyle name="Normal 11 2 2 5 2 2 2" xfId="1002" xr:uid="{00000000-0005-0000-0000-000015040000}"/>
    <cellStyle name="Normal 11 2 2 5 2 2 2 2" xfId="1003" xr:uid="{00000000-0005-0000-0000-000016040000}"/>
    <cellStyle name="Normal 11 2 2 5 2 2 3" xfId="1004" xr:uid="{00000000-0005-0000-0000-000017040000}"/>
    <cellStyle name="Normal 11 2 2 5 2 3" xfId="1005" xr:uid="{00000000-0005-0000-0000-000018040000}"/>
    <cellStyle name="Normal 11 2 2 5 2 3 2" xfId="1006" xr:uid="{00000000-0005-0000-0000-000019040000}"/>
    <cellStyle name="Normal 11 2 2 5 2 4" xfId="1007" xr:uid="{00000000-0005-0000-0000-00001A040000}"/>
    <cellStyle name="Normal 11 2 2 5 3" xfId="1008" xr:uid="{00000000-0005-0000-0000-00001B040000}"/>
    <cellStyle name="Normal 11 2 2 5 3 2" xfId="1009" xr:uid="{00000000-0005-0000-0000-00001C040000}"/>
    <cellStyle name="Normal 11 2 2 5 3 2 2" xfId="1010" xr:uid="{00000000-0005-0000-0000-00001D040000}"/>
    <cellStyle name="Normal 11 2 2 5 3 3" xfId="1011" xr:uid="{00000000-0005-0000-0000-00001E040000}"/>
    <cellStyle name="Normal 11 2 2 5 4" xfId="1012" xr:uid="{00000000-0005-0000-0000-00001F040000}"/>
    <cellStyle name="Normal 11 2 2 5 4 2" xfId="1013" xr:uid="{00000000-0005-0000-0000-000020040000}"/>
    <cellStyle name="Normal 11 2 2 5 5" xfId="1014" xr:uid="{00000000-0005-0000-0000-000021040000}"/>
    <cellStyle name="Normal 11 2 2 6" xfId="1015" xr:uid="{00000000-0005-0000-0000-000022040000}"/>
    <cellStyle name="Normal 11 2 2 6 2" xfId="1016" xr:uid="{00000000-0005-0000-0000-000023040000}"/>
    <cellStyle name="Normal 11 2 2 6 2 2" xfId="1017" xr:uid="{00000000-0005-0000-0000-000024040000}"/>
    <cellStyle name="Normal 11 2 2 6 2 2 2" xfId="1018" xr:uid="{00000000-0005-0000-0000-000025040000}"/>
    <cellStyle name="Normal 11 2 2 6 2 3" xfId="1019" xr:uid="{00000000-0005-0000-0000-000026040000}"/>
    <cellStyle name="Normal 11 2 2 6 3" xfId="1020" xr:uid="{00000000-0005-0000-0000-000027040000}"/>
    <cellStyle name="Normal 11 2 2 6 3 2" xfId="1021" xr:uid="{00000000-0005-0000-0000-000028040000}"/>
    <cellStyle name="Normal 11 2 2 6 4" xfId="1022" xr:uid="{00000000-0005-0000-0000-000029040000}"/>
    <cellStyle name="Normal 11 2 2 7" xfId="1023" xr:uid="{00000000-0005-0000-0000-00002A040000}"/>
    <cellStyle name="Normal 11 2 2 7 2" xfId="1024" xr:uid="{00000000-0005-0000-0000-00002B040000}"/>
    <cellStyle name="Normal 11 2 2 7 2 2" xfId="1025" xr:uid="{00000000-0005-0000-0000-00002C040000}"/>
    <cellStyle name="Normal 11 2 2 7 3" xfId="1026" xr:uid="{00000000-0005-0000-0000-00002D040000}"/>
    <cellStyle name="Normal 11 2 2 8" xfId="1027" xr:uid="{00000000-0005-0000-0000-00002E040000}"/>
    <cellStyle name="Normal 11 2 2 8 2" xfId="1028" xr:uid="{00000000-0005-0000-0000-00002F040000}"/>
    <cellStyle name="Normal 11 2 2 9" xfId="1029" xr:uid="{00000000-0005-0000-0000-000030040000}"/>
    <cellStyle name="Normal 11 2 3" xfId="1030" xr:uid="{00000000-0005-0000-0000-000031040000}"/>
    <cellStyle name="Normal 11 2 3 2" xfId="1031" xr:uid="{00000000-0005-0000-0000-000032040000}"/>
    <cellStyle name="Normal 11 2 3 2 2" xfId="1032" xr:uid="{00000000-0005-0000-0000-000033040000}"/>
    <cellStyle name="Normal 11 2 3 2 2 2" xfId="1033" xr:uid="{00000000-0005-0000-0000-000034040000}"/>
    <cellStyle name="Normal 11 2 3 2 2 2 2" xfId="1034" xr:uid="{00000000-0005-0000-0000-000035040000}"/>
    <cellStyle name="Normal 11 2 3 2 2 2 2 2" xfId="1035" xr:uid="{00000000-0005-0000-0000-000036040000}"/>
    <cellStyle name="Normal 11 2 3 2 2 2 2 2 2" xfId="1036" xr:uid="{00000000-0005-0000-0000-000037040000}"/>
    <cellStyle name="Normal 11 2 3 2 2 2 2 2 2 2" xfId="1037" xr:uid="{00000000-0005-0000-0000-000038040000}"/>
    <cellStyle name="Normal 11 2 3 2 2 2 2 2 3" xfId="1038" xr:uid="{00000000-0005-0000-0000-000039040000}"/>
    <cellStyle name="Normal 11 2 3 2 2 2 2 3" xfId="1039" xr:uid="{00000000-0005-0000-0000-00003A040000}"/>
    <cellStyle name="Normal 11 2 3 2 2 2 2 3 2" xfId="1040" xr:uid="{00000000-0005-0000-0000-00003B040000}"/>
    <cellStyle name="Normal 11 2 3 2 2 2 2 4" xfId="1041" xr:uid="{00000000-0005-0000-0000-00003C040000}"/>
    <cellStyle name="Normal 11 2 3 2 2 2 3" xfId="1042" xr:uid="{00000000-0005-0000-0000-00003D040000}"/>
    <cellStyle name="Normal 11 2 3 2 2 2 3 2" xfId="1043" xr:uid="{00000000-0005-0000-0000-00003E040000}"/>
    <cellStyle name="Normal 11 2 3 2 2 2 3 2 2" xfId="1044" xr:uid="{00000000-0005-0000-0000-00003F040000}"/>
    <cellStyle name="Normal 11 2 3 2 2 2 3 3" xfId="1045" xr:uid="{00000000-0005-0000-0000-000040040000}"/>
    <cellStyle name="Normal 11 2 3 2 2 2 4" xfId="1046" xr:uid="{00000000-0005-0000-0000-000041040000}"/>
    <cellStyle name="Normal 11 2 3 2 2 2 4 2" xfId="1047" xr:uid="{00000000-0005-0000-0000-000042040000}"/>
    <cellStyle name="Normal 11 2 3 2 2 2 5" xfId="1048" xr:uid="{00000000-0005-0000-0000-000043040000}"/>
    <cellStyle name="Normal 11 2 3 2 2 3" xfId="1049" xr:uid="{00000000-0005-0000-0000-000044040000}"/>
    <cellStyle name="Normal 11 2 3 2 2 3 2" xfId="1050" xr:uid="{00000000-0005-0000-0000-000045040000}"/>
    <cellStyle name="Normal 11 2 3 2 2 3 2 2" xfId="1051" xr:uid="{00000000-0005-0000-0000-000046040000}"/>
    <cellStyle name="Normal 11 2 3 2 2 3 2 2 2" xfId="1052" xr:uid="{00000000-0005-0000-0000-000047040000}"/>
    <cellStyle name="Normal 11 2 3 2 2 3 2 3" xfId="1053" xr:uid="{00000000-0005-0000-0000-000048040000}"/>
    <cellStyle name="Normal 11 2 3 2 2 3 3" xfId="1054" xr:uid="{00000000-0005-0000-0000-000049040000}"/>
    <cellStyle name="Normal 11 2 3 2 2 3 3 2" xfId="1055" xr:uid="{00000000-0005-0000-0000-00004A040000}"/>
    <cellStyle name="Normal 11 2 3 2 2 3 4" xfId="1056" xr:uid="{00000000-0005-0000-0000-00004B040000}"/>
    <cellStyle name="Normal 11 2 3 2 2 4" xfId="1057" xr:uid="{00000000-0005-0000-0000-00004C040000}"/>
    <cellStyle name="Normal 11 2 3 2 2 4 2" xfId="1058" xr:uid="{00000000-0005-0000-0000-00004D040000}"/>
    <cellStyle name="Normal 11 2 3 2 2 4 2 2" xfId="1059" xr:uid="{00000000-0005-0000-0000-00004E040000}"/>
    <cellStyle name="Normal 11 2 3 2 2 4 3" xfId="1060" xr:uid="{00000000-0005-0000-0000-00004F040000}"/>
    <cellStyle name="Normal 11 2 3 2 2 5" xfId="1061" xr:uid="{00000000-0005-0000-0000-000050040000}"/>
    <cellStyle name="Normal 11 2 3 2 2 5 2" xfId="1062" xr:uid="{00000000-0005-0000-0000-000051040000}"/>
    <cellStyle name="Normal 11 2 3 2 2 6" xfId="1063" xr:uid="{00000000-0005-0000-0000-000052040000}"/>
    <cellStyle name="Normal 11 2 3 2 3" xfId="1064" xr:uid="{00000000-0005-0000-0000-000053040000}"/>
    <cellStyle name="Normal 11 2 3 2 3 2" xfId="1065" xr:uid="{00000000-0005-0000-0000-000054040000}"/>
    <cellStyle name="Normal 11 2 3 2 3 2 2" xfId="1066" xr:uid="{00000000-0005-0000-0000-000055040000}"/>
    <cellStyle name="Normal 11 2 3 2 3 2 2 2" xfId="1067" xr:uid="{00000000-0005-0000-0000-000056040000}"/>
    <cellStyle name="Normal 11 2 3 2 3 2 2 2 2" xfId="1068" xr:uid="{00000000-0005-0000-0000-000057040000}"/>
    <cellStyle name="Normal 11 2 3 2 3 2 2 3" xfId="1069" xr:uid="{00000000-0005-0000-0000-000058040000}"/>
    <cellStyle name="Normal 11 2 3 2 3 2 3" xfId="1070" xr:uid="{00000000-0005-0000-0000-000059040000}"/>
    <cellStyle name="Normal 11 2 3 2 3 2 3 2" xfId="1071" xr:uid="{00000000-0005-0000-0000-00005A040000}"/>
    <cellStyle name="Normal 11 2 3 2 3 2 4" xfId="1072" xr:uid="{00000000-0005-0000-0000-00005B040000}"/>
    <cellStyle name="Normal 11 2 3 2 3 3" xfId="1073" xr:uid="{00000000-0005-0000-0000-00005C040000}"/>
    <cellStyle name="Normal 11 2 3 2 3 3 2" xfId="1074" xr:uid="{00000000-0005-0000-0000-00005D040000}"/>
    <cellStyle name="Normal 11 2 3 2 3 3 2 2" xfId="1075" xr:uid="{00000000-0005-0000-0000-00005E040000}"/>
    <cellStyle name="Normal 11 2 3 2 3 3 3" xfId="1076" xr:uid="{00000000-0005-0000-0000-00005F040000}"/>
    <cellStyle name="Normal 11 2 3 2 3 4" xfId="1077" xr:uid="{00000000-0005-0000-0000-000060040000}"/>
    <cellStyle name="Normal 11 2 3 2 3 4 2" xfId="1078" xr:uid="{00000000-0005-0000-0000-000061040000}"/>
    <cellStyle name="Normal 11 2 3 2 3 5" xfId="1079" xr:uid="{00000000-0005-0000-0000-000062040000}"/>
    <cellStyle name="Normal 11 2 3 2 4" xfId="1080" xr:uid="{00000000-0005-0000-0000-000063040000}"/>
    <cellStyle name="Normal 11 2 3 2 4 2" xfId="1081" xr:uid="{00000000-0005-0000-0000-000064040000}"/>
    <cellStyle name="Normal 11 2 3 2 4 2 2" xfId="1082" xr:uid="{00000000-0005-0000-0000-000065040000}"/>
    <cellStyle name="Normal 11 2 3 2 4 2 2 2" xfId="1083" xr:uid="{00000000-0005-0000-0000-000066040000}"/>
    <cellStyle name="Normal 11 2 3 2 4 2 3" xfId="1084" xr:uid="{00000000-0005-0000-0000-000067040000}"/>
    <cellStyle name="Normal 11 2 3 2 4 3" xfId="1085" xr:uid="{00000000-0005-0000-0000-000068040000}"/>
    <cellStyle name="Normal 11 2 3 2 4 3 2" xfId="1086" xr:uid="{00000000-0005-0000-0000-000069040000}"/>
    <cellStyle name="Normal 11 2 3 2 4 4" xfId="1087" xr:uid="{00000000-0005-0000-0000-00006A040000}"/>
    <cellStyle name="Normal 11 2 3 2 5" xfId="1088" xr:uid="{00000000-0005-0000-0000-00006B040000}"/>
    <cellStyle name="Normal 11 2 3 2 5 2" xfId="1089" xr:uid="{00000000-0005-0000-0000-00006C040000}"/>
    <cellStyle name="Normal 11 2 3 2 5 2 2" xfId="1090" xr:uid="{00000000-0005-0000-0000-00006D040000}"/>
    <cellStyle name="Normal 11 2 3 2 5 3" xfId="1091" xr:uid="{00000000-0005-0000-0000-00006E040000}"/>
    <cellStyle name="Normal 11 2 3 2 6" xfId="1092" xr:uid="{00000000-0005-0000-0000-00006F040000}"/>
    <cellStyle name="Normal 11 2 3 2 6 2" xfId="1093" xr:uid="{00000000-0005-0000-0000-000070040000}"/>
    <cellStyle name="Normal 11 2 3 2 7" xfId="1094" xr:uid="{00000000-0005-0000-0000-000071040000}"/>
    <cellStyle name="Normal 11 2 3 3" xfId="1095" xr:uid="{00000000-0005-0000-0000-000072040000}"/>
    <cellStyle name="Normal 11 2 3 3 2" xfId="1096" xr:uid="{00000000-0005-0000-0000-000073040000}"/>
    <cellStyle name="Normal 11 2 3 3 2 2" xfId="1097" xr:uid="{00000000-0005-0000-0000-000074040000}"/>
    <cellStyle name="Normal 11 2 3 3 2 2 2" xfId="1098" xr:uid="{00000000-0005-0000-0000-000075040000}"/>
    <cellStyle name="Normal 11 2 3 3 2 2 2 2" xfId="1099" xr:uid="{00000000-0005-0000-0000-000076040000}"/>
    <cellStyle name="Normal 11 2 3 3 2 2 2 2 2" xfId="1100" xr:uid="{00000000-0005-0000-0000-000077040000}"/>
    <cellStyle name="Normal 11 2 3 3 2 2 2 3" xfId="1101" xr:uid="{00000000-0005-0000-0000-000078040000}"/>
    <cellStyle name="Normal 11 2 3 3 2 2 3" xfId="1102" xr:uid="{00000000-0005-0000-0000-000079040000}"/>
    <cellStyle name="Normal 11 2 3 3 2 2 3 2" xfId="1103" xr:uid="{00000000-0005-0000-0000-00007A040000}"/>
    <cellStyle name="Normal 11 2 3 3 2 2 4" xfId="1104" xr:uid="{00000000-0005-0000-0000-00007B040000}"/>
    <cellStyle name="Normal 11 2 3 3 2 3" xfId="1105" xr:uid="{00000000-0005-0000-0000-00007C040000}"/>
    <cellStyle name="Normal 11 2 3 3 2 3 2" xfId="1106" xr:uid="{00000000-0005-0000-0000-00007D040000}"/>
    <cellStyle name="Normal 11 2 3 3 2 3 2 2" xfId="1107" xr:uid="{00000000-0005-0000-0000-00007E040000}"/>
    <cellStyle name="Normal 11 2 3 3 2 3 3" xfId="1108" xr:uid="{00000000-0005-0000-0000-00007F040000}"/>
    <cellStyle name="Normal 11 2 3 3 2 4" xfId="1109" xr:uid="{00000000-0005-0000-0000-000080040000}"/>
    <cellStyle name="Normal 11 2 3 3 2 4 2" xfId="1110" xr:uid="{00000000-0005-0000-0000-000081040000}"/>
    <cellStyle name="Normal 11 2 3 3 2 5" xfId="1111" xr:uid="{00000000-0005-0000-0000-000082040000}"/>
    <cellStyle name="Normal 11 2 3 3 3" xfId="1112" xr:uid="{00000000-0005-0000-0000-000083040000}"/>
    <cellStyle name="Normal 11 2 3 3 3 2" xfId="1113" xr:uid="{00000000-0005-0000-0000-000084040000}"/>
    <cellStyle name="Normal 11 2 3 3 3 2 2" xfId="1114" xr:uid="{00000000-0005-0000-0000-000085040000}"/>
    <cellStyle name="Normal 11 2 3 3 3 2 2 2" xfId="1115" xr:uid="{00000000-0005-0000-0000-000086040000}"/>
    <cellStyle name="Normal 11 2 3 3 3 2 3" xfId="1116" xr:uid="{00000000-0005-0000-0000-000087040000}"/>
    <cellStyle name="Normal 11 2 3 3 3 3" xfId="1117" xr:uid="{00000000-0005-0000-0000-000088040000}"/>
    <cellStyle name="Normal 11 2 3 3 3 3 2" xfId="1118" xr:uid="{00000000-0005-0000-0000-000089040000}"/>
    <cellStyle name="Normal 11 2 3 3 3 4" xfId="1119" xr:uid="{00000000-0005-0000-0000-00008A040000}"/>
    <cellStyle name="Normal 11 2 3 3 4" xfId="1120" xr:uid="{00000000-0005-0000-0000-00008B040000}"/>
    <cellStyle name="Normal 11 2 3 3 4 2" xfId="1121" xr:uid="{00000000-0005-0000-0000-00008C040000}"/>
    <cellStyle name="Normal 11 2 3 3 4 2 2" xfId="1122" xr:uid="{00000000-0005-0000-0000-00008D040000}"/>
    <cellStyle name="Normal 11 2 3 3 4 3" xfId="1123" xr:uid="{00000000-0005-0000-0000-00008E040000}"/>
    <cellStyle name="Normal 11 2 3 3 5" xfId="1124" xr:uid="{00000000-0005-0000-0000-00008F040000}"/>
    <cellStyle name="Normal 11 2 3 3 5 2" xfId="1125" xr:uid="{00000000-0005-0000-0000-000090040000}"/>
    <cellStyle name="Normal 11 2 3 3 6" xfId="1126" xr:uid="{00000000-0005-0000-0000-000091040000}"/>
    <cellStyle name="Normal 11 2 3 4" xfId="1127" xr:uid="{00000000-0005-0000-0000-000092040000}"/>
    <cellStyle name="Normal 11 2 3 4 2" xfId="1128" xr:uid="{00000000-0005-0000-0000-000093040000}"/>
    <cellStyle name="Normal 11 2 3 4 2 2" xfId="1129" xr:uid="{00000000-0005-0000-0000-000094040000}"/>
    <cellStyle name="Normal 11 2 3 4 2 2 2" xfId="1130" xr:uid="{00000000-0005-0000-0000-000095040000}"/>
    <cellStyle name="Normal 11 2 3 4 2 2 2 2" xfId="1131" xr:uid="{00000000-0005-0000-0000-000096040000}"/>
    <cellStyle name="Normal 11 2 3 4 2 2 3" xfId="1132" xr:uid="{00000000-0005-0000-0000-000097040000}"/>
    <cellStyle name="Normal 11 2 3 4 2 3" xfId="1133" xr:uid="{00000000-0005-0000-0000-000098040000}"/>
    <cellStyle name="Normal 11 2 3 4 2 3 2" xfId="1134" xr:uid="{00000000-0005-0000-0000-000099040000}"/>
    <cellStyle name="Normal 11 2 3 4 2 4" xfId="1135" xr:uid="{00000000-0005-0000-0000-00009A040000}"/>
    <cellStyle name="Normal 11 2 3 4 3" xfId="1136" xr:uid="{00000000-0005-0000-0000-00009B040000}"/>
    <cellStyle name="Normal 11 2 3 4 3 2" xfId="1137" xr:uid="{00000000-0005-0000-0000-00009C040000}"/>
    <cellStyle name="Normal 11 2 3 4 3 2 2" xfId="1138" xr:uid="{00000000-0005-0000-0000-00009D040000}"/>
    <cellStyle name="Normal 11 2 3 4 3 3" xfId="1139" xr:uid="{00000000-0005-0000-0000-00009E040000}"/>
    <cellStyle name="Normal 11 2 3 4 4" xfId="1140" xr:uid="{00000000-0005-0000-0000-00009F040000}"/>
    <cellStyle name="Normal 11 2 3 4 4 2" xfId="1141" xr:uid="{00000000-0005-0000-0000-0000A0040000}"/>
    <cellStyle name="Normal 11 2 3 4 5" xfId="1142" xr:uid="{00000000-0005-0000-0000-0000A1040000}"/>
    <cellStyle name="Normal 11 2 3 5" xfId="1143" xr:uid="{00000000-0005-0000-0000-0000A2040000}"/>
    <cellStyle name="Normal 11 2 3 5 2" xfId="1144" xr:uid="{00000000-0005-0000-0000-0000A3040000}"/>
    <cellStyle name="Normal 11 2 3 5 2 2" xfId="1145" xr:uid="{00000000-0005-0000-0000-0000A4040000}"/>
    <cellStyle name="Normal 11 2 3 5 2 2 2" xfId="1146" xr:uid="{00000000-0005-0000-0000-0000A5040000}"/>
    <cellStyle name="Normal 11 2 3 5 2 3" xfId="1147" xr:uid="{00000000-0005-0000-0000-0000A6040000}"/>
    <cellStyle name="Normal 11 2 3 5 3" xfId="1148" xr:uid="{00000000-0005-0000-0000-0000A7040000}"/>
    <cellStyle name="Normal 11 2 3 5 3 2" xfId="1149" xr:uid="{00000000-0005-0000-0000-0000A8040000}"/>
    <cellStyle name="Normal 11 2 3 5 4" xfId="1150" xr:uid="{00000000-0005-0000-0000-0000A9040000}"/>
    <cellStyle name="Normal 11 2 3 6" xfId="1151" xr:uid="{00000000-0005-0000-0000-0000AA040000}"/>
    <cellStyle name="Normal 11 2 3 6 2" xfId="1152" xr:uid="{00000000-0005-0000-0000-0000AB040000}"/>
    <cellStyle name="Normal 11 2 3 6 2 2" xfId="1153" xr:uid="{00000000-0005-0000-0000-0000AC040000}"/>
    <cellStyle name="Normal 11 2 3 6 3" xfId="1154" xr:uid="{00000000-0005-0000-0000-0000AD040000}"/>
    <cellStyle name="Normal 11 2 3 7" xfId="1155" xr:uid="{00000000-0005-0000-0000-0000AE040000}"/>
    <cellStyle name="Normal 11 2 3 7 2" xfId="1156" xr:uid="{00000000-0005-0000-0000-0000AF040000}"/>
    <cellStyle name="Normal 11 2 3 8" xfId="1157" xr:uid="{00000000-0005-0000-0000-0000B0040000}"/>
    <cellStyle name="Normal 11 2 4" xfId="1158" xr:uid="{00000000-0005-0000-0000-0000B1040000}"/>
    <cellStyle name="Normal 11 2 4 2" xfId="1159" xr:uid="{00000000-0005-0000-0000-0000B2040000}"/>
    <cellStyle name="Normal 11 2 4 2 2" xfId="1160" xr:uid="{00000000-0005-0000-0000-0000B3040000}"/>
    <cellStyle name="Normal 11 2 4 2 2 2" xfId="1161" xr:uid="{00000000-0005-0000-0000-0000B4040000}"/>
    <cellStyle name="Normal 11 2 4 2 2 2 2" xfId="1162" xr:uid="{00000000-0005-0000-0000-0000B5040000}"/>
    <cellStyle name="Normal 11 2 4 2 2 2 2 2" xfId="1163" xr:uid="{00000000-0005-0000-0000-0000B6040000}"/>
    <cellStyle name="Normal 11 2 4 2 2 2 2 2 2" xfId="1164" xr:uid="{00000000-0005-0000-0000-0000B7040000}"/>
    <cellStyle name="Normal 11 2 4 2 2 2 2 3" xfId="1165" xr:uid="{00000000-0005-0000-0000-0000B8040000}"/>
    <cellStyle name="Normal 11 2 4 2 2 2 3" xfId="1166" xr:uid="{00000000-0005-0000-0000-0000B9040000}"/>
    <cellStyle name="Normal 11 2 4 2 2 2 3 2" xfId="1167" xr:uid="{00000000-0005-0000-0000-0000BA040000}"/>
    <cellStyle name="Normal 11 2 4 2 2 2 4" xfId="1168" xr:uid="{00000000-0005-0000-0000-0000BB040000}"/>
    <cellStyle name="Normal 11 2 4 2 2 3" xfId="1169" xr:uid="{00000000-0005-0000-0000-0000BC040000}"/>
    <cellStyle name="Normal 11 2 4 2 2 3 2" xfId="1170" xr:uid="{00000000-0005-0000-0000-0000BD040000}"/>
    <cellStyle name="Normal 11 2 4 2 2 3 2 2" xfId="1171" xr:uid="{00000000-0005-0000-0000-0000BE040000}"/>
    <cellStyle name="Normal 11 2 4 2 2 3 3" xfId="1172" xr:uid="{00000000-0005-0000-0000-0000BF040000}"/>
    <cellStyle name="Normal 11 2 4 2 2 4" xfId="1173" xr:uid="{00000000-0005-0000-0000-0000C0040000}"/>
    <cellStyle name="Normal 11 2 4 2 2 4 2" xfId="1174" xr:uid="{00000000-0005-0000-0000-0000C1040000}"/>
    <cellStyle name="Normal 11 2 4 2 2 5" xfId="1175" xr:uid="{00000000-0005-0000-0000-0000C2040000}"/>
    <cellStyle name="Normal 11 2 4 2 3" xfId="1176" xr:uid="{00000000-0005-0000-0000-0000C3040000}"/>
    <cellStyle name="Normal 11 2 4 2 3 2" xfId="1177" xr:uid="{00000000-0005-0000-0000-0000C4040000}"/>
    <cellStyle name="Normal 11 2 4 2 3 2 2" xfId="1178" xr:uid="{00000000-0005-0000-0000-0000C5040000}"/>
    <cellStyle name="Normal 11 2 4 2 3 2 2 2" xfId="1179" xr:uid="{00000000-0005-0000-0000-0000C6040000}"/>
    <cellStyle name="Normal 11 2 4 2 3 2 3" xfId="1180" xr:uid="{00000000-0005-0000-0000-0000C7040000}"/>
    <cellStyle name="Normal 11 2 4 2 3 3" xfId="1181" xr:uid="{00000000-0005-0000-0000-0000C8040000}"/>
    <cellStyle name="Normal 11 2 4 2 3 3 2" xfId="1182" xr:uid="{00000000-0005-0000-0000-0000C9040000}"/>
    <cellStyle name="Normal 11 2 4 2 3 4" xfId="1183" xr:uid="{00000000-0005-0000-0000-0000CA040000}"/>
    <cellStyle name="Normal 11 2 4 2 4" xfId="1184" xr:uid="{00000000-0005-0000-0000-0000CB040000}"/>
    <cellStyle name="Normal 11 2 4 2 4 2" xfId="1185" xr:uid="{00000000-0005-0000-0000-0000CC040000}"/>
    <cellStyle name="Normal 11 2 4 2 4 2 2" xfId="1186" xr:uid="{00000000-0005-0000-0000-0000CD040000}"/>
    <cellStyle name="Normal 11 2 4 2 4 3" xfId="1187" xr:uid="{00000000-0005-0000-0000-0000CE040000}"/>
    <cellStyle name="Normal 11 2 4 2 5" xfId="1188" xr:uid="{00000000-0005-0000-0000-0000CF040000}"/>
    <cellStyle name="Normal 11 2 4 2 5 2" xfId="1189" xr:uid="{00000000-0005-0000-0000-0000D0040000}"/>
    <cellStyle name="Normal 11 2 4 2 6" xfId="1190" xr:uid="{00000000-0005-0000-0000-0000D1040000}"/>
    <cellStyle name="Normal 11 2 4 3" xfId="1191" xr:uid="{00000000-0005-0000-0000-0000D2040000}"/>
    <cellStyle name="Normal 11 2 4 3 2" xfId="1192" xr:uid="{00000000-0005-0000-0000-0000D3040000}"/>
    <cellStyle name="Normal 11 2 4 3 2 2" xfId="1193" xr:uid="{00000000-0005-0000-0000-0000D4040000}"/>
    <cellStyle name="Normal 11 2 4 3 2 2 2" xfId="1194" xr:uid="{00000000-0005-0000-0000-0000D5040000}"/>
    <cellStyle name="Normal 11 2 4 3 2 2 2 2" xfId="1195" xr:uid="{00000000-0005-0000-0000-0000D6040000}"/>
    <cellStyle name="Normal 11 2 4 3 2 2 3" xfId="1196" xr:uid="{00000000-0005-0000-0000-0000D7040000}"/>
    <cellStyle name="Normal 11 2 4 3 2 3" xfId="1197" xr:uid="{00000000-0005-0000-0000-0000D8040000}"/>
    <cellStyle name="Normal 11 2 4 3 2 3 2" xfId="1198" xr:uid="{00000000-0005-0000-0000-0000D9040000}"/>
    <cellStyle name="Normal 11 2 4 3 2 4" xfId="1199" xr:uid="{00000000-0005-0000-0000-0000DA040000}"/>
    <cellStyle name="Normal 11 2 4 3 3" xfId="1200" xr:uid="{00000000-0005-0000-0000-0000DB040000}"/>
    <cellStyle name="Normal 11 2 4 3 3 2" xfId="1201" xr:uid="{00000000-0005-0000-0000-0000DC040000}"/>
    <cellStyle name="Normal 11 2 4 3 3 2 2" xfId="1202" xr:uid="{00000000-0005-0000-0000-0000DD040000}"/>
    <cellStyle name="Normal 11 2 4 3 3 3" xfId="1203" xr:uid="{00000000-0005-0000-0000-0000DE040000}"/>
    <cellStyle name="Normal 11 2 4 3 4" xfId="1204" xr:uid="{00000000-0005-0000-0000-0000DF040000}"/>
    <cellStyle name="Normal 11 2 4 3 4 2" xfId="1205" xr:uid="{00000000-0005-0000-0000-0000E0040000}"/>
    <cellStyle name="Normal 11 2 4 3 5" xfId="1206" xr:uid="{00000000-0005-0000-0000-0000E1040000}"/>
    <cellStyle name="Normal 11 2 4 4" xfId="1207" xr:uid="{00000000-0005-0000-0000-0000E2040000}"/>
    <cellStyle name="Normal 11 2 4 4 2" xfId="1208" xr:uid="{00000000-0005-0000-0000-0000E3040000}"/>
    <cellStyle name="Normal 11 2 4 4 2 2" xfId="1209" xr:uid="{00000000-0005-0000-0000-0000E4040000}"/>
    <cellStyle name="Normal 11 2 4 4 2 2 2" xfId="1210" xr:uid="{00000000-0005-0000-0000-0000E5040000}"/>
    <cellStyle name="Normal 11 2 4 4 2 3" xfId="1211" xr:uid="{00000000-0005-0000-0000-0000E6040000}"/>
    <cellStyle name="Normal 11 2 4 4 3" xfId="1212" xr:uid="{00000000-0005-0000-0000-0000E7040000}"/>
    <cellStyle name="Normal 11 2 4 4 3 2" xfId="1213" xr:uid="{00000000-0005-0000-0000-0000E8040000}"/>
    <cellStyle name="Normal 11 2 4 4 4" xfId="1214" xr:uid="{00000000-0005-0000-0000-0000E9040000}"/>
    <cellStyle name="Normal 11 2 4 5" xfId="1215" xr:uid="{00000000-0005-0000-0000-0000EA040000}"/>
    <cellStyle name="Normal 11 2 4 5 2" xfId="1216" xr:uid="{00000000-0005-0000-0000-0000EB040000}"/>
    <cellStyle name="Normal 11 2 4 5 2 2" xfId="1217" xr:uid="{00000000-0005-0000-0000-0000EC040000}"/>
    <cellStyle name="Normal 11 2 4 5 3" xfId="1218" xr:uid="{00000000-0005-0000-0000-0000ED040000}"/>
    <cellStyle name="Normal 11 2 4 6" xfId="1219" xr:uid="{00000000-0005-0000-0000-0000EE040000}"/>
    <cellStyle name="Normal 11 2 4 6 2" xfId="1220" xr:uid="{00000000-0005-0000-0000-0000EF040000}"/>
    <cellStyle name="Normal 11 2 4 7" xfId="1221" xr:uid="{00000000-0005-0000-0000-0000F0040000}"/>
    <cellStyle name="Normal 11 2 5" xfId="1222" xr:uid="{00000000-0005-0000-0000-0000F1040000}"/>
    <cellStyle name="Normal 11 2 5 2" xfId="1223" xr:uid="{00000000-0005-0000-0000-0000F2040000}"/>
    <cellStyle name="Normal 11 2 5 2 2" xfId="1224" xr:uid="{00000000-0005-0000-0000-0000F3040000}"/>
    <cellStyle name="Normal 11 2 5 2 2 2" xfId="1225" xr:uid="{00000000-0005-0000-0000-0000F4040000}"/>
    <cellStyle name="Normal 11 2 5 2 2 2 2" xfId="1226" xr:uid="{00000000-0005-0000-0000-0000F5040000}"/>
    <cellStyle name="Normal 11 2 5 2 2 2 2 2" xfId="1227" xr:uid="{00000000-0005-0000-0000-0000F6040000}"/>
    <cellStyle name="Normal 11 2 5 2 2 2 3" xfId="1228" xr:uid="{00000000-0005-0000-0000-0000F7040000}"/>
    <cellStyle name="Normal 11 2 5 2 2 3" xfId="1229" xr:uid="{00000000-0005-0000-0000-0000F8040000}"/>
    <cellStyle name="Normal 11 2 5 2 2 3 2" xfId="1230" xr:uid="{00000000-0005-0000-0000-0000F9040000}"/>
    <cellStyle name="Normal 11 2 5 2 2 4" xfId="1231" xr:uid="{00000000-0005-0000-0000-0000FA040000}"/>
    <cellStyle name="Normal 11 2 5 2 3" xfId="1232" xr:uid="{00000000-0005-0000-0000-0000FB040000}"/>
    <cellStyle name="Normal 11 2 5 2 3 2" xfId="1233" xr:uid="{00000000-0005-0000-0000-0000FC040000}"/>
    <cellStyle name="Normal 11 2 5 2 3 2 2" xfId="1234" xr:uid="{00000000-0005-0000-0000-0000FD040000}"/>
    <cellStyle name="Normal 11 2 5 2 3 3" xfId="1235" xr:uid="{00000000-0005-0000-0000-0000FE040000}"/>
    <cellStyle name="Normal 11 2 5 2 4" xfId="1236" xr:uid="{00000000-0005-0000-0000-0000FF040000}"/>
    <cellStyle name="Normal 11 2 5 2 4 2" xfId="1237" xr:uid="{00000000-0005-0000-0000-000000050000}"/>
    <cellStyle name="Normal 11 2 5 2 5" xfId="1238" xr:uid="{00000000-0005-0000-0000-000001050000}"/>
    <cellStyle name="Normal 11 2 5 3" xfId="1239" xr:uid="{00000000-0005-0000-0000-000002050000}"/>
    <cellStyle name="Normal 11 2 5 3 2" xfId="1240" xr:uid="{00000000-0005-0000-0000-000003050000}"/>
    <cellStyle name="Normal 11 2 5 3 2 2" xfId="1241" xr:uid="{00000000-0005-0000-0000-000004050000}"/>
    <cellStyle name="Normal 11 2 5 3 2 2 2" xfId="1242" xr:uid="{00000000-0005-0000-0000-000005050000}"/>
    <cellStyle name="Normal 11 2 5 3 2 3" xfId="1243" xr:uid="{00000000-0005-0000-0000-000006050000}"/>
    <cellStyle name="Normal 11 2 5 3 3" xfId="1244" xr:uid="{00000000-0005-0000-0000-000007050000}"/>
    <cellStyle name="Normal 11 2 5 3 3 2" xfId="1245" xr:uid="{00000000-0005-0000-0000-000008050000}"/>
    <cellStyle name="Normal 11 2 5 3 4" xfId="1246" xr:uid="{00000000-0005-0000-0000-000009050000}"/>
    <cellStyle name="Normal 11 2 5 4" xfId="1247" xr:uid="{00000000-0005-0000-0000-00000A050000}"/>
    <cellStyle name="Normal 11 2 5 4 2" xfId="1248" xr:uid="{00000000-0005-0000-0000-00000B050000}"/>
    <cellStyle name="Normal 11 2 5 4 2 2" xfId="1249" xr:uid="{00000000-0005-0000-0000-00000C050000}"/>
    <cellStyle name="Normal 11 2 5 4 3" xfId="1250" xr:uid="{00000000-0005-0000-0000-00000D050000}"/>
    <cellStyle name="Normal 11 2 5 5" xfId="1251" xr:uid="{00000000-0005-0000-0000-00000E050000}"/>
    <cellStyle name="Normal 11 2 5 5 2" xfId="1252" xr:uid="{00000000-0005-0000-0000-00000F050000}"/>
    <cellStyle name="Normal 11 2 5 6" xfId="1253" xr:uid="{00000000-0005-0000-0000-000010050000}"/>
    <cellStyle name="Normal 11 2 6" xfId="1254" xr:uid="{00000000-0005-0000-0000-000011050000}"/>
    <cellStyle name="Normal 11 2 6 2" xfId="1255" xr:uid="{00000000-0005-0000-0000-000012050000}"/>
    <cellStyle name="Normal 11 2 6 2 2" xfId="1256" xr:uid="{00000000-0005-0000-0000-000013050000}"/>
    <cellStyle name="Normal 11 2 6 2 2 2" xfId="1257" xr:uid="{00000000-0005-0000-0000-000014050000}"/>
    <cellStyle name="Normal 11 2 6 2 2 2 2" xfId="1258" xr:uid="{00000000-0005-0000-0000-000015050000}"/>
    <cellStyle name="Normal 11 2 6 2 2 3" xfId="1259" xr:uid="{00000000-0005-0000-0000-000016050000}"/>
    <cellStyle name="Normal 11 2 6 2 3" xfId="1260" xr:uid="{00000000-0005-0000-0000-000017050000}"/>
    <cellStyle name="Normal 11 2 6 2 3 2" xfId="1261" xr:uid="{00000000-0005-0000-0000-000018050000}"/>
    <cellStyle name="Normal 11 2 6 2 4" xfId="1262" xr:uid="{00000000-0005-0000-0000-000019050000}"/>
    <cellStyle name="Normal 11 2 6 3" xfId="1263" xr:uid="{00000000-0005-0000-0000-00001A050000}"/>
    <cellStyle name="Normal 11 2 6 3 2" xfId="1264" xr:uid="{00000000-0005-0000-0000-00001B050000}"/>
    <cellStyle name="Normal 11 2 6 3 2 2" xfId="1265" xr:uid="{00000000-0005-0000-0000-00001C050000}"/>
    <cellStyle name="Normal 11 2 6 3 3" xfId="1266" xr:uid="{00000000-0005-0000-0000-00001D050000}"/>
    <cellStyle name="Normal 11 2 6 4" xfId="1267" xr:uid="{00000000-0005-0000-0000-00001E050000}"/>
    <cellStyle name="Normal 11 2 6 4 2" xfId="1268" xr:uid="{00000000-0005-0000-0000-00001F050000}"/>
    <cellStyle name="Normal 11 2 6 5" xfId="1269" xr:uid="{00000000-0005-0000-0000-000020050000}"/>
    <cellStyle name="Normal 11 2 7" xfId="1270" xr:uid="{00000000-0005-0000-0000-000021050000}"/>
    <cellStyle name="Normal 11 2 7 2" xfId="1271" xr:uid="{00000000-0005-0000-0000-000022050000}"/>
    <cellStyle name="Normal 11 2 7 2 2" xfId="1272" xr:uid="{00000000-0005-0000-0000-000023050000}"/>
    <cellStyle name="Normal 11 2 7 2 2 2" xfId="1273" xr:uid="{00000000-0005-0000-0000-000024050000}"/>
    <cellStyle name="Normal 11 2 7 2 3" xfId="1274" xr:uid="{00000000-0005-0000-0000-000025050000}"/>
    <cellStyle name="Normal 11 2 7 3" xfId="1275" xr:uid="{00000000-0005-0000-0000-000026050000}"/>
    <cellStyle name="Normal 11 2 7 3 2" xfId="1276" xr:uid="{00000000-0005-0000-0000-000027050000}"/>
    <cellStyle name="Normal 11 2 7 4" xfId="1277" xr:uid="{00000000-0005-0000-0000-000028050000}"/>
    <cellStyle name="Normal 11 2 8" xfId="1278" xr:uid="{00000000-0005-0000-0000-000029050000}"/>
    <cellStyle name="Normal 11 2 8 2" xfId="1279" xr:uid="{00000000-0005-0000-0000-00002A050000}"/>
    <cellStyle name="Normal 11 2 8 2 2" xfId="1280" xr:uid="{00000000-0005-0000-0000-00002B050000}"/>
    <cellStyle name="Normal 11 2 8 3" xfId="1281" xr:uid="{00000000-0005-0000-0000-00002C050000}"/>
    <cellStyle name="Normal 11 2 9" xfId="1282" xr:uid="{00000000-0005-0000-0000-00002D050000}"/>
    <cellStyle name="Normal 11 2 9 2" xfId="1283" xr:uid="{00000000-0005-0000-0000-00002E050000}"/>
    <cellStyle name="Normal 11 3" xfId="1284" xr:uid="{00000000-0005-0000-0000-00002F050000}"/>
    <cellStyle name="Normal 11 3 2" xfId="1285" xr:uid="{00000000-0005-0000-0000-000030050000}"/>
    <cellStyle name="Normal 11 3 2 2" xfId="1286" xr:uid="{00000000-0005-0000-0000-000031050000}"/>
    <cellStyle name="Normal 11 3 2 2 2" xfId="1287" xr:uid="{00000000-0005-0000-0000-000032050000}"/>
    <cellStyle name="Normal 11 3 2 2 2 2" xfId="1288" xr:uid="{00000000-0005-0000-0000-000033050000}"/>
    <cellStyle name="Normal 11 3 2 2 2 2 2" xfId="1289" xr:uid="{00000000-0005-0000-0000-000034050000}"/>
    <cellStyle name="Normal 11 3 2 2 2 2 2 2" xfId="1290" xr:uid="{00000000-0005-0000-0000-000035050000}"/>
    <cellStyle name="Normal 11 3 2 2 2 2 2 2 2" xfId="1291" xr:uid="{00000000-0005-0000-0000-000036050000}"/>
    <cellStyle name="Normal 11 3 2 2 2 2 2 2 2 2" xfId="1292" xr:uid="{00000000-0005-0000-0000-000037050000}"/>
    <cellStyle name="Normal 11 3 2 2 2 2 2 2 3" xfId="1293" xr:uid="{00000000-0005-0000-0000-000038050000}"/>
    <cellStyle name="Normal 11 3 2 2 2 2 2 3" xfId="1294" xr:uid="{00000000-0005-0000-0000-000039050000}"/>
    <cellStyle name="Normal 11 3 2 2 2 2 2 3 2" xfId="1295" xr:uid="{00000000-0005-0000-0000-00003A050000}"/>
    <cellStyle name="Normal 11 3 2 2 2 2 2 4" xfId="1296" xr:uid="{00000000-0005-0000-0000-00003B050000}"/>
    <cellStyle name="Normal 11 3 2 2 2 2 3" xfId="1297" xr:uid="{00000000-0005-0000-0000-00003C050000}"/>
    <cellStyle name="Normal 11 3 2 2 2 2 3 2" xfId="1298" xr:uid="{00000000-0005-0000-0000-00003D050000}"/>
    <cellStyle name="Normal 11 3 2 2 2 2 3 2 2" xfId="1299" xr:uid="{00000000-0005-0000-0000-00003E050000}"/>
    <cellStyle name="Normal 11 3 2 2 2 2 3 3" xfId="1300" xr:uid="{00000000-0005-0000-0000-00003F050000}"/>
    <cellStyle name="Normal 11 3 2 2 2 2 4" xfId="1301" xr:uid="{00000000-0005-0000-0000-000040050000}"/>
    <cellStyle name="Normal 11 3 2 2 2 2 4 2" xfId="1302" xr:uid="{00000000-0005-0000-0000-000041050000}"/>
    <cellStyle name="Normal 11 3 2 2 2 2 5" xfId="1303" xr:uid="{00000000-0005-0000-0000-000042050000}"/>
    <cellStyle name="Normal 11 3 2 2 2 3" xfId="1304" xr:uid="{00000000-0005-0000-0000-000043050000}"/>
    <cellStyle name="Normal 11 3 2 2 2 3 2" xfId="1305" xr:uid="{00000000-0005-0000-0000-000044050000}"/>
    <cellStyle name="Normal 11 3 2 2 2 3 2 2" xfId="1306" xr:uid="{00000000-0005-0000-0000-000045050000}"/>
    <cellStyle name="Normal 11 3 2 2 2 3 2 2 2" xfId="1307" xr:uid="{00000000-0005-0000-0000-000046050000}"/>
    <cellStyle name="Normal 11 3 2 2 2 3 2 3" xfId="1308" xr:uid="{00000000-0005-0000-0000-000047050000}"/>
    <cellStyle name="Normal 11 3 2 2 2 3 3" xfId="1309" xr:uid="{00000000-0005-0000-0000-000048050000}"/>
    <cellStyle name="Normal 11 3 2 2 2 3 3 2" xfId="1310" xr:uid="{00000000-0005-0000-0000-000049050000}"/>
    <cellStyle name="Normal 11 3 2 2 2 3 4" xfId="1311" xr:uid="{00000000-0005-0000-0000-00004A050000}"/>
    <cellStyle name="Normal 11 3 2 2 2 4" xfId="1312" xr:uid="{00000000-0005-0000-0000-00004B050000}"/>
    <cellStyle name="Normal 11 3 2 2 2 4 2" xfId="1313" xr:uid="{00000000-0005-0000-0000-00004C050000}"/>
    <cellStyle name="Normal 11 3 2 2 2 4 2 2" xfId="1314" xr:uid="{00000000-0005-0000-0000-00004D050000}"/>
    <cellStyle name="Normal 11 3 2 2 2 4 3" xfId="1315" xr:uid="{00000000-0005-0000-0000-00004E050000}"/>
    <cellStyle name="Normal 11 3 2 2 2 5" xfId="1316" xr:uid="{00000000-0005-0000-0000-00004F050000}"/>
    <cellStyle name="Normal 11 3 2 2 2 5 2" xfId="1317" xr:uid="{00000000-0005-0000-0000-000050050000}"/>
    <cellStyle name="Normal 11 3 2 2 2 6" xfId="1318" xr:uid="{00000000-0005-0000-0000-000051050000}"/>
    <cellStyle name="Normal 11 3 2 2 3" xfId="1319" xr:uid="{00000000-0005-0000-0000-000052050000}"/>
    <cellStyle name="Normal 11 3 2 2 3 2" xfId="1320" xr:uid="{00000000-0005-0000-0000-000053050000}"/>
    <cellStyle name="Normal 11 3 2 2 3 2 2" xfId="1321" xr:uid="{00000000-0005-0000-0000-000054050000}"/>
    <cellStyle name="Normal 11 3 2 2 3 2 2 2" xfId="1322" xr:uid="{00000000-0005-0000-0000-000055050000}"/>
    <cellStyle name="Normal 11 3 2 2 3 2 2 2 2" xfId="1323" xr:uid="{00000000-0005-0000-0000-000056050000}"/>
    <cellStyle name="Normal 11 3 2 2 3 2 2 3" xfId="1324" xr:uid="{00000000-0005-0000-0000-000057050000}"/>
    <cellStyle name="Normal 11 3 2 2 3 2 3" xfId="1325" xr:uid="{00000000-0005-0000-0000-000058050000}"/>
    <cellStyle name="Normal 11 3 2 2 3 2 3 2" xfId="1326" xr:uid="{00000000-0005-0000-0000-000059050000}"/>
    <cellStyle name="Normal 11 3 2 2 3 2 4" xfId="1327" xr:uid="{00000000-0005-0000-0000-00005A050000}"/>
    <cellStyle name="Normal 11 3 2 2 3 3" xfId="1328" xr:uid="{00000000-0005-0000-0000-00005B050000}"/>
    <cellStyle name="Normal 11 3 2 2 3 3 2" xfId="1329" xr:uid="{00000000-0005-0000-0000-00005C050000}"/>
    <cellStyle name="Normal 11 3 2 2 3 3 2 2" xfId="1330" xr:uid="{00000000-0005-0000-0000-00005D050000}"/>
    <cellStyle name="Normal 11 3 2 2 3 3 3" xfId="1331" xr:uid="{00000000-0005-0000-0000-00005E050000}"/>
    <cellStyle name="Normal 11 3 2 2 3 4" xfId="1332" xr:uid="{00000000-0005-0000-0000-00005F050000}"/>
    <cellStyle name="Normal 11 3 2 2 3 4 2" xfId="1333" xr:uid="{00000000-0005-0000-0000-000060050000}"/>
    <cellStyle name="Normal 11 3 2 2 3 5" xfId="1334" xr:uid="{00000000-0005-0000-0000-000061050000}"/>
    <cellStyle name="Normal 11 3 2 2 4" xfId="1335" xr:uid="{00000000-0005-0000-0000-000062050000}"/>
    <cellStyle name="Normal 11 3 2 2 4 2" xfId="1336" xr:uid="{00000000-0005-0000-0000-000063050000}"/>
    <cellStyle name="Normal 11 3 2 2 4 2 2" xfId="1337" xr:uid="{00000000-0005-0000-0000-000064050000}"/>
    <cellStyle name="Normal 11 3 2 2 4 2 2 2" xfId="1338" xr:uid="{00000000-0005-0000-0000-000065050000}"/>
    <cellStyle name="Normal 11 3 2 2 4 2 3" xfId="1339" xr:uid="{00000000-0005-0000-0000-000066050000}"/>
    <cellStyle name="Normal 11 3 2 2 4 3" xfId="1340" xr:uid="{00000000-0005-0000-0000-000067050000}"/>
    <cellStyle name="Normal 11 3 2 2 4 3 2" xfId="1341" xr:uid="{00000000-0005-0000-0000-000068050000}"/>
    <cellStyle name="Normal 11 3 2 2 4 4" xfId="1342" xr:uid="{00000000-0005-0000-0000-000069050000}"/>
    <cellStyle name="Normal 11 3 2 2 5" xfId="1343" xr:uid="{00000000-0005-0000-0000-00006A050000}"/>
    <cellStyle name="Normal 11 3 2 2 5 2" xfId="1344" xr:uid="{00000000-0005-0000-0000-00006B050000}"/>
    <cellStyle name="Normal 11 3 2 2 5 2 2" xfId="1345" xr:uid="{00000000-0005-0000-0000-00006C050000}"/>
    <cellStyle name="Normal 11 3 2 2 5 3" xfId="1346" xr:uid="{00000000-0005-0000-0000-00006D050000}"/>
    <cellStyle name="Normal 11 3 2 2 6" xfId="1347" xr:uid="{00000000-0005-0000-0000-00006E050000}"/>
    <cellStyle name="Normal 11 3 2 2 6 2" xfId="1348" xr:uid="{00000000-0005-0000-0000-00006F050000}"/>
    <cellStyle name="Normal 11 3 2 2 7" xfId="1349" xr:uid="{00000000-0005-0000-0000-000070050000}"/>
    <cellStyle name="Normal 11 3 2 3" xfId="1350" xr:uid="{00000000-0005-0000-0000-000071050000}"/>
    <cellStyle name="Normal 11 3 2 3 2" xfId="1351" xr:uid="{00000000-0005-0000-0000-000072050000}"/>
    <cellStyle name="Normal 11 3 2 3 2 2" xfId="1352" xr:uid="{00000000-0005-0000-0000-000073050000}"/>
    <cellStyle name="Normal 11 3 2 3 2 2 2" xfId="1353" xr:uid="{00000000-0005-0000-0000-000074050000}"/>
    <cellStyle name="Normal 11 3 2 3 2 2 2 2" xfId="1354" xr:uid="{00000000-0005-0000-0000-000075050000}"/>
    <cellStyle name="Normal 11 3 2 3 2 2 2 2 2" xfId="1355" xr:uid="{00000000-0005-0000-0000-000076050000}"/>
    <cellStyle name="Normal 11 3 2 3 2 2 2 3" xfId="1356" xr:uid="{00000000-0005-0000-0000-000077050000}"/>
    <cellStyle name="Normal 11 3 2 3 2 2 3" xfId="1357" xr:uid="{00000000-0005-0000-0000-000078050000}"/>
    <cellStyle name="Normal 11 3 2 3 2 2 3 2" xfId="1358" xr:uid="{00000000-0005-0000-0000-000079050000}"/>
    <cellStyle name="Normal 11 3 2 3 2 2 4" xfId="1359" xr:uid="{00000000-0005-0000-0000-00007A050000}"/>
    <cellStyle name="Normal 11 3 2 3 2 3" xfId="1360" xr:uid="{00000000-0005-0000-0000-00007B050000}"/>
    <cellStyle name="Normal 11 3 2 3 2 3 2" xfId="1361" xr:uid="{00000000-0005-0000-0000-00007C050000}"/>
    <cellStyle name="Normal 11 3 2 3 2 3 2 2" xfId="1362" xr:uid="{00000000-0005-0000-0000-00007D050000}"/>
    <cellStyle name="Normal 11 3 2 3 2 3 3" xfId="1363" xr:uid="{00000000-0005-0000-0000-00007E050000}"/>
    <cellStyle name="Normal 11 3 2 3 2 4" xfId="1364" xr:uid="{00000000-0005-0000-0000-00007F050000}"/>
    <cellStyle name="Normal 11 3 2 3 2 4 2" xfId="1365" xr:uid="{00000000-0005-0000-0000-000080050000}"/>
    <cellStyle name="Normal 11 3 2 3 2 5" xfId="1366" xr:uid="{00000000-0005-0000-0000-000081050000}"/>
    <cellStyle name="Normal 11 3 2 3 3" xfId="1367" xr:uid="{00000000-0005-0000-0000-000082050000}"/>
    <cellStyle name="Normal 11 3 2 3 3 2" xfId="1368" xr:uid="{00000000-0005-0000-0000-000083050000}"/>
    <cellStyle name="Normal 11 3 2 3 3 2 2" xfId="1369" xr:uid="{00000000-0005-0000-0000-000084050000}"/>
    <cellStyle name="Normal 11 3 2 3 3 2 2 2" xfId="1370" xr:uid="{00000000-0005-0000-0000-000085050000}"/>
    <cellStyle name="Normal 11 3 2 3 3 2 3" xfId="1371" xr:uid="{00000000-0005-0000-0000-000086050000}"/>
    <cellStyle name="Normal 11 3 2 3 3 3" xfId="1372" xr:uid="{00000000-0005-0000-0000-000087050000}"/>
    <cellStyle name="Normal 11 3 2 3 3 3 2" xfId="1373" xr:uid="{00000000-0005-0000-0000-000088050000}"/>
    <cellStyle name="Normal 11 3 2 3 3 4" xfId="1374" xr:uid="{00000000-0005-0000-0000-000089050000}"/>
    <cellStyle name="Normal 11 3 2 3 4" xfId="1375" xr:uid="{00000000-0005-0000-0000-00008A050000}"/>
    <cellStyle name="Normal 11 3 2 3 4 2" xfId="1376" xr:uid="{00000000-0005-0000-0000-00008B050000}"/>
    <cellStyle name="Normal 11 3 2 3 4 2 2" xfId="1377" xr:uid="{00000000-0005-0000-0000-00008C050000}"/>
    <cellStyle name="Normal 11 3 2 3 4 3" xfId="1378" xr:uid="{00000000-0005-0000-0000-00008D050000}"/>
    <cellStyle name="Normal 11 3 2 3 5" xfId="1379" xr:uid="{00000000-0005-0000-0000-00008E050000}"/>
    <cellStyle name="Normal 11 3 2 3 5 2" xfId="1380" xr:uid="{00000000-0005-0000-0000-00008F050000}"/>
    <cellStyle name="Normal 11 3 2 3 6" xfId="1381" xr:uid="{00000000-0005-0000-0000-000090050000}"/>
    <cellStyle name="Normal 11 3 2 4" xfId="1382" xr:uid="{00000000-0005-0000-0000-000091050000}"/>
    <cellStyle name="Normal 11 3 2 4 2" xfId="1383" xr:uid="{00000000-0005-0000-0000-000092050000}"/>
    <cellStyle name="Normal 11 3 2 4 2 2" xfId="1384" xr:uid="{00000000-0005-0000-0000-000093050000}"/>
    <cellStyle name="Normal 11 3 2 4 2 2 2" xfId="1385" xr:uid="{00000000-0005-0000-0000-000094050000}"/>
    <cellStyle name="Normal 11 3 2 4 2 2 2 2" xfId="1386" xr:uid="{00000000-0005-0000-0000-000095050000}"/>
    <cellStyle name="Normal 11 3 2 4 2 2 3" xfId="1387" xr:uid="{00000000-0005-0000-0000-000096050000}"/>
    <cellStyle name="Normal 11 3 2 4 2 3" xfId="1388" xr:uid="{00000000-0005-0000-0000-000097050000}"/>
    <cellStyle name="Normal 11 3 2 4 2 3 2" xfId="1389" xr:uid="{00000000-0005-0000-0000-000098050000}"/>
    <cellStyle name="Normal 11 3 2 4 2 4" xfId="1390" xr:uid="{00000000-0005-0000-0000-000099050000}"/>
    <cellStyle name="Normal 11 3 2 4 3" xfId="1391" xr:uid="{00000000-0005-0000-0000-00009A050000}"/>
    <cellStyle name="Normal 11 3 2 4 3 2" xfId="1392" xr:uid="{00000000-0005-0000-0000-00009B050000}"/>
    <cellStyle name="Normal 11 3 2 4 3 2 2" xfId="1393" xr:uid="{00000000-0005-0000-0000-00009C050000}"/>
    <cellStyle name="Normal 11 3 2 4 3 3" xfId="1394" xr:uid="{00000000-0005-0000-0000-00009D050000}"/>
    <cellStyle name="Normal 11 3 2 4 4" xfId="1395" xr:uid="{00000000-0005-0000-0000-00009E050000}"/>
    <cellStyle name="Normal 11 3 2 4 4 2" xfId="1396" xr:uid="{00000000-0005-0000-0000-00009F050000}"/>
    <cellStyle name="Normal 11 3 2 4 5" xfId="1397" xr:uid="{00000000-0005-0000-0000-0000A0050000}"/>
    <cellStyle name="Normal 11 3 2 5" xfId="1398" xr:uid="{00000000-0005-0000-0000-0000A1050000}"/>
    <cellStyle name="Normal 11 3 2 5 2" xfId="1399" xr:uid="{00000000-0005-0000-0000-0000A2050000}"/>
    <cellStyle name="Normal 11 3 2 5 2 2" xfId="1400" xr:uid="{00000000-0005-0000-0000-0000A3050000}"/>
    <cellStyle name="Normal 11 3 2 5 2 2 2" xfId="1401" xr:uid="{00000000-0005-0000-0000-0000A4050000}"/>
    <cellStyle name="Normal 11 3 2 5 2 3" xfId="1402" xr:uid="{00000000-0005-0000-0000-0000A5050000}"/>
    <cellStyle name="Normal 11 3 2 5 3" xfId="1403" xr:uid="{00000000-0005-0000-0000-0000A6050000}"/>
    <cellStyle name="Normal 11 3 2 5 3 2" xfId="1404" xr:uid="{00000000-0005-0000-0000-0000A7050000}"/>
    <cellStyle name="Normal 11 3 2 5 4" xfId="1405" xr:uid="{00000000-0005-0000-0000-0000A8050000}"/>
    <cellStyle name="Normal 11 3 2 6" xfId="1406" xr:uid="{00000000-0005-0000-0000-0000A9050000}"/>
    <cellStyle name="Normal 11 3 2 6 2" xfId="1407" xr:uid="{00000000-0005-0000-0000-0000AA050000}"/>
    <cellStyle name="Normal 11 3 2 6 2 2" xfId="1408" xr:uid="{00000000-0005-0000-0000-0000AB050000}"/>
    <cellStyle name="Normal 11 3 2 6 3" xfId="1409" xr:uid="{00000000-0005-0000-0000-0000AC050000}"/>
    <cellStyle name="Normal 11 3 2 7" xfId="1410" xr:uid="{00000000-0005-0000-0000-0000AD050000}"/>
    <cellStyle name="Normal 11 3 2 7 2" xfId="1411" xr:uid="{00000000-0005-0000-0000-0000AE050000}"/>
    <cellStyle name="Normal 11 3 2 8" xfId="1412" xr:uid="{00000000-0005-0000-0000-0000AF050000}"/>
    <cellStyle name="Normal 11 3 3" xfId="1413" xr:uid="{00000000-0005-0000-0000-0000B0050000}"/>
    <cellStyle name="Normal 11 3 3 2" xfId="1414" xr:uid="{00000000-0005-0000-0000-0000B1050000}"/>
    <cellStyle name="Normal 11 3 3 2 2" xfId="1415" xr:uid="{00000000-0005-0000-0000-0000B2050000}"/>
    <cellStyle name="Normal 11 3 3 2 2 2" xfId="1416" xr:uid="{00000000-0005-0000-0000-0000B3050000}"/>
    <cellStyle name="Normal 11 3 3 2 2 2 2" xfId="1417" xr:uid="{00000000-0005-0000-0000-0000B4050000}"/>
    <cellStyle name="Normal 11 3 3 2 2 2 2 2" xfId="1418" xr:uid="{00000000-0005-0000-0000-0000B5050000}"/>
    <cellStyle name="Normal 11 3 3 2 2 2 2 2 2" xfId="1419" xr:uid="{00000000-0005-0000-0000-0000B6050000}"/>
    <cellStyle name="Normal 11 3 3 2 2 2 2 3" xfId="1420" xr:uid="{00000000-0005-0000-0000-0000B7050000}"/>
    <cellStyle name="Normal 11 3 3 2 2 2 3" xfId="1421" xr:uid="{00000000-0005-0000-0000-0000B8050000}"/>
    <cellStyle name="Normal 11 3 3 2 2 2 3 2" xfId="1422" xr:uid="{00000000-0005-0000-0000-0000B9050000}"/>
    <cellStyle name="Normal 11 3 3 2 2 2 4" xfId="1423" xr:uid="{00000000-0005-0000-0000-0000BA050000}"/>
    <cellStyle name="Normal 11 3 3 2 2 3" xfId="1424" xr:uid="{00000000-0005-0000-0000-0000BB050000}"/>
    <cellStyle name="Normal 11 3 3 2 2 3 2" xfId="1425" xr:uid="{00000000-0005-0000-0000-0000BC050000}"/>
    <cellStyle name="Normal 11 3 3 2 2 3 2 2" xfId="1426" xr:uid="{00000000-0005-0000-0000-0000BD050000}"/>
    <cellStyle name="Normal 11 3 3 2 2 3 3" xfId="1427" xr:uid="{00000000-0005-0000-0000-0000BE050000}"/>
    <cellStyle name="Normal 11 3 3 2 2 4" xfId="1428" xr:uid="{00000000-0005-0000-0000-0000BF050000}"/>
    <cellStyle name="Normal 11 3 3 2 2 4 2" xfId="1429" xr:uid="{00000000-0005-0000-0000-0000C0050000}"/>
    <cellStyle name="Normal 11 3 3 2 2 5" xfId="1430" xr:uid="{00000000-0005-0000-0000-0000C1050000}"/>
    <cellStyle name="Normal 11 3 3 2 3" xfId="1431" xr:uid="{00000000-0005-0000-0000-0000C2050000}"/>
    <cellStyle name="Normal 11 3 3 2 3 2" xfId="1432" xr:uid="{00000000-0005-0000-0000-0000C3050000}"/>
    <cellStyle name="Normal 11 3 3 2 3 2 2" xfId="1433" xr:uid="{00000000-0005-0000-0000-0000C4050000}"/>
    <cellStyle name="Normal 11 3 3 2 3 2 2 2" xfId="1434" xr:uid="{00000000-0005-0000-0000-0000C5050000}"/>
    <cellStyle name="Normal 11 3 3 2 3 2 3" xfId="1435" xr:uid="{00000000-0005-0000-0000-0000C6050000}"/>
    <cellStyle name="Normal 11 3 3 2 3 3" xfId="1436" xr:uid="{00000000-0005-0000-0000-0000C7050000}"/>
    <cellStyle name="Normal 11 3 3 2 3 3 2" xfId="1437" xr:uid="{00000000-0005-0000-0000-0000C8050000}"/>
    <cellStyle name="Normal 11 3 3 2 3 4" xfId="1438" xr:uid="{00000000-0005-0000-0000-0000C9050000}"/>
    <cellStyle name="Normal 11 3 3 2 4" xfId="1439" xr:uid="{00000000-0005-0000-0000-0000CA050000}"/>
    <cellStyle name="Normal 11 3 3 2 4 2" xfId="1440" xr:uid="{00000000-0005-0000-0000-0000CB050000}"/>
    <cellStyle name="Normal 11 3 3 2 4 2 2" xfId="1441" xr:uid="{00000000-0005-0000-0000-0000CC050000}"/>
    <cellStyle name="Normal 11 3 3 2 4 3" xfId="1442" xr:uid="{00000000-0005-0000-0000-0000CD050000}"/>
    <cellStyle name="Normal 11 3 3 2 5" xfId="1443" xr:uid="{00000000-0005-0000-0000-0000CE050000}"/>
    <cellStyle name="Normal 11 3 3 2 5 2" xfId="1444" xr:uid="{00000000-0005-0000-0000-0000CF050000}"/>
    <cellStyle name="Normal 11 3 3 2 6" xfId="1445" xr:uid="{00000000-0005-0000-0000-0000D0050000}"/>
    <cellStyle name="Normal 11 3 3 3" xfId="1446" xr:uid="{00000000-0005-0000-0000-0000D1050000}"/>
    <cellStyle name="Normal 11 3 3 3 2" xfId="1447" xr:uid="{00000000-0005-0000-0000-0000D2050000}"/>
    <cellStyle name="Normal 11 3 3 3 2 2" xfId="1448" xr:uid="{00000000-0005-0000-0000-0000D3050000}"/>
    <cellStyle name="Normal 11 3 3 3 2 2 2" xfId="1449" xr:uid="{00000000-0005-0000-0000-0000D4050000}"/>
    <cellStyle name="Normal 11 3 3 3 2 2 2 2" xfId="1450" xr:uid="{00000000-0005-0000-0000-0000D5050000}"/>
    <cellStyle name="Normal 11 3 3 3 2 2 3" xfId="1451" xr:uid="{00000000-0005-0000-0000-0000D6050000}"/>
    <cellStyle name="Normal 11 3 3 3 2 3" xfId="1452" xr:uid="{00000000-0005-0000-0000-0000D7050000}"/>
    <cellStyle name="Normal 11 3 3 3 2 3 2" xfId="1453" xr:uid="{00000000-0005-0000-0000-0000D8050000}"/>
    <cellStyle name="Normal 11 3 3 3 2 4" xfId="1454" xr:uid="{00000000-0005-0000-0000-0000D9050000}"/>
    <cellStyle name="Normal 11 3 3 3 3" xfId="1455" xr:uid="{00000000-0005-0000-0000-0000DA050000}"/>
    <cellStyle name="Normal 11 3 3 3 3 2" xfId="1456" xr:uid="{00000000-0005-0000-0000-0000DB050000}"/>
    <cellStyle name="Normal 11 3 3 3 3 2 2" xfId="1457" xr:uid="{00000000-0005-0000-0000-0000DC050000}"/>
    <cellStyle name="Normal 11 3 3 3 3 3" xfId="1458" xr:uid="{00000000-0005-0000-0000-0000DD050000}"/>
    <cellStyle name="Normal 11 3 3 3 4" xfId="1459" xr:uid="{00000000-0005-0000-0000-0000DE050000}"/>
    <cellStyle name="Normal 11 3 3 3 4 2" xfId="1460" xr:uid="{00000000-0005-0000-0000-0000DF050000}"/>
    <cellStyle name="Normal 11 3 3 3 5" xfId="1461" xr:uid="{00000000-0005-0000-0000-0000E0050000}"/>
    <cellStyle name="Normal 11 3 3 4" xfId="1462" xr:uid="{00000000-0005-0000-0000-0000E1050000}"/>
    <cellStyle name="Normal 11 3 3 4 2" xfId="1463" xr:uid="{00000000-0005-0000-0000-0000E2050000}"/>
    <cellStyle name="Normal 11 3 3 4 2 2" xfId="1464" xr:uid="{00000000-0005-0000-0000-0000E3050000}"/>
    <cellStyle name="Normal 11 3 3 4 2 2 2" xfId="1465" xr:uid="{00000000-0005-0000-0000-0000E4050000}"/>
    <cellStyle name="Normal 11 3 3 4 2 3" xfId="1466" xr:uid="{00000000-0005-0000-0000-0000E5050000}"/>
    <cellStyle name="Normal 11 3 3 4 3" xfId="1467" xr:uid="{00000000-0005-0000-0000-0000E6050000}"/>
    <cellStyle name="Normal 11 3 3 4 3 2" xfId="1468" xr:uid="{00000000-0005-0000-0000-0000E7050000}"/>
    <cellStyle name="Normal 11 3 3 4 4" xfId="1469" xr:uid="{00000000-0005-0000-0000-0000E8050000}"/>
    <cellStyle name="Normal 11 3 3 5" xfId="1470" xr:uid="{00000000-0005-0000-0000-0000E9050000}"/>
    <cellStyle name="Normal 11 3 3 5 2" xfId="1471" xr:uid="{00000000-0005-0000-0000-0000EA050000}"/>
    <cellStyle name="Normal 11 3 3 5 2 2" xfId="1472" xr:uid="{00000000-0005-0000-0000-0000EB050000}"/>
    <cellStyle name="Normal 11 3 3 5 3" xfId="1473" xr:uid="{00000000-0005-0000-0000-0000EC050000}"/>
    <cellStyle name="Normal 11 3 3 6" xfId="1474" xr:uid="{00000000-0005-0000-0000-0000ED050000}"/>
    <cellStyle name="Normal 11 3 3 6 2" xfId="1475" xr:uid="{00000000-0005-0000-0000-0000EE050000}"/>
    <cellStyle name="Normal 11 3 3 7" xfId="1476" xr:uid="{00000000-0005-0000-0000-0000EF050000}"/>
    <cellStyle name="Normal 11 3 4" xfId="1477" xr:uid="{00000000-0005-0000-0000-0000F0050000}"/>
    <cellStyle name="Normal 11 3 4 2" xfId="1478" xr:uid="{00000000-0005-0000-0000-0000F1050000}"/>
    <cellStyle name="Normal 11 3 4 2 2" xfId="1479" xr:uid="{00000000-0005-0000-0000-0000F2050000}"/>
    <cellStyle name="Normal 11 3 4 2 2 2" xfId="1480" xr:uid="{00000000-0005-0000-0000-0000F3050000}"/>
    <cellStyle name="Normal 11 3 4 2 2 2 2" xfId="1481" xr:uid="{00000000-0005-0000-0000-0000F4050000}"/>
    <cellStyle name="Normal 11 3 4 2 2 2 2 2" xfId="1482" xr:uid="{00000000-0005-0000-0000-0000F5050000}"/>
    <cellStyle name="Normal 11 3 4 2 2 2 3" xfId="1483" xr:uid="{00000000-0005-0000-0000-0000F6050000}"/>
    <cellStyle name="Normal 11 3 4 2 2 3" xfId="1484" xr:uid="{00000000-0005-0000-0000-0000F7050000}"/>
    <cellStyle name="Normal 11 3 4 2 2 3 2" xfId="1485" xr:uid="{00000000-0005-0000-0000-0000F8050000}"/>
    <cellStyle name="Normal 11 3 4 2 2 4" xfId="1486" xr:uid="{00000000-0005-0000-0000-0000F9050000}"/>
    <cellStyle name="Normal 11 3 4 2 3" xfId="1487" xr:uid="{00000000-0005-0000-0000-0000FA050000}"/>
    <cellStyle name="Normal 11 3 4 2 3 2" xfId="1488" xr:uid="{00000000-0005-0000-0000-0000FB050000}"/>
    <cellStyle name="Normal 11 3 4 2 3 2 2" xfId="1489" xr:uid="{00000000-0005-0000-0000-0000FC050000}"/>
    <cellStyle name="Normal 11 3 4 2 3 3" xfId="1490" xr:uid="{00000000-0005-0000-0000-0000FD050000}"/>
    <cellStyle name="Normal 11 3 4 2 4" xfId="1491" xr:uid="{00000000-0005-0000-0000-0000FE050000}"/>
    <cellStyle name="Normal 11 3 4 2 4 2" xfId="1492" xr:uid="{00000000-0005-0000-0000-0000FF050000}"/>
    <cellStyle name="Normal 11 3 4 2 5" xfId="1493" xr:uid="{00000000-0005-0000-0000-000000060000}"/>
    <cellStyle name="Normal 11 3 4 3" xfId="1494" xr:uid="{00000000-0005-0000-0000-000001060000}"/>
    <cellStyle name="Normal 11 3 4 3 2" xfId="1495" xr:uid="{00000000-0005-0000-0000-000002060000}"/>
    <cellStyle name="Normal 11 3 4 3 2 2" xfId="1496" xr:uid="{00000000-0005-0000-0000-000003060000}"/>
    <cellStyle name="Normal 11 3 4 3 2 2 2" xfId="1497" xr:uid="{00000000-0005-0000-0000-000004060000}"/>
    <cellStyle name="Normal 11 3 4 3 2 3" xfId="1498" xr:uid="{00000000-0005-0000-0000-000005060000}"/>
    <cellStyle name="Normal 11 3 4 3 3" xfId="1499" xr:uid="{00000000-0005-0000-0000-000006060000}"/>
    <cellStyle name="Normal 11 3 4 3 3 2" xfId="1500" xr:uid="{00000000-0005-0000-0000-000007060000}"/>
    <cellStyle name="Normal 11 3 4 3 4" xfId="1501" xr:uid="{00000000-0005-0000-0000-000008060000}"/>
    <cellStyle name="Normal 11 3 4 4" xfId="1502" xr:uid="{00000000-0005-0000-0000-000009060000}"/>
    <cellStyle name="Normal 11 3 4 4 2" xfId="1503" xr:uid="{00000000-0005-0000-0000-00000A060000}"/>
    <cellStyle name="Normal 11 3 4 4 2 2" xfId="1504" xr:uid="{00000000-0005-0000-0000-00000B060000}"/>
    <cellStyle name="Normal 11 3 4 4 3" xfId="1505" xr:uid="{00000000-0005-0000-0000-00000C060000}"/>
    <cellStyle name="Normal 11 3 4 5" xfId="1506" xr:uid="{00000000-0005-0000-0000-00000D060000}"/>
    <cellStyle name="Normal 11 3 4 5 2" xfId="1507" xr:uid="{00000000-0005-0000-0000-00000E060000}"/>
    <cellStyle name="Normal 11 3 4 6" xfId="1508" xr:uid="{00000000-0005-0000-0000-00000F060000}"/>
    <cellStyle name="Normal 11 3 5" xfId="1509" xr:uid="{00000000-0005-0000-0000-000010060000}"/>
    <cellStyle name="Normal 11 3 5 2" xfId="1510" xr:uid="{00000000-0005-0000-0000-000011060000}"/>
    <cellStyle name="Normal 11 3 5 2 2" xfId="1511" xr:uid="{00000000-0005-0000-0000-000012060000}"/>
    <cellStyle name="Normal 11 3 5 2 2 2" xfId="1512" xr:uid="{00000000-0005-0000-0000-000013060000}"/>
    <cellStyle name="Normal 11 3 5 2 2 2 2" xfId="1513" xr:uid="{00000000-0005-0000-0000-000014060000}"/>
    <cellStyle name="Normal 11 3 5 2 2 3" xfId="1514" xr:uid="{00000000-0005-0000-0000-000015060000}"/>
    <cellStyle name="Normal 11 3 5 2 3" xfId="1515" xr:uid="{00000000-0005-0000-0000-000016060000}"/>
    <cellStyle name="Normal 11 3 5 2 3 2" xfId="1516" xr:uid="{00000000-0005-0000-0000-000017060000}"/>
    <cellStyle name="Normal 11 3 5 2 4" xfId="1517" xr:uid="{00000000-0005-0000-0000-000018060000}"/>
    <cellStyle name="Normal 11 3 5 3" xfId="1518" xr:uid="{00000000-0005-0000-0000-000019060000}"/>
    <cellStyle name="Normal 11 3 5 3 2" xfId="1519" xr:uid="{00000000-0005-0000-0000-00001A060000}"/>
    <cellStyle name="Normal 11 3 5 3 2 2" xfId="1520" xr:uid="{00000000-0005-0000-0000-00001B060000}"/>
    <cellStyle name="Normal 11 3 5 3 3" xfId="1521" xr:uid="{00000000-0005-0000-0000-00001C060000}"/>
    <cellStyle name="Normal 11 3 5 4" xfId="1522" xr:uid="{00000000-0005-0000-0000-00001D060000}"/>
    <cellStyle name="Normal 11 3 5 4 2" xfId="1523" xr:uid="{00000000-0005-0000-0000-00001E060000}"/>
    <cellStyle name="Normal 11 3 5 5" xfId="1524" xr:uid="{00000000-0005-0000-0000-00001F060000}"/>
    <cellStyle name="Normal 11 3 6" xfId="1525" xr:uid="{00000000-0005-0000-0000-000020060000}"/>
    <cellStyle name="Normal 11 3 6 2" xfId="1526" xr:uid="{00000000-0005-0000-0000-000021060000}"/>
    <cellStyle name="Normal 11 3 6 2 2" xfId="1527" xr:uid="{00000000-0005-0000-0000-000022060000}"/>
    <cellStyle name="Normal 11 3 6 2 2 2" xfId="1528" xr:uid="{00000000-0005-0000-0000-000023060000}"/>
    <cellStyle name="Normal 11 3 6 2 3" xfId="1529" xr:uid="{00000000-0005-0000-0000-000024060000}"/>
    <cellStyle name="Normal 11 3 6 3" xfId="1530" xr:uid="{00000000-0005-0000-0000-000025060000}"/>
    <cellStyle name="Normal 11 3 6 3 2" xfId="1531" xr:uid="{00000000-0005-0000-0000-000026060000}"/>
    <cellStyle name="Normal 11 3 6 4" xfId="1532" xr:uid="{00000000-0005-0000-0000-000027060000}"/>
    <cellStyle name="Normal 11 3 7" xfId="1533" xr:uid="{00000000-0005-0000-0000-000028060000}"/>
    <cellStyle name="Normal 11 3 7 2" xfId="1534" xr:uid="{00000000-0005-0000-0000-000029060000}"/>
    <cellStyle name="Normal 11 3 7 2 2" xfId="1535" xr:uid="{00000000-0005-0000-0000-00002A060000}"/>
    <cellStyle name="Normal 11 3 7 3" xfId="1536" xr:uid="{00000000-0005-0000-0000-00002B060000}"/>
    <cellStyle name="Normal 11 3 8" xfId="1537" xr:uid="{00000000-0005-0000-0000-00002C060000}"/>
    <cellStyle name="Normal 11 3 8 2" xfId="1538" xr:uid="{00000000-0005-0000-0000-00002D060000}"/>
    <cellStyle name="Normal 11 3 9" xfId="1539" xr:uid="{00000000-0005-0000-0000-00002E060000}"/>
    <cellStyle name="Normal 11 4" xfId="1540" xr:uid="{00000000-0005-0000-0000-00002F060000}"/>
    <cellStyle name="Normal 11 4 2" xfId="1541" xr:uid="{00000000-0005-0000-0000-000030060000}"/>
    <cellStyle name="Normal 11 4 2 2" xfId="1542" xr:uid="{00000000-0005-0000-0000-000031060000}"/>
    <cellStyle name="Normal 11 4 2 2 2" xfId="1543" xr:uid="{00000000-0005-0000-0000-000032060000}"/>
    <cellStyle name="Normal 11 4 2 2 2 2" xfId="1544" xr:uid="{00000000-0005-0000-0000-000033060000}"/>
    <cellStyle name="Normal 11 4 2 2 2 2 2" xfId="1545" xr:uid="{00000000-0005-0000-0000-000034060000}"/>
    <cellStyle name="Normal 11 4 2 2 2 2 2 2" xfId="1546" xr:uid="{00000000-0005-0000-0000-000035060000}"/>
    <cellStyle name="Normal 11 4 2 2 2 2 2 2 2" xfId="1547" xr:uid="{00000000-0005-0000-0000-000036060000}"/>
    <cellStyle name="Normal 11 4 2 2 2 2 2 3" xfId="1548" xr:uid="{00000000-0005-0000-0000-000037060000}"/>
    <cellStyle name="Normal 11 4 2 2 2 2 3" xfId="1549" xr:uid="{00000000-0005-0000-0000-000038060000}"/>
    <cellStyle name="Normal 11 4 2 2 2 2 3 2" xfId="1550" xr:uid="{00000000-0005-0000-0000-000039060000}"/>
    <cellStyle name="Normal 11 4 2 2 2 2 4" xfId="1551" xr:uid="{00000000-0005-0000-0000-00003A060000}"/>
    <cellStyle name="Normal 11 4 2 2 2 3" xfId="1552" xr:uid="{00000000-0005-0000-0000-00003B060000}"/>
    <cellStyle name="Normal 11 4 2 2 2 3 2" xfId="1553" xr:uid="{00000000-0005-0000-0000-00003C060000}"/>
    <cellStyle name="Normal 11 4 2 2 2 3 2 2" xfId="1554" xr:uid="{00000000-0005-0000-0000-00003D060000}"/>
    <cellStyle name="Normal 11 4 2 2 2 3 3" xfId="1555" xr:uid="{00000000-0005-0000-0000-00003E060000}"/>
    <cellStyle name="Normal 11 4 2 2 2 4" xfId="1556" xr:uid="{00000000-0005-0000-0000-00003F060000}"/>
    <cellStyle name="Normal 11 4 2 2 2 4 2" xfId="1557" xr:uid="{00000000-0005-0000-0000-000040060000}"/>
    <cellStyle name="Normal 11 4 2 2 2 5" xfId="1558" xr:uid="{00000000-0005-0000-0000-000041060000}"/>
    <cellStyle name="Normal 11 4 2 2 3" xfId="1559" xr:uid="{00000000-0005-0000-0000-000042060000}"/>
    <cellStyle name="Normal 11 4 2 2 3 2" xfId="1560" xr:uid="{00000000-0005-0000-0000-000043060000}"/>
    <cellStyle name="Normal 11 4 2 2 3 2 2" xfId="1561" xr:uid="{00000000-0005-0000-0000-000044060000}"/>
    <cellStyle name="Normal 11 4 2 2 3 2 2 2" xfId="1562" xr:uid="{00000000-0005-0000-0000-000045060000}"/>
    <cellStyle name="Normal 11 4 2 2 3 2 3" xfId="1563" xr:uid="{00000000-0005-0000-0000-000046060000}"/>
    <cellStyle name="Normal 11 4 2 2 3 3" xfId="1564" xr:uid="{00000000-0005-0000-0000-000047060000}"/>
    <cellStyle name="Normal 11 4 2 2 3 3 2" xfId="1565" xr:uid="{00000000-0005-0000-0000-000048060000}"/>
    <cellStyle name="Normal 11 4 2 2 3 4" xfId="1566" xr:uid="{00000000-0005-0000-0000-000049060000}"/>
    <cellStyle name="Normal 11 4 2 2 4" xfId="1567" xr:uid="{00000000-0005-0000-0000-00004A060000}"/>
    <cellStyle name="Normal 11 4 2 2 4 2" xfId="1568" xr:uid="{00000000-0005-0000-0000-00004B060000}"/>
    <cellStyle name="Normal 11 4 2 2 4 2 2" xfId="1569" xr:uid="{00000000-0005-0000-0000-00004C060000}"/>
    <cellStyle name="Normal 11 4 2 2 4 3" xfId="1570" xr:uid="{00000000-0005-0000-0000-00004D060000}"/>
    <cellStyle name="Normal 11 4 2 2 5" xfId="1571" xr:uid="{00000000-0005-0000-0000-00004E060000}"/>
    <cellStyle name="Normal 11 4 2 2 5 2" xfId="1572" xr:uid="{00000000-0005-0000-0000-00004F060000}"/>
    <cellStyle name="Normal 11 4 2 2 6" xfId="1573" xr:uid="{00000000-0005-0000-0000-000050060000}"/>
    <cellStyle name="Normal 11 4 2 3" xfId="1574" xr:uid="{00000000-0005-0000-0000-000051060000}"/>
    <cellStyle name="Normal 11 4 2 3 2" xfId="1575" xr:uid="{00000000-0005-0000-0000-000052060000}"/>
    <cellStyle name="Normal 11 4 2 3 2 2" xfId="1576" xr:uid="{00000000-0005-0000-0000-000053060000}"/>
    <cellStyle name="Normal 11 4 2 3 2 2 2" xfId="1577" xr:uid="{00000000-0005-0000-0000-000054060000}"/>
    <cellStyle name="Normal 11 4 2 3 2 2 2 2" xfId="1578" xr:uid="{00000000-0005-0000-0000-000055060000}"/>
    <cellStyle name="Normal 11 4 2 3 2 2 3" xfId="1579" xr:uid="{00000000-0005-0000-0000-000056060000}"/>
    <cellStyle name="Normal 11 4 2 3 2 3" xfId="1580" xr:uid="{00000000-0005-0000-0000-000057060000}"/>
    <cellStyle name="Normal 11 4 2 3 2 3 2" xfId="1581" xr:uid="{00000000-0005-0000-0000-000058060000}"/>
    <cellStyle name="Normal 11 4 2 3 2 4" xfId="1582" xr:uid="{00000000-0005-0000-0000-000059060000}"/>
    <cellStyle name="Normal 11 4 2 3 3" xfId="1583" xr:uid="{00000000-0005-0000-0000-00005A060000}"/>
    <cellStyle name="Normal 11 4 2 3 3 2" xfId="1584" xr:uid="{00000000-0005-0000-0000-00005B060000}"/>
    <cellStyle name="Normal 11 4 2 3 3 2 2" xfId="1585" xr:uid="{00000000-0005-0000-0000-00005C060000}"/>
    <cellStyle name="Normal 11 4 2 3 3 3" xfId="1586" xr:uid="{00000000-0005-0000-0000-00005D060000}"/>
    <cellStyle name="Normal 11 4 2 3 4" xfId="1587" xr:uid="{00000000-0005-0000-0000-00005E060000}"/>
    <cellStyle name="Normal 11 4 2 3 4 2" xfId="1588" xr:uid="{00000000-0005-0000-0000-00005F060000}"/>
    <cellStyle name="Normal 11 4 2 3 5" xfId="1589" xr:uid="{00000000-0005-0000-0000-000060060000}"/>
    <cellStyle name="Normal 11 4 2 4" xfId="1590" xr:uid="{00000000-0005-0000-0000-000061060000}"/>
    <cellStyle name="Normal 11 4 2 4 2" xfId="1591" xr:uid="{00000000-0005-0000-0000-000062060000}"/>
    <cellStyle name="Normal 11 4 2 4 2 2" xfId="1592" xr:uid="{00000000-0005-0000-0000-000063060000}"/>
    <cellStyle name="Normal 11 4 2 4 2 2 2" xfId="1593" xr:uid="{00000000-0005-0000-0000-000064060000}"/>
    <cellStyle name="Normal 11 4 2 4 2 3" xfId="1594" xr:uid="{00000000-0005-0000-0000-000065060000}"/>
    <cellStyle name="Normal 11 4 2 4 3" xfId="1595" xr:uid="{00000000-0005-0000-0000-000066060000}"/>
    <cellStyle name="Normal 11 4 2 4 3 2" xfId="1596" xr:uid="{00000000-0005-0000-0000-000067060000}"/>
    <cellStyle name="Normal 11 4 2 4 4" xfId="1597" xr:uid="{00000000-0005-0000-0000-000068060000}"/>
    <cellStyle name="Normal 11 4 2 5" xfId="1598" xr:uid="{00000000-0005-0000-0000-000069060000}"/>
    <cellStyle name="Normal 11 4 2 5 2" xfId="1599" xr:uid="{00000000-0005-0000-0000-00006A060000}"/>
    <cellStyle name="Normal 11 4 2 5 2 2" xfId="1600" xr:uid="{00000000-0005-0000-0000-00006B060000}"/>
    <cellStyle name="Normal 11 4 2 5 3" xfId="1601" xr:uid="{00000000-0005-0000-0000-00006C060000}"/>
    <cellStyle name="Normal 11 4 2 6" xfId="1602" xr:uid="{00000000-0005-0000-0000-00006D060000}"/>
    <cellStyle name="Normal 11 4 2 6 2" xfId="1603" xr:uid="{00000000-0005-0000-0000-00006E060000}"/>
    <cellStyle name="Normal 11 4 2 7" xfId="1604" xr:uid="{00000000-0005-0000-0000-00006F060000}"/>
    <cellStyle name="Normal 11 4 3" xfId="1605" xr:uid="{00000000-0005-0000-0000-000070060000}"/>
    <cellStyle name="Normal 11 4 3 2" xfId="1606" xr:uid="{00000000-0005-0000-0000-000071060000}"/>
    <cellStyle name="Normal 11 4 3 2 2" xfId="1607" xr:uid="{00000000-0005-0000-0000-000072060000}"/>
    <cellStyle name="Normal 11 4 3 2 2 2" xfId="1608" xr:uid="{00000000-0005-0000-0000-000073060000}"/>
    <cellStyle name="Normal 11 4 3 2 2 2 2" xfId="1609" xr:uid="{00000000-0005-0000-0000-000074060000}"/>
    <cellStyle name="Normal 11 4 3 2 2 2 2 2" xfId="1610" xr:uid="{00000000-0005-0000-0000-000075060000}"/>
    <cellStyle name="Normal 11 4 3 2 2 2 3" xfId="1611" xr:uid="{00000000-0005-0000-0000-000076060000}"/>
    <cellStyle name="Normal 11 4 3 2 2 3" xfId="1612" xr:uid="{00000000-0005-0000-0000-000077060000}"/>
    <cellStyle name="Normal 11 4 3 2 2 3 2" xfId="1613" xr:uid="{00000000-0005-0000-0000-000078060000}"/>
    <cellStyle name="Normal 11 4 3 2 2 4" xfId="1614" xr:uid="{00000000-0005-0000-0000-000079060000}"/>
    <cellStyle name="Normal 11 4 3 2 3" xfId="1615" xr:uid="{00000000-0005-0000-0000-00007A060000}"/>
    <cellStyle name="Normal 11 4 3 2 3 2" xfId="1616" xr:uid="{00000000-0005-0000-0000-00007B060000}"/>
    <cellStyle name="Normal 11 4 3 2 3 2 2" xfId="1617" xr:uid="{00000000-0005-0000-0000-00007C060000}"/>
    <cellStyle name="Normal 11 4 3 2 3 3" xfId="1618" xr:uid="{00000000-0005-0000-0000-00007D060000}"/>
    <cellStyle name="Normal 11 4 3 2 4" xfId="1619" xr:uid="{00000000-0005-0000-0000-00007E060000}"/>
    <cellStyle name="Normal 11 4 3 2 4 2" xfId="1620" xr:uid="{00000000-0005-0000-0000-00007F060000}"/>
    <cellStyle name="Normal 11 4 3 2 5" xfId="1621" xr:uid="{00000000-0005-0000-0000-000080060000}"/>
    <cellStyle name="Normal 11 4 3 3" xfId="1622" xr:uid="{00000000-0005-0000-0000-000081060000}"/>
    <cellStyle name="Normal 11 4 3 3 2" xfId="1623" xr:uid="{00000000-0005-0000-0000-000082060000}"/>
    <cellStyle name="Normal 11 4 3 3 2 2" xfId="1624" xr:uid="{00000000-0005-0000-0000-000083060000}"/>
    <cellStyle name="Normal 11 4 3 3 2 2 2" xfId="1625" xr:uid="{00000000-0005-0000-0000-000084060000}"/>
    <cellStyle name="Normal 11 4 3 3 2 3" xfId="1626" xr:uid="{00000000-0005-0000-0000-000085060000}"/>
    <cellStyle name="Normal 11 4 3 3 3" xfId="1627" xr:uid="{00000000-0005-0000-0000-000086060000}"/>
    <cellStyle name="Normal 11 4 3 3 3 2" xfId="1628" xr:uid="{00000000-0005-0000-0000-000087060000}"/>
    <cellStyle name="Normal 11 4 3 3 4" xfId="1629" xr:uid="{00000000-0005-0000-0000-000088060000}"/>
    <cellStyle name="Normal 11 4 3 4" xfId="1630" xr:uid="{00000000-0005-0000-0000-000089060000}"/>
    <cellStyle name="Normal 11 4 3 4 2" xfId="1631" xr:uid="{00000000-0005-0000-0000-00008A060000}"/>
    <cellStyle name="Normal 11 4 3 4 2 2" xfId="1632" xr:uid="{00000000-0005-0000-0000-00008B060000}"/>
    <cellStyle name="Normal 11 4 3 4 3" xfId="1633" xr:uid="{00000000-0005-0000-0000-00008C060000}"/>
    <cellStyle name="Normal 11 4 3 5" xfId="1634" xr:uid="{00000000-0005-0000-0000-00008D060000}"/>
    <cellStyle name="Normal 11 4 3 5 2" xfId="1635" xr:uid="{00000000-0005-0000-0000-00008E060000}"/>
    <cellStyle name="Normal 11 4 3 6" xfId="1636" xr:uid="{00000000-0005-0000-0000-00008F060000}"/>
    <cellStyle name="Normal 11 4 4" xfId="1637" xr:uid="{00000000-0005-0000-0000-000090060000}"/>
    <cellStyle name="Normal 11 4 4 2" xfId="1638" xr:uid="{00000000-0005-0000-0000-000091060000}"/>
    <cellStyle name="Normal 11 4 4 2 2" xfId="1639" xr:uid="{00000000-0005-0000-0000-000092060000}"/>
    <cellStyle name="Normal 11 4 4 2 2 2" xfId="1640" xr:uid="{00000000-0005-0000-0000-000093060000}"/>
    <cellStyle name="Normal 11 4 4 2 2 2 2" xfId="1641" xr:uid="{00000000-0005-0000-0000-000094060000}"/>
    <cellStyle name="Normal 11 4 4 2 2 3" xfId="1642" xr:uid="{00000000-0005-0000-0000-000095060000}"/>
    <cellStyle name="Normal 11 4 4 2 3" xfId="1643" xr:uid="{00000000-0005-0000-0000-000096060000}"/>
    <cellStyle name="Normal 11 4 4 2 3 2" xfId="1644" xr:uid="{00000000-0005-0000-0000-000097060000}"/>
    <cellStyle name="Normal 11 4 4 2 4" xfId="1645" xr:uid="{00000000-0005-0000-0000-000098060000}"/>
    <cellStyle name="Normal 11 4 4 3" xfId="1646" xr:uid="{00000000-0005-0000-0000-000099060000}"/>
    <cellStyle name="Normal 11 4 4 3 2" xfId="1647" xr:uid="{00000000-0005-0000-0000-00009A060000}"/>
    <cellStyle name="Normal 11 4 4 3 2 2" xfId="1648" xr:uid="{00000000-0005-0000-0000-00009B060000}"/>
    <cellStyle name="Normal 11 4 4 3 3" xfId="1649" xr:uid="{00000000-0005-0000-0000-00009C060000}"/>
    <cellStyle name="Normal 11 4 4 4" xfId="1650" xr:uid="{00000000-0005-0000-0000-00009D060000}"/>
    <cellStyle name="Normal 11 4 4 4 2" xfId="1651" xr:uid="{00000000-0005-0000-0000-00009E060000}"/>
    <cellStyle name="Normal 11 4 4 5" xfId="1652" xr:uid="{00000000-0005-0000-0000-00009F060000}"/>
    <cellStyle name="Normal 11 4 5" xfId="1653" xr:uid="{00000000-0005-0000-0000-0000A0060000}"/>
    <cellStyle name="Normal 11 4 5 2" xfId="1654" xr:uid="{00000000-0005-0000-0000-0000A1060000}"/>
    <cellStyle name="Normal 11 4 5 2 2" xfId="1655" xr:uid="{00000000-0005-0000-0000-0000A2060000}"/>
    <cellStyle name="Normal 11 4 5 2 2 2" xfId="1656" xr:uid="{00000000-0005-0000-0000-0000A3060000}"/>
    <cellStyle name="Normal 11 4 5 2 3" xfId="1657" xr:uid="{00000000-0005-0000-0000-0000A4060000}"/>
    <cellStyle name="Normal 11 4 5 3" xfId="1658" xr:uid="{00000000-0005-0000-0000-0000A5060000}"/>
    <cellStyle name="Normal 11 4 5 3 2" xfId="1659" xr:uid="{00000000-0005-0000-0000-0000A6060000}"/>
    <cellStyle name="Normal 11 4 5 4" xfId="1660" xr:uid="{00000000-0005-0000-0000-0000A7060000}"/>
    <cellStyle name="Normal 11 4 6" xfId="1661" xr:uid="{00000000-0005-0000-0000-0000A8060000}"/>
    <cellStyle name="Normal 11 4 6 2" xfId="1662" xr:uid="{00000000-0005-0000-0000-0000A9060000}"/>
    <cellStyle name="Normal 11 4 6 2 2" xfId="1663" xr:uid="{00000000-0005-0000-0000-0000AA060000}"/>
    <cellStyle name="Normal 11 4 6 3" xfId="1664" xr:uid="{00000000-0005-0000-0000-0000AB060000}"/>
    <cellStyle name="Normal 11 4 7" xfId="1665" xr:uid="{00000000-0005-0000-0000-0000AC060000}"/>
    <cellStyle name="Normal 11 4 7 2" xfId="1666" xr:uid="{00000000-0005-0000-0000-0000AD060000}"/>
    <cellStyle name="Normal 11 4 8" xfId="1667" xr:uid="{00000000-0005-0000-0000-0000AE060000}"/>
    <cellStyle name="Normal 11 5" xfId="1668" xr:uid="{00000000-0005-0000-0000-0000AF060000}"/>
    <cellStyle name="Normal 11 5 2" xfId="1669" xr:uid="{00000000-0005-0000-0000-0000B0060000}"/>
    <cellStyle name="Normal 11 5 2 2" xfId="1670" xr:uid="{00000000-0005-0000-0000-0000B1060000}"/>
    <cellStyle name="Normal 11 5 2 2 2" xfId="1671" xr:uid="{00000000-0005-0000-0000-0000B2060000}"/>
    <cellStyle name="Normal 11 5 2 2 2 2" xfId="1672" xr:uid="{00000000-0005-0000-0000-0000B3060000}"/>
    <cellStyle name="Normal 11 5 2 2 2 2 2" xfId="1673" xr:uid="{00000000-0005-0000-0000-0000B4060000}"/>
    <cellStyle name="Normal 11 5 2 2 2 2 2 2" xfId="1674" xr:uid="{00000000-0005-0000-0000-0000B5060000}"/>
    <cellStyle name="Normal 11 5 2 2 2 2 3" xfId="1675" xr:uid="{00000000-0005-0000-0000-0000B6060000}"/>
    <cellStyle name="Normal 11 5 2 2 2 3" xfId="1676" xr:uid="{00000000-0005-0000-0000-0000B7060000}"/>
    <cellStyle name="Normal 11 5 2 2 2 3 2" xfId="1677" xr:uid="{00000000-0005-0000-0000-0000B8060000}"/>
    <cellStyle name="Normal 11 5 2 2 2 4" xfId="1678" xr:uid="{00000000-0005-0000-0000-0000B9060000}"/>
    <cellStyle name="Normal 11 5 2 2 3" xfId="1679" xr:uid="{00000000-0005-0000-0000-0000BA060000}"/>
    <cellStyle name="Normal 11 5 2 2 3 2" xfId="1680" xr:uid="{00000000-0005-0000-0000-0000BB060000}"/>
    <cellStyle name="Normal 11 5 2 2 3 2 2" xfId="1681" xr:uid="{00000000-0005-0000-0000-0000BC060000}"/>
    <cellStyle name="Normal 11 5 2 2 3 3" xfId="1682" xr:uid="{00000000-0005-0000-0000-0000BD060000}"/>
    <cellStyle name="Normal 11 5 2 2 4" xfId="1683" xr:uid="{00000000-0005-0000-0000-0000BE060000}"/>
    <cellStyle name="Normal 11 5 2 2 4 2" xfId="1684" xr:uid="{00000000-0005-0000-0000-0000BF060000}"/>
    <cellStyle name="Normal 11 5 2 2 5" xfId="1685" xr:uid="{00000000-0005-0000-0000-0000C0060000}"/>
    <cellStyle name="Normal 11 5 2 3" xfId="1686" xr:uid="{00000000-0005-0000-0000-0000C1060000}"/>
    <cellStyle name="Normal 11 5 2 3 2" xfId="1687" xr:uid="{00000000-0005-0000-0000-0000C2060000}"/>
    <cellStyle name="Normal 11 5 2 3 2 2" xfId="1688" xr:uid="{00000000-0005-0000-0000-0000C3060000}"/>
    <cellStyle name="Normal 11 5 2 3 2 2 2" xfId="1689" xr:uid="{00000000-0005-0000-0000-0000C4060000}"/>
    <cellStyle name="Normal 11 5 2 3 2 3" xfId="1690" xr:uid="{00000000-0005-0000-0000-0000C5060000}"/>
    <cellStyle name="Normal 11 5 2 3 3" xfId="1691" xr:uid="{00000000-0005-0000-0000-0000C6060000}"/>
    <cellStyle name="Normal 11 5 2 3 3 2" xfId="1692" xr:uid="{00000000-0005-0000-0000-0000C7060000}"/>
    <cellStyle name="Normal 11 5 2 3 4" xfId="1693" xr:uid="{00000000-0005-0000-0000-0000C8060000}"/>
    <cellStyle name="Normal 11 5 2 4" xfId="1694" xr:uid="{00000000-0005-0000-0000-0000C9060000}"/>
    <cellStyle name="Normal 11 5 2 4 2" xfId="1695" xr:uid="{00000000-0005-0000-0000-0000CA060000}"/>
    <cellStyle name="Normal 11 5 2 4 2 2" xfId="1696" xr:uid="{00000000-0005-0000-0000-0000CB060000}"/>
    <cellStyle name="Normal 11 5 2 4 3" xfId="1697" xr:uid="{00000000-0005-0000-0000-0000CC060000}"/>
    <cellStyle name="Normal 11 5 2 5" xfId="1698" xr:uid="{00000000-0005-0000-0000-0000CD060000}"/>
    <cellStyle name="Normal 11 5 2 5 2" xfId="1699" xr:uid="{00000000-0005-0000-0000-0000CE060000}"/>
    <cellStyle name="Normal 11 5 2 6" xfId="1700" xr:uid="{00000000-0005-0000-0000-0000CF060000}"/>
    <cellStyle name="Normal 11 5 3" xfId="1701" xr:uid="{00000000-0005-0000-0000-0000D0060000}"/>
    <cellStyle name="Normal 11 5 3 2" xfId="1702" xr:uid="{00000000-0005-0000-0000-0000D1060000}"/>
    <cellStyle name="Normal 11 5 3 2 2" xfId="1703" xr:uid="{00000000-0005-0000-0000-0000D2060000}"/>
    <cellStyle name="Normal 11 5 3 2 2 2" xfId="1704" xr:uid="{00000000-0005-0000-0000-0000D3060000}"/>
    <cellStyle name="Normal 11 5 3 2 2 2 2" xfId="1705" xr:uid="{00000000-0005-0000-0000-0000D4060000}"/>
    <cellStyle name="Normal 11 5 3 2 2 3" xfId="1706" xr:uid="{00000000-0005-0000-0000-0000D5060000}"/>
    <cellStyle name="Normal 11 5 3 2 3" xfId="1707" xr:uid="{00000000-0005-0000-0000-0000D6060000}"/>
    <cellStyle name="Normal 11 5 3 2 3 2" xfId="1708" xr:uid="{00000000-0005-0000-0000-0000D7060000}"/>
    <cellStyle name="Normal 11 5 3 2 4" xfId="1709" xr:uid="{00000000-0005-0000-0000-0000D8060000}"/>
    <cellStyle name="Normal 11 5 3 3" xfId="1710" xr:uid="{00000000-0005-0000-0000-0000D9060000}"/>
    <cellStyle name="Normal 11 5 3 3 2" xfId="1711" xr:uid="{00000000-0005-0000-0000-0000DA060000}"/>
    <cellStyle name="Normal 11 5 3 3 2 2" xfId="1712" xr:uid="{00000000-0005-0000-0000-0000DB060000}"/>
    <cellStyle name="Normal 11 5 3 3 3" xfId="1713" xr:uid="{00000000-0005-0000-0000-0000DC060000}"/>
    <cellStyle name="Normal 11 5 3 4" xfId="1714" xr:uid="{00000000-0005-0000-0000-0000DD060000}"/>
    <cellStyle name="Normal 11 5 3 4 2" xfId="1715" xr:uid="{00000000-0005-0000-0000-0000DE060000}"/>
    <cellStyle name="Normal 11 5 3 5" xfId="1716" xr:uid="{00000000-0005-0000-0000-0000DF060000}"/>
    <cellStyle name="Normal 11 5 4" xfId="1717" xr:uid="{00000000-0005-0000-0000-0000E0060000}"/>
    <cellStyle name="Normal 11 5 4 2" xfId="1718" xr:uid="{00000000-0005-0000-0000-0000E1060000}"/>
    <cellStyle name="Normal 11 5 4 2 2" xfId="1719" xr:uid="{00000000-0005-0000-0000-0000E2060000}"/>
    <cellStyle name="Normal 11 5 4 2 2 2" xfId="1720" xr:uid="{00000000-0005-0000-0000-0000E3060000}"/>
    <cellStyle name="Normal 11 5 4 2 3" xfId="1721" xr:uid="{00000000-0005-0000-0000-0000E4060000}"/>
    <cellStyle name="Normal 11 5 4 3" xfId="1722" xr:uid="{00000000-0005-0000-0000-0000E5060000}"/>
    <cellStyle name="Normal 11 5 4 3 2" xfId="1723" xr:uid="{00000000-0005-0000-0000-0000E6060000}"/>
    <cellStyle name="Normal 11 5 4 4" xfId="1724" xr:uid="{00000000-0005-0000-0000-0000E7060000}"/>
    <cellStyle name="Normal 11 5 5" xfId="1725" xr:uid="{00000000-0005-0000-0000-0000E8060000}"/>
    <cellStyle name="Normal 11 5 5 2" xfId="1726" xr:uid="{00000000-0005-0000-0000-0000E9060000}"/>
    <cellStyle name="Normal 11 5 5 2 2" xfId="1727" xr:uid="{00000000-0005-0000-0000-0000EA060000}"/>
    <cellStyle name="Normal 11 5 5 3" xfId="1728" xr:uid="{00000000-0005-0000-0000-0000EB060000}"/>
    <cellStyle name="Normal 11 5 6" xfId="1729" xr:uid="{00000000-0005-0000-0000-0000EC060000}"/>
    <cellStyle name="Normal 11 5 6 2" xfId="1730" xr:uid="{00000000-0005-0000-0000-0000ED060000}"/>
    <cellStyle name="Normal 11 5 7" xfId="1731" xr:uid="{00000000-0005-0000-0000-0000EE060000}"/>
    <cellStyle name="Normal 11 6" xfId="1732" xr:uid="{00000000-0005-0000-0000-0000EF060000}"/>
    <cellStyle name="Normal 11 6 2" xfId="1733" xr:uid="{00000000-0005-0000-0000-0000F0060000}"/>
    <cellStyle name="Normal 11 6 2 2" xfId="1734" xr:uid="{00000000-0005-0000-0000-0000F1060000}"/>
    <cellStyle name="Normal 11 6 2 2 2" xfId="1735" xr:uid="{00000000-0005-0000-0000-0000F2060000}"/>
    <cellStyle name="Normal 11 6 2 2 2 2" xfId="1736" xr:uid="{00000000-0005-0000-0000-0000F3060000}"/>
    <cellStyle name="Normal 11 6 2 2 2 2 2" xfId="1737" xr:uid="{00000000-0005-0000-0000-0000F4060000}"/>
    <cellStyle name="Normal 11 6 2 2 2 3" xfId="1738" xr:uid="{00000000-0005-0000-0000-0000F5060000}"/>
    <cellStyle name="Normal 11 6 2 2 3" xfId="1739" xr:uid="{00000000-0005-0000-0000-0000F6060000}"/>
    <cellStyle name="Normal 11 6 2 2 3 2" xfId="1740" xr:uid="{00000000-0005-0000-0000-0000F7060000}"/>
    <cellStyle name="Normal 11 6 2 2 4" xfId="1741" xr:uid="{00000000-0005-0000-0000-0000F8060000}"/>
    <cellStyle name="Normal 11 6 2 3" xfId="1742" xr:uid="{00000000-0005-0000-0000-0000F9060000}"/>
    <cellStyle name="Normal 11 6 2 3 2" xfId="1743" xr:uid="{00000000-0005-0000-0000-0000FA060000}"/>
    <cellStyle name="Normal 11 6 2 3 2 2" xfId="1744" xr:uid="{00000000-0005-0000-0000-0000FB060000}"/>
    <cellStyle name="Normal 11 6 2 3 3" xfId="1745" xr:uid="{00000000-0005-0000-0000-0000FC060000}"/>
    <cellStyle name="Normal 11 6 2 4" xfId="1746" xr:uid="{00000000-0005-0000-0000-0000FD060000}"/>
    <cellStyle name="Normal 11 6 2 4 2" xfId="1747" xr:uid="{00000000-0005-0000-0000-0000FE060000}"/>
    <cellStyle name="Normal 11 6 2 5" xfId="1748" xr:uid="{00000000-0005-0000-0000-0000FF060000}"/>
    <cellStyle name="Normal 11 6 3" xfId="1749" xr:uid="{00000000-0005-0000-0000-000000070000}"/>
    <cellStyle name="Normal 11 6 3 2" xfId="1750" xr:uid="{00000000-0005-0000-0000-000001070000}"/>
    <cellStyle name="Normal 11 6 3 2 2" xfId="1751" xr:uid="{00000000-0005-0000-0000-000002070000}"/>
    <cellStyle name="Normal 11 6 3 2 2 2" xfId="1752" xr:uid="{00000000-0005-0000-0000-000003070000}"/>
    <cellStyle name="Normal 11 6 3 2 3" xfId="1753" xr:uid="{00000000-0005-0000-0000-000004070000}"/>
    <cellStyle name="Normal 11 6 3 3" xfId="1754" xr:uid="{00000000-0005-0000-0000-000005070000}"/>
    <cellStyle name="Normal 11 6 3 3 2" xfId="1755" xr:uid="{00000000-0005-0000-0000-000006070000}"/>
    <cellStyle name="Normal 11 6 3 4" xfId="1756" xr:uid="{00000000-0005-0000-0000-000007070000}"/>
    <cellStyle name="Normal 11 6 4" xfId="1757" xr:uid="{00000000-0005-0000-0000-000008070000}"/>
    <cellStyle name="Normal 11 6 4 2" xfId="1758" xr:uid="{00000000-0005-0000-0000-000009070000}"/>
    <cellStyle name="Normal 11 6 4 2 2" xfId="1759" xr:uid="{00000000-0005-0000-0000-00000A070000}"/>
    <cellStyle name="Normal 11 6 4 3" xfId="1760" xr:uid="{00000000-0005-0000-0000-00000B070000}"/>
    <cellStyle name="Normal 11 6 5" xfId="1761" xr:uid="{00000000-0005-0000-0000-00000C070000}"/>
    <cellStyle name="Normal 11 6 5 2" xfId="1762" xr:uid="{00000000-0005-0000-0000-00000D070000}"/>
    <cellStyle name="Normal 11 6 6" xfId="1763" xr:uid="{00000000-0005-0000-0000-00000E070000}"/>
    <cellStyle name="Normal 11 7" xfId="1764" xr:uid="{00000000-0005-0000-0000-00000F070000}"/>
    <cellStyle name="Normal 11 7 2" xfId="1765" xr:uid="{00000000-0005-0000-0000-000010070000}"/>
    <cellStyle name="Normal 11 7 2 2" xfId="1766" xr:uid="{00000000-0005-0000-0000-000011070000}"/>
    <cellStyle name="Normal 11 7 2 2 2" xfId="1767" xr:uid="{00000000-0005-0000-0000-000012070000}"/>
    <cellStyle name="Normal 11 7 2 2 2 2" xfId="1768" xr:uid="{00000000-0005-0000-0000-000013070000}"/>
    <cellStyle name="Normal 11 7 2 2 3" xfId="1769" xr:uid="{00000000-0005-0000-0000-000014070000}"/>
    <cellStyle name="Normal 11 7 2 3" xfId="1770" xr:uid="{00000000-0005-0000-0000-000015070000}"/>
    <cellStyle name="Normal 11 7 2 3 2" xfId="1771" xr:uid="{00000000-0005-0000-0000-000016070000}"/>
    <cellStyle name="Normal 11 7 2 4" xfId="1772" xr:uid="{00000000-0005-0000-0000-000017070000}"/>
    <cellStyle name="Normal 11 7 3" xfId="1773" xr:uid="{00000000-0005-0000-0000-000018070000}"/>
    <cellStyle name="Normal 11 7 3 2" xfId="1774" xr:uid="{00000000-0005-0000-0000-000019070000}"/>
    <cellStyle name="Normal 11 7 3 2 2" xfId="1775" xr:uid="{00000000-0005-0000-0000-00001A070000}"/>
    <cellStyle name="Normal 11 7 3 3" xfId="1776" xr:uid="{00000000-0005-0000-0000-00001B070000}"/>
    <cellStyle name="Normal 11 7 4" xfId="1777" xr:uid="{00000000-0005-0000-0000-00001C070000}"/>
    <cellStyle name="Normal 11 7 4 2" xfId="1778" xr:uid="{00000000-0005-0000-0000-00001D070000}"/>
    <cellStyle name="Normal 11 7 5" xfId="1779" xr:uid="{00000000-0005-0000-0000-00001E070000}"/>
    <cellStyle name="Normal 11 8" xfId="1780" xr:uid="{00000000-0005-0000-0000-00001F070000}"/>
    <cellStyle name="Normal 11 8 2" xfId="1781" xr:uid="{00000000-0005-0000-0000-000020070000}"/>
    <cellStyle name="Normal 11 8 2 2" xfId="1782" xr:uid="{00000000-0005-0000-0000-000021070000}"/>
    <cellStyle name="Normal 11 8 2 2 2" xfId="1783" xr:uid="{00000000-0005-0000-0000-000022070000}"/>
    <cellStyle name="Normal 11 8 2 3" xfId="1784" xr:uid="{00000000-0005-0000-0000-000023070000}"/>
    <cellStyle name="Normal 11 8 3" xfId="1785" xr:uid="{00000000-0005-0000-0000-000024070000}"/>
    <cellStyle name="Normal 11 8 3 2" xfId="1786" xr:uid="{00000000-0005-0000-0000-000025070000}"/>
    <cellStyle name="Normal 11 8 4" xfId="1787" xr:uid="{00000000-0005-0000-0000-000026070000}"/>
    <cellStyle name="Normal 11 9" xfId="1788" xr:uid="{00000000-0005-0000-0000-000027070000}"/>
    <cellStyle name="Normal 11 9 2" xfId="1789" xr:uid="{00000000-0005-0000-0000-000028070000}"/>
    <cellStyle name="Normal 11 9 2 2" xfId="1790" xr:uid="{00000000-0005-0000-0000-000029070000}"/>
    <cellStyle name="Normal 11 9 3" xfId="1791" xr:uid="{00000000-0005-0000-0000-00002A070000}"/>
    <cellStyle name="Normal 12" xfId="1792" xr:uid="{00000000-0005-0000-0000-00002B070000}"/>
    <cellStyle name="Normal 13" xfId="1793" xr:uid="{00000000-0005-0000-0000-00002C070000}"/>
    <cellStyle name="Normal 13 10" xfId="1794" xr:uid="{00000000-0005-0000-0000-00002D070000}"/>
    <cellStyle name="Normal 13 2" xfId="1795" xr:uid="{00000000-0005-0000-0000-00002E070000}"/>
    <cellStyle name="Normal 13 2 2" xfId="1796" xr:uid="{00000000-0005-0000-0000-00002F070000}"/>
    <cellStyle name="Normal 13 2 2 2" xfId="1797" xr:uid="{00000000-0005-0000-0000-000030070000}"/>
    <cellStyle name="Normal 13 2 2 2 2" xfId="1798" xr:uid="{00000000-0005-0000-0000-000031070000}"/>
    <cellStyle name="Normal 13 2 2 2 2 2" xfId="1799" xr:uid="{00000000-0005-0000-0000-000032070000}"/>
    <cellStyle name="Normal 13 2 2 2 2 2 2" xfId="1800" xr:uid="{00000000-0005-0000-0000-000033070000}"/>
    <cellStyle name="Normal 13 2 2 2 2 2 2 2" xfId="1801" xr:uid="{00000000-0005-0000-0000-000034070000}"/>
    <cellStyle name="Normal 13 2 2 2 2 2 2 2 2" xfId="1802" xr:uid="{00000000-0005-0000-0000-000035070000}"/>
    <cellStyle name="Normal 13 2 2 2 2 2 2 2 2 2" xfId="1803" xr:uid="{00000000-0005-0000-0000-000036070000}"/>
    <cellStyle name="Normal 13 2 2 2 2 2 2 2 3" xfId="1804" xr:uid="{00000000-0005-0000-0000-000037070000}"/>
    <cellStyle name="Normal 13 2 2 2 2 2 2 3" xfId="1805" xr:uid="{00000000-0005-0000-0000-000038070000}"/>
    <cellStyle name="Normal 13 2 2 2 2 2 2 3 2" xfId="1806" xr:uid="{00000000-0005-0000-0000-000039070000}"/>
    <cellStyle name="Normal 13 2 2 2 2 2 2 4" xfId="1807" xr:uid="{00000000-0005-0000-0000-00003A070000}"/>
    <cellStyle name="Normal 13 2 2 2 2 2 3" xfId="1808" xr:uid="{00000000-0005-0000-0000-00003B070000}"/>
    <cellStyle name="Normal 13 2 2 2 2 2 3 2" xfId="1809" xr:uid="{00000000-0005-0000-0000-00003C070000}"/>
    <cellStyle name="Normal 13 2 2 2 2 2 3 2 2" xfId="1810" xr:uid="{00000000-0005-0000-0000-00003D070000}"/>
    <cellStyle name="Normal 13 2 2 2 2 2 3 3" xfId="1811" xr:uid="{00000000-0005-0000-0000-00003E070000}"/>
    <cellStyle name="Normal 13 2 2 2 2 2 4" xfId="1812" xr:uid="{00000000-0005-0000-0000-00003F070000}"/>
    <cellStyle name="Normal 13 2 2 2 2 2 4 2" xfId="1813" xr:uid="{00000000-0005-0000-0000-000040070000}"/>
    <cellStyle name="Normal 13 2 2 2 2 2 5" xfId="1814" xr:uid="{00000000-0005-0000-0000-000041070000}"/>
    <cellStyle name="Normal 13 2 2 2 2 3" xfId="1815" xr:uid="{00000000-0005-0000-0000-000042070000}"/>
    <cellStyle name="Normal 13 2 2 2 2 3 2" xfId="1816" xr:uid="{00000000-0005-0000-0000-000043070000}"/>
    <cellStyle name="Normal 13 2 2 2 2 3 2 2" xfId="1817" xr:uid="{00000000-0005-0000-0000-000044070000}"/>
    <cellStyle name="Normal 13 2 2 2 2 3 2 2 2" xfId="1818" xr:uid="{00000000-0005-0000-0000-000045070000}"/>
    <cellStyle name="Normal 13 2 2 2 2 3 2 3" xfId="1819" xr:uid="{00000000-0005-0000-0000-000046070000}"/>
    <cellStyle name="Normal 13 2 2 2 2 3 3" xfId="1820" xr:uid="{00000000-0005-0000-0000-000047070000}"/>
    <cellStyle name="Normal 13 2 2 2 2 3 3 2" xfId="1821" xr:uid="{00000000-0005-0000-0000-000048070000}"/>
    <cellStyle name="Normal 13 2 2 2 2 3 4" xfId="1822" xr:uid="{00000000-0005-0000-0000-000049070000}"/>
    <cellStyle name="Normal 13 2 2 2 2 4" xfId="1823" xr:uid="{00000000-0005-0000-0000-00004A070000}"/>
    <cellStyle name="Normal 13 2 2 2 2 4 2" xfId="1824" xr:uid="{00000000-0005-0000-0000-00004B070000}"/>
    <cellStyle name="Normal 13 2 2 2 2 4 2 2" xfId="1825" xr:uid="{00000000-0005-0000-0000-00004C070000}"/>
    <cellStyle name="Normal 13 2 2 2 2 4 3" xfId="1826" xr:uid="{00000000-0005-0000-0000-00004D070000}"/>
    <cellStyle name="Normal 13 2 2 2 2 5" xfId="1827" xr:uid="{00000000-0005-0000-0000-00004E070000}"/>
    <cellStyle name="Normal 13 2 2 2 2 5 2" xfId="1828" xr:uid="{00000000-0005-0000-0000-00004F070000}"/>
    <cellStyle name="Normal 13 2 2 2 2 6" xfId="1829" xr:uid="{00000000-0005-0000-0000-000050070000}"/>
    <cellStyle name="Normal 13 2 2 2 3" xfId="1830" xr:uid="{00000000-0005-0000-0000-000051070000}"/>
    <cellStyle name="Normal 13 2 2 2 3 2" xfId="1831" xr:uid="{00000000-0005-0000-0000-000052070000}"/>
    <cellStyle name="Normal 13 2 2 2 3 2 2" xfId="1832" xr:uid="{00000000-0005-0000-0000-000053070000}"/>
    <cellStyle name="Normal 13 2 2 2 3 2 2 2" xfId="1833" xr:uid="{00000000-0005-0000-0000-000054070000}"/>
    <cellStyle name="Normal 13 2 2 2 3 2 2 2 2" xfId="1834" xr:uid="{00000000-0005-0000-0000-000055070000}"/>
    <cellStyle name="Normal 13 2 2 2 3 2 2 3" xfId="1835" xr:uid="{00000000-0005-0000-0000-000056070000}"/>
    <cellStyle name="Normal 13 2 2 2 3 2 3" xfId="1836" xr:uid="{00000000-0005-0000-0000-000057070000}"/>
    <cellStyle name="Normal 13 2 2 2 3 2 3 2" xfId="1837" xr:uid="{00000000-0005-0000-0000-000058070000}"/>
    <cellStyle name="Normal 13 2 2 2 3 2 4" xfId="1838" xr:uid="{00000000-0005-0000-0000-000059070000}"/>
    <cellStyle name="Normal 13 2 2 2 3 3" xfId="1839" xr:uid="{00000000-0005-0000-0000-00005A070000}"/>
    <cellStyle name="Normal 13 2 2 2 3 3 2" xfId="1840" xr:uid="{00000000-0005-0000-0000-00005B070000}"/>
    <cellStyle name="Normal 13 2 2 2 3 3 2 2" xfId="1841" xr:uid="{00000000-0005-0000-0000-00005C070000}"/>
    <cellStyle name="Normal 13 2 2 2 3 3 3" xfId="1842" xr:uid="{00000000-0005-0000-0000-00005D070000}"/>
    <cellStyle name="Normal 13 2 2 2 3 4" xfId="1843" xr:uid="{00000000-0005-0000-0000-00005E070000}"/>
    <cellStyle name="Normal 13 2 2 2 3 4 2" xfId="1844" xr:uid="{00000000-0005-0000-0000-00005F070000}"/>
    <cellStyle name="Normal 13 2 2 2 3 5" xfId="1845" xr:uid="{00000000-0005-0000-0000-000060070000}"/>
    <cellStyle name="Normal 13 2 2 2 4" xfId="1846" xr:uid="{00000000-0005-0000-0000-000061070000}"/>
    <cellStyle name="Normal 13 2 2 2 4 2" xfId="1847" xr:uid="{00000000-0005-0000-0000-000062070000}"/>
    <cellStyle name="Normal 13 2 2 2 4 2 2" xfId="1848" xr:uid="{00000000-0005-0000-0000-000063070000}"/>
    <cellStyle name="Normal 13 2 2 2 4 2 2 2" xfId="1849" xr:uid="{00000000-0005-0000-0000-000064070000}"/>
    <cellStyle name="Normal 13 2 2 2 4 2 3" xfId="1850" xr:uid="{00000000-0005-0000-0000-000065070000}"/>
    <cellStyle name="Normal 13 2 2 2 4 3" xfId="1851" xr:uid="{00000000-0005-0000-0000-000066070000}"/>
    <cellStyle name="Normal 13 2 2 2 4 3 2" xfId="1852" xr:uid="{00000000-0005-0000-0000-000067070000}"/>
    <cellStyle name="Normal 13 2 2 2 4 4" xfId="1853" xr:uid="{00000000-0005-0000-0000-000068070000}"/>
    <cellStyle name="Normal 13 2 2 2 5" xfId="1854" xr:uid="{00000000-0005-0000-0000-000069070000}"/>
    <cellStyle name="Normal 13 2 2 2 5 2" xfId="1855" xr:uid="{00000000-0005-0000-0000-00006A070000}"/>
    <cellStyle name="Normal 13 2 2 2 5 2 2" xfId="1856" xr:uid="{00000000-0005-0000-0000-00006B070000}"/>
    <cellStyle name="Normal 13 2 2 2 5 3" xfId="1857" xr:uid="{00000000-0005-0000-0000-00006C070000}"/>
    <cellStyle name="Normal 13 2 2 2 6" xfId="1858" xr:uid="{00000000-0005-0000-0000-00006D070000}"/>
    <cellStyle name="Normal 13 2 2 2 6 2" xfId="1859" xr:uid="{00000000-0005-0000-0000-00006E070000}"/>
    <cellStyle name="Normal 13 2 2 2 7" xfId="1860" xr:uid="{00000000-0005-0000-0000-00006F070000}"/>
    <cellStyle name="Normal 13 2 2 3" xfId="1861" xr:uid="{00000000-0005-0000-0000-000070070000}"/>
    <cellStyle name="Normal 13 2 2 3 2" xfId="1862" xr:uid="{00000000-0005-0000-0000-000071070000}"/>
    <cellStyle name="Normal 13 2 2 3 2 2" xfId="1863" xr:uid="{00000000-0005-0000-0000-000072070000}"/>
    <cellStyle name="Normal 13 2 2 3 2 2 2" xfId="1864" xr:uid="{00000000-0005-0000-0000-000073070000}"/>
    <cellStyle name="Normal 13 2 2 3 2 2 2 2" xfId="1865" xr:uid="{00000000-0005-0000-0000-000074070000}"/>
    <cellStyle name="Normal 13 2 2 3 2 2 2 2 2" xfId="1866" xr:uid="{00000000-0005-0000-0000-000075070000}"/>
    <cellStyle name="Normal 13 2 2 3 2 2 2 3" xfId="1867" xr:uid="{00000000-0005-0000-0000-000076070000}"/>
    <cellStyle name="Normal 13 2 2 3 2 2 3" xfId="1868" xr:uid="{00000000-0005-0000-0000-000077070000}"/>
    <cellStyle name="Normal 13 2 2 3 2 2 3 2" xfId="1869" xr:uid="{00000000-0005-0000-0000-000078070000}"/>
    <cellStyle name="Normal 13 2 2 3 2 2 4" xfId="1870" xr:uid="{00000000-0005-0000-0000-000079070000}"/>
    <cellStyle name="Normal 13 2 2 3 2 3" xfId="1871" xr:uid="{00000000-0005-0000-0000-00007A070000}"/>
    <cellStyle name="Normal 13 2 2 3 2 3 2" xfId="1872" xr:uid="{00000000-0005-0000-0000-00007B070000}"/>
    <cellStyle name="Normal 13 2 2 3 2 3 2 2" xfId="1873" xr:uid="{00000000-0005-0000-0000-00007C070000}"/>
    <cellStyle name="Normal 13 2 2 3 2 3 3" xfId="1874" xr:uid="{00000000-0005-0000-0000-00007D070000}"/>
    <cellStyle name="Normal 13 2 2 3 2 4" xfId="1875" xr:uid="{00000000-0005-0000-0000-00007E070000}"/>
    <cellStyle name="Normal 13 2 2 3 2 4 2" xfId="1876" xr:uid="{00000000-0005-0000-0000-00007F070000}"/>
    <cellStyle name="Normal 13 2 2 3 2 5" xfId="1877" xr:uid="{00000000-0005-0000-0000-000080070000}"/>
    <cellStyle name="Normal 13 2 2 3 3" xfId="1878" xr:uid="{00000000-0005-0000-0000-000081070000}"/>
    <cellStyle name="Normal 13 2 2 3 3 2" xfId="1879" xr:uid="{00000000-0005-0000-0000-000082070000}"/>
    <cellStyle name="Normal 13 2 2 3 3 2 2" xfId="1880" xr:uid="{00000000-0005-0000-0000-000083070000}"/>
    <cellStyle name="Normal 13 2 2 3 3 2 2 2" xfId="1881" xr:uid="{00000000-0005-0000-0000-000084070000}"/>
    <cellStyle name="Normal 13 2 2 3 3 2 3" xfId="1882" xr:uid="{00000000-0005-0000-0000-000085070000}"/>
    <cellStyle name="Normal 13 2 2 3 3 3" xfId="1883" xr:uid="{00000000-0005-0000-0000-000086070000}"/>
    <cellStyle name="Normal 13 2 2 3 3 3 2" xfId="1884" xr:uid="{00000000-0005-0000-0000-000087070000}"/>
    <cellStyle name="Normal 13 2 2 3 3 4" xfId="1885" xr:uid="{00000000-0005-0000-0000-000088070000}"/>
    <cellStyle name="Normal 13 2 2 3 4" xfId="1886" xr:uid="{00000000-0005-0000-0000-000089070000}"/>
    <cellStyle name="Normal 13 2 2 3 4 2" xfId="1887" xr:uid="{00000000-0005-0000-0000-00008A070000}"/>
    <cellStyle name="Normal 13 2 2 3 4 2 2" xfId="1888" xr:uid="{00000000-0005-0000-0000-00008B070000}"/>
    <cellStyle name="Normal 13 2 2 3 4 3" xfId="1889" xr:uid="{00000000-0005-0000-0000-00008C070000}"/>
    <cellStyle name="Normal 13 2 2 3 5" xfId="1890" xr:uid="{00000000-0005-0000-0000-00008D070000}"/>
    <cellStyle name="Normal 13 2 2 3 5 2" xfId="1891" xr:uid="{00000000-0005-0000-0000-00008E070000}"/>
    <cellStyle name="Normal 13 2 2 3 6" xfId="1892" xr:uid="{00000000-0005-0000-0000-00008F070000}"/>
    <cellStyle name="Normal 13 2 2 4" xfId="1893" xr:uid="{00000000-0005-0000-0000-000090070000}"/>
    <cellStyle name="Normal 13 2 2 4 2" xfId="1894" xr:uid="{00000000-0005-0000-0000-000091070000}"/>
    <cellStyle name="Normal 13 2 2 4 2 2" xfId="1895" xr:uid="{00000000-0005-0000-0000-000092070000}"/>
    <cellStyle name="Normal 13 2 2 4 2 2 2" xfId="1896" xr:uid="{00000000-0005-0000-0000-000093070000}"/>
    <cellStyle name="Normal 13 2 2 4 2 2 2 2" xfId="1897" xr:uid="{00000000-0005-0000-0000-000094070000}"/>
    <cellStyle name="Normal 13 2 2 4 2 2 3" xfId="1898" xr:uid="{00000000-0005-0000-0000-000095070000}"/>
    <cellStyle name="Normal 13 2 2 4 2 3" xfId="1899" xr:uid="{00000000-0005-0000-0000-000096070000}"/>
    <cellStyle name="Normal 13 2 2 4 2 3 2" xfId="1900" xr:uid="{00000000-0005-0000-0000-000097070000}"/>
    <cellStyle name="Normal 13 2 2 4 2 4" xfId="1901" xr:uid="{00000000-0005-0000-0000-000098070000}"/>
    <cellStyle name="Normal 13 2 2 4 3" xfId="1902" xr:uid="{00000000-0005-0000-0000-000099070000}"/>
    <cellStyle name="Normal 13 2 2 4 3 2" xfId="1903" xr:uid="{00000000-0005-0000-0000-00009A070000}"/>
    <cellStyle name="Normal 13 2 2 4 3 2 2" xfId="1904" xr:uid="{00000000-0005-0000-0000-00009B070000}"/>
    <cellStyle name="Normal 13 2 2 4 3 3" xfId="1905" xr:uid="{00000000-0005-0000-0000-00009C070000}"/>
    <cellStyle name="Normal 13 2 2 4 4" xfId="1906" xr:uid="{00000000-0005-0000-0000-00009D070000}"/>
    <cellStyle name="Normal 13 2 2 4 4 2" xfId="1907" xr:uid="{00000000-0005-0000-0000-00009E070000}"/>
    <cellStyle name="Normal 13 2 2 4 5" xfId="1908" xr:uid="{00000000-0005-0000-0000-00009F070000}"/>
    <cellStyle name="Normal 13 2 2 5" xfId="1909" xr:uid="{00000000-0005-0000-0000-0000A0070000}"/>
    <cellStyle name="Normal 13 2 2 5 2" xfId="1910" xr:uid="{00000000-0005-0000-0000-0000A1070000}"/>
    <cellStyle name="Normal 13 2 2 5 2 2" xfId="1911" xr:uid="{00000000-0005-0000-0000-0000A2070000}"/>
    <cellStyle name="Normal 13 2 2 5 2 2 2" xfId="1912" xr:uid="{00000000-0005-0000-0000-0000A3070000}"/>
    <cellStyle name="Normal 13 2 2 5 2 3" xfId="1913" xr:uid="{00000000-0005-0000-0000-0000A4070000}"/>
    <cellStyle name="Normal 13 2 2 5 3" xfId="1914" xr:uid="{00000000-0005-0000-0000-0000A5070000}"/>
    <cellStyle name="Normal 13 2 2 5 3 2" xfId="1915" xr:uid="{00000000-0005-0000-0000-0000A6070000}"/>
    <cellStyle name="Normal 13 2 2 5 4" xfId="1916" xr:uid="{00000000-0005-0000-0000-0000A7070000}"/>
    <cellStyle name="Normal 13 2 2 6" xfId="1917" xr:uid="{00000000-0005-0000-0000-0000A8070000}"/>
    <cellStyle name="Normal 13 2 2 6 2" xfId="1918" xr:uid="{00000000-0005-0000-0000-0000A9070000}"/>
    <cellStyle name="Normal 13 2 2 6 2 2" xfId="1919" xr:uid="{00000000-0005-0000-0000-0000AA070000}"/>
    <cellStyle name="Normal 13 2 2 6 3" xfId="1920" xr:uid="{00000000-0005-0000-0000-0000AB070000}"/>
    <cellStyle name="Normal 13 2 2 7" xfId="1921" xr:uid="{00000000-0005-0000-0000-0000AC070000}"/>
    <cellStyle name="Normal 13 2 2 7 2" xfId="1922" xr:uid="{00000000-0005-0000-0000-0000AD070000}"/>
    <cellStyle name="Normal 13 2 2 8" xfId="1923" xr:uid="{00000000-0005-0000-0000-0000AE070000}"/>
    <cellStyle name="Normal 13 2 3" xfId="1924" xr:uid="{00000000-0005-0000-0000-0000AF070000}"/>
    <cellStyle name="Normal 13 2 3 2" xfId="1925" xr:uid="{00000000-0005-0000-0000-0000B0070000}"/>
    <cellStyle name="Normal 13 2 3 2 2" xfId="1926" xr:uid="{00000000-0005-0000-0000-0000B1070000}"/>
    <cellStyle name="Normal 13 2 3 2 2 2" xfId="1927" xr:uid="{00000000-0005-0000-0000-0000B2070000}"/>
    <cellStyle name="Normal 13 2 3 2 2 2 2" xfId="1928" xr:uid="{00000000-0005-0000-0000-0000B3070000}"/>
    <cellStyle name="Normal 13 2 3 2 2 2 2 2" xfId="1929" xr:uid="{00000000-0005-0000-0000-0000B4070000}"/>
    <cellStyle name="Normal 13 2 3 2 2 2 2 2 2" xfId="1930" xr:uid="{00000000-0005-0000-0000-0000B5070000}"/>
    <cellStyle name="Normal 13 2 3 2 2 2 2 3" xfId="1931" xr:uid="{00000000-0005-0000-0000-0000B6070000}"/>
    <cellStyle name="Normal 13 2 3 2 2 2 3" xfId="1932" xr:uid="{00000000-0005-0000-0000-0000B7070000}"/>
    <cellStyle name="Normal 13 2 3 2 2 2 3 2" xfId="1933" xr:uid="{00000000-0005-0000-0000-0000B8070000}"/>
    <cellStyle name="Normal 13 2 3 2 2 2 4" xfId="1934" xr:uid="{00000000-0005-0000-0000-0000B9070000}"/>
    <cellStyle name="Normal 13 2 3 2 2 3" xfId="1935" xr:uid="{00000000-0005-0000-0000-0000BA070000}"/>
    <cellStyle name="Normal 13 2 3 2 2 3 2" xfId="1936" xr:uid="{00000000-0005-0000-0000-0000BB070000}"/>
    <cellStyle name="Normal 13 2 3 2 2 3 2 2" xfId="1937" xr:uid="{00000000-0005-0000-0000-0000BC070000}"/>
    <cellStyle name="Normal 13 2 3 2 2 3 3" xfId="1938" xr:uid="{00000000-0005-0000-0000-0000BD070000}"/>
    <cellStyle name="Normal 13 2 3 2 2 4" xfId="1939" xr:uid="{00000000-0005-0000-0000-0000BE070000}"/>
    <cellStyle name="Normal 13 2 3 2 2 4 2" xfId="1940" xr:uid="{00000000-0005-0000-0000-0000BF070000}"/>
    <cellStyle name="Normal 13 2 3 2 2 5" xfId="1941" xr:uid="{00000000-0005-0000-0000-0000C0070000}"/>
    <cellStyle name="Normal 13 2 3 2 3" xfId="1942" xr:uid="{00000000-0005-0000-0000-0000C1070000}"/>
    <cellStyle name="Normal 13 2 3 2 3 2" xfId="1943" xr:uid="{00000000-0005-0000-0000-0000C2070000}"/>
    <cellStyle name="Normal 13 2 3 2 3 2 2" xfId="1944" xr:uid="{00000000-0005-0000-0000-0000C3070000}"/>
    <cellStyle name="Normal 13 2 3 2 3 2 2 2" xfId="1945" xr:uid="{00000000-0005-0000-0000-0000C4070000}"/>
    <cellStyle name="Normal 13 2 3 2 3 2 3" xfId="1946" xr:uid="{00000000-0005-0000-0000-0000C5070000}"/>
    <cellStyle name="Normal 13 2 3 2 3 3" xfId="1947" xr:uid="{00000000-0005-0000-0000-0000C6070000}"/>
    <cellStyle name="Normal 13 2 3 2 3 3 2" xfId="1948" xr:uid="{00000000-0005-0000-0000-0000C7070000}"/>
    <cellStyle name="Normal 13 2 3 2 3 4" xfId="1949" xr:uid="{00000000-0005-0000-0000-0000C8070000}"/>
    <cellStyle name="Normal 13 2 3 2 4" xfId="1950" xr:uid="{00000000-0005-0000-0000-0000C9070000}"/>
    <cellStyle name="Normal 13 2 3 2 4 2" xfId="1951" xr:uid="{00000000-0005-0000-0000-0000CA070000}"/>
    <cellStyle name="Normal 13 2 3 2 4 2 2" xfId="1952" xr:uid="{00000000-0005-0000-0000-0000CB070000}"/>
    <cellStyle name="Normal 13 2 3 2 4 3" xfId="1953" xr:uid="{00000000-0005-0000-0000-0000CC070000}"/>
    <cellStyle name="Normal 13 2 3 2 5" xfId="1954" xr:uid="{00000000-0005-0000-0000-0000CD070000}"/>
    <cellStyle name="Normal 13 2 3 2 5 2" xfId="1955" xr:uid="{00000000-0005-0000-0000-0000CE070000}"/>
    <cellStyle name="Normal 13 2 3 2 6" xfId="1956" xr:uid="{00000000-0005-0000-0000-0000CF070000}"/>
    <cellStyle name="Normal 13 2 3 3" xfId="1957" xr:uid="{00000000-0005-0000-0000-0000D0070000}"/>
    <cellStyle name="Normal 13 2 3 3 2" xfId="1958" xr:uid="{00000000-0005-0000-0000-0000D1070000}"/>
    <cellStyle name="Normal 13 2 3 3 2 2" xfId="1959" xr:uid="{00000000-0005-0000-0000-0000D2070000}"/>
    <cellStyle name="Normal 13 2 3 3 2 2 2" xfId="1960" xr:uid="{00000000-0005-0000-0000-0000D3070000}"/>
    <cellStyle name="Normal 13 2 3 3 2 2 2 2" xfId="1961" xr:uid="{00000000-0005-0000-0000-0000D4070000}"/>
    <cellStyle name="Normal 13 2 3 3 2 2 3" xfId="1962" xr:uid="{00000000-0005-0000-0000-0000D5070000}"/>
    <cellStyle name="Normal 13 2 3 3 2 3" xfId="1963" xr:uid="{00000000-0005-0000-0000-0000D6070000}"/>
    <cellStyle name="Normal 13 2 3 3 2 3 2" xfId="1964" xr:uid="{00000000-0005-0000-0000-0000D7070000}"/>
    <cellStyle name="Normal 13 2 3 3 2 4" xfId="1965" xr:uid="{00000000-0005-0000-0000-0000D8070000}"/>
    <cellStyle name="Normal 13 2 3 3 3" xfId="1966" xr:uid="{00000000-0005-0000-0000-0000D9070000}"/>
    <cellStyle name="Normal 13 2 3 3 3 2" xfId="1967" xr:uid="{00000000-0005-0000-0000-0000DA070000}"/>
    <cellStyle name="Normal 13 2 3 3 3 2 2" xfId="1968" xr:uid="{00000000-0005-0000-0000-0000DB070000}"/>
    <cellStyle name="Normal 13 2 3 3 3 3" xfId="1969" xr:uid="{00000000-0005-0000-0000-0000DC070000}"/>
    <cellStyle name="Normal 13 2 3 3 4" xfId="1970" xr:uid="{00000000-0005-0000-0000-0000DD070000}"/>
    <cellStyle name="Normal 13 2 3 3 4 2" xfId="1971" xr:uid="{00000000-0005-0000-0000-0000DE070000}"/>
    <cellStyle name="Normal 13 2 3 3 5" xfId="1972" xr:uid="{00000000-0005-0000-0000-0000DF070000}"/>
    <cellStyle name="Normal 13 2 3 4" xfId="1973" xr:uid="{00000000-0005-0000-0000-0000E0070000}"/>
    <cellStyle name="Normal 13 2 3 4 2" xfId="1974" xr:uid="{00000000-0005-0000-0000-0000E1070000}"/>
    <cellStyle name="Normal 13 2 3 4 2 2" xfId="1975" xr:uid="{00000000-0005-0000-0000-0000E2070000}"/>
    <cellStyle name="Normal 13 2 3 4 2 2 2" xfId="1976" xr:uid="{00000000-0005-0000-0000-0000E3070000}"/>
    <cellStyle name="Normal 13 2 3 4 2 3" xfId="1977" xr:uid="{00000000-0005-0000-0000-0000E4070000}"/>
    <cellStyle name="Normal 13 2 3 4 3" xfId="1978" xr:uid="{00000000-0005-0000-0000-0000E5070000}"/>
    <cellStyle name="Normal 13 2 3 4 3 2" xfId="1979" xr:uid="{00000000-0005-0000-0000-0000E6070000}"/>
    <cellStyle name="Normal 13 2 3 4 4" xfId="1980" xr:uid="{00000000-0005-0000-0000-0000E7070000}"/>
    <cellStyle name="Normal 13 2 3 5" xfId="1981" xr:uid="{00000000-0005-0000-0000-0000E8070000}"/>
    <cellStyle name="Normal 13 2 3 5 2" xfId="1982" xr:uid="{00000000-0005-0000-0000-0000E9070000}"/>
    <cellStyle name="Normal 13 2 3 5 2 2" xfId="1983" xr:uid="{00000000-0005-0000-0000-0000EA070000}"/>
    <cellStyle name="Normal 13 2 3 5 3" xfId="1984" xr:uid="{00000000-0005-0000-0000-0000EB070000}"/>
    <cellStyle name="Normal 13 2 3 6" xfId="1985" xr:uid="{00000000-0005-0000-0000-0000EC070000}"/>
    <cellStyle name="Normal 13 2 3 6 2" xfId="1986" xr:uid="{00000000-0005-0000-0000-0000ED070000}"/>
    <cellStyle name="Normal 13 2 3 7" xfId="1987" xr:uid="{00000000-0005-0000-0000-0000EE070000}"/>
    <cellStyle name="Normal 13 2 4" xfId="1988" xr:uid="{00000000-0005-0000-0000-0000EF070000}"/>
    <cellStyle name="Normal 13 2 4 2" xfId="1989" xr:uid="{00000000-0005-0000-0000-0000F0070000}"/>
    <cellStyle name="Normal 13 2 4 2 2" xfId="1990" xr:uid="{00000000-0005-0000-0000-0000F1070000}"/>
    <cellStyle name="Normal 13 2 4 2 2 2" xfId="1991" xr:uid="{00000000-0005-0000-0000-0000F2070000}"/>
    <cellStyle name="Normal 13 2 4 2 2 2 2" xfId="1992" xr:uid="{00000000-0005-0000-0000-0000F3070000}"/>
    <cellStyle name="Normal 13 2 4 2 2 2 2 2" xfId="1993" xr:uid="{00000000-0005-0000-0000-0000F4070000}"/>
    <cellStyle name="Normal 13 2 4 2 2 2 3" xfId="1994" xr:uid="{00000000-0005-0000-0000-0000F5070000}"/>
    <cellStyle name="Normal 13 2 4 2 2 3" xfId="1995" xr:uid="{00000000-0005-0000-0000-0000F6070000}"/>
    <cellStyle name="Normal 13 2 4 2 2 3 2" xfId="1996" xr:uid="{00000000-0005-0000-0000-0000F7070000}"/>
    <cellStyle name="Normal 13 2 4 2 2 4" xfId="1997" xr:uid="{00000000-0005-0000-0000-0000F8070000}"/>
    <cellStyle name="Normal 13 2 4 2 3" xfId="1998" xr:uid="{00000000-0005-0000-0000-0000F9070000}"/>
    <cellStyle name="Normal 13 2 4 2 3 2" xfId="1999" xr:uid="{00000000-0005-0000-0000-0000FA070000}"/>
    <cellStyle name="Normal 13 2 4 2 3 2 2" xfId="2000" xr:uid="{00000000-0005-0000-0000-0000FB070000}"/>
    <cellStyle name="Normal 13 2 4 2 3 3" xfId="2001" xr:uid="{00000000-0005-0000-0000-0000FC070000}"/>
    <cellStyle name="Normal 13 2 4 2 4" xfId="2002" xr:uid="{00000000-0005-0000-0000-0000FD070000}"/>
    <cellStyle name="Normal 13 2 4 2 4 2" xfId="2003" xr:uid="{00000000-0005-0000-0000-0000FE070000}"/>
    <cellStyle name="Normal 13 2 4 2 5" xfId="2004" xr:uid="{00000000-0005-0000-0000-0000FF070000}"/>
    <cellStyle name="Normal 13 2 4 3" xfId="2005" xr:uid="{00000000-0005-0000-0000-000000080000}"/>
    <cellStyle name="Normal 13 2 4 3 2" xfId="2006" xr:uid="{00000000-0005-0000-0000-000001080000}"/>
    <cellStyle name="Normal 13 2 4 3 2 2" xfId="2007" xr:uid="{00000000-0005-0000-0000-000002080000}"/>
    <cellStyle name="Normal 13 2 4 3 2 2 2" xfId="2008" xr:uid="{00000000-0005-0000-0000-000003080000}"/>
    <cellStyle name="Normal 13 2 4 3 2 3" xfId="2009" xr:uid="{00000000-0005-0000-0000-000004080000}"/>
    <cellStyle name="Normal 13 2 4 3 3" xfId="2010" xr:uid="{00000000-0005-0000-0000-000005080000}"/>
    <cellStyle name="Normal 13 2 4 3 3 2" xfId="2011" xr:uid="{00000000-0005-0000-0000-000006080000}"/>
    <cellStyle name="Normal 13 2 4 3 4" xfId="2012" xr:uid="{00000000-0005-0000-0000-000007080000}"/>
    <cellStyle name="Normal 13 2 4 4" xfId="2013" xr:uid="{00000000-0005-0000-0000-000008080000}"/>
    <cellStyle name="Normal 13 2 4 4 2" xfId="2014" xr:uid="{00000000-0005-0000-0000-000009080000}"/>
    <cellStyle name="Normal 13 2 4 4 2 2" xfId="2015" xr:uid="{00000000-0005-0000-0000-00000A080000}"/>
    <cellStyle name="Normal 13 2 4 4 3" xfId="2016" xr:uid="{00000000-0005-0000-0000-00000B080000}"/>
    <cellStyle name="Normal 13 2 4 5" xfId="2017" xr:uid="{00000000-0005-0000-0000-00000C080000}"/>
    <cellStyle name="Normal 13 2 4 5 2" xfId="2018" xr:uid="{00000000-0005-0000-0000-00000D080000}"/>
    <cellStyle name="Normal 13 2 4 6" xfId="2019" xr:uid="{00000000-0005-0000-0000-00000E080000}"/>
    <cellStyle name="Normal 13 2 5" xfId="2020" xr:uid="{00000000-0005-0000-0000-00000F080000}"/>
    <cellStyle name="Normal 13 2 5 2" xfId="2021" xr:uid="{00000000-0005-0000-0000-000010080000}"/>
    <cellStyle name="Normal 13 2 5 2 2" xfId="2022" xr:uid="{00000000-0005-0000-0000-000011080000}"/>
    <cellStyle name="Normal 13 2 5 2 2 2" xfId="2023" xr:uid="{00000000-0005-0000-0000-000012080000}"/>
    <cellStyle name="Normal 13 2 5 2 2 2 2" xfId="2024" xr:uid="{00000000-0005-0000-0000-000013080000}"/>
    <cellStyle name="Normal 13 2 5 2 2 3" xfId="2025" xr:uid="{00000000-0005-0000-0000-000014080000}"/>
    <cellStyle name="Normal 13 2 5 2 3" xfId="2026" xr:uid="{00000000-0005-0000-0000-000015080000}"/>
    <cellStyle name="Normal 13 2 5 2 3 2" xfId="2027" xr:uid="{00000000-0005-0000-0000-000016080000}"/>
    <cellStyle name="Normal 13 2 5 2 4" xfId="2028" xr:uid="{00000000-0005-0000-0000-000017080000}"/>
    <cellStyle name="Normal 13 2 5 3" xfId="2029" xr:uid="{00000000-0005-0000-0000-000018080000}"/>
    <cellStyle name="Normal 13 2 5 3 2" xfId="2030" xr:uid="{00000000-0005-0000-0000-000019080000}"/>
    <cellStyle name="Normal 13 2 5 3 2 2" xfId="2031" xr:uid="{00000000-0005-0000-0000-00001A080000}"/>
    <cellStyle name="Normal 13 2 5 3 3" xfId="2032" xr:uid="{00000000-0005-0000-0000-00001B080000}"/>
    <cellStyle name="Normal 13 2 5 4" xfId="2033" xr:uid="{00000000-0005-0000-0000-00001C080000}"/>
    <cellStyle name="Normal 13 2 5 4 2" xfId="2034" xr:uid="{00000000-0005-0000-0000-00001D080000}"/>
    <cellStyle name="Normal 13 2 5 5" xfId="2035" xr:uid="{00000000-0005-0000-0000-00001E080000}"/>
    <cellStyle name="Normal 13 2 6" xfId="2036" xr:uid="{00000000-0005-0000-0000-00001F080000}"/>
    <cellStyle name="Normal 13 2 6 2" xfId="2037" xr:uid="{00000000-0005-0000-0000-000020080000}"/>
    <cellStyle name="Normal 13 2 6 2 2" xfId="2038" xr:uid="{00000000-0005-0000-0000-000021080000}"/>
    <cellStyle name="Normal 13 2 6 2 2 2" xfId="2039" xr:uid="{00000000-0005-0000-0000-000022080000}"/>
    <cellStyle name="Normal 13 2 6 2 3" xfId="2040" xr:uid="{00000000-0005-0000-0000-000023080000}"/>
    <cellStyle name="Normal 13 2 6 3" xfId="2041" xr:uid="{00000000-0005-0000-0000-000024080000}"/>
    <cellStyle name="Normal 13 2 6 3 2" xfId="2042" xr:uid="{00000000-0005-0000-0000-000025080000}"/>
    <cellStyle name="Normal 13 2 6 4" xfId="2043" xr:uid="{00000000-0005-0000-0000-000026080000}"/>
    <cellStyle name="Normal 13 2 7" xfId="2044" xr:uid="{00000000-0005-0000-0000-000027080000}"/>
    <cellStyle name="Normal 13 2 7 2" xfId="2045" xr:uid="{00000000-0005-0000-0000-000028080000}"/>
    <cellStyle name="Normal 13 2 7 2 2" xfId="2046" xr:uid="{00000000-0005-0000-0000-000029080000}"/>
    <cellStyle name="Normal 13 2 7 3" xfId="2047" xr:uid="{00000000-0005-0000-0000-00002A080000}"/>
    <cellStyle name="Normal 13 2 8" xfId="2048" xr:uid="{00000000-0005-0000-0000-00002B080000}"/>
    <cellStyle name="Normal 13 2 8 2" xfId="2049" xr:uid="{00000000-0005-0000-0000-00002C080000}"/>
    <cellStyle name="Normal 13 2 9" xfId="2050" xr:uid="{00000000-0005-0000-0000-00002D080000}"/>
    <cellStyle name="Normal 13 3" xfId="2051" xr:uid="{00000000-0005-0000-0000-00002E080000}"/>
    <cellStyle name="Normal 13 3 2" xfId="2052" xr:uid="{00000000-0005-0000-0000-00002F080000}"/>
    <cellStyle name="Normal 13 3 2 2" xfId="2053" xr:uid="{00000000-0005-0000-0000-000030080000}"/>
    <cellStyle name="Normal 13 3 2 2 2" xfId="2054" xr:uid="{00000000-0005-0000-0000-000031080000}"/>
    <cellStyle name="Normal 13 3 2 2 2 2" xfId="2055" xr:uid="{00000000-0005-0000-0000-000032080000}"/>
    <cellStyle name="Normal 13 3 2 2 2 2 2" xfId="2056" xr:uid="{00000000-0005-0000-0000-000033080000}"/>
    <cellStyle name="Normal 13 3 2 2 2 2 2 2" xfId="2057" xr:uid="{00000000-0005-0000-0000-000034080000}"/>
    <cellStyle name="Normal 13 3 2 2 2 2 2 2 2" xfId="2058" xr:uid="{00000000-0005-0000-0000-000035080000}"/>
    <cellStyle name="Normal 13 3 2 2 2 2 2 3" xfId="2059" xr:uid="{00000000-0005-0000-0000-000036080000}"/>
    <cellStyle name="Normal 13 3 2 2 2 2 3" xfId="2060" xr:uid="{00000000-0005-0000-0000-000037080000}"/>
    <cellStyle name="Normal 13 3 2 2 2 2 3 2" xfId="2061" xr:uid="{00000000-0005-0000-0000-000038080000}"/>
    <cellStyle name="Normal 13 3 2 2 2 2 4" xfId="2062" xr:uid="{00000000-0005-0000-0000-000039080000}"/>
    <cellStyle name="Normal 13 3 2 2 2 3" xfId="2063" xr:uid="{00000000-0005-0000-0000-00003A080000}"/>
    <cellStyle name="Normal 13 3 2 2 2 3 2" xfId="2064" xr:uid="{00000000-0005-0000-0000-00003B080000}"/>
    <cellStyle name="Normal 13 3 2 2 2 3 2 2" xfId="2065" xr:uid="{00000000-0005-0000-0000-00003C080000}"/>
    <cellStyle name="Normal 13 3 2 2 2 3 3" xfId="2066" xr:uid="{00000000-0005-0000-0000-00003D080000}"/>
    <cellStyle name="Normal 13 3 2 2 2 4" xfId="2067" xr:uid="{00000000-0005-0000-0000-00003E080000}"/>
    <cellStyle name="Normal 13 3 2 2 2 4 2" xfId="2068" xr:uid="{00000000-0005-0000-0000-00003F080000}"/>
    <cellStyle name="Normal 13 3 2 2 2 5" xfId="2069" xr:uid="{00000000-0005-0000-0000-000040080000}"/>
    <cellStyle name="Normal 13 3 2 2 3" xfId="2070" xr:uid="{00000000-0005-0000-0000-000041080000}"/>
    <cellStyle name="Normal 13 3 2 2 3 2" xfId="2071" xr:uid="{00000000-0005-0000-0000-000042080000}"/>
    <cellStyle name="Normal 13 3 2 2 3 2 2" xfId="2072" xr:uid="{00000000-0005-0000-0000-000043080000}"/>
    <cellStyle name="Normal 13 3 2 2 3 2 2 2" xfId="2073" xr:uid="{00000000-0005-0000-0000-000044080000}"/>
    <cellStyle name="Normal 13 3 2 2 3 2 3" xfId="2074" xr:uid="{00000000-0005-0000-0000-000045080000}"/>
    <cellStyle name="Normal 13 3 2 2 3 3" xfId="2075" xr:uid="{00000000-0005-0000-0000-000046080000}"/>
    <cellStyle name="Normal 13 3 2 2 3 3 2" xfId="2076" xr:uid="{00000000-0005-0000-0000-000047080000}"/>
    <cellStyle name="Normal 13 3 2 2 3 4" xfId="2077" xr:uid="{00000000-0005-0000-0000-000048080000}"/>
    <cellStyle name="Normal 13 3 2 2 4" xfId="2078" xr:uid="{00000000-0005-0000-0000-000049080000}"/>
    <cellStyle name="Normal 13 3 2 2 4 2" xfId="2079" xr:uid="{00000000-0005-0000-0000-00004A080000}"/>
    <cellStyle name="Normal 13 3 2 2 4 2 2" xfId="2080" xr:uid="{00000000-0005-0000-0000-00004B080000}"/>
    <cellStyle name="Normal 13 3 2 2 4 3" xfId="2081" xr:uid="{00000000-0005-0000-0000-00004C080000}"/>
    <cellStyle name="Normal 13 3 2 2 5" xfId="2082" xr:uid="{00000000-0005-0000-0000-00004D080000}"/>
    <cellStyle name="Normal 13 3 2 2 5 2" xfId="2083" xr:uid="{00000000-0005-0000-0000-00004E080000}"/>
    <cellStyle name="Normal 13 3 2 2 6" xfId="2084" xr:uid="{00000000-0005-0000-0000-00004F080000}"/>
    <cellStyle name="Normal 13 3 2 3" xfId="2085" xr:uid="{00000000-0005-0000-0000-000050080000}"/>
    <cellStyle name="Normal 13 3 2 3 2" xfId="2086" xr:uid="{00000000-0005-0000-0000-000051080000}"/>
    <cellStyle name="Normal 13 3 2 3 2 2" xfId="2087" xr:uid="{00000000-0005-0000-0000-000052080000}"/>
    <cellStyle name="Normal 13 3 2 3 2 2 2" xfId="2088" xr:uid="{00000000-0005-0000-0000-000053080000}"/>
    <cellStyle name="Normal 13 3 2 3 2 2 2 2" xfId="2089" xr:uid="{00000000-0005-0000-0000-000054080000}"/>
    <cellStyle name="Normal 13 3 2 3 2 2 3" xfId="2090" xr:uid="{00000000-0005-0000-0000-000055080000}"/>
    <cellStyle name="Normal 13 3 2 3 2 3" xfId="2091" xr:uid="{00000000-0005-0000-0000-000056080000}"/>
    <cellStyle name="Normal 13 3 2 3 2 3 2" xfId="2092" xr:uid="{00000000-0005-0000-0000-000057080000}"/>
    <cellStyle name="Normal 13 3 2 3 2 4" xfId="2093" xr:uid="{00000000-0005-0000-0000-000058080000}"/>
    <cellStyle name="Normal 13 3 2 3 3" xfId="2094" xr:uid="{00000000-0005-0000-0000-000059080000}"/>
    <cellStyle name="Normal 13 3 2 3 3 2" xfId="2095" xr:uid="{00000000-0005-0000-0000-00005A080000}"/>
    <cellStyle name="Normal 13 3 2 3 3 2 2" xfId="2096" xr:uid="{00000000-0005-0000-0000-00005B080000}"/>
    <cellStyle name="Normal 13 3 2 3 3 3" xfId="2097" xr:uid="{00000000-0005-0000-0000-00005C080000}"/>
    <cellStyle name="Normal 13 3 2 3 4" xfId="2098" xr:uid="{00000000-0005-0000-0000-00005D080000}"/>
    <cellStyle name="Normal 13 3 2 3 4 2" xfId="2099" xr:uid="{00000000-0005-0000-0000-00005E080000}"/>
    <cellStyle name="Normal 13 3 2 3 5" xfId="2100" xr:uid="{00000000-0005-0000-0000-00005F080000}"/>
    <cellStyle name="Normal 13 3 2 4" xfId="2101" xr:uid="{00000000-0005-0000-0000-000060080000}"/>
    <cellStyle name="Normal 13 3 2 4 2" xfId="2102" xr:uid="{00000000-0005-0000-0000-000061080000}"/>
    <cellStyle name="Normal 13 3 2 4 2 2" xfId="2103" xr:uid="{00000000-0005-0000-0000-000062080000}"/>
    <cellStyle name="Normal 13 3 2 4 2 2 2" xfId="2104" xr:uid="{00000000-0005-0000-0000-000063080000}"/>
    <cellStyle name="Normal 13 3 2 4 2 3" xfId="2105" xr:uid="{00000000-0005-0000-0000-000064080000}"/>
    <cellStyle name="Normal 13 3 2 4 3" xfId="2106" xr:uid="{00000000-0005-0000-0000-000065080000}"/>
    <cellStyle name="Normal 13 3 2 4 3 2" xfId="2107" xr:uid="{00000000-0005-0000-0000-000066080000}"/>
    <cellStyle name="Normal 13 3 2 4 4" xfId="2108" xr:uid="{00000000-0005-0000-0000-000067080000}"/>
    <cellStyle name="Normal 13 3 2 5" xfId="2109" xr:uid="{00000000-0005-0000-0000-000068080000}"/>
    <cellStyle name="Normal 13 3 2 5 2" xfId="2110" xr:uid="{00000000-0005-0000-0000-000069080000}"/>
    <cellStyle name="Normal 13 3 2 5 2 2" xfId="2111" xr:uid="{00000000-0005-0000-0000-00006A080000}"/>
    <cellStyle name="Normal 13 3 2 5 3" xfId="2112" xr:uid="{00000000-0005-0000-0000-00006B080000}"/>
    <cellStyle name="Normal 13 3 2 6" xfId="2113" xr:uid="{00000000-0005-0000-0000-00006C080000}"/>
    <cellStyle name="Normal 13 3 2 6 2" xfId="2114" xr:uid="{00000000-0005-0000-0000-00006D080000}"/>
    <cellStyle name="Normal 13 3 2 7" xfId="2115" xr:uid="{00000000-0005-0000-0000-00006E080000}"/>
    <cellStyle name="Normal 13 3 3" xfId="2116" xr:uid="{00000000-0005-0000-0000-00006F080000}"/>
    <cellStyle name="Normal 13 3 3 2" xfId="2117" xr:uid="{00000000-0005-0000-0000-000070080000}"/>
    <cellStyle name="Normal 13 3 3 2 2" xfId="2118" xr:uid="{00000000-0005-0000-0000-000071080000}"/>
    <cellStyle name="Normal 13 3 3 2 2 2" xfId="2119" xr:uid="{00000000-0005-0000-0000-000072080000}"/>
    <cellStyle name="Normal 13 3 3 2 2 2 2" xfId="2120" xr:uid="{00000000-0005-0000-0000-000073080000}"/>
    <cellStyle name="Normal 13 3 3 2 2 2 2 2" xfId="2121" xr:uid="{00000000-0005-0000-0000-000074080000}"/>
    <cellStyle name="Normal 13 3 3 2 2 2 3" xfId="2122" xr:uid="{00000000-0005-0000-0000-000075080000}"/>
    <cellStyle name="Normal 13 3 3 2 2 3" xfId="2123" xr:uid="{00000000-0005-0000-0000-000076080000}"/>
    <cellStyle name="Normal 13 3 3 2 2 3 2" xfId="2124" xr:uid="{00000000-0005-0000-0000-000077080000}"/>
    <cellStyle name="Normal 13 3 3 2 2 4" xfId="2125" xr:uid="{00000000-0005-0000-0000-000078080000}"/>
    <cellStyle name="Normal 13 3 3 2 3" xfId="2126" xr:uid="{00000000-0005-0000-0000-000079080000}"/>
    <cellStyle name="Normal 13 3 3 2 3 2" xfId="2127" xr:uid="{00000000-0005-0000-0000-00007A080000}"/>
    <cellStyle name="Normal 13 3 3 2 3 2 2" xfId="2128" xr:uid="{00000000-0005-0000-0000-00007B080000}"/>
    <cellStyle name="Normal 13 3 3 2 3 3" xfId="2129" xr:uid="{00000000-0005-0000-0000-00007C080000}"/>
    <cellStyle name="Normal 13 3 3 2 4" xfId="2130" xr:uid="{00000000-0005-0000-0000-00007D080000}"/>
    <cellStyle name="Normal 13 3 3 2 4 2" xfId="2131" xr:uid="{00000000-0005-0000-0000-00007E080000}"/>
    <cellStyle name="Normal 13 3 3 2 5" xfId="2132" xr:uid="{00000000-0005-0000-0000-00007F080000}"/>
    <cellStyle name="Normal 13 3 3 3" xfId="2133" xr:uid="{00000000-0005-0000-0000-000080080000}"/>
    <cellStyle name="Normal 13 3 3 3 2" xfId="2134" xr:uid="{00000000-0005-0000-0000-000081080000}"/>
    <cellStyle name="Normal 13 3 3 3 2 2" xfId="2135" xr:uid="{00000000-0005-0000-0000-000082080000}"/>
    <cellStyle name="Normal 13 3 3 3 2 2 2" xfId="2136" xr:uid="{00000000-0005-0000-0000-000083080000}"/>
    <cellStyle name="Normal 13 3 3 3 2 3" xfId="2137" xr:uid="{00000000-0005-0000-0000-000084080000}"/>
    <cellStyle name="Normal 13 3 3 3 3" xfId="2138" xr:uid="{00000000-0005-0000-0000-000085080000}"/>
    <cellStyle name="Normal 13 3 3 3 3 2" xfId="2139" xr:uid="{00000000-0005-0000-0000-000086080000}"/>
    <cellStyle name="Normal 13 3 3 3 4" xfId="2140" xr:uid="{00000000-0005-0000-0000-000087080000}"/>
    <cellStyle name="Normal 13 3 3 4" xfId="2141" xr:uid="{00000000-0005-0000-0000-000088080000}"/>
    <cellStyle name="Normal 13 3 3 4 2" xfId="2142" xr:uid="{00000000-0005-0000-0000-000089080000}"/>
    <cellStyle name="Normal 13 3 3 4 2 2" xfId="2143" xr:uid="{00000000-0005-0000-0000-00008A080000}"/>
    <cellStyle name="Normal 13 3 3 4 3" xfId="2144" xr:uid="{00000000-0005-0000-0000-00008B080000}"/>
    <cellStyle name="Normal 13 3 3 5" xfId="2145" xr:uid="{00000000-0005-0000-0000-00008C080000}"/>
    <cellStyle name="Normal 13 3 3 5 2" xfId="2146" xr:uid="{00000000-0005-0000-0000-00008D080000}"/>
    <cellStyle name="Normal 13 3 3 6" xfId="2147" xr:uid="{00000000-0005-0000-0000-00008E080000}"/>
    <cellStyle name="Normal 13 3 4" xfId="2148" xr:uid="{00000000-0005-0000-0000-00008F080000}"/>
    <cellStyle name="Normal 13 3 4 2" xfId="2149" xr:uid="{00000000-0005-0000-0000-000090080000}"/>
    <cellStyle name="Normal 13 3 4 2 2" xfId="2150" xr:uid="{00000000-0005-0000-0000-000091080000}"/>
    <cellStyle name="Normal 13 3 4 2 2 2" xfId="2151" xr:uid="{00000000-0005-0000-0000-000092080000}"/>
    <cellStyle name="Normal 13 3 4 2 2 2 2" xfId="2152" xr:uid="{00000000-0005-0000-0000-000093080000}"/>
    <cellStyle name="Normal 13 3 4 2 2 3" xfId="2153" xr:uid="{00000000-0005-0000-0000-000094080000}"/>
    <cellStyle name="Normal 13 3 4 2 3" xfId="2154" xr:uid="{00000000-0005-0000-0000-000095080000}"/>
    <cellStyle name="Normal 13 3 4 2 3 2" xfId="2155" xr:uid="{00000000-0005-0000-0000-000096080000}"/>
    <cellStyle name="Normal 13 3 4 2 4" xfId="2156" xr:uid="{00000000-0005-0000-0000-000097080000}"/>
    <cellStyle name="Normal 13 3 4 3" xfId="2157" xr:uid="{00000000-0005-0000-0000-000098080000}"/>
    <cellStyle name="Normal 13 3 4 3 2" xfId="2158" xr:uid="{00000000-0005-0000-0000-000099080000}"/>
    <cellStyle name="Normal 13 3 4 3 2 2" xfId="2159" xr:uid="{00000000-0005-0000-0000-00009A080000}"/>
    <cellStyle name="Normal 13 3 4 3 3" xfId="2160" xr:uid="{00000000-0005-0000-0000-00009B080000}"/>
    <cellStyle name="Normal 13 3 4 4" xfId="2161" xr:uid="{00000000-0005-0000-0000-00009C080000}"/>
    <cellStyle name="Normal 13 3 4 4 2" xfId="2162" xr:uid="{00000000-0005-0000-0000-00009D080000}"/>
    <cellStyle name="Normal 13 3 4 5" xfId="2163" xr:uid="{00000000-0005-0000-0000-00009E080000}"/>
    <cellStyle name="Normal 13 3 5" xfId="2164" xr:uid="{00000000-0005-0000-0000-00009F080000}"/>
    <cellStyle name="Normal 13 3 5 2" xfId="2165" xr:uid="{00000000-0005-0000-0000-0000A0080000}"/>
    <cellStyle name="Normal 13 3 5 2 2" xfId="2166" xr:uid="{00000000-0005-0000-0000-0000A1080000}"/>
    <cellStyle name="Normal 13 3 5 2 2 2" xfId="2167" xr:uid="{00000000-0005-0000-0000-0000A2080000}"/>
    <cellStyle name="Normal 13 3 5 2 3" xfId="2168" xr:uid="{00000000-0005-0000-0000-0000A3080000}"/>
    <cellStyle name="Normal 13 3 5 3" xfId="2169" xr:uid="{00000000-0005-0000-0000-0000A4080000}"/>
    <cellStyle name="Normal 13 3 5 3 2" xfId="2170" xr:uid="{00000000-0005-0000-0000-0000A5080000}"/>
    <cellStyle name="Normal 13 3 5 4" xfId="2171" xr:uid="{00000000-0005-0000-0000-0000A6080000}"/>
    <cellStyle name="Normal 13 3 6" xfId="2172" xr:uid="{00000000-0005-0000-0000-0000A7080000}"/>
    <cellStyle name="Normal 13 3 6 2" xfId="2173" xr:uid="{00000000-0005-0000-0000-0000A8080000}"/>
    <cellStyle name="Normal 13 3 6 2 2" xfId="2174" xr:uid="{00000000-0005-0000-0000-0000A9080000}"/>
    <cellStyle name="Normal 13 3 6 3" xfId="2175" xr:uid="{00000000-0005-0000-0000-0000AA080000}"/>
    <cellStyle name="Normal 13 3 7" xfId="2176" xr:uid="{00000000-0005-0000-0000-0000AB080000}"/>
    <cellStyle name="Normal 13 3 7 2" xfId="2177" xr:uid="{00000000-0005-0000-0000-0000AC080000}"/>
    <cellStyle name="Normal 13 3 8" xfId="2178" xr:uid="{00000000-0005-0000-0000-0000AD080000}"/>
    <cellStyle name="Normal 13 4" xfId="2179" xr:uid="{00000000-0005-0000-0000-0000AE080000}"/>
    <cellStyle name="Normal 13 4 2" xfId="2180" xr:uid="{00000000-0005-0000-0000-0000AF080000}"/>
    <cellStyle name="Normal 13 4 2 2" xfId="2181" xr:uid="{00000000-0005-0000-0000-0000B0080000}"/>
    <cellStyle name="Normal 13 4 2 2 2" xfId="2182" xr:uid="{00000000-0005-0000-0000-0000B1080000}"/>
    <cellStyle name="Normal 13 4 2 2 2 2" xfId="2183" xr:uid="{00000000-0005-0000-0000-0000B2080000}"/>
    <cellStyle name="Normal 13 4 2 2 2 2 2" xfId="2184" xr:uid="{00000000-0005-0000-0000-0000B3080000}"/>
    <cellStyle name="Normal 13 4 2 2 2 2 2 2" xfId="2185" xr:uid="{00000000-0005-0000-0000-0000B4080000}"/>
    <cellStyle name="Normal 13 4 2 2 2 2 3" xfId="2186" xr:uid="{00000000-0005-0000-0000-0000B5080000}"/>
    <cellStyle name="Normal 13 4 2 2 2 3" xfId="2187" xr:uid="{00000000-0005-0000-0000-0000B6080000}"/>
    <cellStyle name="Normal 13 4 2 2 2 3 2" xfId="2188" xr:uid="{00000000-0005-0000-0000-0000B7080000}"/>
    <cellStyle name="Normal 13 4 2 2 2 4" xfId="2189" xr:uid="{00000000-0005-0000-0000-0000B8080000}"/>
    <cellStyle name="Normal 13 4 2 2 3" xfId="2190" xr:uid="{00000000-0005-0000-0000-0000B9080000}"/>
    <cellStyle name="Normal 13 4 2 2 3 2" xfId="2191" xr:uid="{00000000-0005-0000-0000-0000BA080000}"/>
    <cellStyle name="Normal 13 4 2 2 3 2 2" xfId="2192" xr:uid="{00000000-0005-0000-0000-0000BB080000}"/>
    <cellStyle name="Normal 13 4 2 2 3 3" xfId="2193" xr:uid="{00000000-0005-0000-0000-0000BC080000}"/>
    <cellStyle name="Normal 13 4 2 2 4" xfId="2194" xr:uid="{00000000-0005-0000-0000-0000BD080000}"/>
    <cellStyle name="Normal 13 4 2 2 4 2" xfId="2195" xr:uid="{00000000-0005-0000-0000-0000BE080000}"/>
    <cellStyle name="Normal 13 4 2 2 5" xfId="2196" xr:uid="{00000000-0005-0000-0000-0000BF080000}"/>
    <cellStyle name="Normal 13 4 2 3" xfId="2197" xr:uid="{00000000-0005-0000-0000-0000C0080000}"/>
    <cellStyle name="Normal 13 4 2 3 2" xfId="2198" xr:uid="{00000000-0005-0000-0000-0000C1080000}"/>
    <cellStyle name="Normal 13 4 2 3 2 2" xfId="2199" xr:uid="{00000000-0005-0000-0000-0000C2080000}"/>
    <cellStyle name="Normal 13 4 2 3 2 2 2" xfId="2200" xr:uid="{00000000-0005-0000-0000-0000C3080000}"/>
    <cellStyle name="Normal 13 4 2 3 2 3" xfId="2201" xr:uid="{00000000-0005-0000-0000-0000C4080000}"/>
    <cellStyle name="Normal 13 4 2 3 3" xfId="2202" xr:uid="{00000000-0005-0000-0000-0000C5080000}"/>
    <cellStyle name="Normal 13 4 2 3 3 2" xfId="2203" xr:uid="{00000000-0005-0000-0000-0000C6080000}"/>
    <cellStyle name="Normal 13 4 2 3 4" xfId="2204" xr:uid="{00000000-0005-0000-0000-0000C7080000}"/>
    <cellStyle name="Normal 13 4 2 4" xfId="2205" xr:uid="{00000000-0005-0000-0000-0000C8080000}"/>
    <cellStyle name="Normal 13 4 2 4 2" xfId="2206" xr:uid="{00000000-0005-0000-0000-0000C9080000}"/>
    <cellStyle name="Normal 13 4 2 4 2 2" xfId="2207" xr:uid="{00000000-0005-0000-0000-0000CA080000}"/>
    <cellStyle name="Normal 13 4 2 4 3" xfId="2208" xr:uid="{00000000-0005-0000-0000-0000CB080000}"/>
    <cellStyle name="Normal 13 4 2 5" xfId="2209" xr:uid="{00000000-0005-0000-0000-0000CC080000}"/>
    <cellStyle name="Normal 13 4 2 5 2" xfId="2210" xr:uid="{00000000-0005-0000-0000-0000CD080000}"/>
    <cellStyle name="Normal 13 4 2 6" xfId="2211" xr:uid="{00000000-0005-0000-0000-0000CE080000}"/>
    <cellStyle name="Normal 13 4 3" xfId="2212" xr:uid="{00000000-0005-0000-0000-0000CF080000}"/>
    <cellStyle name="Normal 13 4 3 2" xfId="2213" xr:uid="{00000000-0005-0000-0000-0000D0080000}"/>
    <cellStyle name="Normal 13 4 3 2 2" xfId="2214" xr:uid="{00000000-0005-0000-0000-0000D1080000}"/>
    <cellStyle name="Normal 13 4 3 2 2 2" xfId="2215" xr:uid="{00000000-0005-0000-0000-0000D2080000}"/>
    <cellStyle name="Normal 13 4 3 2 2 2 2" xfId="2216" xr:uid="{00000000-0005-0000-0000-0000D3080000}"/>
    <cellStyle name="Normal 13 4 3 2 2 3" xfId="2217" xr:uid="{00000000-0005-0000-0000-0000D4080000}"/>
    <cellStyle name="Normal 13 4 3 2 3" xfId="2218" xr:uid="{00000000-0005-0000-0000-0000D5080000}"/>
    <cellStyle name="Normal 13 4 3 2 3 2" xfId="2219" xr:uid="{00000000-0005-0000-0000-0000D6080000}"/>
    <cellStyle name="Normal 13 4 3 2 4" xfId="2220" xr:uid="{00000000-0005-0000-0000-0000D7080000}"/>
    <cellStyle name="Normal 13 4 3 3" xfId="2221" xr:uid="{00000000-0005-0000-0000-0000D8080000}"/>
    <cellStyle name="Normal 13 4 3 3 2" xfId="2222" xr:uid="{00000000-0005-0000-0000-0000D9080000}"/>
    <cellStyle name="Normal 13 4 3 3 2 2" xfId="2223" xr:uid="{00000000-0005-0000-0000-0000DA080000}"/>
    <cellStyle name="Normal 13 4 3 3 3" xfId="2224" xr:uid="{00000000-0005-0000-0000-0000DB080000}"/>
    <cellStyle name="Normal 13 4 3 4" xfId="2225" xr:uid="{00000000-0005-0000-0000-0000DC080000}"/>
    <cellStyle name="Normal 13 4 3 4 2" xfId="2226" xr:uid="{00000000-0005-0000-0000-0000DD080000}"/>
    <cellStyle name="Normal 13 4 3 5" xfId="2227" xr:uid="{00000000-0005-0000-0000-0000DE080000}"/>
    <cellStyle name="Normal 13 4 4" xfId="2228" xr:uid="{00000000-0005-0000-0000-0000DF080000}"/>
    <cellStyle name="Normal 13 4 4 2" xfId="2229" xr:uid="{00000000-0005-0000-0000-0000E0080000}"/>
    <cellStyle name="Normal 13 4 4 2 2" xfId="2230" xr:uid="{00000000-0005-0000-0000-0000E1080000}"/>
    <cellStyle name="Normal 13 4 4 2 2 2" xfId="2231" xr:uid="{00000000-0005-0000-0000-0000E2080000}"/>
    <cellStyle name="Normal 13 4 4 2 3" xfId="2232" xr:uid="{00000000-0005-0000-0000-0000E3080000}"/>
    <cellStyle name="Normal 13 4 4 3" xfId="2233" xr:uid="{00000000-0005-0000-0000-0000E4080000}"/>
    <cellStyle name="Normal 13 4 4 3 2" xfId="2234" xr:uid="{00000000-0005-0000-0000-0000E5080000}"/>
    <cellStyle name="Normal 13 4 4 4" xfId="2235" xr:uid="{00000000-0005-0000-0000-0000E6080000}"/>
    <cellStyle name="Normal 13 4 5" xfId="2236" xr:uid="{00000000-0005-0000-0000-0000E7080000}"/>
    <cellStyle name="Normal 13 4 5 2" xfId="2237" xr:uid="{00000000-0005-0000-0000-0000E8080000}"/>
    <cellStyle name="Normal 13 4 5 2 2" xfId="2238" xr:uid="{00000000-0005-0000-0000-0000E9080000}"/>
    <cellStyle name="Normal 13 4 5 3" xfId="2239" xr:uid="{00000000-0005-0000-0000-0000EA080000}"/>
    <cellStyle name="Normal 13 4 6" xfId="2240" xr:uid="{00000000-0005-0000-0000-0000EB080000}"/>
    <cellStyle name="Normal 13 4 6 2" xfId="2241" xr:uid="{00000000-0005-0000-0000-0000EC080000}"/>
    <cellStyle name="Normal 13 4 7" xfId="2242" xr:uid="{00000000-0005-0000-0000-0000ED080000}"/>
    <cellStyle name="Normal 13 5" xfId="2243" xr:uid="{00000000-0005-0000-0000-0000EE080000}"/>
    <cellStyle name="Normal 13 5 2" xfId="2244" xr:uid="{00000000-0005-0000-0000-0000EF080000}"/>
    <cellStyle name="Normal 13 5 2 2" xfId="2245" xr:uid="{00000000-0005-0000-0000-0000F0080000}"/>
    <cellStyle name="Normal 13 5 2 2 2" xfId="2246" xr:uid="{00000000-0005-0000-0000-0000F1080000}"/>
    <cellStyle name="Normal 13 5 2 2 2 2" xfId="2247" xr:uid="{00000000-0005-0000-0000-0000F2080000}"/>
    <cellStyle name="Normal 13 5 2 2 2 2 2" xfId="2248" xr:uid="{00000000-0005-0000-0000-0000F3080000}"/>
    <cellStyle name="Normal 13 5 2 2 2 3" xfId="2249" xr:uid="{00000000-0005-0000-0000-0000F4080000}"/>
    <cellStyle name="Normal 13 5 2 2 3" xfId="2250" xr:uid="{00000000-0005-0000-0000-0000F5080000}"/>
    <cellStyle name="Normal 13 5 2 2 3 2" xfId="2251" xr:uid="{00000000-0005-0000-0000-0000F6080000}"/>
    <cellStyle name="Normal 13 5 2 2 4" xfId="2252" xr:uid="{00000000-0005-0000-0000-0000F7080000}"/>
    <cellStyle name="Normal 13 5 2 3" xfId="2253" xr:uid="{00000000-0005-0000-0000-0000F8080000}"/>
    <cellStyle name="Normal 13 5 2 3 2" xfId="2254" xr:uid="{00000000-0005-0000-0000-0000F9080000}"/>
    <cellStyle name="Normal 13 5 2 3 2 2" xfId="2255" xr:uid="{00000000-0005-0000-0000-0000FA080000}"/>
    <cellStyle name="Normal 13 5 2 3 3" xfId="2256" xr:uid="{00000000-0005-0000-0000-0000FB080000}"/>
    <cellStyle name="Normal 13 5 2 4" xfId="2257" xr:uid="{00000000-0005-0000-0000-0000FC080000}"/>
    <cellStyle name="Normal 13 5 2 4 2" xfId="2258" xr:uid="{00000000-0005-0000-0000-0000FD080000}"/>
    <cellStyle name="Normal 13 5 2 5" xfId="2259" xr:uid="{00000000-0005-0000-0000-0000FE080000}"/>
    <cellStyle name="Normal 13 5 3" xfId="2260" xr:uid="{00000000-0005-0000-0000-0000FF080000}"/>
    <cellStyle name="Normal 13 5 3 2" xfId="2261" xr:uid="{00000000-0005-0000-0000-000000090000}"/>
    <cellStyle name="Normal 13 5 3 2 2" xfId="2262" xr:uid="{00000000-0005-0000-0000-000001090000}"/>
    <cellStyle name="Normal 13 5 3 2 2 2" xfId="2263" xr:uid="{00000000-0005-0000-0000-000002090000}"/>
    <cellStyle name="Normal 13 5 3 2 3" xfId="2264" xr:uid="{00000000-0005-0000-0000-000003090000}"/>
    <cellStyle name="Normal 13 5 3 3" xfId="2265" xr:uid="{00000000-0005-0000-0000-000004090000}"/>
    <cellStyle name="Normal 13 5 3 3 2" xfId="2266" xr:uid="{00000000-0005-0000-0000-000005090000}"/>
    <cellStyle name="Normal 13 5 3 4" xfId="2267" xr:uid="{00000000-0005-0000-0000-000006090000}"/>
    <cellStyle name="Normal 13 5 4" xfId="2268" xr:uid="{00000000-0005-0000-0000-000007090000}"/>
    <cellStyle name="Normal 13 5 4 2" xfId="2269" xr:uid="{00000000-0005-0000-0000-000008090000}"/>
    <cellStyle name="Normal 13 5 4 2 2" xfId="2270" xr:uid="{00000000-0005-0000-0000-000009090000}"/>
    <cellStyle name="Normal 13 5 4 3" xfId="2271" xr:uid="{00000000-0005-0000-0000-00000A090000}"/>
    <cellStyle name="Normal 13 5 5" xfId="2272" xr:uid="{00000000-0005-0000-0000-00000B090000}"/>
    <cellStyle name="Normal 13 5 5 2" xfId="2273" xr:uid="{00000000-0005-0000-0000-00000C090000}"/>
    <cellStyle name="Normal 13 5 6" xfId="2274" xr:uid="{00000000-0005-0000-0000-00000D090000}"/>
    <cellStyle name="Normal 13 6" xfId="2275" xr:uid="{00000000-0005-0000-0000-00000E090000}"/>
    <cellStyle name="Normal 13 6 2" xfId="2276" xr:uid="{00000000-0005-0000-0000-00000F090000}"/>
    <cellStyle name="Normal 13 6 2 2" xfId="2277" xr:uid="{00000000-0005-0000-0000-000010090000}"/>
    <cellStyle name="Normal 13 6 2 2 2" xfId="2278" xr:uid="{00000000-0005-0000-0000-000011090000}"/>
    <cellStyle name="Normal 13 6 2 2 2 2" xfId="2279" xr:uid="{00000000-0005-0000-0000-000012090000}"/>
    <cellStyle name="Normal 13 6 2 2 3" xfId="2280" xr:uid="{00000000-0005-0000-0000-000013090000}"/>
    <cellStyle name="Normal 13 6 2 3" xfId="2281" xr:uid="{00000000-0005-0000-0000-000014090000}"/>
    <cellStyle name="Normal 13 6 2 3 2" xfId="2282" xr:uid="{00000000-0005-0000-0000-000015090000}"/>
    <cellStyle name="Normal 13 6 2 4" xfId="2283" xr:uid="{00000000-0005-0000-0000-000016090000}"/>
    <cellStyle name="Normal 13 6 3" xfId="2284" xr:uid="{00000000-0005-0000-0000-000017090000}"/>
    <cellStyle name="Normal 13 6 3 2" xfId="2285" xr:uid="{00000000-0005-0000-0000-000018090000}"/>
    <cellStyle name="Normal 13 6 3 2 2" xfId="2286" xr:uid="{00000000-0005-0000-0000-000019090000}"/>
    <cellStyle name="Normal 13 6 3 3" xfId="2287" xr:uid="{00000000-0005-0000-0000-00001A090000}"/>
    <cellStyle name="Normal 13 6 4" xfId="2288" xr:uid="{00000000-0005-0000-0000-00001B090000}"/>
    <cellStyle name="Normal 13 6 4 2" xfId="2289" xr:uid="{00000000-0005-0000-0000-00001C090000}"/>
    <cellStyle name="Normal 13 6 5" xfId="2290" xr:uid="{00000000-0005-0000-0000-00001D090000}"/>
    <cellStyle name="Normal 13 7" xfId="2291" xr:uid="{00000000-0005-0000-0000-00001E090000}"/>
    <cellStyle name="Normal 13 7 2" xfId="2292" xr:uid="{00000000-0005-0000-0000-00001F090000}"/>
    <cellStyle name="Normal 13 7 2 2" xfId="2293" xr:uid="{00000000-0005-0000-0000-000020090000}"/>
    <cellStyle name="Normal 13 7 2 2 2" xfId="2294" xr:uid="{00000000-0005-0000-0000-000021090000}"/>
    <cellStyle name="Normal 13 7 2 3" xfId="2295" xr:uid="{00000000-0005-0000-0000-000022090000}"/>
    <cellStyle name="Normal 13 7 3" xfId="2296" xr:uid="{00000000-0005-0000-0000-000023090000}"/>
    <cellStyle name="Normal 13 7 3 2" xfId="2297" xr:uid="{00000000-0005-0000-0000-000024090000}"/>
    <cellStyle name="Normal 13 7 4" xfId="2298" xr:uid="{00000000-0005-0000-0000-000025090000}"/>
    <cellStyle name="Normal 13 8" xfId="2299" xr:uid="{00000000-0005-0000-0000-000026090000}"/>
    <cellStyle name="Normal 13 8 2" xfId="2300" xr:uid="{00000000-0005-0000-0000-000027090000}"/>
    <cellStyle name="Normal 13 8 2 2" xfId="2301" xr:uid="{00000000-0005-0000-0000-000028090000}"/>
    <cellStyle name="Normal 13 8 3" xfId="2302" xr:uid="{00000000-0005-0000-0000-000029090000}"/>
    <cellStyle name="Normal 13 9" xfId="2303" xr:uid="{00000000-0005-0000-0000-00002A090000}"/>
    <cellStyle name="Normal 13 9 2" xfId="2304" xr:uid="{00000000-0005-0000-0000-00002B090000}"/>
    <cellStyle name="Normal 14" xfId="2305" xr:uid="{00000000-0005-0000-0000-00002C090000}"/>
    <cellStyle name="Normal 15" xfId="2306" xr:uid="{00000000-0005-0000-0000-00002D090000}"/>
    <cellStyle name="Normal 15 2" xfId="2307" xr:uid="{00000000-0005-0000-0000-00002E090000}"/>
    <cellStyle name="Normal 15 2 2" xfId="2308" xr:uid="{00000000-0005-0000-0000-00002F090000}"/>
    <cellStyle name="Normal 15 2 2 2" xfId="2309" xr:uid="{00000000-0005-0000-0000-000030090000}"/>
    <cellStyle name="Normal 15 2 2 2 2" xfId="2310" xr:uid="{00000000-0005-0000-0000-000031090000}"/>
    <cellStyle name="Normal 15 2 2 2 2 2" xfId="2311" xr:uid="{00000000-0005-0000-0000-000032090000}"/>
    <cellStyle name="Normal 15 2 2 2 2 2 2" xfId="2312" xr:uid="{00000000-0005-0000-0000-000033090000}"/>
    <cellStyle name="Normal 15 2 2 2 2 2 2 2" xfId="2313" xr:uid="{00000000-0005-0000-0000-000034090000}"/>
    <cellStyle name="Normal 15 2 2 2 2 2 2 2 2" xfId="2314" xr:uid="{00000000-0005-0000-0000-000035090000}"/>
    <cellStyle name="Normal 15 2 2 2 2 2 2 3" xfId="2315" xr:uid="{00000000-0005-0000-0000-000036090000}"/>
    <cellStyle name="Normal 15 2 2 2 2 2 3" xfId="2316" xr:uid="{00000000-0005-0000-0000-000037090000}"/>
    <cellStyle name="Normal 15 2 2 2 2 2 3 2" xfId="2317" xr:uid="{00000000-0005-0000-0000-000038090000}"/>
    <cellStyle name="Normal 15 2 2 2 2 2 4" xfId="2318" xr:uid="{00000000-0005-0000-0000-000039090000}"/>
    <cellStyle name="Normal 15 2 2 2 2 3" xfId="2319" xr:uid="{00000000-0005-0000-0000-00003A090000}"/>
    <cellStyle name="Normal 15 2 2 2 2 3 2" xfId="2320" xr:uid="{00000000-0005-0000-0000-00003B090000}"/>
    <cellStyle name="Normal 15 2 2 2 2 3 2 2" xfId="2321" xr:uid="{00000000-0005-0000-0000-00003C090000}"/>
    <cellStyle name="Normal 15 2 2 2 2 3 3" xfId="2322" xr:uid="{00000000-0005-0000-0000-00003D090000}"/>
    <cellStyle name="Normal 15 2 2 2 2 4" xfId="2323" xr:uid="{00000000-0005-0000-0000-00003E090000}"/>
    <cellStyle name="Normal 15 2 2 2 2 4 2" xfId="2324" xr:uid="{00000000-0005-0000-0000-00003F090000}"/>
    <cellStyle name="Normal 15 2 2 2 2 5" xfId="2325" xr:uid="{00000000-0005-0000-0000-000040090000}"/>
    <cellStyle name="Normal 15 2 2 2 3" xfId="2326" xr:uid="{00000000-0005-0000-0000-000041090000}"/>
    <cellStyle name="Normal 15 2 2 2 3 2" xfId="2327" xr:uid="{00000000-0005-0000-0000-000042090000}"/>
    <cellStyle name="Normal 15 2 2 2 3 2 2" xfId="2328" xr:uid="{00000000-0005-0000-0000-000043090000}"/>
    <cellStyle name="Normal 15 2 2 2 3 2 2 2" xfId="2329" xr:uid="{00000000-0005-0000-0000-000044090000}"/>
    <cellStyle name="Normal 15 2 2 2 3 2 3" xfId="2330" xr:uid="{00000000-0005-0000-0000-000045090000}"/>
    <cellStyle name="Normal 15 2 2 2 3 3" xfId="2331" xr:uid="{00000000-0005-0000-0000-000046090000}"/>
    <cellStyle name="Normal 15 2 2 2 3 3 2" xfId="2332" xr:uid="{00000000-0005-0000-0000-000047090000}"/>
    <cellStyle name="Normal 15 2 2 2 3 4" xfId="2333" xr:uid="{00000000-0005-0000-0000-000048090000}"/>
    <cellStyle name="Normal 15 2 2 2 4" xfId="2334" xr:uid="{00000000-0005-0000-0000-000049090000}"/>
    <cellStyle name="Normal 15 2 2 2 4 2" xfId="2335" xr:uid="{00000000-0005-0000-0000-00004A090000}"/>
    <cellStyle name="Normal 15 2 2 2 4 2 2" xfId="2336" xr:uid="{00000000-0005-0000-0000-00004B090000}"/>
    <cellStyle name="Normal 15 2 2 2 4 3" xfId="2337" xr:uid="{00000000-0005-0000-0000-00004C090000}"/>
    <cellStyle name="Normal 15 2 2 2 5" xfId="2338" xr:uid="{00000000-0005-0000-0000-00004D090000}"/>
    <cellStyle name="Normal 15 2 2 2 5 2" xfId="2339" xr:uid="{00000000-0005-0000-0000-00004E090000}"/>
    <cellStyle name="Normal 15 2 2 2 6" xfId="2340" xr:uid="{00000000-0005-0000-0000-00004F090000}"/>
    <cellStyle name="Normal 15 2 2 3" xfId="2341" xr:uid="{00000000-0005-0000-0000-000050090000}"/>
    <cellStyle name="Normal 15 2 2 3 2" xfId="2342" xr:uid="{00000000-0005-0000-0000-000051090000}"/>
    <cellStyle name="Normal 15 2 2 3 2 2" xfId="2343" xr:uid="{00000000-0005-0000-0000-000052090000}"/>
    <cellStyle name="Normal 15 2 2 3 2 2 2" xfId="2344" xr:uid="{00000000-0005-0000-0000-000053090000}"/>
    <cellStyle name="Normal 15 2 2 3 2 2 2 2" xfId="2345" xr:uid="{00000000-0005-0000-0000-000054090000}"/>
    <cellStyle name="Normal 15 2 2 3 2 2 3" xfId="2346" xr:uid="{00000000-0005-0000-0000-000055090000}"/>
    <cellStyle name="Normal 15 2 2 3 2 3" xfId="2347" xr:uid="{00000000-0005-0000-0000-000056090000}"/>
    <cellStyle name="Normal 15 2 2 3 2 3 2" xfId="2348" xr:uid="{00000000-0005-0000-0000-000057090000}"/>
    <cellStyle name="Normal 15 2 2 3 2 4" xfId="2349" xr:uid="{00000000-0005-0000-0000-000058090000}"/>
    <cellStyle name="Normal 15 2 2 3 3" xfId="2350" xr:uid="{00000000-0005-0000-0000-000059090000}"/>
    <cellStyle name="Normal 15 2 2 3 3 2" xfId="2351" xr:uid="{00000000-0005-0000-0000-00005A090000}"/>
    <cellStyle name="Normal 15 2 2 3 3 2 2" xfId="2352" xr:uid="{00000000-0005-0000-0000-00005B090000}"/>
    <cellStyle name="Normal 15 2 2 3 3 3" xfId="2353" xr:uid="{00000000-0005-0000-0000-00005C090000}"/>
    <cellStyle name="Normal 15 2 2 3 4" xfId="2354" xr:uid="{00000000-0005-0000-0000-00005D090000}"/>
    <cellStyle name="Normal 15 2 2 3 4 2" xfId="2355" xr:uid="{00000000-0005-0000-0000-00005E090000}"/>
    <cellStyle name="Normal 15 2 2 3 5" xfId="2356" xr:uid="{00000000-0005-0000-0000-00005F090000}"/>
    <cellStyle name="Normal 15 2 2 4" xfId="2357" xr:uid="{00000000-0005-0000-0000-000060090000}"/>
    <cellStyle name="Normal 15 2 2 4 2" xfId="2358" xr:uid="{00000000-0005-0000-0000-000061090000}"/>
    <cellStyle name="Normal 15 2 2 4 2 2" xfId="2359" xr:uid="{00000000-0005-0000-0000-000062090000}"/>
    <cellStyle name="Normal 15 2 2 4 2 2 2" xfId="2360" xr:uid="{00000000-0005-0000-0000-000063090000}"/>
    <cellStyle name="Normal 15 2 2 4 2 3" xfId="2361" xr:uid="{00000000-0005-0000-0000-000064090000}"/>
    <cellStyle name="Normal 15 2 2 4 3" xfId="2362" xr:uid="{00000000-0005-0000-0000-000065090000}"/>
    <cellStyle name="Normal 15 2 2 4 3 2" xfId="2363" xr:uid="{00000000-0005-0000-0000-000066090000}"/>
    <cellStyle name="Normal 15 2 2 4 4" xfId="2364" xr:uid="{00000000-0005-0000-0000-000067090000}"/>
    <cellStyle name="Normal 15 2 2 5" xfId="2365" xr:uid="{00000000-0005-0000-0000-000068090000}"/>
    <cellStyle name="Normal 15 2 2 5 2" xfId="2366" xr:uid="{00000000-0005-0000-0000-000069090000}"/>
    <cellStyle name="Normal 15 2 2 5 2 2" xfId="2367" xr:uid="{00000000-0005-0000-0000-00006A090000}"/>
    <cellStyle name="Normal 15 2 2 5 3" xfId="2368" xr:uid="{00000000-0005-0000-0000-00006B090000}"/>
    <cellStyle name="Normal 15 2 2 6" xfId="2369" xr:uid="{00000000-0005-0000-0000-00006C090000}"/>
    <cellStyle name="Normal 15 2 2 6 2" xfId="2370" xr:uid="{00000000-0005-0000-0000-00006D090000}"/>
    <cellStyle name="Normal 15 2 2 7" xfId="2371" xr:uid="{00000000-0005-0000-0000-00006E090000}"/>
    <cellStyle name="Normal 15 2 3" xfId="2372" xr:uid="{00000000-0005-0000-0000-00006F090000}"/>
    <cellStyle name="Normal 15 2 3 2" xfId="2373" xr:uid="{00000000-0005-0000-0000-000070090000}"/>
    <cellStyle name="Normal 15 2 3 2 2" xfId="2374" xr:uid="{00000000-0005-0000-0000-000071090000}"/>
    <cellStyle name="Normal 15 2 3 2 2 2" xfId="2375" xr:uid="{00000000-0005-0000-0000-000072090000}"/>
    <cellStyle name="Normal 15 2 3 2 2 2 2" xfId="2376" xr:uid="{00000000-0005-0000-0000-000073090000}"/>
    <cellStyle name="Normal 15 2 3 2 2 2 2 2" xfId="2377" xr:uid="{00000000-0005-0000-0000-000074090000}"/>
    <cellStyle name="Normal 15 2 3 2 2 2 3" xfId="2378" xr:uid="{00000000-0005-0000-0000-000075090000}"/>
    <cellStyle name="Normal 15 2 3 2 2 3" xfId="2379" xr:uid="{00000000-0005-0000-0000-000076090000}"/>
    <cellStyle name="Normal 15 2 3 2 2 3 2" xfId="2380" xr:uid="{00000000-0005-0000-0000-000077090000}"/>
    <cellStyle name="Normal 15 2 3 2 2 4" xfId="2381" xr:uid="{00000000-0005-0000-0000-000078090000}"/>
    <cellStyle name="Normal 15 2 3 2 3" xfId="2382" xr:uid="{00000000-0005-0000-0000-000079090000}"/>
    <cellStyle name="Normal 15 2 3 2 3 2" xfId="2383" xr:uid="{00000000-0005-0000-0000-00007A090000}"/>
    <cellStyle name="Normal 15 2 3 2 3 2 2" xfId="2384" xr:uid="{00000000-0005-0000-0000-00007B090000}"/>
    <cellStyle name="Normal 15 2 3 2 3 3" xfId="2385" xr:uid="{00000000-0005-0000-0000-00007C090000}"/>
    <cellStyle name="Normal 15 2 3 2 4" xfId="2386" xr:uid="{00000000-0005-0000-0000-00007D090000}"/>
    <cellStyle name="Normal 15 2 3 2 4 2" xfId="2387" xr:uid="{00000000-0005-0000-0000-00007E090000}"/>
    <cellStyle name="Normal 15 2 3 2 5" xfId="2388" xr:uid="{00000000-0005-0000-0000-00007F090000}"/>
    <cellStyle name="Normal 15 2 3 3" xfId="2389" xr:uid="{00000000-0005-0000-0000-000080090000}"/>
    <cellStyle name="Normal 15 2 3 3 2" xfId="2390" xr:uid="{00000000-0005-0000-0000-000081090000}"/>
    <cellStyle name="Normal 15 2 3 3 2 2" xfId="2391" xr:uid="{00000000-0005-0000-0000-000082090000}"/>
    <cellStyle name="Normal 15 2 3 3 2 2 2" xfId="2392" xr:uid="{00000000-0005-0000-0000-000083090000}"/>
    <cellStyle name="Normal 15 2 3 3 2 3" xfId="2393" xr:uid="{00000000-0005-0000-0000-000084090000}"/>
    <cellStyle name="Normal 15 2 3 3 3" xfId="2394" xr:uid="{00000000-0005-0000-0000-000085090000}"/>
    <cellStyle name="Normal 15 2 3 3 3 2" xfId="2395" xr:uid="{00000000-0005-0000-0000-000086090000}"/>
    <cellStyle name="Normal 15 2 3 3 4" xfId="2396" xr:uid="{00000000-0005-0000-0000-000087090000}"/>
    <cellStyle name="Normal 15 2 3 4" xfId="2397" xr:uid="{00000000-0005-0000-0000-000088090000}"/>
    <cellStyle name="Normal 15 2 3 4 2" xfId="2398" xr:uid="{00000000-0005-0000-0000-000089090000}"/>
    <cellStyle name="Normal 15 2 3 4 2 2" xfId="2399" xr:uid="{00000000-0005-0000-0000-00008A090000}"/>
    <cellStyle name="Normal 15 2 3 4 3" xfId="2400" xr:uid="{00000000-0005-0000-0000-00008B090000}"/>
    <cellStyle name="Normal 15 2 3 5" xfId="2401" xr:uid="{00000000-0005-0000-0000-00008C090000}"/>
    <cellStyle name="Normal 15 2 3 5 2" xfId="2402" xr:uid="{00000000-0005-0000-0000-00008D090000}"/>
    <cellStyle name="Normal 15 2 3 6" xfId="2403" xr:uid="{00000000-0005-0000-0000-00008E090000}"/>
    <cellStyle name="Normal 15 2 4" xfId="2404" xr:uid="{00000000-0005-0000-0000-00008F090000}"/>
    <cellStyle name="Normal 15 2 4 2" xfId="2405" xr:uid="{00000000-0005-0000-0000-000090090000}"/>
    <cellStyle name="Normal 15 2 4 2 2" xfId="2406" xr:uid="{00000000-0005-0000-0000-000091090000}"/>
    <cellStyle name="Normal 15 2 4 2 2 2" xfId="2407" xr:uid="{00000000-0005-0000-0000-000092090000}"/>
    <cellStyle name="Normal 15 2 4 2 2 2 2" xfId="2408" xr:uid="{00000000-0005-0000-0000-000093090000}"/>
    <cellStyle name="Normal 15 2 4 2 2 3" xfId="2409" xr:uid="{00000000-0005-0000-0000-000094090000}"/>
    <cellStyle name="Normal 15 2 4 2 3" xfId="2410" xr:uid="{00000000-0005-0000-0000-000095090000}"/>
    <cellStyle name="Normal 15 2 4 2 3 2" xfId="2411" xr:uid="{00000000-0005-0000-0000-000096090000}"/>
    <cellStyle name="Normal 15 2 4 2 4" xfId="2412" xr:uid="{00000000-0005-0000-0000-000097090000}"/>
    <cellStyle name="Normal 15 2 4 3" xfId="2413" xr:uid="{00000000-0005-0000-0000-000098090000}"/>
    <cellStyle name="Normal 15 2 4 3 2" xfId="2414" xr:uid="{00000000-0005-0000-0000-000099090000}"/>
    <cellStyle name="Normal 15 2 4 3 2 2" xfId="2415" xr:uid="{00000000-0005-0000-0000-00009A090000}"/>
    <cellStyle name="Normal 15 2 4 3 3" xfId="2416" xr:uid="{00000000-0005-0000-0000-00009B090000}"/>
    <cellStyle name="Normal 15 2 4 4" xfId="2417" xr:uid="{00000000-0005-0000-0000-00009C090000}"/>
    <cellStyle name="Normal 15 2 4 4 2" xfId="2418" xr:uid="{00000000-0005-0000-0000-00009D090000}"/>
    <cellStyle name="Normal 15 2 4 5" xfId="2419" xr:uid="{00000000-0005-0000-0000-00009E090000}"/>
    <cellStyle name="Normal 15 2 5" xfId="2420" xr:uid="{00000000-0005-0000-0000-00009F090000}"/>
    <cellStyle name="Normal 15 2 5 2" xfId="2421" xr:uid="{00000000-0005-0000-0000-0000A0090000}"/>
    <cellStyle name="Normal 15 2 5 2 2" xfId="2422" xr:uid="{00000000-0005-0000-0000-0000A1090000}"/>
    <cellStyle name="Normal 15 2 5 2 2 2" xfId="2423" xr:uid="{00000000-0005-0000-0000-0000A2090000}"/>
    <cellStyle name="Normal 15 2 5 2 3" xfId="2424" xr:uid="{00000000-0005-0000-0000-0000A3090000}"/>
    <cellStyle name="Normal 15 2 5 3" xfId="2425" xr:uid="{00000000-0005-0000-0000-0000A4090000}"/>
    <cellStyle name="Normal 15 2 5 3 2" xfId="2426" xr:uid="{00000000-0005-0000-0000-0000A5090000}"/>
    <cellStyle name="Normal 15 2 5 4" xfId="2427" xr:uid="{00000000-0005-0000-0000-0000A6090000}"/>
    <cellStyle name="Normal 15 2 6" xfId="2428" xr:uid="{00000000-0005-0000-0000-0000A7090000}"/>
    <cellStyle name="Normal 15 2 6 2" xfId="2429" xr:uid="{00000000-0005-0000-0000-0000A8090000}"/>
    <cellStyle name="Normal 15 2 6 2 2" xfId="2430" xr:uid="{00000000-0005-0000-0000-0000A9090000}"/>
    <cellStyle name="Normal 15 2 6 3" xfId="2431" xr:uid="{00000000-0005-0000-0000-0000AA090000}"/>
    <cellStyle name="Normal 15 2 7" xfId="2432" xr:uid="{00000000-0005-0000-0000-0000AB090000}"/>
    <cellStyle name="Normal 15 2 7 2" xfId="2433" xr:uid="{00000000-0005-0000-0000-0000AC090000}"/>
    <cellStyle name="Normal 15 2 8" xfId="2434" xr:uid="{00000000-0005-0000-0000-0000AD090000}"/>
    <cellStyle name="Normal 15 3" xfId="2435" xr:uid="{00000000-0005-0000-0000-0000AE090000}"/>
    <cellStyle name="Normal 15 3 2" xfId="2436" xr:uid="{00000000-0005-0000-0000-0000AF090000}"/>
    <cellStyle name="Normal 15 3 2 2" xfId="2437" xr:uid="{00000000-0005-0000-0000-0000B0090000}"/>
    <cellStyle name="Normal 15 3 2 2 2" xfId="2438" xr:uid="{00000000-0005-0000-0000-0000B1090000}"/>
    <cellStyle name="Normal 15 3 2 2 2 2" xfId="2439" xr:uid="{00000000-0005-0000-0000-0000B2090000}"/>
    <cellStyle name="Normal 15 3 2 2 2 2 2" xfId="2440" xr:uid="{00000000-0005-0000-0000-0000B3090000}"/>
    <cellStyle name="Normal 15 3 2 2 2 2 2 2" xfId="2441" xr:uid="{00000000-0005-0000-0000-0000B4090000}"/>
    <cellStyle name="Normal 15 3 2 2 2 2 3" xfId="2442" xr:uid="{00000000-0005-0000-0000-0000B5090000}"/>
    <cellStyle name="Normal 15 3 2 2 2 3" xfId="2443" xr:uid="{00000000-0005-0000-0000-0000B6090000}"/>
    <cellStyle name="Normal 15 3 2 2 2 3 2" xfId="2444" xr:uid="{00000000-0005-0000-0000-0000B7090000}"/>
    <cellStyle name="Normal 15 3 2 2 2 4" xfId="2445" xr:uid="{00000000-0005-0000-0000-0000B8090000}"/>
    <cellStyle name="Normal 15 3 2 2 3" xfId="2446" xr:uid="{00000000-0005-0000-0000-0000B9090000}"/>
    <cellStyle name="Normal 15 3 2 2 3 2" xfId="2447" xr:uid="{00000000-0005-0000-0000-0000BA090000}"/>
    <cellStyle name="Normal 15 3 2 2 3 2 2" xfId="2448" xr:uid="{00000000-0005-0000-0000-0000BB090000}"/>
    <cellStyle name="Normal 15 3 2 2 3 3" xfId="2449" xr:uid="{00000000-0005-0000-0000-0000BC090000}"/>
    <cellStyle name="Normal 15 3 2 2 4" xfId="2450" xr:uid="{00000000-0005-0000-0000-0000BD090000}"/>
    <cellStyle name="Normal 15 3 2 2 4 2" xfId="2451" xr:uid="{00000000-0005-0000-0000-0000BE090000}"/>
    <cellStyle name="Normal 15 3 2 2 5" xfId="2452" xr:uid="{00000000-0005-0000-0000-0000BF090000}"/>
    <cellStyle name="Normal 15 3 2 3" xfId="2453" xr:uid="{00000000-0005-0000-0000-0000C0090000}"/>
    <cellStyle name="Normal 15 3 2 3 2" xfId="2454" xr:uid="{00000000-0005-0000-0000-0000C1090000}"/>
    <cellStyle name="Normal 15 3 2 3 2 2" xfId="2455" xr:uid="{00000000-0005-0000-0000-0000C2090000}"/>
    <cellStyle name="Normal 15 3 2 3 2 2 2" xfId="2456" xr:uid="{00000000-0005-0000-0000-0000C3090000}"/>
    <cellStyle name="Normal 15 3 2 3 2 3" xfId="2457" xr:uid="{00000000-0005-0000-0000-0000C4090000}"/>
    <cellStyle name="Normal 15 3 2 3 3" xfId="2458" xr:uid="{00000000-0005-0000-0000-0000C5090000}"/>
    <cellStyle name="Normal 15 3 2 3 3 2" xfId="2459" xr:uid="{00000000-0005-0000-0000-0000C6090000}"/>
    <cellStyle name="Normal 15 3 2 3 4" xfId="2460" xr:uid="{00000000-0005-0000-0000-0000C7090000}"/>
    <cellStyle name="Normal 15 3 2 4" xfId="2461" xr:uid="{00000000-0005-0000-0000-0000C8090000}"/>
    <cellStyle name="Normal 15 3 2 4 2" xfId="2462" xr:uid="{00000000-0005-0000-0000-0000C9090000}"/>
    <cellStyle name="Normal 15 3 2 4 2 2" xfId="2463" xr:uid="{00000000-0005-0000-0000-0000CA090000}"/>
    <cellStyle name="Normal 15 3 2 4 3" xfId="2464" xr:uid="{00000000-0005-0000-0000-0000CB090000}"/>
    <cellStyle name="Normal 15 3 2 5" xfId="2465" xr:uid="{00000000-0005-0000-0000-0000CC090000}"/>
    <cellStyle name="Normal 15 3 2 5 2" xfId="2466" xr:uid="{00000000-0005-0000-0000-0000CD090000}"/>
    <cellStyle name="Normal 15 3 2 6" xfId="2467" xr:uid="{00000000-0005-0000-0000-0000CE090000}"/>
    <cellStyle name="Normal 15 3 3" xfId="2468" xr:uid="{00000000-0005-0000-0000-0000CF090000}"/>
    <cellStyle name="Normal 15 3 3 2" xfId="2469" xr:uid="{00000000-0005-0000-0000-0000D0090000}"/>
    <cellStyle name="Normal 15 3 3 2 2" xfId="2470" xr:uid="{00000000-0005-0000-0000-0000D1090000}"/>
    <cellStyle name="Normal 15 3 3 2 2 2" xfId="2471" xr:uid="{00000000-0005-0000-0000-0000D2090000}"/>
    <cellStyle name="Normal 15 3 3 2 2 2 2" xfId="2472" xr:uid="{00000000-0005-0000-0000-0000D3090000}"/>
    <cellStyle name="Normal 15 3 3 2 2 3" xfId="2473" xr:uid="{00000000-0005-0000-0000-0000D4090000}"/>
    <cellStyle name="Normal 15 3 3 2 3" xfId="2474" xr:uid="{00000000-0005-0000-0000-0000D5090000}"/>
    <cellStyle name="Normal 15 3 3 2 3 2" xfId="2475" xr:uid="{00000000-0005-0000-0000-0000D6090000}"/>
    <cellStyle name="Normal 15 3 3 2 4" xfId="2476" xr:uid="{00000000-0005-0000-0000-0000D7090000}"/>
    <cellStyle name="Normal 15 3 3 3" xfId="2477" xr:uid="{00000000-0005-0000-0000-0000D8090000}"/>
    <cellStyle name="Normal 15 3 3 3 2" xfId="2478" xr:uid="{00000000-0005-0000-0000-0000D9090000}"/>
    <cellStyle name="Normal 15 3 3 3 2 2" xfId="2479" xr:uid="{00000000-0005-0000-0000-0000DA090000}"/>
    <cellStyle name="Normal 15 3 3 3 3" xfId="2480" xr:uid="{00000000-0005-0000-0000-0000DB090000}"/>
    <cellStyle name="Normal 15 3 3 4" xfId="2481" xr:uid="{00000000-0005-0000-0000-0000DC090000}"/>
    <cellStyle name="Normal 15 3 3 4 2" xfId="2482" xr:uid="{00000000-0005-0000-0000-0000DD090000}"/>
    <cellStyle name="Normal 15 3 3 5" xfId="2483" xr:uid="{00000000-0005-0000-0000-0000DE090000}"/>
    <cellStyle name="Normal 15 3 4" xfId="2484" xr:uid="{00000000-0005-0000-0000-0000DF090000}"/>
    <cellStyle name="Normal 15 3 4 2" xfId="2485" xr:uid="{00000000-0005-0000-0000-0000E0090000}"/>
    <cellStyle name="Normal 15 3 4 2 2" xfId="2486" xr:uid="{00000000-0005-0000-0000-0000E1090000}"/>
    <cellStyle name="Normal 15 3 4 2 2 2" xfId="2487" xr:uid="{00000000-0005-0000-0000-0000E2090000}"/>
    <cellStyle name="Normal 15 3 4 2 3" xfId="2488" xr:uid="{00000000-0005-0000-0000-0000E3090000}"/>
    <cellStyle name="Normal 15 3 4 3" xfId="2489" xr:uid="{00000000-0005-0000-0000-0000E4090000}"/>
    <cellStyle name="Normal 15 3 4 3 2" xfId="2490" xr:uid="{00000000-0005-0000-0000-0000E5090000}"/>
    <cellStyle name="Normal 15 3 4 4" xfId="2491" xr:uid="{00000000-0005-0000-0000-0000E6090000}"/>
    <cellStyle name="Normal 15 3 5" xfId="2492" xr:uid="{00000000-0005-0000-0000-0000E7090000}"/>
    <cellStyle name="Normal 15 3 5 2" xfId="2493" xr:uid="{00000000-0005-0000-0000-0000E8090000}"/>
    <cellStyle name="Normal 15 3 5 2 2" xfId="2494" xr:uid="{00000000-0005-0000-0000-0000E9090000}"/>
    <cellStyle name="Normal 15 3 5 3" xfId="2495" xr:uid="{00000000-0005-0000-0000-0000EA090000}"/>
    <cellStyle name="Normal 15 3 6" xfId="2496" xr:uid="{00000000-0005-0000-0000-0000EB090000}"/>
    <cellStyle name="Normal 15 3 6 2" xfId="2497" xr:uid="{00000000-0005-0000-0000-0000EC090000}"/>
    <cellStyle name="Normal 15 3 7" xfId="2498" xr:uid="{00000000-0005-0000-0000-0000ED090000}"/>
    <cellStyle name="Normal 15 4" xfId="2499" xr:uid="{00000000-0005-0000-0000-0000EE090000}"/>
    <cellStyle name="Normal 15 4 2" xfId="2500" xr:uid="{00000000-0005-0000-0000-0000EF090000}"/>
    <cellStyle name="Normal 15 4 2 2" xfId="2501" xr:uid="{00000000-0005-0000-0000-0000F0090000}"/>
    <cellStyle name="Normal 15 4 2 2 2" xfId="2502" xr:uid="{00000000-0005-0000-0000-0000F1090000}"/>
    <cellStyle name="Normal 15 4 2 2 2 2" xfId="2503" xr:uid="{00000000-0005-0000-0000-0000F2090000}"/>
    <cellStyle name="Normal 15 4 2 2 2 2 2" xfId="2504" xr:uid="{00000000-0005-0000-0000-0000F3090000}"/>
    <cellStyle name="Normal 15 4 2 2 2 3" xfId="2505" xr:uid="{00000000-0005-0000-0000-0000F4090000}"/>
    <cellStyle name="Normal 15 4 2 2 3" xfId="2506" xr:uid="{00000000-0005-0000-0000-0000F5090000}"/>
    <cellStyle name="Normal 15 4 2 2 3 2" xfId="2507" xr:uid="{00000000-0005-0000-0000-0000F6090000}"/>
    <cellStyle name="Normal 15 4 2 2 4" xfId="2508" xr:uid="{00000000-0005-0000-0000-0000F7090000}"/>
    <cellStyle name="Normal 15 4 2 3" xfId="2509" xr:uid="{00000000-0005-0000-0000-0000F8090000}"/>
    <cellStyle name="Normal 15 4 2 3 2" xfId="2510" xr:uid="{00000000-0005-0000-0000-0000F9090000}"/>
    <cellStyle name="Normal 15 4 2 3 2 2" xfId="2511" xr:uid="{00000000-0005-0000-0000-0000FA090000}"/>
    <cellStyle name="Normal 15 4 2 3 3" xfId="2512" xr:uid="{00000000-0005-0000-0000-0000FB090000}"/>
    <cellStyle name="Normal 15 4 2 4" xfId="2513" xr:uid="{00000000-0005-0000-0000-0000FC090000}"/>
    <cellStyle name="Normal 15 4 2 4 2" xfId="2514" xr:uid="{00000000-0005-0000-0000-0000FD090000}"/>
    <cellStyle name="Normal 15 4 2 5" xfId="2515" xr:uid="{00000000-0005-0000-0000-0000FE090000}"/>
    <cellStyle name="Normal 15 4 3" xfId="2516" xr:uid="{00000000-0005-0000-0000-0000FF090000}"/>
    <cellStyle name="Normal 15 4 3 2" xfId="2517" xr:uid="{00000000-0005-0000-0000-0000000A0000}"/>
    <cellStyle name="Normal 15 4 3 2 2" xfId="2518" xr:uid="{00000000-0005-0000-0000-0000010A0000}"/>
    <cellStyle name="Normal 15 4 3 2 2 2" xfId="2519" xr:uid="{00000000-0005-0000-0000-0000020A0000}"/>
    <cellStyle name="Normal 15 4 3 2 3" xfId="2520" xr:uid="{00000000-0005-0000-0000-0000030A0000}"/>
    <cellStyle name="Normal 15 4 3 3" xfId="2521" xr:uid="{00000000-0005-0000-0000-0000040A0000}"/>
    <cellStyle name="Normal 15 4 3 3 2" xfId="2522" xr:uid="{00000000-0005-0000-0000-0000050A0000}"/>
    <cellStyle name="Normal 15 4 3 4" xfId="2523" xr:uid="{00000000-0005-0000-0000-0000060A0000}"/>
    <cellStyle name="Normal 15 4 4" xfId="2524" xr:uid="{00000000-0005-0000-0000-0000070A0000}"/>
    <cellStyle name="Normal 15 4 4 2" xfId="2525" xr:uid="{00000000-0005-0000-0000-0000080A0000}"/>
    <cellStyle name="Normal 15 4 4 2 2" xfId="2526" xr:uid="{00000000-0005-0000-0000-0000090A0000}"/>
    <cellStyle name="Normal 15 4 4 3" xfId="2527" xr:uid="{00000000-0005-0000-0000-00000A0A0000}"/>
    <cellStyle name="Normal 15 4 5" xfId="2528" xr:uid="{00000000-0005-0000-0000-00000B0A0000}"/>
    <cellStyle name="Normal 15 4 5 2" xfId="2529" xr:uid="{00000000-0005-0000-0000-00000C0A0000}"/>
    <cellStyle name="Normal 15 4 6" xfId="2530" xr:uid="{00000000-0005-0000-0000-00000D0A0000}"/>
    <cellStyle name="Normal 15 5" xfId="2531" xr:uid="{00000000-0005-0000-0000-00000E0A0000}"/>
    <cellStyle name="Normal 15 5 2" xfId="2532" xr:uid="{00000000-0005-0000-0000-00000F0A0000}"/>
    <cellStyle name="Normal 15 5 2 2" xfId="2533" xr:uid="{00000000-0005-0000-0000-0000100A0000}"/>
    <cellStyle name="Normal 15 5 2 2 2" xfId="2534" xr:uid="{00000000-0005-0000-0000-0000110A0000}"/>
    <cellStyle name="Normal 15 5 2 2 2 2" xfId="2535" xr:uid="{00000000-0005-0000-0000-0000120A0000}"/>
    <cellStyle name="Normal 15 5 2 2 3" xfId="2536" xr:uid="{00000000-0005-0000-0000-0000130A0000}"/>
    <cellStyle name="Normal 15 5 2 3" xfId="2537" xr:uid="{00000000-0005-0000-0000-0000140A0000}"/>
    <cellStyle name="Normal 15 5 2 3 2" xfId="2538" xr:uid="{00000000-0005-0000-0000-0000150A0000}"/>
    <cellStyle name="Normal 15 5 2 4" xfId="2539" xr:uid="{00000000-0005-0000-0000-0000160A0000}"/>
    <cellStyle name="Normal 15 5 3" xfId="2540" xr:uid="{00000000-0005-0000-0000-0000170A0000}"/>
    <cellStyle name="Normal 15 5 3 2" xfId="2541" xr:uid="{00000000-0005-0000-0000-0000180A0000}"/>
    <cellStyle name="Normal 15 5 3 2 2" xfId="2542" xr:uid="{00000000-0005-0000-0000-0000190A0000}"/>
    <cellStyle name="Normal 15 5 3 3" xfId="2543" xr:uid="{00000000-0005-0000-0000-00001A0A0000}"/>
    <cellStyle name="Normal 15 5 4" xfId="2544" xr:uid="{00000000-0005-0000-0000-00001B0A0000}"/>
    <cellStyle name="Normal 15 5 4 2" xfId="2545" xr:uid="{00000000-0005-0000-0000-00001C0A0000}"/>
    <cellStyle name="Normal 15 5 5" xfId="2546" xr:uid="{00000000-0005-0000-0000-00001D0A0000}"/>
    <cellStyle name="Normal 15 6" xfId="2547" xr:uid="{00000000-0005-0000-0000-00001E0A0000}"/>
    <cellStyle name="Normal 15 6 2" xfId="2548" xr:uid="{00000000-0005-0000-0000-00001F0A0000}"/>
    <cellStyle name="Normal 15 6 2 2" xfId="2549" xr:uid="{00000000-0005-0000-0000-0000200A0000}"/>
    <cellStyle name="Normal 15 6 2 2 2" xfId="2550" xr:uid="{00000000-0005-0000-0000-0000210A0000}"/>
    <cellStyle name="Normal 15 6 2 3" xfId="2551" xr:uid="{00000000-0005-0000-0000-0000220A0000}"/>
    <cellStyle name="Normal 15 6 3" xfId="2552" xr:uid="{00000000-0005-0000-0000-0000230A0000}"/>
    <cellStyle name="Normal 15 6 3 2" xfId="2553" xr:uid="{00000000-0005-0000-0000-0000240A0000}"/>
    <cellStyle name="Normal 15 6 4" xfId="2554" xr:uid="{00000000-0005-0000-0000-0000250A0000}"/>
    <cellStyle name="Normal 15 7" xfId="2555" xr:uid="{00000000-0005-0000-0000-0000260A0000}"/>
    <cellStyle name="Normal 15 7 2" xfId="2556" xr:uid="{00000000-0005-0000-0000-0000270A0000}"/>
    <cellStyle name="Normal 15 7 2 2" xfId="2557" xr:uid="{00000000-0005-0000-0000-0000280A0000}"/>
    <cellStyle name="Normal 15 7 3" xfId="2558" xr:uid="{00000000-0005-0000-0000-0000290A0000}"/>
    <cellStyle name="Normal 15 8" xfId="2559" xr:uid="{00000000-0005-0000-0000-00002A0A0000}"/>
    <cellStyle name="Normal 15 8 2" xfId="2560" xr:uid="{00000000-0005-0000-0000-00002B0A0000}"/>
    <cellStyle name="Normal 15 9" xfId="2561" xr:uid="{00000000-0005-0000-0000-00002C0A0000}"/>
    <cellStyle name="Normal 16" xfId="2562" xr:uid="{00000000-0005-0000-0000-00002D0A0000}"/>
    <cellStyle name="Normal 17" xfId="2563" xr:uid="{00000000-0005-0000-0000-00002E0A0000}"/>
    <cellStyle name="Normal 17 2" xfId="2564" xr:uid="{00000000-0005-0000-0000-00002F0A0000}"/>
    <cellStyle name="Normal 17 2 2" xfId="2565" xr:uid="{00000000-0005-0000-0000-0000300A0000}"/>
    <cellStyle name="Normal 17 2 2 2" xfId="2566" xr:uid="{00000000-0005-0000-0000-0000310A0000}"/>
    <cellStyle name="Normal 17 2 2 2 2" xfId="2567" xr:uid="{00000000-0005-0000-0000-0000320A0000}"/>
    <cellStyle name="Normal 17 2 2 2 2 2" xfId="2568" xr:uid="{00000000-0005-0000-0000-0000330A0000}"/>
    <cellStyle name="Normal 17 2 2 2 2 2 2" xfId="2569" xr:uid="{00000000-0005-0000-0000-0000340A0000}"/>
    <cellStyle name="Normal 17 2 2 2 2 2 2 2" xfId="2570" xr:uid="{00000000-0005-0000-0000-0000350A0000}"/>
    <cellStyle name="Normal 17 2 2 2 2 2 3" xfId="2571" xr:uid="{00000000-0005-0000-0000-0000360A0000}"/>
    <cellStyle name="Normal 17 2 2 2 2 3" xfId="2572" xr:uid="{00000000-0005-0000-0000-0000370A0000}"/>
    <cellStyle name="Normal 17 2 2 2 2 3 2" xfId="2573" xr:uid="{00000000-0005-0000-0000-0000380A0000}"/>
    <cellStyle name="Normal 17 2 2 2 2 4" xfId="2574" xr:uid="{00000000-0005-0000-0000-0000390A0000}"/>
    <cellStyle name="Normal 17 2 2 2 3" xfId="2575" xr:uid="{00000000-0005-0000-0000-00003A0A0000}"/>
    <cellStyle name="Normal 17 2 2 2 3 2" xfId="2576" xr:uid="{00000000-0005-0000-0000-00003B0A0000}"/>
    <cellStyle name="Normal 17 2 2 2 3 2 2" xfId="2577" xr:uid="{00000000-0005-0000-0000-00003C0A0000}"/>
    <cellStyle name="Normal 17 2 2 2 3 3" xfId="2578" xr:uid="{00000000-0005-0000-0000-00003D0A0000}"/>
    <cellStyle name="Normal 17 2 2 2 4" xfId="2579" xr:uid="{00000000-0005-0000-0000-00003E0A0000}"/>
    <cellStyle name="Normal 17 2 2 2 4 2" xfId="2580" xr:uid="{00000000-0005-0000-0000-00003F0A0000}"/>
    <cellStyle name="Normal 17 2 2 2 5" xfId="2581" xr:uid="{00000000-0005-0000-0000-0000400A0000}"/>
    <cellStyle name="Normal 17 2 2 3" xfId="2582" xr:uid="{00000000-0005-0000-0000-0000410A0000}"/>
    <cellStyle name="Normal 17 2 2 3 2" xfId="2583" xr:uid="{00000000-0005-0000-0000-0000420A0000}"/>
    <cellStyle name="Normal 17 2 2 3 2 2" xfId="2584" xr:uid="{00000000-0005-0000-0000-0000430A0000}"/>
    <cellStyle name="Normal 17 2 2 3 2 2 2" xfId="2585" xr:uid="{00000000-0005-0000-0000-0000440A0000}"/>
    <cellStyle name="Normal 17 2 2 3 2 3" xfId="2586" xr:uid="{00000000-0005-0000-0000-0000450A0000}"/>
    <cellStyle name="Normal 17 2 2 3 3" xfId="2587" xr:uid="{00000000-0005-0000-0000-0000460A0000}"/>
    <cellStyle name="Normal 17 2 2 3 3 2" xfId="2588" xr:uid="{00000000-0005-0000-0000-0000470A0000}"/>
    <cellStyle name="Normal 17 2 2 3 4" xfId="2589" xr:uid="{00000000-0005-0000-0000-0000480A0000}"/>
    <cellStyle name="Normal 17 2 2 4" xfId="2590" xr:uid="{00000000-0005-0000-0000-0000490A0000}"/>
    <cellStyle name="Normal 17 2 2 4 2" xfId="2591" xr:uid="{00000000-0005-0000-0000-00004A0A0000}"/>
    <cellStyle name="Normal 17 2 2 4 2 2" xfId="2592" xr:uid="{00000000-0005-0000-0000-00004B0A0000}"/>
    <cellStyle name="Normal 17 2 2 4 3" xfId="2593" xr:uid="{00000000-0005-0000-0000-00004C0A0000}"/>
    <cellStyle name="Normal 17 2 2 5" xfId="2594" xr:uid="{00000000-0005-0000-0000-00004D0A0000}"/>
    <cellStyle name="Normal 17 2 2 5 2" xfId="2595" xr:uid="{00000000-0005-0000-0000-00004E0A0000}"/>
    <cellStyle name="Normal 17 2 2 6" xfId="2596" xr:uid="{00000000-0005-0000-0000-00004F0A0000}"/>
    <cellStyle name="Normal 17 2 3" xfId="2597" xr:uid="{00000000-0005-0000-0000-0000500A0000}"/>
    <cellStyle name="Normal 17 2 3 2" xfId="2598" xr:uid="{00000000-0005-0000-0000-0000510A0000}"/>
    <cellStyle name="Normal 17 2 3 2 2" xfId="2599" xr:uid="{00000000-0005-0000-0000-0000520A0000}"/>
    <cellStyle name="Normal 17 2 3 2 2 2" xfId="2600" xr:uid="{00000000-0005-0000-0000-0000530A0000}"/>
    <cellStyle name="Normal 17 2 3 2 2 2 2" xfId="2601" xr:uid="{00000000-0005-0000-0000-0000540A0000}"/>
    <cellStyle name="Normal 17 2 3 2 2 3" xfId="2602" xr:uid="{00000000-0005-0000-0000-0000550A0000}"/>
    <cellStyle name="Normal 17 2 3 2 3" xfId="2603" xr:uid="{00000000-0005-0000-0000-0000560A0000}"/>
    <cellStyle name="Normal 17 2 3 2 3 2" xfId="2604" xr:uid="{00000000-0005-0000-0000-0000570A0000}"/>
    <cellStyle name="Normal 17 2 3 2 4" xfId="2605" xr:uid="{00000000-0005-0000-0000-0000580A0000}"/>
    <cellStyle name="Normal 17 2 3 3" xfId="2606" xr:uid="{00000000-0005-0000-0000-0000590A0000}"/>
    <cellStyle name="Normal 17 2 3 3 2" xfId="2607" xr:uid="{00000000-0005-0000-0000-00005A0A0000}"/>
    <cellStyle name="Normal 17 2 3 3 2 2" xfId="2608" xr:uid="{00000000-0005-0000-0000-00005B0A0000}"/>
    <cellStyle name="Normal 17 2 3 3 3" xfId="2609" xr:uid="{00000000-0005-0000-0000-00005C0A0000}"/>
    <cellStyle name="Normal 17 2 3 4" xfId="2610" xr:uid="{00000000-0005-0000-0000-00005D0A0000}"/>
    <cellStyle name="Normal 17 2 3 4 2" xfId="2611" xr:uid="{00000000-0005-0000-0000-00005E0A0000}"/>
    <cellStyle name="Normal 17 2 3 5" xfId="2612" xr:uid="{00000000-0005-0000-0000-00005F0A0000}"/>
    <cellStyle name="Normal 17 2 4" xfId="2613" xr:uid="{00000000-0005-0000-0000-0000600A0000}"/>
    <cellStyle name="Normal 17 2 4 2" xfId="2614" xr:uid="{00000000-0005-0000-0000-0000610A0000}"/>
    <cellStyle name="Normal 17 2 4 2 2" xfId="2615" xr:uid="{00000000-0005-0000-0000-0000620A0000}"/>
    <cellStyle name="Normal 17 2 4 2 2 2" xfId="2616" xr:uid="{00000000-0005-0000-0000-0000630A0000}"/>
    <cellStyle name="Normal 17 2 4 2 3" xfId="2617" xr:uid="{00000000-0005-0000-0000-0000640A0000}"/>
    <cellStyle name="Normal 17 2 4 3" xfId="2618" xr:uid="{00000000-0005-0000-0000-0000650A0000}"/>
    <cellStyle name="Normal 17 2 4 3 2" xfId="2619" xr:uid="{00000000-0005-0000-0000-0000660A0000}"/>
    <cellStyle name="Normal 17 2 4 4" xfId="2620" xr:uid="{00000000-0005-0000-0000-0000670A0000}"/>
    <cellStyle name="Normal 17 2 5" xfId="2621" xr:uid="{00000000-0005-0000-0000-0000680A0000}"/>
    <cellStyle name="Normal 17 2 5 2" xfId="2622" xr:uid="{00000000-0005-0000-0000-0000690A0000}"/>
    <cellStyle name="Normal 17 2 5 2 2" xfId="2623" xr:uid="{00000000-0005-0000-0000-00006A0A0000}"/>
    <cellStyle name="Normal 17 2 5 3" xfId="2624" xr:uid="{00000000-0005-0000-0000-00006B0A0000}"/>
    <cellStyle name="Normal 17 2 6" xfId="2625" xr:uid="{00000000-0005-0000-0000-00006C0A0000}"/>
    <cellStyle name="Normal 17 2 6 2" xfId="2626" xr:uid="{00000000-0005-0000-0000-00006D0A0000}"/>
    <cellStyle name="Normal 17 2 7" xfId="2627" xr:uid="{00000000-0005-0000-0000-00006E0A0000}"/>
    <cellStyle name="Normal 17 3" xfId="2628" xr:uid="{00000000-0005-0000-0000-00006F0A0000}"/>
    <cellStyle name="Normal 17 3 2" xfId="2629" xr:uid="{00000000-0005-0000-0000-0000700A0000}"/>
    <cellStyle name="Normal 17 3 2 2" xfId="2630" xr:uid="{00000000-0005-0000-0000-0000710A0000}"/>
    <cellStyle name="Normal 17 3 2 2 2" xfId="2631" xr:uid="{00000000-0005-0000-0000-0000720A0000}"/>
    <cellStyle name="Normal 17 3 2 2 2 2" xfId="2632" xr:uid="{00000000-0005-0000-0000-0000730A0000}"/>
    <cellStyle name="Normal 17 3 2 2 2 2 2" xfId="2633" xr:uid="{00000000-0005-0000-0000-0000740A0000}"/>
    <cellStyle name="Normal 17 3 2 2 2 3" xfId="2634" xr:uid="{00000000-0005-0000-0000-0000750A0000}"/>
    <cellStyle name="Normal 17 3 2 2 3" xfId="2635" xr:uid="{00000000-0005-0000-0000-0000760A0000}"/>
    <cellStyle name="Normal 17 3 2 2 3 2" xfId="2636" xr:uid="{00000000-0005-0000-0000-0000770A0000}"/>
    <cellStyle name="Normal 17 3 2 2 4" xfId="2637" xr:uid="{00000000-0005-0000-0000-0000780A0000}"/>
    <cellStyle name="Normal 17 3 2 3" xfId="2638" xr:uid="{00000000-0005-0000-0000-0000790A0000}"/>
    <cellStyle name="Normal 17 3 2 3 2" xfId="2639" xr:uid="{00000000-0005-0000-0000-00007A0A0000}"/>
    <cellStyle name="Normal 17 3 2 3 2 2" xfId="2640" xr:uid="{00000000-0005-0000-0000-00007B0A0000}"/>
    <cellStyle name="Normal 17 3 2 3 3" xfId="2641" xr:uid="{00000000-0005-0000-0000-00007C0A0000}"/>
    <cellStyle name="Normal 17 3 2 4" xfId="2642" xr:uid="{00000000-0005-0000-0000-00007D0A0000}"/>
    <cellStyle name="Normal 17 3 2 4 2" xfId="2643" xr:uid="{00000000-0005-0000-0000-00007E0A0000}"/>
    <cellStyle name="Normal 17 3 2 5" xfId="2644" xr:uid="{00000000-0005-0000-0000-00007F0A0000}"/>
    <cellStyle name="Normal 17 3 3" xfId="2645" xr:uid="{00000000-0005-0000-0000-0000800A0000}"/>
    <cellStyle name="Normal 17 3 3 2" xfId="2646" xr:uid="{00000000-0005-0000-0000-0000810A0000}"/>
    <cellStyle name="Normal 17 3 3 2 2" xfId="2647" xr:uid="{00000000-0005-0000-0000-0000820A0000}"/>
    <cellStyle name="Normal 17 3 3 2 2 2" xfId="2648" xr:uid="{00000000-0005-0000-0000-0000830A0000}"/>
    <cellStyle name="Normal 17 3 3 2 3" xfId="2649" xr:uid="{00000000-0005-0000-0000-0000840A0000}"/>
    <cellStyle name="Normal 17 3 3 3" xfId="2650" xr:uid="{00000000-0005-0000-0000-0000850A0000}"/>
    <cellStyle name="Normal 17 3 3 3 2" xfId="2651" xr:uid="{00000000-0005-0000-0000-0000860A0000}"/>
    <cellStyle name="Normal 17 3 3 4" xfId="2652" xr:uid="{00000000-0005-0000-0000-0000870A0000}"/>
    <cellStyle name="Normal 17 3 4" xfId="2653" xr:uid="{00000000-0005-0000-0000-0000880A0000}"/>
    <cellStyle name="Normal 17 3 4 2" xfId="2654" xr:uid="{00000000-0005-0000-0000-0000890A0000}"/>
    <cellStyle name="Normal 17 3 4 2 2" xfId="2655" xr:uid="{00000000-0005-0000-0000-00008A0A0000}"/>
    <cellStyle name="Normal 17 3 4 3" xfId="2656" xr:uid="{00000000-0005-0000-0000-00008B0A0000}"/>
    <cellStyle name="Normal 17 3 5" xfId="2657" xr:uid="{00000000-0005-0000-0000-00008C0A0000}"/>
    <cellStyle name="Normal 17 3 5 2" xfId="2658" xr:uid="{00000000-0005-0000-0000-00008D0A0000}"/>
    <cellStyle name="Normal 17 3 6" xfId="2659" xr:uid="{00000000-0005-0000-0000-00008E0A0000}"/>
    <cellStyle name="Normal 17 4" xfId="2660" xr:uid="{00000000-0005-0000-0000-00008F0A0000}"/>
    <cellStyle name="Normal 17 4 2" xfId="2661" xr:uid="{00000000-0005-0000-0000-0000900A0000}"/>
    <cellStyle name="Normal 17 4 2 2" xfId="2662" xr:uid="{00000000-0005-0000-0000-0000910A0000}"/>
    <cellStyle name="Normal 17 4 2 2 2" xfId="2663" xr:uid="{00000000-0005-0000-0000-0000920A0000}"/>
    <cellStyle name="Normal 17 4 2 2 2 2" xfId="2664" xr:uid="{00000000-0005-0000-0000-0000930A0000}"/>
    <cellStyle name="Normal 17 4 2 2 3" xfId="2665" xr:uid="{00000000-0005-0000-0000-0000940A0000}"/>
    <cellStyle name="Normal 17 4 2 3" xfId="2666" xr:uid="{00000000-0005-0000-0000-0000950A0000}"/>
    <cellStyle name="Normal 17 4 2 3 2" xfId="2667" xr:uid="{00000000-0005-0000-0000-0000960A0000}"/>
    <cellStyle name="Normal 17 4 2 4" xfId="2668" xr:uid="{00000000-0005-0000-0000-0000970A0000}"/>
    <cellStyle name="Normal 17 4 3" xfId="2669" xr:uid="{00000000-0005-0000-0000-0000980A0000}"/>
    <cellStyle name="Normal 17 4 3 2" xfId="2670" xr:uid="{00000000-0005-0000-0000-0000990A0000}"/>
    <cellStyle name="Normal 17 4 3 2 2" xfId="2671" xr:uid="{00000000-0005-0000-0000-00009A0A0000}"/>
    <cellStyle name="Normal 17 4 3 3" xfId="2672" xr:uid="{00000000-0005-0000-0000-00009B0A0000}"/>
    <cellStyle name="Normal 17 4 4" xfId="2673" xr:uid="{00000000-0005-0000-0000-00009C0A0000}"/>
    <cellStyle name="Normal 17 4 4 2" xfId="2674" xr:uid="{00000000-0005-0000-0000-00009D0A0000}"/>
    <cellStyle name="Normal 17 4 5" xfId="2675" xr:uid="{00000000-0005-0000-0000-00009E0A0000}"/>
    <cellStyle name="Normal 17 5" xfId="2676" xr:uid="{00000000-0005-0000-0000-00009F0A0000}"/>
    <cellStyle name="Normal 17 5 2" xfId="2677" xr:uid="{00000000-0005-0000-0000-0000A00A0000}"/>
    <cellStyle name="Normal 17 5 2 2" xfId="2678" xr:uid="{00000000-0005-0000-0000-0000A10A0000}"/>
    <cellStyle name="Normal 17 5 2 2 2" xfId="2679" xr:uid="{00000000-0005-0000-0000-0000A20A0000}"/>
    <cellStyle name="Normal 17 5 2 3" xfId="2680" xr:uid="{00000000-0005-0000-0000-0000A30A0000}"/>
    <cellStyle name="Normal 17 5 3" xfId="2681" xr:uid="{00000000-0005-0000-0000-0000A40A0000}"/>
    <cellStyle name="Normal 17 5 3 2" xfId="2682" xr:uid="{00000000-0005-0000-0000-0000A50A0000}"/>
    <cellStyle name="Normal 17 5 4" xfId="2683" xr:uid="{00000000-0005-0000-0000-0000A60A0000}"/>
    <cellStyle name="Normal 17 6" xfId="2684" xr:uid="{00000000-0005-0000-0000-0000A70A0000}"/>
    <cellStyle name="Normal 17 6 2" xfId="2685" xr:uid="{00000000-0005-0000-0000-0000A80A0000}"/>
    <cellStyle name="Normal 17 6 2 2" xfId="2686" xr:uid="{00000000-0005-0000-0000-0000A90A0000}"/>
    <cellStyle name="Normal 17 6 3" xfId="2687" xr:uid="{00000000-0005-0000-0000-0000AA0A0000}"/>
    <cellStyle name="Normal 17 7" xfId="2688" xr:uid="{00000000-0005-0000-0000-0000AB0A0000}"/>
    <cellStyle name="Normal 17 7 2" xfId="2689" xr:uid="{00000000-0005-0000-0000-0000AC0A0000}"/>
    <cellStyle name="Normal 17 8" xfId="2690" xr:uid="{00000000-0005-0000-0000-0000AD0A0000}"/>
    <cellStyle name="Normal 18" xfId="2691" xr:uid="{00000000-0005-0000-0000-0000AE0A0000}"/>
    <cellStyle name="Normal 19" xfId="2692" xr:uid="{00000000-0005-0000-0000-0000AF0A0000}"/>
    <cellStyle name="Normal 19 2" xfId="2693" xr:uid="{00000000-0005-0000-0000-0000B00A0000}"/>
    <cellStyle name="Normal 19 2 2" xfId="2694" xr:uid="{00000000-0005-0000-0000-0000B10A0000}"/>
    <cellStyle name="Normal 19 2 2 2" xfId="2695" xr:uid="{00000000-0005-0000-0000-0000B20A0000}"/>
    <cellStyle name="Normal 19 2 2 2 2" xfId="2696" xr:uid="{00000000-0005-0000-0000-0000B30A0000}"/>
    <cellStyle name="Normal 19 2 2 2 2 2" xfId="2697" xr:uid="{00000000-0005-0000-0000-0000B40A0000}"/>
    <cellStyle name="Normal 19 2 2 2 2 2 2" xfId="2698" xr:uid="{00000000-0005-0000-0000-0000B50A0000}"/>
    <cellStyle name="Normal 19 2 2 2 2 3" xfId="2699" xr:uid="{00000000-0005-0000-0000-0000B60A0000}"/>
    <cellStyle name="Normal 19 2 2 2 3" xfId="2700" xr:uid="{00000000-0005-0000-0000-0000B70A0000}"/>
    <cellStyle name="Normal 19 2 2 2 3 2" xfId="2701" xr:uid="{00000000-0005-0000-0000-0000B80A0000}"/>
    <cellStyle name="Normal 19 2 2 2 4" xfId="2702" xr:uid="{00000000-0005-0000-0000-0000B90A0000}"/>
    <cellStyle name="Normal 19 2 2 3" xfId="2703" xr:uid="{00000000-0005-0000-0000-0000BA0A0000}"/>
    <cellStyle name="Normal 19 2 2 3 2" xfId="2704" xr:uid="{00000000-0005-0000-0000-0000BB0A0000}"/>
    <cellStyle name="Normal 19 2 2 3 2 2" xfId="2705" xr:uid="{00000000-0005-0000-0000-0000BC0A0000}"/>
    <cellStyle name="Normal 19 2 2 3 3" xfId="2706" xr:uid="{00000000-0005-0000-0000-0000BD0A0000}"/>
    <cellStyle name="Normal 19 2 2 4" xfId="2707" xr:uid="{00000000-0005-0000-0000-0000BE0A0000}"/>
    <cellStyle name="Normal 19 2 2 4 2" xfId="2708" xr:uid="{00000000-0005-0000-0000-0000BF0A0000}"/>
    <cellStyle name="Normal 19 2 2 5" xfId="2709" xr:uid="{00000000-0005-0000-0000-0000C00A0000}"/>
    <cellStyle name="Normal 19 2 3" xfId="2710" xr:uid="{00000000-0005-0000-0000-0000C10A0000}"/>
    <cellStyle name="Normal 19 2 3 2" xfId="2711" xr:uid="{00000000-0005-0000-0000-0000C20A0000}"/>
    <cellStyle name="Normal 19 2 3 2 2" xfId="2712" xr:uid="{00000000-0005-0000-0000-0000C30A0000}"/>
    <cellStyle name="Normal 19 2 3 2 2 2" xfId="2713" xr:uid="{00000000-0005-0000-0000-0000C40A0000}"/>
    <cellStyle name="Normal 19 2 3 2 3" xfId="2714" xr:uid="{00000000-0005-0000-0000-0000C50A0000}"/>
    <cellStyle name="Normal 19 2 3 3" xfId="2715" xr:uid="{00000000-0005-0000-0000-0000C60A0000}"/>
    <cellStyle name="Normal 19 2 3 3 2" xfId="2716" xr:uid="{00000000-0005-0000-0000-0000C70A0000}"/>
    <cellStyle name="Normal 19 2 3 4" xfId="2717" xr:uid="{00000000-0005-0000-0000-0000C80A0000}"/>
    <cellStyle name="Normal 19 2 4" xfId="2718" xr:uid="{00000000-0005-0000-0000-0000C90A0000}"/>
    <cellStyle name="Normal 19 2 4 2" xfId="2719" xr:uid="{00000000-0005-0000-0000-0000CA0A0000}"/>
    <cellStyle name="Normal 19 2 4 2 2" xfId="2720" xr:uid="{00000000-0005-0000-0000-0000CB0A0000}"/>
    <cellStyle name="Normal 19 2 4 3" xfId="2721" xr:uid="{00000000-0005-0000-0000-0000CC0A0000}"/>
    <cellStyle name="Normal 19 2 5" xfId="2722" xr:uid="{00000000-0005-0000-0000-0000CD0A0000}"/>
    <cellStyle name="Normal 19 2 5 2" xfId="2723" xr:uid="{00000000-0005-0000-0000-0000CE0A0000}"/>
    <cellStyle name="Normal 19 2 6" xfId="2724" xr:uid="{00000000-0005-0000-0000-0000CF0A0000}"/>
    <cellStyle name="Normal 19 3" xfId="2725" xr:uid="{00000000-0005-0000-0000-0000D00A0000}"/>
    <cellStyle name="Normal 19 3 2" xfId="2726" xr:uid="{00000000-0005-0000-0000-0000D10A0000}"/>
    <cellStyle name="Normal 19 3 2 2" xfId="2727" xr:uid="{00000000-0005-0000-0000-0000D20A0000}"/>
    <cellStyle name="Normal 19 3 2 2 2" xfId="2728" xr:uid="{00000000-0005-0000-0000-0000D30A0000}"/>
    <cellStyle name="Normal 19 3 2 2 2 2" xfId="2729" xr:uid="{00000000-0005-0000-0000-0000D40A0000}"/>
    <cellStyle name="Normal 19 3 2 2 3" xfId="2730" xr:uid="{00000000-0005-0000-0000-0000D50A0000}"/>
    <cellStyle name="Normal 19 3 2 3" xfId="2731" xr:uid="{00000000-0005-0000-0000-0000D60A0000}"/>
    <cellStyle name="Normal 19 3 2 3 2" xfId="2732" xr:uid="{00000000-0005-0000-0000-0000D70A0000}"/>
    <cellStyle name="Normal 19 3 2 4" xfId="2733" xr:uid="{00000000-0005-0000-0000-0000D80A0000}"/>
    <cellStyle name="Normal 19 3 3" xfId="2734" xr:uid="{00000000-0005-0000-0000-0000D90A0000}"/>
    <cellStyle name="Normal 19 3 3 2" xfId="2735" xr:uid="{00000000-0005-0000-0000-0000DA0A0000}"/>
    <cellStyle name="Normal 19 3 3 2 2" xfId="2736" xr:uid="{00000000-0005-0000-0000-0000DB0A0000}"/>
    <cellStyle name="Normal 19 3 3 3" xfId="2737" xr:uid="{00000000-0005-0000-0000-0000DC0A0000}"/>
    <cellStyle name="Normal 19 3 4" xfId="2738" xr:uid="{00000000-0005-0000-0000-0000DD0A0000}"/>
    <cellStyle name="Normal 19 3 4 2" xfId="2739" xr:uid="{00000000-0005-0000-0000-0000DE0A0000}"/>
    <cellStyle name="Normal 19 3 5" xfId="2740" xr:uid="{00000000-0005-0000-0000-0000DF0A0000}"/>
    <cellStyle name="Normal 19 4" xfId="2741" xr:uid="{00000000-0005-0000-0000-0000E00A0000}"/>
    <cellStyle name="Normal 19 4 2" xfId="2742" xr:uid="{00000000-0005-0000-0000-0000E10A0000}"/>
    <cellStyle name="Normal 19 4 2 2" xfId="2743" xr:uid="{00000000-0005-0000-0000-0000E20A0000}"/>
    <cellStyle name="Normal 19 4 2 2 2" xfId="2744" xr:uid="{00000000-0005-0000-0000-0000E30A0000}"/>
    <cellStyle name="Normal 19 4 2 3" xfId="2745" xr:uid="{00000000-0005-0000-0000-0000E40A0000}"/>
    <cellStyle name="Normal 19 4 3" xfId="2746" xr:uid="{00000000-0005-0000-0000-0000E50A0000}"/>
    <cellStyle name="Normal 19 4 3 2" xfId="2747" xr:uid="{00000000-0005-0000-0000-0000E60A0000}"/>
    <cellStyle name="Normal 19 4 4" xfId="2748" xr:uid="{00000000-0005-0000-0000-0000E70A0000}"/>
    <cellStyle name="Normal 19 5" xfId="2749" xr:uid="{00000000-0005-0000-0000-0000E80A0000}"/>
    <cellStyle name="Normal 19 5 2" xfId="2750" xr:uid="{00000000-0005-0000-0000-0000E90A0000}"/>
    <cellStyle name="Normal 19 5 2 2" xfId="2751" xr:uid="{00000000-0005-0000-0000-0000EA0A0000}"/>
    <cellStyle name="Normal 19 5 3" xfId="2752" xr:uid="{00000000-0005-0000-0000-0000EB0A0000}"/>
    <cellStyle name="Normal 19 6" xfId="2753" xr:uid="{00000000-0005-0000-0000-0000EC0A0000}"/>
    <cellStyle name="Normal 19 6 2" xfId="2754" xr:uid="{00000000-0005-0000-0000-0000ED0A0000}"/>
    <cellStyle name="Normal 19 7" xfId="2755" xr:uid="{00000000-0005-0000-0000-0000EE0A0000}"/>
    <cellStyle name="Normal 2" xfId="1" xr:uid="{00000000-0005-0000-0000-0000EF0A0000}"/>
    <cellStyle name="Normal 2 2" xfId="48" xr:uid="{00000000-0005-0000-0000-0000F00A0000}"/>
    <cellStyle name="Normal 2 2 2" xfId="152" xr:uid="{00000000-0005-0000-0000-0000F10A0000}"/>
    <cellStyle name="Normal 2 2 2 2" xfId="3846" xr:uid="{00000000-0005-0000-0000-0000F20A0000}"/>
    <cellStyle name="Normal 2 2 2 3" xfId="3842" xr:uid="{00000000-0005-0000-0000-0000F30A0000}"/>
    <cellStyle name="Normal 2 2 2 4" xfId="3855" xr:uid="{00000000-0005-0000-0000-0000F40A0000}"/>
    <cellStyle name="Normal 2 2 2 5" xfId="2756" xr:uid="{00000000-0005-0000-0000-0000F50A0000}"/>
    <cellStyle name="Normal 2 2 3" xfId="2757" xr:uid="{00000000-0005-0000-0000-0000F60A0000}"/>
    <cellStyle name="Normal 2 3" xfId="47" xr:uid="{00000000-0005-0000-0000-0000F70A0000}"/>
    <cellStyle name="Normal 2 3 2" xfId="151" xr:uid="{00000000-0005-0000-0000-0000F80A0000}"/>
    <cellStyle name="Normal 2 3 3" xfId="3847" xr:uid="{00000000-0005-0000-0000-0000F90A0000}"/>
    <cellStyle name="Normal 2 3 4" xfId="3856" xr:uid="{00000000-0005-0000-0000-0000FA0A0000}"/>
    <cellStyle name="Normal 2 3 5" xfId="2758" xr:uid="{00000000-0005-0000-0000-0000FB0A0000}"/>
    <cellStyle name="Normal 2 3 6" xfId="145" xr:uid="{00000000-0005-0000-0000-0000FC0A0000}"/>
    <cellStyle name="Normal 2 4" xfId="94" xr:uid="{00000000-0005-0000-0000-0000FD0A0000}"/>
    <cellStyle name="Normal 2 4 2" xfId="2760" xr:uid="{00000000-0005-0000-0000-0000FE0A0000}"/>
    <cellStyle name="Normal 2 4 3" xfId="3851" xr:uid="{00000000-0005-0000-0000-0000FF0A0000}"/>
    <cellStyle name="Normal 2 4 4" xfId="3857" xr:uid="{00000000-0005-0000-0000-0000000B0000}"/>
    <cellStyle name="Normal 2 4 5" xfId="2759" xr:uid="{00000000-0005-0000-0000-0000010B0000}"/>
    <cellStyle name="Normal 2 5" xfId="149" xr:uid="{00000000-0005-0000-0000-0000020B0000}"/>
    <cellStyle name="Normal 2 6" xfId="39" xr:uid="{00000000-0005-0000-0000-0000030B0000}"/>
    <cellStyle name="Normal 20" xfId="2761" xr:uid="{00000000-0005-0000-0000-0000040B0000}"/>
    <cellStyle name="Normal 21" xfId="2762" xr:uid="{00000000-0005-0000-0000-0000050B0000}"/>
    <cellStyle name="Normal 21 2" xfId="2763" xr:uid="{00000000-0005-0000-0000-0000060B0000}"/>
    <cellStyle name="Normal 21 2 2" xfId="2764" xr:uid="{00000000-0005-0000-0000-0000070B0000}"/>
    <cellStyle name="Normal 21 2 2 2" xfId="2765" xr:uid="{00000000-0005-0000-0000-0000080B0000}"/>
    <cellStyle name="Normal 21 2 2 2 2" xfId="2766" xr:uid="{00000000-0005-0000-0000-0000090B0000}"/>
    <cellStyle name="Normal 21 2 2 2 2 2" xfId="2767" xr:uid="{00000000-0005-0000-0000-00000A0B0000}"/>
    <cellStyle name="Normal 21 2 2 2 3" xfId="2768" xr:uid="{00000000-0005-0000-0000-00000B0B0000}"/>
    <cellStyle name="Normal 21 2 2 3" xfId="2769" xr:uid="{00000000-0005-0000-0000-00000C0B0000}"/>
    <cellStyle name="Normal 21 2 2 3 2" xfId="2770" xr:uid="{00000000-0005-0000-0000-00000D0B0000}"/>
    <cellStyle name="Normal 21 2 2 4" xfId="2771" xr:uid="{00000000-0005-0000-0000-00000E0B0000}"/>
    <cellStyle name="Normal 21 2 3" xfId="2772" xr:uid="{00000000-0005-0000-0000-00000F0B0000}"/>
    <cellStyle name="Normal 21 2 3 2" xfId="2773" xr:uid="{00000000-0005-0000-0000-0000100B0000}"/>
    <cellStyle name="Normal 21 2 3 2 2" xfId="2774" xr:uid="{00000000-0005-0000-0000-0000110B0000}"/>
    <cellStyle name="Normal 21 2 3 3" xfId="2775" xr:uid="{00000000-0005-0000-0000-0000120B0000}"/>
    <cellStyle name="Normal 21 2 4" xfId="2776" xr:uid="{00000000-0005-0000-0000-0000130B0000}"/>
    <cellStyle name="Normal 21 2 4 2" xfId="2777" xr:uid="{00000000-0005-0000-0000-0000140B0000}"/>
    <cellStyle name="Normal 21 2 5" xfId="2778" xr:uid="{00000000-0005-0000-0000-0000150B0000}"/>
    <cellStyle name="Normal 21 3" xfId="2779" xr:uid="{00000000-0005-0000-0000-0000160B0000}"/>
    <cellStyle name="Normal 21 3 2" xfId="2780" xr:uid="{00000000-0005-0000-0000-0000170B0000}"/>
    <cellStyle name="Normal 21 3 2 2" xfId="2781" xr:uid="{00000000-0005-0000-0000-0000180B0000}"/>
    <cellStyle name="Normal 21 3 2 2 2" xfId="2782" xr:uid="{00000000-0005-0000-0000-0000190B0000}"/>
    <cellStyle name="Normal 21 3 2 3" xfId="2783" xr:uid="{00000000-0005-0000-0000-00001A0B0000}"/>
    <cellStyle name="Normal 21 3 3" xfId="2784" xr:uid="{00000000-0005-0000-0000-00001B0B0000}"/>
    <cellStyle name="Normal 21 3 3 2" xfId="2785" xr:uid="{00000000-0005-0000-0000-00001C0B0000}"/>
    <cellStyle name="Normal 21 3 4" xfId="2786" xr:uid="{00000000-0005-0000-0000-00001D0B0000}"/>
    <cellStyle name="Normal 21 4" xfId="2787" xr:uid="{00000000-0005-0000-0000-00001E0B0000}"/>
    <cellStyle name="Normal 21 4 2" xfId="2788" xr:uid="{00000000-0005-0000-0000-00001F0B0000}"/>
    <cellStyle name="Normal 21 4 2 2" xfId="2789" xr:uid="{00000000-0005-0000-0000-0000200B0000}"/>
    <cellStyle name="Normal 21 4 3" xfId="2790" xr:uid="{00000000-0005-0000-0000-0000210B0000}"/>
    <cellStyle name="Normal 21 5" xfId="2791" xr:uid="{00000000-0005-0000-0000-0000220B0000}"/>
    <cellStyle name="Normal 21 5 2" xfId="2792" xr:uid="{00000000-0005-0000-0000-0000230B0000}"/>
    <cellStyle name="Normal 21 6" xfId="2793" xr:uid="{00000000-0005-0000-0000-0000240B0000}"/>
    <cellStyle name="Normal 22" xfId="2794" xr:uid="{00000000-0005-0000-0000-0000250B0000}"/>
    <cellStyle name="Normal 23" xfId="2795" xr:uid="{00000000-0005-0000-0000-0000260B0000}"/>
    <cellStyle name="Normal 23 2" xfId="2796" xr:uid="{00000000-0005-0000-0000-0000270B0000}"/>
    <cellStyle name="Normal 23 2 2" xfId="2797" xr:uid="{00000000-0005-0000-0000-0000280B0000}"/>
    <cellStyle name="Normal 23 2 2 2" xfId="2798" xr:uid="{00000000-0005-0000-0000-0000290B0000}"/>
    <cellStyle name="Normal 23 2 2 2 2" xfId="2799" xr:uid="{00000000-0005-0000-0000-00002A0B0000}"/>
    <cellStyle name="Normal 23 2 2 3" xfId="2800" xr:uid="{00000000-0005-0000-0000-00002B0B0000}"/>
    <cellStyle name="Normal 23 2 3" xfId="2801" xr:uid="{00000000-0005-0000-0000-00002C0B0000}"/>
    <cellStyle name="Normal 23 2 3 2" xfId="2802" xr:uid="{00000000-0005-0000-0000-00002D0B0000}"/>
    <cellStyle name="Normal 23 2 4" xfId="2803" xr:uid="{00000000-0005-0000-0000-00002E0B0000}"/>
    <cellStyle name="Normal 23 3" xfId="2804" xr:uid="{00000000-0005-0000-0000-00002F0B0000}"/>
    <cellStyle name="Normal 23 3 2" xfId="2805" xr:uid="{00000000-0005-0000-0000-0000300B0000}"/>
    <cellStyle name="Normal 23 3 2 2" xfId="2806" xr:uid="{00000000-0005-0000-0000-0000310B0000}"/>
    <cellStyle name="Normal 23 3 3" xfId="2807" xr:uid="{00000000-0005-0000-0000-0000320B0000}"/>
    <cellStyle name="Normal 23 4" xfId="2808" xr:uid="{00000000-0005-0000-0000-0000330B0000}"/>
    <cellStyle name="Normal 23 4 2" xfId="2809" xr:uid="{00000000-0005-0000-0000-0000340B0000}"/>
    <cellStyle name="Normal 23 5" xfId="2810" xr:uid="{00000000-0005-0000-0000-0000350B0000}"/>
    <cellStyle name="Normal 24" xfId="2811" xr:uid="{00000000-0005-0000-0000-0000360B0000}"/>
    <cellStyle name="Normal 25" xfId="2812" xr:uid="{00000000-0005-0000-0000-0000370B0000}"/>
    <cellStyle name="Normal 25 2" xfId="2813" xr:uid="{00000000-0005-0000-0000-0000380B0000}"/>
    <cellStyle name="Normal 25 2 2" xfId="2814" xr:uid="{00000000-0005-0000-0000-0000390B0000}"/>
    <cellStyle name="Normal 25 2 2 2" xfId="2815" xr:uid="{00000000-0005-0000-0000-00003A0B0000}"/>
    <cellStyle name="Normal 25 2 3" xfId="2816" xr:uid="{00000000-0005-0000-0000-00003B0B0000}"/>
    <cellStyle name="Normal 25 3" xfId="2817" xr:uid="{00000000-0005-0000-0000-00003C0B0000}"/>
    <cellStyle name="Normal 25 3 2" xfId="2818" xr:uid="{00000000-0005-0000-0000-00003D0B0000}"/>
    <cellStyle name="Normal 25 4" xfId="2819" xr:uid="{00000000-0005-0000-0000-00003E0B0000}"/>
    <cellStyle name="Normal 26" xfId="2820" xr:uid="{00000000-0005-0000-0000-00003F0B0000}"/>
    <cellStyle name="Normal 26 2" xfId="2821" xr:uid="{00000000-0005-0000-0000-0000400B0000}"/>
    <cellStyle name="Normal 27" xfId="2822" xr:uid="{00000000-0005-0000-0000-0000410B0000}"/>
    <cellStyle name="Normal 27 2" xfId="2823" xr:uid="{00000000-0005-0000-0000-0000420B0000}"/>
    <cellStyle name="Normal 27 2 2" xfId="2824" xr:uid="{00000000-0005-0000-0000-0000430B0000}"/>
    <cellStyle name="Normal 27 3" xfId="2825" xr:uid="{00000000-0005-0000-0000-0000440B0000}"/>
    <cellStyle name="Normal 28" xfId="2826" xr:uid="{00000000-0005-0000-0000-0000450B0000}"/>
    <cellStyle name="Normal 29" xfId="2827" xr:uid="{00000000-0005-0000-0000-0000460B0000}"/>
    <cellStyle name="Normal 3" xfId="40" xr:uid="{00000000-0005-0000-0000-0000470B0000}"/>
    <cellStyle name="Normal 3 10" xfId="2829" xr:uid="{00000000-0005-0000-0000-0000480B0000}"/>
    <cellStyle name="Normal 3 10 2" xfId="2830" xr:uid="{00000000-0005-0000-0000-0000490B0000}"/>
    <cellStyle name="Normal 3 10 2 2" xfId="2831" xr:uid="{00000000-0005-0000-0000-00004A0B0000}"/>
    <cellStyle name="Normal 3 10 2 2 2" xfId="2832" xr:uid="{00000000-0005-0000-0000-00004B0B0000}"/>
    <cellStyle name="Normal 3 10 2 2 2 2" xfId="2833" xr:uid="{00000000-0005-0000-0000-00004C0B0000}"/>
    <cellStyle name="Normal 3 10 2 2 2 2 2" xfId="2834" xr:uid="{00000000-0005-0000-0000-00004D0B0000}"/>
    <cellStyle name="Normal 3 10 2 2 2 3" xfId="2835" xr:uid="{00000000-0005-0000-0000-00004E0B0000}"/>
    <cellStyle name="Normal 3 10 2 2 3" xfId="2836" xr:uid="{00000000-0005-0000-0000-00004F0B0000}"/>
    <cellStyle name="Normal 3 10 2 2 3 2" xfId="2837" xr:uid="{00000000-0005-0000-0000-0000500B0000}"/>
    <cellStyle name="Normal 3 10 2 2 4" xfId="2838" xr:uid="{00000000-0005-0000-0000-0000510B0000}"/>
    <cellStyle name="Normal 3 10 2 3" xfId="2839" xr:uid="{00000000-0005-0000-0000-0000520B0000}"/>
    <cellStyle name="Normal 3 10 2 3 2" xfId="2840" xr:uid="{00000000-0005-0000-0000-0000530B0000}"/>
    <cellStyle name="Normal 3 10 2 3 2 2" xfId="2841" xr:uid="{00000000-0005-0000-0000-0000540B0000}"/>
    <cellStyle name="Normal 3 10 2 3 3" xfId="2842" xr:uid="{00000000-0005-0000-0000-0000550B0000}"/>
    <cellStyle name="Normal 3 10 2 4" xfId="2843" xr:uid="{00000000-0005-0000-0000-0000560B0000}"/>
    <cellStyle name="Normal 3 10 2 4 2" xfId="2844" xr:uid="{00000000-0005-0000-0000-0000570B0000}"/>
    <cellStyle name="Normal 3 10 2 5" xfId="2845" xr:uid="{00000000-0005-0000-0000-0000580B0000}"/>
    <cellStyle name="Normal 3 10 3" xfId="2846" xr:uid="{00000000-0005-0000-0000-0000590B0000}"/>
    <cellStyle name="Normal 3 10 3 2" xfId="2847" xr:uid="{00000000-0005-0000-0000-00005A0B0000}"/>
    <cellStyle name="Normal 3 10 3 2 2" xfId="2848" xr:uid="{00000000-0005-0000-0000-00005B0B0000}"/>
    <cellStyle name="Normal 3 10 3 2 2 2" xfId="2849" xr:uid="{00000000-0005-0000-0000-00005C0B0000}"/>
    <cellStyle name="Normal 3 10 3 2 3" xfId="2850" xr:uid="{00000000-0005-0000-0000-00005D0B0000}"/>
    <cellStyle name="Normal 3 10 3 3" xfId="2851" xr:uid="{00000000-0005-0000-0000-00005E0B0000}"/>
    <cellStyle name="Normal 3 10 3 3 2" xfId="2852" xr:uid="{00000000-0005-0000-0000-00005F0B0000}"/>
    <cellStyle name="Normal 3 10 3 4" xfId="2853" xr:uid="{00000000-0005-0000-0000-0000600B0000}"/>
    <cellStyle name="Normal 3 10 4" xfId="2854" xr:uid="{00000000-0005-0000-0000-0000610B0000}"/>
    <cellStyle name="Normal 3 10 4 2" xfId="2855" xr:uid="{00000000-0005-0000-0000-0000620B0000}"/>
    <cellStyle name="Normal 3 10 4 2 2" xfId="2856" xr:uid="{00000000-0005-0000-0000-0000630B0000}"/>
    <cellStyle name="Normal 3 10 4 3" xfId="2857" xr:uid="{00000000-0005-0000-0000-0000640B0000}"/>
    <cellStyle name="Normal 3 10 5" xfId="2858" xr:uid="{00000000-0005-0000-0000-0000650B0000}"/>
    <cellStyle name="Normal 3 10 5 2" xfId="2859" xr:uid="{00000000-0005-0000-0000-0000660B0000}"/>
    <cellStyle name="Normal 3 10 6" xfId="2860" xr:uid="{00000000-0005-0000-0000-0000670B0000}"/>
    <cellStyle name="Normal 3 11" xfId="2861" xr:uid="{00000000-0005-0000-0000-0000680B0000}"/>
    <cellStyle name="Normal 3 11 2" xfId="2862" xr:uid="{00000000-0005-0000-0000-0000690B0000}"/>
    <cellStyle name="Normal 3 11 2 2" xfId="2863" xr:uid="{00000000-0005-0000-0000-00006A0B0000}"/>
    <cellStyle name="Normal 3 11 2 2 2" xfId="2864" xr:uid="{00000000-0005-0000-0000-00006B0B0000}"/>
    <cellStyle name="Normal 3 11 2 2 2 2" xfId="2865" xr:uid="{00000000-0005-0000-0000-00006C0B0000}"/>
    <cellStyle name="Normal 3 11 2 2 3" xfId="2866" xr:uid="{00000000-0005-0000-0000-00006D0B0000}"/>
    <cellStyle name="Normal 3 11 2 3" xfId="2867" xr:uid="{00000000-0005-0000-0000-00006E0B0000}"/>
    <cellStyle name="Normal 3 11 2 3 2" xfId="2868" xr:uid="{00000000-0005-0000-0000-00006F0B0000}"/>
    <cellStyle name="Normal 3 11 2 4" xfId="2869" xr:uid="{00000000-0005-0000-0000-0000700B0000}"/>
    <cellStyle name="Normal 3 11 3" xfId="2870" xr:uid="{00000000-0005-0000-0000-0000710B0000}"/>
    <cellStyle name="Normal 3 11 3 2" xfId="2871" xr:uid="{00000000-0005-0000-0000-0000720B0000}"/>
    <cellStyle name="Normal 3 11 3 2 2" xfId="2872" xr:uid="{00000000-0005-0000-0000-0000730B0000}"/>
    <cellStyle name="Normal 3 11 3 3" xfId="2873" xr:uid="{00000000-0005-0000-0000-0000740B0000}"/>
    <cellStyle name="Normal 3 11 4" xfId="2874" xr:uid="{00000000-0005-0000-0000-0000750B0000}"/>
    <cellStyle name="Normal 3 11 4 2" xfId="2875" xr:uid="{00000000-0005-0000-0000-0000760B0000}"/>
    <cellStyle name="Normal 3 11 5" xfId="2876" xr:uid="{00000000-0005-0000-0000-0000770B0000}"/>
    <cellStyle name="Normal 3 12" xfId="2877" xr:uid="{00000000-0005-0000-0000-0000780B0000}"/>
    <cellStyle name="Normal 3 12 2" xfId="2878" xr:uid="{00000000-0005-0000-0000-0000790B0000}"/>
    <cellStyle name="Normal 3 12 2 2" xfId="2879" xr:uid="{00000000-0005-0000-0000-00007A0B0000}"/>
    <cellStyle name="Normal 3 12 2 2 2" xfId="2880" xr:uid="{00000000-0005-0000-0000-00007B0B0000}"/>
    <cellStyle name="Normal 3 12 2 3" xfId="2881" xr:uid="{00000000-0005-0000-0000-00007C0B0000}"/>
    <cellStyle name="Normal 3 12 3" xfId="2882" xr:uid="{00000000-0005-0000-0000-00007D0B0000}"/>
    <cellStyle name="Normal 3 12 3 2" xfId="2883" xr:uid="{00000000-0005-0000-0000-00007E0B0000}"/>
    <cellStyle name="Normal 3 12 4" xfId="2884" xr:uid="{00000000-0005-0000-0000-00007F0B0000}"/>
    <cellStyle name="Normal 3 13" xfId="2885" xr:uid="{00000000-0005-0000-0000-0000800B0000}"/>
    <cellStyle name="Normal 3 13 2" xfId="2886" xr:uid="{00000000-0005-0000-0000-0000810B0000}"/>
    <cellStyle name="Normal 3 13 2 2" xfId="2887" xr:uid="{00000000-0005-0000-0000-0000820B0000}"/>
    <cellStyle name="Normal 3 13 3" xfId="2888" xr:uid="{00000000-0005-0000-0000-0000830B0000}"/>
    <cellStyle name="Normal 3 14" xfId="2889" xr:uid="{00000000-0005-0000-0000-0000840B0000}"/>
    <cellStyle name="Normal 3 14 2" xfId="2890" xr:uid="{00000000-0005-0000-0000-0000850B0000}"/>
    <cellStyle name="Normal 3 15" xfId="2891" xr:uid="{00000000-0005-0000-0000-0000860B0000}"/>
    <cellStyle name="Normal 3 2" xfId="86" xr:uid="{00000000-0005-0000-0000-0000870B0000}"/>
    <cellStyle name="Normal 3 2 10" xfId="2893" xr:uid="{00000000-0005-0000-0000-0000880B0000}"/>
    <cellStyle name="Normal 3 2 10 2" xfId="2894" xr:uid="{00000000-0005-0000-0000-0000890B0000}"/>
    <cellStyle name="Normal 3 2 10 2 2" xfId="2895" xr:uid="{00000000-0005-0000-0000-00008A0B0000}"/>
    <cellStyle name="Normal 3 2 10 2 2 2" xfId="2896" xr:uid="{00000000-0005-0000-0000-00008B0B0000}"/>
    <cellStyle name="Normal 3 2 10 2 2 2 2" xfId="2897" xr:uid="{00000000-0005-0000-0000-00008C0B0000}"/>
    <cellStyle name="Normal 3 2 10 2 2 3" xfId="2898" xr:uid="{00000000-0005-0000-0000-00008D0B0000}"/>
    <cellStyle name="Normal 3 2 10 2 3" xfId="2899" xr:uid="{00000000-0005-0000-0000-00008E0B0000}"/>
    <cellStyle name="Normal 3 2 10 2 3 2" xfId="2900" xr:uid="{00000000-0005-0000-0000-00008F0B0000}"/>
    <cellStyle name="Normal 3 2 10 2 4" xfId="2901" xr:uid="{00000000-0005-0000-0000-0000900B0000}"/>
    <cellStyle name="Normal 3 2 10 3" xfId="2902" xr:uid="{00000000-0005-0000-0000-0000910B0000}"/>
    <cellStyle name="Normal 3 2 10 3 2" xfId="2903" xr:uid="{00000000-0005-0000-0000-0000920B0000}"/>
    <cellStyle name="Normal 3 2 10 3 2 2" xfId="2904" xr:uid="{00000000-0005-0000-0000-0000930B0000}"/>
    <cellStyle name="Normal 3 2 10 3 3" xfId="2905" xr:uid="{00000000-0005-0000-0000-0000940B0000}"/>
    <cellStyle name="Normal 3 2 10 4" xfId="2906" xr:uid="{00000000-0005-0000-0000-0000950B0000}"/>
    <cellStyle name="Normal 3 2 10 4 2" xfId="2907" xr:uid="{00000000-0005-0000-0000-0000960B0000}"/>
    <cellStyle name="Normal 3 2 10 5" xfId="2908" xr:uid="{00000000-0005-0000-0000-0000970B0000}"/>
    <cellStyle name="Normal 3 2 11" xfId="2909" xr:uid="{00000000-0005-0000-0000-0000980B0000}"/>
    <cellStyle name="Normal 3 2 11 2" xfId="2910" xr:uid="{00000000-0005-0000-0000-0000990B0000}"/>
    <cellStyle name="Normal 3 2 11 2 2" xfId="2911" xr:uid="{00000000-0005-0000-0000-00009A0B0000}"/>
    <cellStyle name="Normal 3 2 11 2 2 2" xfId="2912" xr:uid="{00000000-0005-0000-0000-00009B0B0000}"/>
    <cellStyle name="Normal 3 2 11 2 3" xfId="2913" xr:uid="{00000000-0005-0000-0000-00009C0B0000}"/>
    <cellStyle name="Normal 3 2 11 3" xfId="2914" xr:uid="{00000000-0005-0000-0000-00009D0B0000}"/>
    <cellStyle name="Normal 3 2 11 3 2" xfId="2915" xr:uid="{00000000-0005-0000-0000-00009E0B0000}"/>
    <cellStyle name="Normal 3 2 11 4" xfId="2916" xr:uid="{00000000-0005-0000-0000-00009F0B0000}"/>
    <cellStyle name="Normal 3 2 12" xfId="2917" xr:uid="{00000000-0005-0000-0000-0000A00B0000}"/>
    <cellStyle name="Normal 3 2 12 2" xfId="2918" xr:uid="{00000000-0005-0000-0000-0000A10B0000}"/>
    <cellStyle name="Normal 3 2 12 2 2" xfId="2919" xr:uid="{00000000-0005-0000-0000-0000A20B0000}"/>
    <cellStyle name="Normal 3 2 12 3" xfId="2920" xr:uid="{00000000-0005-0000-0000-0000A30B0000}"/>
    <cellStyle name="Normal 3 2 13" xfId="2921" xr:uid="{00000000-0005-0000-0000-0000A40B0000}"/>
    <cellStyle name="Normal 3 2 13 2" xfId="2922" xr:uid="{00000000-0005-0000-0000-0000A50B0000}"/>
    <cellStyle name="Normal 3 2 14" xfId="2923" xr:uid="{00000000-0005-0000-0000-0000A60B0000}"/>
    <cellStyle name="Normal 3 2 2" xfId="2924" xr:uid="{00000000-0005-0000-0000-0000A70B0000}"/>
    <cellStyle name="Normal 3 2 2 10" xfId="2925" xr:uid="{00000000-0005-0000-0000-0000A80B0000}"/>
    <cellStyle name="Normal 3 2 2 10 2" xfId="2926" xr:uid="{00000000-0005-0000-0000-0000A90B0000}"/>
    <cellStyle name="Normal 3 2 2 10 2 2" xfId="2927" xr:uid="{00000000-0005-0000-0000-0000AA0B0000}"/>
    <cellStyle name="Normal 3 2 2 10 2 2 2" xfId="2928" xr:uid="{00000000-0005-0000-0000-0000AB0B0000}"/>
    <cellStyle name="Normal 3 2 2 10 2 3" xfId="2929" xr:uid="{00000000-0005-0000-0000-0000AC0B0000}"/>
    <cellStyle name="Normal 3 2 2 10 3" xfId="2930" xr:uid="{00000000-0005-0000-0000-0000AD0B0000}"/>
    <cellStyle name="Normal 3 2 2 10 3 2" xfId="2931" xr:uid="{00000000-0005-0000-0000-0000AE0B0000}"/>
    <cellStyle name="Normal 3 2 2 10 4" xfId="2932" xr:uid="{00000000-0005-0000-0000-0000AF0B0000}"/>
    <cellStyle name="Normal 3 2 2 11" xfId="2933" xr:uid="{00000000-0005-0000-0000-0000B00B0000}"/>
    <cellStyle name="Normal 3 2 2 11 2" xfId="2934" xr:uid="{00000000-0005-0000-0000-0000B10B0000}"/>
    <cellStyle name="Normal 3 2 2 11 2 2" xfId="2935" xr:uid="{00000000-0005-0000-0000-0000B20B0000}"/>
    <cellStyle name="Normal 3 2 2 11 3" xfId="2936" xr:uid="{00000000-0005-0000-0000-0000B30B0000}"/>
    <cellStyle name="Normal 3 2 2 12" xfId="2937" xr:uid="{00000000-0005-0000-0000-0000B40B0000}"/>
    <cellStyle name="Normal 3 2 2 12 2" xfId="2938" xr:uid="{00000000-0005-0000-0000-0000B50B0000}"/>
    <cellStyle name="Normal 3 2 2 13" xfId="2939" xr:uid="{00000000-0005-0000-0000-0000B60B0000}"/>
    <cellStyle name="Normal 3 2 2 2" xfId="2940" xr:uid="{00000000-0005-0000-0000-0000B70B0000}"/>
    <cellStyle name="Normal 3 2 2 2 10" xfId="2941" xr:uid="{00000000-0005-0000-0000-0000B80B0000}"/>
    <cellStyle name="Normal 3 2 2 2 10 2" xfId="2942" xr:uid="{00000000-0005-0000-0000-0000B90B0000}"/>
    <cellStyle name="Normal 3 2 2 2 10 2 2" xfId="2943" xr:uid="{00000000-0005-0000-0000-0000BA0B0000}"/>
    <cellStyle name="Normal 3 2 2 2 10 3" xfId="2944" xr:uid="{00000000-0005-0000-0000-0000BB0B0000}"/>
    <cellStyle name="Normal 3 2 2 2 11" xfId="2945" xr:uid="{00000000-0005-0000-0000-0000BC0B0000}"/>
    <cellStyle name="Normal 3 2 2 2 11 2" xfId="2946" xr:uid="{00000000-0005-0000-0000-0000BD0B0000}"/>
    <cellStyle name="Normal 3 2 2 2 12" xfId="2947" xr:uid="{00000000-0005-0000-0000-0000BE0B0000}"/>
    <cellStyle name="Normal 3 2 2 2 2" xfId="2948" xr:uid="{00000000-0005-0000-0000-0000BF0B0000}"/>
    <cellStyle name="Normal 3 2 2 2 2 10" xfId="2949" xr:uid="{00000000-0005-0000-0000-0000C00B0000}"/>
    <cellStyle name="Normal 3 2 2 2 2 10 2" xfId="2950" xr:uid="{00000000-0005-0000-0000-0000C10B0000}"/>
    <cellStyle name="Normal 3 2 2 2 2 11" xfId="2951" xr:uid="{00000000-0005-0000-0000-0000C20B0000}"/>
    <cellStyle name="Normal 3 2 2 2 2 2" xfId="2952" xr:uid="{00000000-0005-0000-0000-0000C30B0000}"/>
    <cellStyle name="Normal 3 2 2 2 2 2 10" xfId="2953" xr:uid="{00000000-0005-0000-0000-0000C40B0000}"/>
    <cellStyle name="Normal 3 2 2 2 2 2 2" xfId="2954" xr:uid="{00000000-0005-0000-0000-0000C50B0000}"/>
    <cellStyle name="Normal 3 2 2 2 2 2 2 2" xfId="2955" xr:uid="{00000000-0005-0000-0000-0000C60B0000}"/>
    <cellStyle name="Normal 3 2 2 2 2 2 2 2 2" xfId="2956" xr:uid="{00000000-0005-0000-0000-0000C70B0000}"/>
    <cellStyle name="Normal 3 2 2 2 2 2 2 2 2 2" xfId="2957" xr:uid="{00000000-0005-0000-0000-0000C80B0000}"/>
    <cellStyle name="Normal 3 2 2 2 2 2 2 2 2 2 2" xfId="2958" xr:uid="{00000000-0005-0000-0000-0000C90B0000}"/>
    <cellStyle name="Normal 3 2 2 2 2 2 2 2 2 2 2 2" xfId="2959" xr:uid="{00000000-0005-0000-0000-0000CA0B0000}"/>
    <cellStyle name="Normal 3 2 2 2 2 2 2 2 2 2 2 2 2" xfId="2960" xr:uid="{00000000-0005-0000-0000-0000CB0B0000}"/>
    <cellStyle name="Normal 3 2 2 2 2 2 2 2 2 2 2 2 2 2" xfId="2961" xr:uid="{00000000-0005-0000-0000-0000CC0B0000}"/>
    <cellStyle name="Normal 3 2 2 2 2 2 2 2 2 2 2 2 2 2 2" xfId="2962" xr:uid="{00000000-0005-0000-0000-0000CD0B0000}"/>
    <cellStyle name="Normal 3 2 2 2 2 2 2 2 2 2 2 2 2 3" xfId="2963" xr:uid="{00000000-0005-0000-0000-0000CE0B0000}"/>
    <cellStyle name="Normal 3 2 2 2 2 2 2 2 2 2 2 2 3" xfId="2964" xr:uid="{00000000-0005-0000-0000-0000CF0B0000}"/>
    <cellStyle name="Normal 3 2 2 2 2 2 2 2 2 2 2 2 3 2" xfId="2965" xr:uid="{00000000-0005-0000-0000-0000D00B0000}"/>
    <cellStyle name="Normal 3 2 2 2 2 2 2 2 2 2 2 2 4" xfId="2966" xr:uid="{00000000-0005-0000-0000-0000D10B0000}"/>
    <cellStyle name="Normal 3 2 2 2 2 2 2 2 2 2 2 3" xfId="2967" xr:uid="{00000000-0005-0000-0000-0000D20B0000}"/>
    <cellStyle name="Normal 3 2 2 2 2 2 2 2 2 2 2 3 2" xfId="2968" xr:uid="{00000000-0005-0000-0000-0000D30B0000}"/>
    <cellStyle name="Normal 3 2 2 2 2 2 2 2 2 2 2 3 2 2" xfId="2969" xr:uid="{00000000-0005-0000-0000-0000D40B0000}"/>
    <cellStyle name="Normal 3 2 2 2 2 2 2 2 2 2 2 3 3" xfId="2970" xr:uid="{00000000-0005-0000-0000-0000D50B0000}"/>
    <cellStyle name="Normal 3 2 2 2 2 2 2 2 2 2 2 4" xfId="2971" xr:uid="{00000000-0005-0000-0000-0000D60B0000}"/>
    <cellStyle name="Normal 3 2 2 2 2 2 2 2 2 2 2 4 2" xfId="2972" xr:uid="{00000000-0005-0000-0000-0000D70B0000}"/>
    <cellStyle name="Normal 3 2 2 2 2 2 2 2 2 2 2 5" xfId="2973" xr:uid="{00000000-0005-0000-0000-0000D80B0000}"/>
    <cellStyle name="Normal 3 2 2 2 2 2 2 2 2 2 3" xfId="2974" xr:uid="{00000000-0005-0000-0000-0000D90B0000}"/>
    <cellStyle name="Normal 3 2 2 2 2 2 2 2 2 2 3 2" xfId="2975" xr:uid="{00000000-0005-0000-0000-0000DA0B0000}"/>
    <cellStyle name="Normal 3 2 2 2 2 2 2 2 2 2 3 2 2" xfId="2976" xr:uid="{00000000-0005-0000-0000-0000DB0B0000}"/>
    <cellStyle name="Normal 3 2 2 2 2 2 2 2 2 2 3 2 2 2" xfId="2977" xr:uid="{00000000-0005-0000-0000-0000DC0B0000}"/>
    <cellStyle name="Normal 3 2 2 2 2 2 2 2 2 2 3 2 3" xfId="2978" xr:uid="{00000000-0005-0000-0000-0000DD0B0000}"/>
    <cellStyle name="Normal 3 2 2 2 2 2 2 2 2 2 3 3" xfId="2979" xr:uid="{00000000-0005-0000-0000-0000DE0B0000}"/>
    <cellStyle name="Normal 3 2 2 2 2 2 2 2 2 2 3 3 2" xfId="2980" xr:uid="{00000000-0005-0000-0000-0000DF0B0000}"/>
    <cellStyle name="Normal 3 2 2 2 2 2 2 2 2 2 3 4" xfId="2981" xr:uid="{00000000-0005-0000-0000-0000E00B0000}"/>
    <cellStyle name="Normal 3 2 2 2 2 2 2 2 2 2 4" xfId="2982" xr:uid="{00000000-0005-0000-0000-0000E10B0000}"/>
    <cellStyle name="Normal 3 2 2 2 2 2 2 2 2 2 4 2" xfId="2983" xr:uid="{00000000-0005-0000-0000-0000E20B0000}"/>
    <cellStyle name="Normal 3 2 2 2 2 2 2 2 2 2 4 2 2" xfId="2984" xr:uid="{00000000-0005-0000-0000-0000E30B0000}"/>
    <cellStyle name="Normal 3 2 2 2 2 2 2 2 2 2 4 3" xfId="2985" xr:uid="{00000000-0005-0000-0000-0000E40B0000}"/>
    <cellStyle name="Normal 3 2 2 2 2 2 2 2 2 2 5" xfId="2986" xr:uid="{00000000-0005-0000-0000-0000E50B0000}"/>
    <cellStyle name="Normal 3 2 2 2 2 2 2 2 2 2 5 2" xfId="2987" xr:uid="{00000000-0005-0000-0000-0000E60B0000}"/>
    <cellStyle name="Normal 3 2 2 2 2 2 2 2 2 2 6" xfId="2988" xr:uid="{00000000-0005-0000-0000-0000E70B0000}"/>
    <cellStyle name="Normal 3 2 2 2 2 2 2 2 2 3" xfId="2989" xr:uid="{00000000-0005-0000-0000-0000E80B0000}"/>
    <cellStyle name="Normal 3 2 2 2 2 2 2 2 2 3 2" xfId="2990" xr:uid="{00000000-0005-0000-0000-0000E90B0000}"/>
    <cellStyle name="Normal 3 2 2 2 2 2 2 2 2 3 2 2" xfId="2991" xr:uid="{00000000-0005-0000-0000-0000EA0B0000}"/>
    <cellStyle name="Normal 3 2 2 2 2 2 2 2 2 3 2 2 2" xfId="2992" xr:uid="{00000000-0005-0000-0000-0000EB0B0000}"/>
    <cellStyle name="Normal 3 2 2 2 2 2 2 2 2 3 2 2 2 2" xfId="2993" xr:uid="{00000000-0005-0000-0000-0000EC0B0000}"/>
    <cellStyle name="Normal 3 2 2 2 2 2 2 2 2 3 2 2 3" xfId="2994" xr:uid="{00000000-0005-0000-0000-0000ED0B0000}"/>
    <cellStyle name="Normal 3 2 2 2 2 2 2 2 2 3 2 3" xfId="2995" xr:uid="{00000000-0005-0000-0000-0000EE0B0000}"/>
    <cellStyle name="Normal 3 2 2 2 2 2 2 2 2 3 2 3 2" xfId="2996" xr:uid="{00000000-0005-0000-0000-0000EF0B0000}"/>
    <cellStyle name="Normal 3 2 2 2 2 2 2 2 2 3 2 4" xfId="2997" xr:uid="{00000000-0005-0000-0000-0000F00B0000}"/>
    <cellStyle name="Normal 3 2 2 2 2 2 2 2 2 3 3" xfId="2998" xr:uid="{00000000-0005-0000-0000-0000F10B0000}"/>
    <cellStyle name="Normal 3 2 2 2 2 2 2 2 2 3 3 2" xfId="2999" xr:uid="{00000000-0005-0000-0000-0000F20B0000}"/>
    <cellStyle name="Normal 3 2 2 2 2 2 2 2 2 3 3 2 2" xfId="3000" xr:uid="{00000000-0005-0000-0000-0000F30B0000}"/>
    <cellStyle name="Normal 3 2 2 2 2 2 2 2 2 3 3 3" xfId="3001" xr:uid="{00000000-0005-0000-0000-0000F40B0000}"/>
    <cellStyle name="Normal 3 2 2 2 2 2 2 2 2 3 4" xfId="3002" xr:uid="{00000000-0005-0000-0000-0000F50B0000}"/>
    <cellStyle name="Normal 3 2 2 2 2 2 2 2 2 3 4 2" xfId="3003" xr:uid="{00000000-0005-0000-0000-0000F60B0000}"/>
    <cellStyle name="Normal 3 2 2 2 2 2 2 2 2 3 5" xfId="3004" xr:uid="{00000000-0005-0000-0000-0000F70B0000}"/>
    <cellStyle name="Normal 3 2 2 2 2 2 2 2 2 4" xfId="3005" xr:uid="{00000000-0005-0000-0000-0000F80B0000}"/>
    <cellStyle name="Normal 3 2 2 2 2 2 2 2 2 4 2" xfId="3006" xr:uid="{00000000-0005-0000-0000-0000F90B0000}"/>
    <cellStyle name="Normal 3 2 2 2 2 2 2 2 2 4 2 2" xfId="3007" xr:uid="{00000000-0005-0000-0000-0000FA0B0000}"/>
    <cellStyle name="Normal 3 2 2 2 2 2 2 2 2 4 2 2 2" xfId="3008" xr:uid="{00000000-0005-0000-0000-0000FB0B0000}"/>
    <cellStyle name="Normal 3 2 2 2 2 2 2 2 2 4 2 3" xfId="3009" xr:uid="{00000000-0005-0000-0000-0000FC0B0000}"/>
    <cellStyle name="Normal 3 2 2 2 2 2 2 2 2 4 3" xfId="3010" xr:uid="{00000000-0005-0000-0000-0000FD0B0000}"/>
    <cellStyle name="Normal 3 2 2 2 2 2 2 2 2 4 3 2" xfId="3011" xr:uid="{00000000-0005-0000-0000-0000FE0B0000}"/>
    <cellStyle name="Normal 3 2 2 2 2 2 2 2 2 4 4" xfId="3012" xr:uid="{00000000-0005-0000-0000-0000FF0B0000}"/>
    <cellStyle name="Normal 3 2 2 2 2 2 2 2 2 5" xfId="3013" xr:uid="{00000000-0005-0000-0000-0000000C0000}"/>
    <cellStyle name="Normal 3 2 2 2 2 2 2 2 2 5 2" xfId="3014" xr:uid="{00000000-0005-0000-0000-0000010C0000}"/>
    <cellStyle name="Normal 3 2 2 2 2 2 2 2 2 5 2 2" xfId="3015" xr:uid="{00000000-0005-0000-0000-0000020C0000}"/>
    <cellStyle name="Normal 3 2 2 2 2 2 2 2 2 5 3" xfId="3016" xr:uid="{00000000-0005-0000-0000-0000030C0000}"/>
    <cellStyle name="Normal 3 2 2 2 2 2 2 2 2 6" xfId="3017" xr:uid="{00000000-0005-0000-0000-0000040C0000}"/>
    <cellStyle name="Normal 3 2 2 2 2 2 2 2 2 6 2" xfId="3018" xr:uid="{00000000-0005-0000-0000-0000050C0000}"/>
    <cellStyle name="Normal 3 2 2 2 2 2 2 2 2 7" xfId="3019" xr:uid="{00000000-0005-0000-0000-0000060C0000}"/>
    <cellStyle name="Normal 3 2 2 2 2 2 2 2 3" xfId="3020" xr:uid="{00000000-0005-0000-0000-0000070C0000}"/>
    <cellStyle name="Normal 3 2 2 2 2 2 2 2 3 2" xfId="3021" xr:uid="{00000000-0005-0000-0000-0000080C0000}"/>
    <cellStyle name="Normal 3 2 2 2 2 2 2 2 3 2 2" xfId="3022" xr:uid="{00000000-0005-0000-0000-0000090C0000}"/>
    <cellStyle name="Normal 3 2 2 2 2 2 2 2 3 2 2 2" xfId="3023" xr:uid="{00000000-0005-0000-0000-00000A0C0000}"/>
    <cellStyle name="Normal 3 2 2 2 2 2 2 2 3 2 2 2 2" xfId="3024" xr:uid="{00000000-0005-0000-0000-00000B0C0000}"/>
    <cellStyle name="Normal 3 2 2 2 2 2 2 2 3 2 2 2 2 2" xfId="3025" xr:uid="{00000000-0005-0000-0000-00000C0C0000}"/>
    <cellStyle name="Normal 3 2 2 2 2 2 2 2 3 2 2 2 3" xfId="3026" xr:uid="{00000000-0005-0000-0000-00000D0C0000}"/>
    <cellStyle name="Normal 3 2 2 2 2 2 2 2 3 2 2 3" xfId="3027" xr:uid="{00000000-0005-0000-0000-00000E0C0000}"/>
    <cellStyle name="Normal 3 2 2 2 2 2 2 2 3 2 2 3 2" xfId="3028" xr:uid="{00000000-0005-0000-0000-00000F0C0000}"/>
    <cellStyle name="Normal 3 2 2 2 2 2 2 2 3 2 2 4" xfId="3029" xr:uid="{00000000-0005-0000-0000-0000100C0000}"/>
    <cellStyle name="Normal 3 2 2 2 2 2 2 2 3 2 3" xfId="3030" xr:uid="{00000000-0005-0000-0000-0000110C0000}"/>
    <cellStyle name="Normal 3 2 2 2 2 2 2 2 3 2 3 2" xfId="3031" xr:uid="{00000000-0005-0000-0000-0000120C0000}"/>
    <cellStyle name="Normal 3 2 2 2 2 2 2 2 3 2 3 2 2" xfId="3032" xr:uid="{00000000-0005-0000-0000-0000130C0000}"/>
    <cellStyle name="Normal 3 2 2 2 2 2 2 2 3 2 3 3" xfId="3033" xr:uid="{00000000-0005-0000-0000-0000140C0000}"/>
    <cellStyle name="Normal 3 2 2 2 2 2 2 2 3 2 4" xfId="3034" xr:uid="{00000000-0005-0000-0000-0000150C0000}"/>
    <cellStyle name="Normal 3 2 2 2 2 2 2 2 3 2 4 2" xfId="3035" xr:uid="{00000000-0005-0000-0000-0000160C0000}"/>
    <cellStyle name="Normal 3 2 2 2 2 2 2 2 3 2 5" xfId="3036" xr:uid="{00000000-0005-0000-0000-0000170C0000}"/>
    <cellStyle name="Normal 3 2 2 2 2 2 2 2 3 3" xfId="3037" xr:uid="{00000000-0005-0000-0000-0000180C0000}"/>
    <cellStyle name="Normal 3 2 2 2 2 2 2 2 3 3 2" xfId="3038" xr:uid="{00000000-0005-0000-0000-0000190C0000}"/>
    <cellStyle name="Normal 3 2 2 2 2 2 2 2 3 3 2 2" xfId="3039" xr:uid="{00000000-0005-0000-0000-00001A0C0000}"/>
    <cellStyle name="Normal 3 2 2 2 2 2 2 2 3 3 2 2 2" xfId="3040" xr:uid="{00000000-0005-0000-0000-00001B0C0000}"/>
    <cellStyle name="Normal 3 2 2 2 2 2 2 2 3 3 2 3" xfId="3041" xr:uid="{00000000-0005-0000-0000-00001C0C0000}"/>
    <cellStyle name="Normal 3 2 2 2 2 2 2 2 3 3 3" xfId="3042" xr:uid="{00000000-0005-0000-0000-00001D0C0000}"/>
    <cellStyle name="Normal 3 2 2 2 2 2 2 2 3 3 3 2" xfId="3043" xr:uid="{00000000-0005-0000-0000-00001E0C0000}"/>
    <cellStyle name="Normal 3 2 2 2 2 2 2 2 3 3 4" xfId="3044" xr:uid="{00000000-0005-0000-0000-00001F0C0000}"/>
    <cellStyle name="Normal 3 2 2 2 2 2 2 2 3 4" xfId="3045" xr:uid="{00000000-0005-0000-0000-0000200C0000}"/>
    <cellStyle name="Normal 3 2 2 2 2 2 2 2 3 4 2" xfId="3046" xr:uid="{00000000-0005-0000-0000-0000210C0000}"/>
    <cellStyle name="Normal 3 2 2 2 2 2 2 2 3 4 2 2" xfId="3047" xr:uid="{00000000-0005-0000-0000-0000220C0000}"/>
    <cellStyle name="Normal 3 2 2 2 2 2 2 2 3 4 3" xfId="3048" xr:uid="{00000000-0005-0000-0000-0000230C0000}"/>
    <cellStyle name="Normal 3 2 2 2 2 2 2 2 3 5" xfId="3049" xr:uid="{00000000-0005-0000-0000-0000240C0000}"/>
    <cellStyle name="Normal 3 2 2 2 2 2 2 2 3 5 2" xfId="3050" xr:uid="{00000000-0005-0000-0000-0000250C0000}"/>
    <cellStyle name="Normal 3 2 2 2 2 2 2 2 3 6" xfId="3051" xr:uid="{00000000-0005-0000-0000-0000260C0000}"/>
    <cellStyle name="Normal 3 2 2 2 2 2 2 2 4" xfId="3052" xr:uid="{00000000-0005-0000-0000-0000270C0000}"/>
    <cellStyle name="Normal 3 2 2 2 2 2 2 2 4 2" xfId="3053" xr:uid="{00000000-0005-0000-0000-0000280C0000}"/>
    <cellStyle name="Normal 3 2 2 2 2 2 2 2 4 2 2" xfId="3054" xr:uid="{00000000-0005-0000-0000-0000290C0000}"/>
    <cellStyle name="Normal 3 2 2 2 2 2 2 2 4 2 2 2" xfId="3055" xr:uid="{00000000-0005-0000-0000-00002A0C0000}"/>
    <cellStyle name="Normal 3 2 2 2 2 2 2 2 4 2 2 2 2" xfId="3056" xr:uid="{00000000-0005-0000-0000-00002B0C0000}"/>
    <cellStyle name="Normal 3 2 2 2 2 2 2 2 4 2 2 3" xfId="3057" xr:uid="{00000000-0005-0000-0000-00002C0C0000}"/>
    <cellStyle name="Normal 3 2 2 2 2 2 2 2 4 2 3" xfId="3058" xr:uid="{00000000-0005-0000-0000-00002D0C0000}"/>
    <cellStyle name="Normal 3 2 2 2 2 2 2 2 4 2 3 2" xfId="3059" xr:uid="{00000000-0005-0000-0000-00002E0C0000}"/>
    <cellStyle name="Normal 3 2 2 2 2 2 2 2 4 2 4" xfId="3060" xr:uid="{00000000-0005-0000-0000-00002F0C0000}"/>
    <cellStyle name="Normal 3 2 2 2 2 2 2 2 4 3" xfId="3061" xr:uid="{00000000-0005-0000-0000-0000300C0000}"/>
    <cellStyle name="Normal 3 2 2 2 2 2 2 2 4 3 2" xfId="3062" xr:uid="{00000000-0005-0000-0000-0000310C0000}"/>
    <cellStyle name="Normal 3 2 2 2 2 2 2 2 4 3 2 2" xfId="3063" xr:uid="{00000000-0005-0000-0000-0000320C0000}"/>
    <cellStyle name="Normal 3 2 2 2 2 2 2 2 4 3 3" xfId="3064" xr:uid="{00000000-0005-0000-0000-0000330C0000}"/>
    <cellStyle name="Normal 3 2 2 2 2 2 2 2 4 4" xfId="3065" xr:uid="{00000000-0005-0000-0000-0000340C0000}"/>
    <cellStyle name="Normal 3 2 2 2 2 2 2 2 4 4 2" xfId="3066" xr:uid="{00000000-0005-0000-0000-0000350C0000}"/>
    <cellStyle name="Normal 3 2 2 2 2 2 2 2 4 5" xfId="3067" xr:uid="{00000000-0005-0000-0000-0000360C0000}"/>
    <cellStyle name="Normal 3 2 2 2 2 2 2 2 5" xfId="3068" xr:uid="{00000000-0005-0000-0000-0000370C0000}"/>
    <cellStyle name="Normal 3 2 2 2 2 2 2 2 5 2" xfId="3069" xr:uid="{00000000-0005-0000-0000-0000380C0000}"/>
    <cellStyle name="Normal 3 2 2 2 2 2 2 2 5 2 2" xfId="3070" xr:uid="{00000000-0005-0000-0000-0000390C0000}"/>
    <cellStyle name="Normal 3 2 2 2 2 2 2 2 5 2 2 2" xfId="3071" xr:uid="{00000000-0005-0000-0000-00003A0C0000}"/>
    <cellStyle name="Normal 3 2 2 2 2 2 2 2 5 2 3" xfId="3072" xr:uid="{00000000-0005-0000-0000-00003B0C0000}"/>
    <cellStyle name="Normal 3 2 2 2 2 2 2 2 5 3" xfId="3073" xr:uid="{00000000-0005-0000-0000-00003C0C0000}"/>
    <cellStyle name="Normal 3 2 2 2 2 2 2 2 5 3 2" xfId="3074" xr:uid="{00000000-0005-0000-0000-00003D0C0000}"/>
    <cellStyle name="Normal 3 2 2 2 2 2 2 2 5 4" xfId="3075" xr:uid="{00000000-0005-0000-0000-00003E0C0000}"/>
    <cellStyle name="Normal 3 2 2 2 2 2 2 2 6" xfId="3076" xr:uid="{00000000-0005-0000-0000-00003F0C0000}"/>
    <cellStyle name="Normal 3 2 2 2 2 2 2 2 6 2" xfId="3077" xr:uid="{00000000-0005-0000-0000-0000400C0000}"/>
    <cellStyle name="Normal 3 2 2 2 2 2 2 2 6 2 2" xfId="3078" xr:uid="{00000000-0005-0000-0000-0000410C0000}"/>
    <cellStyle name="Normal 3 2 2 2 2 2 2 2 6 3" xfId="3079" xr:uid="{00000000-0005-0000-0000-0000420C0000}"/>
    <cellStyle name="Normal 3 2 2 2 2 2 2 2 7" xfId="3080" xr:uid="{00000000-0005-0000-0000-0000430C0000}"/>
    <cellStyle name="Normal 3 2 2 2 2 2 2 2 7 2" xfId="3081" xr:uid="{00000000-0005-0000-0000-0000440C0000}"/>
    <cellStyle name="Normal 3 2 2 2 2 2 2 2 8" xfId="3082" xr:uid="{00000000-0005-0000-0000-0000450C0000}"/>
    <cellStyle name="Normal 3 2 2 2 2 2 2 3" xfId="3083" xr:uid="{00000000-0005-0000-0000-0000460C0000}"/>
    <cellStyle name="Normal 3 2 2 2 2 2 2 3 2" xfId="3084" xr:uid="{00000000-0005-0000-0000-0000470C0000}"/>
    <cellStyle name="Normal 3 2 2 2 2 2 2 3 2 2" xfId="3085" xr:uid="{00000000-0005-0000-0000-0000480C0000}"/>
    <cellStyle name="Normal 3 2 2 2 2 2 2 3 2 2 2" xfId="3086" xr:uid="{00000000-0005-0000-0000-0000490C0000}"/>
    <cellStyle name="Normal 3 2 2 2 2 2 2 3 2 2 2 2" xfId="3087" xr:uid="{00000000-0005-0000-0000-00004A0C0000}"/>
    <cellStyle name="Normal 3 2 2 2 2 2 2 3 2 2 2 2 2" xfId="3088" xr:uid="{00000000-0005-0000-0000-00004B0C0000}"/>
    <cellStyle name="Normal 3 2 2 2 2 2 2 3 2 2 2 2 2 2" xfId="3089" xr:uid="{00000000-0005-0000-0000-00004C0C0000}"/>
    <cellStyle name="Normal 3 2 2 2 2 2 2 3 2 2 2 2 3" xfId="3090" xr:uid="{00000000-0005-0000-0000-00004D0C0000}"/>
    <cellStyle name="Normal 3 2 2 2 2 2 2 3 2 2 2 3" xfId="3091" xr:uid="{00000000-0005-0000-0000-00004E0C0000}"/>
    <cellStyle name="Normal 3 2 2 2 2 2 2 3 2 2 2 3 2" xfId="3092" xr:uid="{00000000-0005-0000-0000-00004F0C0000}"/>
    <cellStyle name="Normal 3 2 2 2 2 2 2 3 2 2 2 4" xfId="3093" xr:uid="{00000000-0005-0000-0000-0000500C0000}"/>
    <cellStyle name="Normal 3 2 2 2 2 2 2 3 2 2 3" xfId="3094" xr:uid="{00000000-0005-0000-0000-0000510C0000}"/>
    <cellStyle name="Normal 3 2 2 2 2 2 2 3 2 2 3 2" xfId="3095" xr:uid="{00000000-0005-0000-0000-0000520C0000}"/>
    <cellStyle name="Normal 3 2 2 2 2 2 2 3 2 2 3 2 2" xfId="3096" xr:uid="{00000000-0005-0000-0000-0000530C0000}"/>
    <cellStyle name="Normal 3 2 2 2 2 2 2 3 2 2 3 3" xfId="3097" xr:uid="{00000000-0005-0000-0000-0000540C0000}"/>
    <cellStyle name="Normal 3 2 2 2 2 2 2 3 2 2 4" xfId="3098" xr:uid="{00000000-0005-0000-0000-0000550C0000}"/>
    <cellStyle name="Normal 3 2 2 2 2 2 2 3 2 2 4 2" xfId="3099" xr:uid="{00000000-0005-0000-0000-0000560C0000}"/>
    <cellStyle name="Normal 3 2 2 2 2 2 2 3 2 2 5" xfId="3100" xr:uid="{00000000-0005-0000-0000-0000570C0000}"/>
    <cellStyle name="Normal 3 2 2 2 2 2 2 3 2 3" xfId="3101" xr:uid="{00000000-0005-0000-0000-0000580C0000}"/>
    <cellStyle name="Normal 3 2 2 2 2 2 2 3 2 3 2" xfId="3102" xr:uid="{00000000-0005-0000-0000-0000590C0000}"/>
    <cellStyle name="Normal 3 2 2 2 2 2 2 3 2 3 2 2" xfId="3103" xr:uid="{00000000-0005-0000-0000-00005A0C0000}"/>
    <cellStyle name="Normal 3 2 2 2 2 2 2 3 2 3 2 2 2" xfId="3104" xr:uid="{00000000-0005-0000-0000-00005B0C0000}"/>
    <cellStyle name="Normal 3 2 2 2 2 2 2 3 2 3 2 3" xfId="3105" xr:uid="{00000000-0005-0000-0000-00005C0C0000}"/>
    <cellStyle name="Normal 3 2 2 2 2 2 2 3 2 3 3" xfId="3106" xr:uid="{00000000-0005-0000-0000-00005D0C0000}"/>
    <cellStyle name="Normal 3 2 2 2 2 2 2 3 2 3 3 2" xfId="3107" xr:uid="{00000000-0005-0000-0000-00005E0C0000}"/>
    <cellStyle name="Normal 3 2 2 2 2 2 2 3 2 3 4" xfId="3108" xr:uid="{00000000-0005-0000-0000-00005F0C0000}"/>
    <cellStyle name="Normal 3 2 2 2 2 2 2 3 2 4" xfId="3109" xr:uid="{00000000-0005-0000-0000-0000600C0000}"/>
    <cellStyle name="Normal 3 2 2 2 2 2 2 3 2 4 2" xfId="3110" xr:uid="{00000000-0005-0000-0000-0000610C0000}"/>
    <cellStyle name="Normal 3 2 2 2 2 2 2 3 2 4 2 2" xfId="3111" xr:uid="{00000000-0005-0000-0000-0000620C0000}"/>
    <cellStyle name="Normal 3 2 2 2 2 2 2 3 2 4 3" xfId="3112" xr:uid="{00000000-0005-0000-0000-0000630C0000}"/>
    <cellStyle name="Normal 3 2 2 2 2 2 2 3 2 5" xfId="3113" xr:uid="{00000000-0005-0000-0000-0000640C0000}"/>
    <cellStyle name="Normal 3 2 2 2 2 2 2 3 2 5 2" xfId="3114" xr:uid="{00000000-0005-0000-0000-0000650C0000}"/>
    <cellStyle name="Normal 3 2 2 2 2 2 2 3 2 6" xfId="3115" xr:uid="{00000000-0005-0000-0000-0000660C0000}"/>
    <cellStyle name="Normal 3 2 2 2 2 2 2 3 3" xfId="3116" xr:uid="{00000000-0005-0000-0000-0000670C0000}"/>
    <cellStyle name="Normal 3 2 2 2 2 2 2 3 3 2" xfId="3117" xr:uid="{00000000-0005-0000-0000-0000680C0000}"/>
    <cellStyle name="Normal 3 2 2 2 2 2 2 3 3 2 2" xfId="3118" xr:uid="{00000000-0005-0000-0000-0000690C0000}"/>
    <cellStyle name="Normal 3 2 2 2 2 2 2 3 3 2 2 2" xfId="3119" xr:uid="{00000000-0005-0000-0000-00006A0C0000}"/>
    <cellStyle name="Normal 3 2 2 2 2 2 2 3 3 2 2 2 2" xfId="3120" xr:uid="{00000000-0005-0000-0000-00006B0C0000}"/>
    <cellStyle name="Normal 3 2 2 2 2 2 2 3 3 2 2 3" xfId="3121" xr:uid="{00000000-0005-0000-0000-00006C0C0000}"/>
    <cellStyle name="Normal 3 2 2 2 2 2 2 3 3 2 3" xfId="3122" xr:uid="{00000000-0005-0000-0000-00006D0C0000}"/>
    <cellStyle name="Normal 3 2 2 2 2 2 2 3 3 2 3 2" xfId="3123" xr:uid="{00000000-0005-0000-0000-00006E0C0000}"/>
    <cellStyle name="Normal 3 2 2 2 2 2 2 3 3 2 4" xfId="3124" xr:uid="{00000000-0005-0000-0000-00006F0C0000}"/>
    <cellStyle name="Normal 3 2 2 2 2 2 2 3 3 3" xfId="3125" xr:uid="{00000000-0005-0000-0000-0000700C0000}"/>
    <cellStyle name="Normal 3 2 2 2 2 2 2 3 3 3 2" xfId="3126" xr:uid="{00000000-0005-0000-0000-0000710C0000}"/>
    <cellStyle name="Normal 3 2 2 2 2 2 2 3 3 3 2 2" xfId="3127" xr:uid="{00000000-0005-0000-0000-0000720C0000}"/>
    <cellStyle name="Normal 3 2 2 2 2 2 2 3 3 3 3" xfId="3128" xr:uid="{00000000-0005-0000-0000-0000730C0000}"/>
    <cellStyle name="Normal 3 2 2 2 2 2 2 3 3 4" xfId="3129" xr:uid="{00000000-0005-0000-0000-0000740C0000}"/>
    <cellStyle name="Normal 3 2 2 2 2 2 2 3 3 4 2" xfId="3130" xr:uid="{00000000-0005-0000-0000-0000750C0000}"/>
    <cellStyle name="Normal 3 2 2 2 2 2 2 3 3 5" xfId="3131" xr:uid="{00000000-0005-0000-0000-0000760C0000}"/>
    <cellStyle name="Normal 3 2 2 2 2 2 2 3 4" xfId="3132" xr:uid="{00000000-0005-0000-0000-0000770C0000}"/>
    <cellStyle name="Normal 3 2 2 2 2 2 2 3 4 2" xfId="3133" xr:uid="{00000000-0005-0000-0000-0000780C0000}"/>
    <cellStyle name="Normal 3 2 2 2 2 2 2 3 4 2 2" xfId="3134" xr:uid="{00000000-0005-0000-0000-0000790C0000}"/>
    <cellStyle name="Normal 3 2 2 2 2 2 2 3 4 2 2 2" xfId="3135" xr:uid="{00000000-0005-0000-0000-00007A0C0000}"/>
    <cellStyle name="Normal 3 2 2 2 2 2 2 3 4 2 3" xfId="3136" xr:uid="{00000000-0005-0000-0000-00007B0C0000}"/>
    <cellStyle name="Normal 3 2 2 2 2 2 2 3 4 3" xfId="3137" xr:uid="{00000000-0005-0000-0000-00007C0C0000}"/>
    <cellStyle name="Normal 3 2 2 2 2 2 2 3 4 3 2" xfId="3138" xr:uid="{00000000-0005-0000-0000-00007D0C0000}"/>
    <cellStyle name="Normal 3 2 2 2 2 2 2 3 4 4" xfId="3139" xr:uid="{00000000-0005-0000-0000-00007E0C0000}"/>
    <cellStyle name="Normal 3 2 2 2 2 2 2 3 5" xfId="3140" xr:uid="{00000000-0005-0000-0000-00007F0C0000}"/>
    <cellStyle name="Normal 3 2 2 2 2 2 2 3 5 2" xfId="3141" xr:uid="{00000000-0005-0000-0000-0000800C0000}"/>
    <cellStyle name="Normal 3 2 2 2 2 2 2 3 5 2 2" xfId="3142" xr:uid="{00000000-0005-0000-0000-0000810C0000}"/>
    <cellStyle name="Normal 3 2 2 2 2 2 2 3 5 3" xfId="3143" xr:uid="{00000000-0005-0000-0000-0000820C0000}"/>
    <cellStyle name="Normal 3 2 2 2 2 2 2 3 6" xfId="3144" xr:uid="{00000000-0005-0000-0000-0000830C0000}"/>
    <cellStyle name="Normal 3 2 2 2 2 2 2 3 6 2" xfId="3145" xr:uid="{00000000-0005-0000-0000-0000840C0000}"/>
    <cellStyle name="Normal 3 2 2 2 2 2 2 3 7" xfId="3146" xr:uid="{00000000-0005-0000-0000-0000850C0000}"/>
    <cellStyle name="Normal 3 2 2 2 2 2 2 4" xfId="3147" xr:uid="{00000000-0005-0000-0000-0000860C0000}"/>
    <cellStyle name="Normal 3 2 2 2 2 2 2 4 2" xfId="3148" xr:uid="{00000000-0005-0000-0000-0000870C0000}"/>
    <cellStyle name="Normal 3 2 2 2 2 2 2 4 2 2" xfId="3149" xr:uid="{00000000-0005-0000-0000-0000880C0000}"/>
    <cellStyle name="Normal 3 2 2 2 2 2 2 4 2 2 2" xfId="3150" xr:uid="{00000000-0005-0000-0000-0000890C0000}"/>
    <cellStyle name="Normal 3 2 2 2 2 2 2 4 2 2 2 2" xfId="3151" xr:uid="{00000000-0005-0000-0000-00008A0C0000}"/>
    <cellStyle name="Normal 3 2 2 2 2 2 2 4 2 2 2 2 2" xfId="3152" xr:uid="{00000000-0005-0000-0000-00008B0C0000}"/>
    <cellStyle name="Normal 3 2 2 2 2 2 2 4 2 2 2 3" xfId="3153" xr:uid="{00000000-0005-0000-0000-00008C0C0000}"/>
    <cellStyle name="Normal 3 2 2 2 2 2 2 4 2 2 3" xfId="3154" xr:uid="{00000000-0005-0000-0000-00008D0C0000}"/>
    <cellStyle name="Normal 3 2 2 2 2 2 2 4 2 2 3 2" xfId="3155" xr:uid="{00000000-0005-0000-0000-00008E0C0000}"/>
    <cellStyle name="Normal 3 2 2 2 2 2 2 4 2 2 4" xfId="3156" xr:uid="{00000000-0005-0000-0000-00008F0C0000}"/>
    <cellStyle name="Normal 3 2 2 2 2 2 2 4 2 3" xfId="3157" xr:uid="{00000000-0005-0000-0000-0000900C0000}"/>
    <cellStyle name="Normal 3 2 2 2 2 2 2 4 2 3 2" xfId="3158" xr:uid="{00000000-0005-0000-0000-0000910C0000}"/>
    <cellStyle name="Normal 3 2 2 2 2 2 2 4 2 3 2 2" xfId="3159" xr:uid="{00000000-0005-0000-0000-0000920C0000}"/>
    <cellStyle name="Normal 3 2 2 2 2 2 2 4 2 3 3" xfId="3160" xr:uid="{00000000-0005-0000-0000-0000930C0000}"/>
    <cellStyle name="Normal 3 2 2 2 2 2 2 4 2 4" xfId="3161" xr:uid="{00000000-0005-0000-0000-0000940C0000}"/>
    <cellStyle name="Normal 3 2 2 2 2 2 2 4 2 4 2" xfId="3162" xr:uid="{00000000-0005-0000-0000-0000950C0000}"/>
    <cellStyle name="Normal 3 2 2 2 2 2 2 4 2 5" xfId="3163" xr:uid="{00000000-0005-0000-0000-0000960C0000}"/>
    <cellStyle name="Normal 3 2 2 2 2 2 2 4 3" xfId="3164" xr:uid="{00000000-0005-0000-0000-0000970C0000}"/>
    <cellStyle name="Normal 3 2 2 2 2 2 2 4 3 2" xfId="3165" xr:uid="{00000000-0005-0000-0000-0000980C0000}"/>
    <cellStyle name="Normal 3 2 2 2 2 2 2 4 3 2 2" xfId="3166" xr:uid="{00000000-0005-0000-0000-0000990C0000}"/>
    <cellStyle name="Normal 3 2 2 2 2 2 2 4 3 2 2 2" xfId="3167" xr:uid="{00000000-0005-0000-0000-00009A0C0000}"/>
    <cellStyle name="Normal 3 2 2 2 2 2 2 4 3 2 3" xfId="3168" xr:uid="{00000000-0005-0000-0000-00009B0C0000}"/>
    <cellStyle name="Normal 3 2 2 2 2 2 2 4 3 3" xfId="3169" xr:uid="{00000000-0005-0000-0000-00009C0C0000}"/>
    <cellStyle name="Normal 3 2 2 2 2 2 2 4 3 3 2" xfId="3170" xr:uid="{00000000-0005-0000-0000-00009D0C0000}"/>
    <cellStyle name="Normal 3 2 2 2 2 2 2 4 3 4" xfId="3171" xr:uid="{00000000-0005-0000-0000-00009E0C0000}"/>
    <cellStyle name="Normal 3 2 2 2 2 2 2 4 4" xfId="3172" xr:uid="{00000000-0005-0000-0000-00009F0C0000}"/>
    <cellStyle name="Normal 3 2 2 2 2 2 2 4 4 2" xfId="3173" xr:uid="{00000000-0005-0000-0000-0000A00C0000}"/>
    <cellStyle name="Normal 3 2 2 2 2 2 2 4 4 2 2" xfId="3174" xr:uid="{00000000-0005-0000-0000-0000A10C0000}"/>
    <cellStyle name="Normal 3 2 2 2 2 2 2 4 4 3" xfId="3175" xr:uid="{00000000-0005-0000-0000-0000A20C0000}"/>
    <cellStyle name="Normal 3 2 2 2 2 2 2 4 5" xfId="3176" xr:uid="{00000000-0005-0000-0000-0000A30C0000}"/>
    <cellStyle name="Normal 3 2 2 2 2 2 2 4 5 2" xfId="3177" xr:uid="{00000000-0005-0000-0000-0000A40C0000}"/>
    <cellStyle name="Normal 3 2 2 2 2 2 2 4 6" xfId="3178" xr:uid="{00000000-0005-0000-0000-0000A50C0000}"/>
    <cellStyle name="Normal 3 2 2 2 2 2 2 5" xfId="3179" xr:uid="{00000000-0005-0000-0000-0000A60C0000}"/>
    <cellStyle name="Normal 3 2 2 2 2 2 2 5 2" xfId="3180" xr:uid="{00000000-0005-0000-0000-0000A70C0000}"/>
    <cellStyle name="Normal 3 2 2 2 2 2 2 5 2 2" xfId="3181" xr:uid="{00000000-0005-0000-0000-0000A80C0000}"/>
    <cellStyle name="Normal 3 2 2 2 2 2 2 5 2 2 2" xfId="3182" xr:uid="{00000000-0005-0000-0000-0000A90C0000}"/>
    <cellStyle name="Normal 3 2 2 2 2 2 2 5 2 2 2 2" xfId="3183" xr:uid="{00000000-0005-0000-0000-0000AA0C0000}"/>
    <cellStyle name="Normal 3 2 2 2 2 2 2 5 2 2 3" xfId="3184" xr:uid="{00000000-0005-0000-0000-0000AB0C0000}"/>
    <cellStyle name="Normal 3 2 2 2 2 2 2 5 2 3" xfId="3185" xr:uid="{00000000-0005-0000-0000-0000AC0C0000}"/>
    <cellStyle name="Normal 3 2 2 2 2 2 2 5 2 3 2" xfId="3186" xr:uid="{00000000-0005-0000-0000-0000AD0C0000}"/>
    <cellStyle name="Normal 3 2 2 2 2 2 2 5 2 4" xfId="3187" xr:uid="{00000000-0005-0000-0000-0000AE0C0000}"/>
    <cellStyle name="Normal 3 2 2 2 2 2 2 5 3" xfId="3188" xr:uid="{00000000-0005-0000-0000-0000AF0C0000}"/>
    <cellStyle name="Normal 3 2 2 2 2 2 2 5 3 2" xfId="3189" xr:uid="{00000000-0005-0000-0000-0000B00C0000}"/>
    <cellStyle name="Normal 3 2 2 2 2 2 2 5 3 2 2" xfId="3190" xr:uid="{00000000-0005-0000-0000-0000B10C0000}"/>
    <cellStyle name="Normal 3 2 2 2 2 2 2 5 3 3" xfId="3191" xr:uid="{00000000-0005-0000-0000-0000B20C0000}"/>
    <cellStyle name="Normal 3 2 2 2 2 2 2 5 4" xfId="3192" xr:uid="{00000000-0005-0000-0000-0000B30C0000}"/>
    <cellStyle name="Normal 3 2 2 2 2 2 2 5 4 2" xfId="3193" xr:uid="{00000000-0005-0000-0000-0000B40C0000}"/>
    <cellStyle name="Normal 3 2 2 2 2 2 2 5 5" xfId="3194" xr:uid="{00000000-0005-0000-0000-0000B50C0000}"/>
    <cellStyle name="Normal 3 2 2 2 2 2 2 6" xfId="3195" xr:uid="{00000000-0005-0000-0000-0000B60C0000}"/>
    <cellStyle name="Normal 3 2 2 2 2 2 2 6 2" xfId="3196" xr:uid="{00000000-0005-0000-0000-0000B70C0000}"/>
    <cellStyle name="Normal 3 2 2 2 2 2 2 6 2 2" xfId="3197" xr:uid="{00000000-0005-0000-0000-0000B80C0000}"/>
    <cellStyle name="Normal 3 2 2 2 2 2 2 6 2 2 2" xfId="3198" xr:uid="{00000000-0005-0000-0000-0000B90C0000}"/>
    <cellStyle name="Normal 3 2 2 2 2 2 2 6 2 3" xfId="3199" xr:uid="{00000000-0005-0000-0000-0000BA0C0000}"/>
    <cellStyle name="Normal 3 2 2 2 2 2 2 6 3" xfId="3200" xr:uid="{00000000-0005-0000-0000-0000BB0C0000}"/>
    <cellStyle name="Normal 3 2 2 2 2 2 2 6 3 2" xfId="3201" xr:uid="{00000000-0005-0000-0000-0000BC0C0000}"/>
    <cellStyle name="Normal 3 2 2 2 2 2 2 6 4" xfId="3202" xr:uid="{00000000-0005-0000-0000-0000BD0C0000}"/>
    <cellStyle name="Normal 3 2 2 2 2 2 2 7" xfId="3203" xr:uid="{00000000-0005-0000-0000-0000BE0C0000}"/>
    <cellStyle name="Normal 3 2 2 2 2 2 2 7 2" xfId="3204" xr:uid="{00000000-0005-0000-0000-0000BF0C0000}"/>
    <cellStyle name="Normal 3 2 2 2 2 2 2 7 2 2" xfId="3205" xr:uid="{00000000-0005-0000-0000-0000C00C0000}"/>
    <cellStyle name="Normal 3 2 2 2 2 2 2 7 3" xfId="3206" xr:uid="{00000000-0005-0000-0000-0000C10C0000}"/>
    <cellStyle name="Normal 3 2 2 2 2 2 2 8" xfId="3207" xr:uid="{00000000-0005-0000-0000-0000C20C0000}"/>
    <cellStyle name="Normal 3 2 2 2 2 2 2 8 2" xfId="3208" xr:uid="{00000000-0005-0000-0000-0000C30C0000}"/>
    <cellStyle name="Normal 3 2 2 2 2 2 2 9" xfId="3209" xr:uid="{00000000-0005-0000-0000-0000C40C0000}"/>
    <cellStyle name="Normal 3 2 2 2 2 2 3" xfId="3210" xr:uid="{00000000-0005-0000-0000-0000C50C0000}"/>
    <cellStyle name="Normal 3 2 2 2 2 2 3 2" xfId="3211" xr:uid="{00000000-0005-0000-0000-0000C60C0000}"/>
    <cellStyle name="Normal 3 2 2 2 2 2 3 2 2" xfId="3212" xr:uid="{00000000-0005-0000-0000-0000C70C0000}"/>
    <cellStyle name="Normal 3 2 2 2 2 2 3 2 2 2" xfId="3213" xr:uid="{00000000-0005-0000-0000-0000C80C0000}"/>
    <cellStyle name="Normal 3 2 2 2 2 2 3 2 2 2 2" xfId="3214" xr:uid="{00000000-0005-0000-0000-0000C90C0000}"/>
    <cellStyle name="Normal 3 2 2 2 2 2 3 2 2 2 2 2" xfId="3215" xr:uid="{00000000-0005-0000-0000-0000CA0C0000}"/>
    <cellStyle name="Normal 3 2 2 2 2 2 3 2 2 2 2 2 2" xfId="3216" xr:uid="{00000000-0005-0000-0000-0000CB0C0000}"/>
    <cellStyle name="Normal 3 2 2 2 2 2 3 2 2 2 2 2 2 2" xfId="3217" xr:uid="{00000000-0005-0000-0000-0000CC0C0000}"/>
    <cellStyle name="Normal 3 2 2 2 2 2 3 2 2 2 2 2 3" xfId="3218" xr:uid="{00000000-0005-0000-0000-0000CD0C0000}"/>
    <cellStyle name="Normal 3 2 2 2 2 2 3 2 2 2 2 3" xfId="3219" xr:uid="{00000000-0005-0000-0000-0000CE0C0000}"/>
    <cellStyle name="Normal 3 2 2 2 2 2 3 2 2 2 2 3 2" xfId="3220" xr:uid="{00000000-0005-0000-0000-0000CF0C0000}"/>
    <cellStyle name="Normal 3 2 2 2 2 2 3 2 2 2 2 4" xfId="3221" xr:uid="{00000000-0005-0000-0000-0000D00C0000}"/>
    <cellStyle name="Normal 3 2 2 2 2 2 3 2 2 2 3" xfId="3222" xr:uid="{00000000-0005-0000-0000-0000D10C0000}"/>
    <cellStyle name="Normal 3 2 2 2 2 2 3 2 2 2 3 2" xfId="3223" xr:uid="{00000000-0005-0000-0000-0000D20C0000}"/>
    <cellStyle name="Normal 3 2 2 2 2 2 3 2 2 2 3 2 2" xfId="3224" xr:uid="{00000000-0005-0000-0000-0000D30C0000}"/>
    <cellStyle name="Normal 3 2 2 2 2 2 3 2 2 2 3 3" xfId="3225" xr:uid="{00000000-0005-0000-0000-0000D40C0000}"/>
    <cellStyle name="Normal 3 2 2 2 2 2 3 2 2 2 4" xfId="3226" xr:uid="{00000000-0005-0000-0000-0000D50C0000}"/>
    <cellStyle name="Normal 3 2 2 2 2 2 3 2 2 2 4 2" xfId="3227" xr:uid="{00000000-0005-0000-0000-0000D60C0000}"/>
    <cellStyle name="Normal 3 2 2 2 2 2 3 2 2 2 5" xfId="3228" xr:uid="{00000000-0005-0000-0000-0000D70C0000}"/>
    <cellStyle name="Normal 3 2 2 2 2 2 3 2 2 3" xfId="3229" xr:uid="{00000000-0005-0000-0000-0000D80C0000}"/>
    <cellStyle name="Normal 3 2 2 2 2 2 3 2 2 3 2" xfId="3230" xr:uid="{00000000-0005-0000-0000-0000D90C0000}"/>
    <cellStyle name="Normal 3 2 2 2 2 2 3 2 2 3 2 2" xfId="3231" xr:uid="{00000000-0005-0000-0000-0000DA0C0000}"/>
    <cellStyle name="Normal 3 2 2 2 2 2 3 2 2 3 2 2 2" xfId="3232" xr:uid="{00000000-0005-0000-0000-0000DB0C0000}"/>
    <cellStyle name="Normal 3 2 2 2 2 2 3 2 2 3 2 3" xfId="3233" xr:uid="{00000000-0005-0000-0000-0000DC0C0000}"/>
    <cellStyle name="Normal 3 2 2 2 2 2 3 2 2 3 3" xfId="3234" xr:uid="{00000000-0005-0000-0000-0000DD0C0000}"/>
    <cellStyle name="Normal 3 2 2 2 2 2 3 2 2 3 3 2" xfId="3235" xr:uid="{00000000-0005-0000-0000-0000DE0C0000}"/>
    <cellStyle name="Normal 3 2 2 2 2 2 3 2 2 3 4" xfId="3236" xr:uid="{00000000-0005-0000-0000-0000DF0C0000}"/>
    <cellStyle name="Normal 3 2 2 2 2 2 3 2 2 4" xfId="3237" xr:uid="{00000000-0005-0000-0000-0000E00C0000}"/>
    <cellStyle name="Normal 3 2 2 2 2 2 3 2 2 4 2" xfId="3238" xr:uid="{00000000-0005-0000-0000-0000E10C0000}"/>
    <cellStyle name="Normal 3 2 2 2 2 2 3 2 2 4 2 2" xfId="3239" xr:uid="{00000000-0005-0000-0000-0000E20C0000}"/>
    <cellStyle name="Normal 3 2 2 2 2 2 3 2 2 4 3" xfId="3240" xr:uid="{00000000-0005-0000-0000-0000E30C0000}"/>
    <cellStyle name="Normal 3 2 2 2 2 2 3 2 2 5" xfId="3241" xr:uid="{00000000-0005-0000-0000-0000E40C0000}"/>
    <cellStyle name="Normal 3 2 2 2 2 2 3 2 2 5 2" xfId="3242" xr:uid="{00000000-0005-0000-0000-0000E50C0000}"/>
    <cellStyle name="Normal 3 2 2 2 2 2 3 2 2 6" xfId="3243" xr:uid="{00000000-0005-0000-0000-0000E60C0000}"/>
    <cellStyle name="Normal 3 2 2 2 2 2 3 2 3" xfId="3244" xr:uid="{00000000-0005-0000-0000-0000E70C0000}"/>
    <cellStyle name="Normal 3 2 2 2 2 2 3 2 3 2" xfId="3245" xr:uid="{00000000-0005-0000-0000-0000E80C0000}"/>
    <cellStyle name="Normal 3 2 2 2 2 2 3 2 3 2 2" xfId="3246" xr:uid="{00000000-0005-0000-0000-0000E90C0000}"/>
    <cellStyle name="Normal 3 2 2 2 2 2 3 2 3 2 2 2" xfId="3247" xr:uid="{00000000-0005-0000-0000-0000EA0C0000}"/>
    <cellStyle name="Normal 3 2 2 2 2 2 3 2 3 2 2 2 2" xfId="3248" xr:uid="{00000000-0005-0000-0000-0000EB0C0000}"/>
    <cellStyle name="Normal 3 2 2 2 2 2 3 2 3 2 2 3" xfId="3249" xr:uid="{00000000-0005-0000-0000-0000EC0C0000}"/>
    <cellStyle name="Normal 3 2 2 2 2 2 3 2 3 2 3" xfId="3250" xr:uid="{00000000-0005-0000-0000-0000ED0C0000}"/>
    <cellStyle name="Normal 3 2 2 2 2 2 3 2 3 2 3 2" xfId="3251" xr:uid="{00000000-0005-0000-0000-0000EE0C0000}"/>
    <cellStyle name="Normal 3 2 2 2 2 2 3 2 3 2 4" xfId="3252" xr:uid="{00000000-0005-0000-0000-0000EF0C0000}"/>
    <cellStyle name="Normal 3 2 2 2 2 2 3 2 3 3" xfId="3253" xr:uid="{00000000-0005-0000-0000-0000F00C0000}"/>
    <cellStyle name="Normal 3 2 2 2 2 2 3 2 3 3 2" xfId="3254" xr:uid="{00000000-0005-0000-0000-0000F10C0000}"/>
    <cellStyle name="Normal 3 2 2 2 2 2 3 2 3 3 2 2" xfId="3255" xr:uid="{00000000-0005-0000-0000-0000F20C0000}"/>
    <cellStyle name="Normal 3 2 2 2 2 2 3 2 3 3 3" xfId="3256" xr:uid="{00000000-0005-0000-0000-0000F30C0000}"/>
    <cellStyle name="Normal 3 2 2 2 2 2 3 2 3 4" xfId="3257" xr:uid="{00000000-0005-0000-0000-0000F40C0000}"/>
    <cellStyle name="Normal 3 2 2 2 2 2 3 2 3 4 2" xfId="3258" xr:uid="{00000000-0005-0000-0000-0000F50C0000}"/>
    <cellStyle name="Normal 3 2 2 2 2 2 3 2 3 5" xfId="3259" xr:uid="{00000000-0005-0000-0000-0000F60C0000}"/>
    <cellStyle name="Normal 3 2 2 2 2 2 3 2 4" xfId="3260" xr:uid="{00000000-0005-0000-0000-0000F70C0000}"/>
    <cellStyle name="Normal 3 2 2 2 2 2 3 2 4 2" xfId="3261" xr:uid="{00000000-0005-0000-0000-0000F80C0000}"/>
    <cellStyle name="Normal 3 2 2 2 2 2 3 2 4 2 2" xfId="3262" xr:uid="{00000000-0005-0000-0000-0000F90C0000}"/>
    <cellStyle name="Normal 3 2 2 2 2 2 3 2 4 2 2 2" xfId="3263" xr:uid="{00000000-0005-0000-0000-0000FA0C0000}"/>
    <cellStyle name="Normal 3 2 2 2 2 2 3 2 4 2 3" xfId="3264" xr:uid="{00000000-0005-0000-0000-0000FB0C0000}"/>
    <cellStyle name="Normal 3 2 2 2 2 2 3 2 4 3" xfId="3265" xr:uid="{00000000-0005-0000-0000-0000FC0C0000}"/>
    <cellStyle name="Normal 3 2 2 2 2 2 3 2 4 3 2" xfId="3266" xr:uid="{00000000-0005-0000-0000-0000FD0C0000}"/>
    <cellStyle name="Normal 3 2 2 2 2 2 3 2 4 4" xfId="3267" xr:uid="{00000000-0005-0000-0000-0000FE0C0000}"/>
    <cellStyle name="Normal 3 2 2 2 2 2 3 2 5" xfId="3268" xr:uid="{00000000-0005-0000-0000-0000FF0C0000}"/>
    <cellStyle name="Normal 3 2 2 2 2 2 3 2 5 2" xfId="3269" xr:uid="{00000000-0005-0000-0000-0000000D0000}"/>
    <cellStyle name="Normal 3 2 2 2 2 2 3 2 5 2 2" xfId="3270" xr:uid="{00000000-0005-0000-0000-0000010D0000}"/>
    <cellStyle name="Normal 3 2 2 2 2 2 3 2 5 3" xfId="3271" xr:uid="{00000000-0005-0000-0000-0000020D0000}"/>
    <cellStyle name="Normal 3 2 2 2 2 2 3 2 6" xfId="3272" xr:uid="{00000000-0005-0000-0000-0000030D0000}"/>
    <cellStyle name="Normal 3 2 2 2 2 2 3 2 6 2" xfId="3273" xr:uid="{00000000-0005-0000-0000-0000040D0000}"/>
    <cellStyle name="Normal 3 2 2 2 2 2 3 2 7" xfId="3274" xr:uid="{00000000-0005-0000-0000-0000050D0000}"/>
    <cellStyle name="Normal 3 2 2 2 2 2 3 3" xfId="3275" xr:uid="{00000000-0005-0000-0000-0000060D0000}"/>
    <cellStyle name="Normal 3 2 2 2 2 2 3 3 2" xfId="3276" xr:uid="{00000000-0005-0000-0000-0000070D0000}"/>
    <cellStyle name="Normal 3 2 2 2 2 2 3 3 2 2" xfId="3277" xr:uid="{00000000-0005-0000-0000-0000080D0000}"/>
    <cellStyle name="Normal 3 2 2 2 2 2 3 3 2 2 2" xfId="3278" xr:uid="{00000000-0005-0000-0000-0000090D0000}"/>
    <cellStyle name="Normal 3 2 2 2 2 2 3 3 2 2 2 2" xfId="3279" xr:uid="{00000000-0005-0000-0000-00000A0D0000}"/>
    <cellStyle name="Normal 3 2 2 2 2 2 3 3 2 2 2 2 2" xfId="3280" xr:uid="{00000000-0005-0000-0000-00000B0D0000}"/>
    <cellStyle name="Normal 3 2 2 2 2 2 3 3 2 2 2 3" xfId="3281" xr:uid="{00000000-0005-0000-0000-00000C0D0000}"/>
    <cellStyle name="Normal 3 2 2 2 2 2 3 3 2 2 3" xfId="3282" xr:uid="{00000000-0005-0000-0000-00000D0D0000}"/>
    <cellStyle name="Normal 3 2 2 2 2 2 3 3 2 2 3 2" xfId="3283" xr:uid="{00000000-0005-0000-0000-00000E0D0000}"/>
    <cellStyle name="Normal 3 2 2 2 2 2 3 3 2 2 4" xfId="3284" xr:uid="{00000000-0005-0000-0000-00000F0D0000}"/>
    <cellStyle name="Normal 3 2 2 2 2 2 3 3 2 3" xfId="3285" xr:uid="{00000000-0005-0000-0000-0000100D0000}"/>
    <cellStyle name="Normal 3 2 2 2 2 2 3 3 2 3 2" xfId="3286" xr:uid="{00000000-0005-0000-0000-0000110D0000}"/>
    <cellStyle name="Normal 3 2 2 2 2 2 3 3 2 3 2 2" xfId="3287" xr:uid="{00000000-0005-0000-0000-0000120D0000}"/>
    <cellStyle name="Normal 3 2 2 2 2 2 3 3 2 3 3" xfId="3288" xr:uid="{00000000-0005-0000-0000-0000130D0000}"/>
    <cellStyle name="Normal 3 2 2 2 2 2 3 3 2 4" xfId="3289" xr:uid="{00000000-0005-0000-0000-0000140D0000}"/>
    <cellStyle name="Normal 3 2 2 2 2 2 3 3 2 4 2" xfId="3290" xr:uid="{00000000-0005-0000-0000-0000150D0000}"/>
    <cellStyle name="Normal 3 2 2 2 2 2 3 3 2 5" xfId="3291" xr:uid="{00000000-0005-0000-0000-0000160D0000}"/>
    <cellStyle name="Normal 3 2 2 2 2 2 3 3 3" xfId="3292" xr:uid="{00000000-0005-0000-0000-0000170D0000}"/>
    <cellStyle name="Normal 3 2 2 2 2 2 3 3 3 2" xfId="3293" xr:uid="{00000000-0005-0000-0000-0000180D0000}"/>
    <cellStyle name="Normal 3 2 2 2 2 2 3 3 3 2 2" xfId="3294" xr:uid="{00000000-0005-0000-0000-0000190D0000}"/>
    <cellStyle name="Normal 3 2 2 2 2 2 3 3 3 2 2 2" xfId="3295" xr:uid="{00000000-0005-0000-0000-00001A0D0000}"/>
    <cellStyle name="Normal 3 2 2 2 2 2 3 3 3 2 3" xfId="3296" xr:uid="{00000000-0005-0000-0000-00001B0D0000}"/>
    <cellStyle name="Normal 3 2 2 2 2 2 3 3 3 3" xfId="3297" xr:uid="{00000000-0005-0000-0000-00001C0D0000}"/>
    <cellStyle name="Normal 3 2 2 2 2 2 3 3 3 3 2" xfId="3298" xr:uid="{00000000-0005-0000-0000-00001D0D0000}"/>
    <cellStyle name="Normal 3 2 2 2 2 2 3 3 3 4" xfId="3299" xr:uid="{00000000-0005-0000-0000-00001E0D0000}"/>
    <cellStyle name="Normal 3 2 2 2 2 2 3 3 4" xfId="3300" xr:uid="{00000000-0005-0000-0000-00001F0D0000}"/>
    <cellStyle name="Normal 3 2 2 2 2 2 3 3 4 2" xfId="3301" xr:uid="{00000000-0005-0000-0000-0000200D0000}"/>
    <cellStyle name="Normal 3 2 2 2 2 2 3 3 4 2 2" xfId="3302" xr:uid="{00000000-0005-0000-0000-0000210D0000}"/>
    <cellStyle name="Normal 3 2 2 2 2 2 3 3 4 3" xfId="3303" xr:uid="{00000000-0005-0000-0000-0000220D0000}"/>
    <cellStyle name="Normal 3 2 2 2 2 2 3 3 5" xfId="3304" xr:uid="{00000000-0005-0000-0000-0000230D0000}"/>
    <cellStyle name="Normal 3 2 2 2 2 2 3 3 5 2" xfId="3305" xr:uid="{00000000-0005-0000-0000-0000240D0000}"/>
    <cellStyle name="Normal 3 2 2 2 2 2 3 3 6" xfId="3306" xr:uid="{00000000-0005-0000-0000-0000250D0000}"/>
    <cellStyle name="Normal 3 2 2 2 2 2 3 4" xfId="3307" xr:uid="{00000000-0005-0000-0000-0000260D0000}"/>
    <cellStyle name="Normal 3 2 2 2 2 2 3 4 2" xfId="3308" xr:uid="{00000000-0005-0000-0000-0000270D0000}"/>
    <cellStyle name="Normal 3 2 2 2 2 2 3 4 2 2" xfId="3309" xr:uid="{00000000-0005-0000-0000-0000280D0000}"/>
    <cellStyle name="Normal 3 2 2 2 2 2 3 4 2 2 2" xfId="3310" xr:uid="{00000000-0005-0000-0000-0000290D0000}"/>
    <cellStyle name="Normal 3 2 2 2 2 2 3 4 2 2 2 2" xfId="3311" xr:uid="{00000000-0005-0000-0000-00002A0D0000}"/>
    <cellStyle name="Normal 3 2 2 2 2 2 3 4 2 2 3" xfId="3312" xr:uid="{00000000-0005-0000-0000-00002B0D0000}"/>
    <cellStyle name="Normal 3 2 2 2 2 2 3 4 2 3" xfId="3313" xr:uid="{00000000-0005-0000-0000-00002C0D0000}"/>
    <cellStyle name="Normal 3 2 2 2 2 2 3 4 2 3 2" xfId="3314" xr:uid="{00000000-0005-0000-0000-00002D0D0000}"/>
    <cellStyle name="Normal 3 2 2 2 2 2 3 4 2 4" xfId="3315" xr:uid="{00000000-0005-0000-0000-00002E0D0000}"/>
    <cellStyle name="Normal 3 2 2 2 2 2 3 4 3" xfId="3316" xr:uid="{00000000-0005-0000-0000-00002F0D0000}"/>
    <cellStyle name="Normal 3 2 2 2 2 2 3 4 3 2" xfId="3317" xr:uid="{00000000-0005-0000-0000-0000300D0000}"/>
    <cellStyle name="Normal 3 2 2 2 2 2 3 4 3 2 2" xfId="3318" xr:uid="{00000000-0005-0000-0000-0000310D0000}"/>
    <cellStyle name="Normal 3 2 2 2 2 2 3 4 3 3" xfId="3319" xr:uid="{00000000-0005-0000-0000-0000320D0000}"/>
    <cellStyle name="Normal 3 2 2 2 2 2 3 4 4" xfId="3320" xr:uid="{00000000-0005-0000-0000-0000330D0000}"/>
    <cellStyle name="Normal 3 2 2 2 2 2 3 4 4 2" xfId="3321" xr:uid="{00000000-0005-0000-0000-0000340D0000}"/>
    <cellStyle name="Normal 3 2 2 2 2 2 3 4 5" xfId="3322" xr:uid="{00000000-0005-0000-0000-0000350D0000}"/>
    <cellStyle name="Normal 3 2 2 2 2 2 3 5" xfId="3323" xr:uid="{00000000-0005-0000-0000-0000360D0000}"/>
    <cellStyle name="Normal 3 2 2 2 2 2 3 5 2" xfId="3324" xr:uid="{00000000-0005-0000-0000-0000370D0000}"/>
    <cellStyle name="Normal 3 2 2 2 2 2 3 5 2 2" xfId="3325" xr:uid="{00000000-0005-0000-0000-0000380D0000}"/>
    <cellStyle name="Normal 3 2 2 2 2 2 3 5 2 2 2" xfId="3326" xr:uid="{00000000-0005-0000-0000-0000390D0000}"/>
    <cellStyle name="Normal 3 2 2 2 2 2 3 5 2 3" xfId="3327" xr:uid="{00000000-0005-0000-0000-00003A0D0000}"/>
    <cellStyle name="Normal 3 2 2 2 2 2 3 5 3" xfId="3328" xr:uid="{00000000-0005-0000-0000-00003B0D0000}"/>
    <cellStyle name="Normal 3 2 2 2 2 2 3 5 3 2" xfId="3329" xr:uid="{00000000-0005-0000-0000-00003C0D0000}"/>
    <cellStyle name="Normal 3 2 2 2 2 2 3 5 4" xfId="3330" xr:uid="{00000000-0005-0000-0000-00003D0D0000}"/>
    <cellStyle name="Normal 3 2 2 2 2 2 3 6" xfId="3331" xr:uid="{00000000-0005-0000-0000-00003E0D0000}"/>
    <cellStyle name="Normal 3 2 2 2 2 2 3 6 2" xfId="3332" xr:uid="{00000000-0005-0000-0000-00003F0D0000}"/>
    <cellStyle name="Normal 3 2 2 2 2 2 3 6 2 2" xfId="3333" xr:uid="{00000000-0005-0000-0000-0000400D0000}"/>
    <cellStyle name="Normal 3 2 2 2 2 2 3 6 3" xfId="3334" xr:uid="{00000000-0005-0000-0000-0000410D0000}"/>
    <cellStyle name="Normal 3 2 2 2 2 2 3 7" xfId="3335" xr:uid="{00000000-0005-0000-0000-0000420D0000}"/>
    <cellStyle name="Normal 3 2 2 2 2 2 3 7 2" xfId="3336" xr:uid="{00000000-0005-0000-0000-0000430D0000}"/>
    <cellStyle name="Normal 3 2 2 2 2 2 3 8" xfId="3337" xr:uid="{00000000-0005-0000-0000-0000440D0000}"/>
    <cellStyle name="Normal 3 2 2 2 2 2 4" xfId="3338" xr:uid="{00000000-0005-0000-0000-0000450D0000}"/>
    <cellStyle name="Normal 3 2 2 2 2 2 4 2" xfId="3339" xr:uid="{00000000-0005-0000-0000-0000460D0000}"/>
    <cellStyle name="Normal 3 2 2 2 2 2 4 2 2" xfId="3340" xr:uid="{00000000-0005-0000-0000-0000470D0000}"/>
    <cellStyle name="Normal 3 2 2 2 2 2 4 2 2 2" xfId="3341" xr:uid="{00000000-0005-0000-0000-0000480D0000}"/>
    <cellStyle name="Normal 3 2 2 2 2 2 4 2 2 2 2" xfId="3342" xr:uid="{00000000-0005-0000-0000-0000490D0000}"/>
    <cellStyle name="Normal 3 2 2 2 2 2 4 2 2 2 2 2" xfId="3343" xr:uid="{00000000-0005-0000-0000-00004A0D0000}"/>
    <cellStyle name="Normal 3 2 2 2 2 2 4 2 2 2 2 2 2" xfId="3344" xr:uid="{00000000-0005-0000-0000-00004B0D0000}"/>
    <cellStyle name="Normal 3 2 2 2 2 2 4 2 2 2 2 3" xfId="3345" xr:uid="{00000000-0005-0000-0000-00004C0D0000}"/>
    <cellStyle name="Normal 3 2 2 2 2 2 4 2 2 2 3" xfId="3346" xr:uid="{00000000-0005-0000-0000-00004D0D0000}"/>
    <cellStyle name="Normal 3 2 2 2 2 2 4 2 2 2 3 2" xfId="3347" xr:uid="{00000000-0005-0000-0000-00004E0D0000}"/>
    <cellStyle name="Normal 3 2 2 2 2 2 4 2 2 2 4" xfId="3348" xr:uid="{00000000-0005-0000-0000-00004F0D0000}"/>
    <cellStyle name="Normal 3 2 2 2 2 2 4 2 2 3" xfId="3349" xr:uid="{00000000-0005-0000-0000-0000500D0000}"/>
    <cellStyle name="Normal 3 2 2 2 2 2 4 2 2 3 2" xfId="3350" xr:uid="{00000000-0005-0000-0000-0000510D0000}"/>
    <cellStyle name="Normal 3 2 2 2 2 2 4 2 2 3 2 2" xfId="3351" xr:uid="{00000000-0005-0000-0000-0000520D0000}"/>
    <cellStyle name="Normal 3 2 2 2 2 2 4 2 2 3 3" xfId="3352" xr:uid="{00000000-0005-0000-0000-0000530D0000}"/>
    <cellStyle name="Normal 3 2 2 2 2 2 4 2 2 4" xfId="3353" xr:uid="{00000000-0005-0000-0000-0000540D0000}"/>
    <cellStyle name="Normal 3 2 2 2 2 2 4 2 2 4 2" xfId="3354" xr:uid="{00000000-0005-0000-0000-0000550D0000}"/>
    <cellStyle name="Normal 3 2 2 2 2 2 4 2 2 5" xfId="3355" xr:uid="{00000000-0005-0000-0000-0000560D0000}"/>
    <cellStyle name="Normal 3 2 2 2 2 2 4 2 3" xfId="3356" xr:uid="{00000000-0005-0000-0000-0000570D0000}"/>
    <cellStyle name="Normal 3 2 2 2 2 2 4 2 3 2" xfId="3357" xr:uid="{00000000-0005-0000-0000-0000580D0000}"/>
    <cellStyle name="Normal 3 2 2 2 2 2 4 2 3 2 2" xfId="3358" xr:uid="{00000000-0005-0000-0000-0000590D0000}"/>
    <cellStyle name="Normal 3 2 2 2 2 2 4 2 3 2 2 2" xfId="3359" xr:uid="{00000000-0005-0000-0000-00005A0D0000}"/>
    <cellStyle name="Normal 3 2 2 2 2 2 4 2 3 2 3" xfId="3360" xr:uid="{00000000-0005-0000-0000-00005B0D0000}"/>
    <cellStyle name="Normal 3 2 2 2 2 2 4 2 3 3" xfId="3361" xr:uid="{00000000-0005-0000-0000-00005C0D0000}"/>
    <cellStyle name="Normal 3 2 2 2 2 2 4 2 3 3 2" xfId="3362" xr:uid="{00000000-0005-0000-0000-00005D0D0000}"/>
    <cellStyle name="Normal 3 2 2 2 2 2 4 2 3 4" xfId="3363" xr:uid="{00000000-0005-0000-0000-00005E0D0000}"/>
    <cellStyle name="Normal 3 2 2 2 2 2 4 2 4" xfId="3364" xr:uid="{00000000-0005-0000-0000-00005F0D0000}"/>
    <cellStyle name="Normal 3 2 2 2 2 2 4 2 4 2" xfId="3365" xr:uid="{00000000-0005-0000-0000-0000600D0000}"/>
    <cellStyle name="Normal 3 2 2 2 2 2 4 2 4 2 2" xfId="3366" xr:uid="{00000000-0005-0000-0000-0000610D0000}"/>
    <cellStyle name="Normal 3 2 2 2 2 2 4 2 4 3" xfId="3367" xr:uid="{00000000-0005-0000-0000-0000620D0000}"/>
    <cellStyle name="Normal 3 2 2 2 2 2 4 2 5" xfId="3368" xr:uid="{00000000-0005-0000-0000-0000630D0000}"/>
    <cellStyle name="Normal 3 2 2 2 2 2 4 2 5 2" xfId="3369" xr:uid="{00000000-0005-0000-0000-0000640D0000}"/>
    <cellStyle name="Normal 3 2 2 2 2 2 4 2 6" xfId="3370" xr:uid="{00000000-0005-0000-0000-0000650D0000}"/>
    <cellStyle name="Normal 3 2 2 2 2 2 4 3" xfId="3371" xr:uid="{00000000-0005-0000-0000-0000660D0000}"/>
    <cellStyle name="Normal 3 2 2 2 2 2 4 3 2" xfId="3372" xr:uid="{00000000-0005-0000-0000-0000670D0000}"/>
    <cellStyle name="Normal 3 2 2 2 2 2 4 3 2 2" xfId="3373" xr:uid="{00000000-0005-0000-0000-0000680D0000}"/>
    <cellStyle name="Normal 3 2 2 2 2 2 4 3 2 2 2" xfId="3374" xr:uid="{00000000-0005-0000-0000-0000690D0000}"/>
    <cellStyle name="Normal 3 2 2 2 2 2 4 3 2 2 2 2" xfId="3375" xr:uid="{00000000-0005-0000-0000-00006A0D0000}"/>
    <cellStyle name="Normal 3 2 2 2 2 2 4 3 2 2 3" xfId="3376" xr:uid="{00000000-0005-0000-0000-00006B0D0000}"/>
    <cellStyle name="Normal 3 2 2 2 2 2 4 3 2 3" xfId="3377" xr:uid="{00000000-0005-0000-0000-00006C0D0000}"/>
    <cellStyle name="Normal 3 2 2 2 2 2 4 3 2 3 2" xfId="3378" xr:uid="{00000000-0005-0000-0000-00006D0D0000}"/>
    <cellStyle name="Normal 3 2 2 2 2 2 4 3 2 4" xfId="3379" xr:uid="{00000000-0005-0000-0000-00006E0D0000}"/>
    <cellStyle name="Normal 3 2 2 2 2 2 4 3 3" xfId="3380" xr:uid="{00000000-0005-0000-0000-00006F0D0000}"/>
    <cellStyle name="Normal 3 2 2 2 2 2 4 3 3 2" xfId="3381" xr:uid="{00000000-0005-0000-0000-0000700D0000}"/>
    <cellStyle name="Normal 3 2 2 2 2 2 4 3 3 2 2" xfId="3382" xr:uid="{00000000-0005-0000-0000-0000710D0000}"/>
    <cellStyle name="Normal 3 2 2 2 2 2 4 3 3 3" xfId="3383" xr:uid="{00000000-0005-0000-0000-0000720D0000}"/>
    <cellStyle name="Normal 3 2 2 2 2 2 4 3 4" xfId="3384" xr:uid="{00000000-0005-0000-0000-0000730D0000}"/>
    <cellStyle name="Normal 3 2 2 2 2 2 4 3 4 2" xfId="3385" xr:uid="{00000000-0005-0000-0000-0000740D0000}"/>
    <cellStyle name="Normal 3 2 2 2 2 2 4 3 5" xfId="3386" xr:uid="{00000000-0005-0000-0000-0000750D0000}"/>
    <cellStyle name="Normal 3 2 2 2 2 2 4 4" xfId="3387" xr:uid="{00000000-0005-0000-0000-0000760D0000}"/>
    <cellStyle name="Normal 3 2 2 2 2 2 4 4 2" xfId="3388" xr:uid="{00000000-0005-0000-0000-0000770D0000}"/>
    <cellStyle name="Normal 3 2 2 2 2 2 4 4 2 2" xfId="3389" xr:uid="{00000000-0005-0000-0000-0000780D0000}"/>
    <cellStyle name="Normal 3 2 2 2 2 2 4 4 2 2 2" xfId="3390" xr:uid="{00000000-0005-0000-0000-0000790D0000}"/>
    <cellStyle name="Normal 3 2 2 2 2 2 4 4 2 3" xfId="3391" xr:uid="{00000000-0005-0000-0000-00007A0D0000}"/>
    <cellStyle name="Normal 3 2 2 2 2 2 4 4 3" xfId="3392" xr:uid="{00000000-0005-0000-0000-00007B0D0000}"/>
    <cellStyle name="Normal 3 2 2 2 2 2 4 4 3 2" xfId="3393" xr:uid="{00000000-0005-0000-0000-00007C0D0000}"/>
    <cellStyle name="Normal 3 2 2 2 2 2 4 4 4" xfId="3394" xr:uid="{00000000-0005-0000-0000-00007D0D0000}"/>
    <cellStyle name="Normal 3 2 2 2 2 2 4 5" xfId="3395" xr:uid="{00000000-0005-0000-0000-00007E0D0000}"/>
    <cellStyle name="Normal 3 2 2 2 2 2 4 5 2" xfId="3396" xr:uid="{00000000-0005-0000-0000-00007F0D0000}"/>
    <cellStyle name="Normal 3 2 2 2 2 2 4 5 2 2" xfId="3397" xr:uid="{00000000-0005-0000-0000-0000800D0000}"/>
    <cellStyle name="Normal 3 2 2 2 2 2 4 5 3" xfId="3398" xr:uid="{00000000-0005-0000-0000-0000810D0000}"/>
    <cellStyle name="Normal 3 2 2 2 2 2 4 6" xfId="3399" xr:uid="{00000000-0005-0000-0000-0000820D0000}"/>
    <cellStyle name="Normal 3 2 2 2 2 2 4 6 2" xfId="3400" xr:uid="{00000000-0005-0000-0000-0000830D0000}"/>
    <cellStyle name="Normal 3 2 2 2 2 2 4 7" xfId="3401" xr:uid="{00000000-0005-0000-0000-0000840D0000}"/>
    <cellStyle name="Normal 3 2 2 2 2 2 5" xfId="3402" xr:uid="{00000000-0005-0000-0000-0000850D0000}"/>
    <cellStyle name="Normal 3 2 2 2 2 2 5 2" xfId="3403" xr:uid="{00000000-0005-0000-0000-0000860D0000}"/>
    <cellStyle name="Normal 3 2 2 2 2 2 5 2 2" xfId="3404" xr:uid="{00000000-0005-0000-0000-0000870D0000}"/>
    <cellStyle name="Normal 3 2 2 2 2 2 5 2 2 2" xfId="3405" xr:uid="{00000000-0005-0000-0000-0000880D0000}"/>
    <cellStyle name="Normal 3 2 2 2 2 2 5 2 2 2 2" xfId="3406" xr:uid="{00000000-0005-0000-0000-0000890D0000}"/>
    <cellStyle name="Normal 3 2 2 2 2 2 5 2 2 2 2 2" xfId="3407" xr:uid="{00000000-0005-0000-0000-00008A0D0000}"/>
    <cellStyle name="Normal 3 2 2 2 2 2 5 2 2 2 3" xfId="3408" xr:uid="{00000000-0005-0000-0000-00008B0D0000}"/>
    <cellStyle name="Normal 3 2 2 2 2 2 5 2 2 3" xfId="3409" xr:uid="{00000000-0005-0000-0000-00008C0D0000}"/>
    <cellStyle name="Normal 3 2 2 2 2 2 5 2 2 3 2" xfId="3410" xr:uid="{00000000-0005-0000-0000-00008D0D0000}"/>
    <cellStyle name="Normal 3 2 2 2 2 2 5 2 2 4" xfId="3411" xr:uid="{00000000-0005-0000-0000-00008E0D0000}"/>
    <cellStyle name="Normal 3 2 2 2 2 2 5 2 3" xfId="3412" xr:uid="{00000000-0005-0000-0000-00008F0D0000}"/>
    <cellStyle name="Normal 3 2 2 2 2 2 5 2 3 2" xfId="3413" xr:uid="{00000000-0005-0000-0000-0000900D0000}"/>
    <cellStyle name="Normal 3 2 2 2 2 2 5 2 3 2 2" xfId="3414" xr:uid="{00000000-0005-0000-0000-0000910D0000}"/>
    <cellStyle name="Normal 3 2 2 2 2 2 5 2 3 3" xfId="3415" xr:uid="{00000000-0005-0000-0000-0000920D0000}"/>
    <cellStyle name="Normal 3 2 2 2 2 2 5 2 4" xfId="3416" xr:uid="{00000000-0005-0000-0000-0000930D0000}"/>
    <cellStyle name="Normal 3 2 2 2 2 2 5 2 4 2" xfId="3417" xr:uid="{00000000-0005-0000-0000-0000940D0000}"/>
    <cellStyle name="Normal 3 2 2 2 2 2 5 2 5" xfId="3418" xr:uid="{00000000-0005-0000-0000-0000950D0000}"/>
    <cellStyle name="Normal 3 2 2 2 2 2 5 3" xfId="3419" xr:uid="{00000000-0005-0000-0000-0000960D0000}"/>
    <cellStyle name="Normal 3 2 2 2 2 2 5 3 2" xfId="3420" xr:uid="{00000000-0005-0000-0000-0000970D0000}"/>
    <cellStyle name="Normal 3 2 2 2 2 2 5 3 2 2" xfId="3421" xr:uid="{00000000-0005-0000-0000-0000980D0000}"/>
    <cellStyle name="Normal 3 2 2 2 2 2 5 3 2 2 2" xfId="3422" xr:uid="{00000000-0005-0000-0000-0000990D0000}"/>
    <cellStyle name="Normal 3 2 2 2 2 2 5 3 2 3" xfId="3423" xr:uid="{00000000-0005-0000-0000-00009A0D0000}"/>
    <cellStyle name="Normal 3 2 2 2 2 2 5 3 3" xfId="3424" xr:uid="{00000000-0005-0000-0000-00009B0D0000}"/>
    <cellStyle name="Normal 3 2 2 2 2 2 5 3 3 2" xfId="3425" xr:uid="{00000000-0005-0000-0000-00009C0D0000}"/>
    <cellStyle name="Normal 3 2 2 2 2 2 5 3 4" xfId="3426" xr:uid="{00000000-0005-0000-0000-00009D0D0000}"/>
    <cellStyle name="Normal 3 2 2 2 2 2 5 4" xfId="3427" xr:uid="{00000000-0005-0000-0000-00009E0D0000}"/>
    <cellStyle name="Normal 3 2 2 2 2 2 5 4 2" xfId="3428" xr:uid="{00000000-0005-0000-0000-00009F0D0000}"/>
    <cellStyle name="Normal 3 2 2 2 2 2 5 4 2 2" xfId="3429" xr:uid="{00000000-0005-0000-0000-0000A00D0000}"/>
    <cellStyle name="Normal 3 2 2 2 2 2 5 4 3" xfId="3430" xr:uid="{00000000-0005-0000-0000-0000A10D0000}"/>
    <cellStyle name="Normal 3 2 2 2 2 2 5 5" xfId="3431" xr:uid="{00000000-0005-0000-0000-0000A20D0000}"/>
    <cellStyle name="Normal 3 2 2 2 2 2 5 5 2" xfId="3432" xr:uid="{00000000-0005-0000-0000-0000A30D0000}"/>
    <cellStyle name="Normal 3 2 2 2 2 2 5 6" xfId="3433" xr:uid="{00000000-0005-0000-0000-0000A40D0000}"/>
    <cellStyle name="Normal 3 2 2 2 2 2 6" xfId="3434" xr:uid="{00000000-0005-0000-0000-0000A50D0000}"/>
    <cellStyle name="Normal 3 2 2 2 2 2 6 2" xfId="3435" xr:uid="{00000000-0005-0000-0000-0000A60D0000}"/>
    <cellStyle name="Normal 3 2 2 2 2 2 6 2 2" xfId="3436" xr:uid="{00000000-0005-0000-0000-0000A70D0000}"/>
    <cellStyle name="Normal 3 2 2 2 2 2 6 2 2 2" xfId="3437" xr:uid="{00000000-0005-0000-0000-0000A80D0000}"/>
    <cellStyle name="Normal 3 2 2 2 2 2 6 2 2 2 2" xfId="3438" xr:uid="{00000000-0005-0000-0000-0000A90D0000}"/>
    <cellStyle name="Normal 3 2 2 2 2 2 6 2 2 3" xfId="3439" xr:uid="{00000000-0005-0000-0000-0000AA0D0000}"/>
    <cellStyle name="Normal 3 2 2 2 2 2 6 2 3" xfId="3440" xr:uid="{00000000-0005-0000-0000-0000AB0D0000}"/>
    <cellStyle name="Normal 3 2 2 2 2 2 6 2 3 2" xfId="3441" xr:uid="{00000000-0005-0000-0000-0000AC0D0000}"/>
    <cellStyle name="Normal 3 2 2 2 2 2 6 2 4" xfId="3442" xr:uid="{00000000-0005-0000-0000-0000AD0D0000}"/>
    <cellStyle name="Normal 3 2 2 2 2 2 6 3" xfId="3443" xr:uid="{00000000-0005-0000-0000-0000AE0D0000}"/>
    <cellStyle name="Normal 3 2 2 2 2 2 6 3 2" xfId="3444" xr:uid="{00000000-0005-0000-0000-0000AF0D0000}"/>
    <cellStyle name="Normal 3 2 2 2 2 2 6 3 2 2" xfId="3445" xr:uid="{00000000-0005-0000-0000-0000B00D0000}"/>
    <cellStyle name="Normal 3 2 2 2 2 2 6 3 3" xfId="3446" xr:uid="{00000000-0005-0000-0000-0000B10D0000}"/>
    <cellStyle name="Normal 3 2 2 2 2 2 6 4" xfId="3447" xr:uid="{00000000-0005-0000-0000-0000B20D0000}"/>
    <cellStyle name="Normal 3 2 2 2 2 2 6 4 2" xfId="3448" xr:uid="{00000000-0005-0000-0000-0000B30D0000}"/>
    <cellStyle name="Normal 3 2 2 2 2 2 6 5" xfId="3449" xr:uid="{00000000-0005-0000-0000-0000B40D0000}"/>
    <cellStyle name="Normal 3 2 2 2 2 2 7" xfId="3450" xr:uid="{00000000-0005-0000-0000-0000B50D0000}"/>
    <cellStyle name="Normal 3 2 2 2 2 2 7 2" xfId="3451" xr:uid="{00000000-0005-0000-0000-0000B60D0000}"/>
    <cellStyle name="Normal 3 2 2 2 2 2 7 2 2" xfId="3452" xr:uid="{00000000-0005-0000-0000-0000B70D0000}"/>
    <cellStyle name="Normal 3 2 2 2 2 2 7 2 2 2" xfId="3453" xr:uid="{00000000-0005-0000-0000-0000B80D0000}"/>
    <cellStyle name="Normal 3 2 2 2 2 2 7 2 3" xfId="3454" xr:uid="{00000000-0005-0000-0000-0000B90D0000}"/>
    <cellStyle name="Normal 3 2 2 2 2 2 7 3" xfId="3455" xr:uid="{00000000-0005-0000-0000-0000BA0D0000}"/>
    <cellStyle name="Normal 3 2 2 2 2 2 7 3 2" xfId="3456" xr:uid="{00000000-0005-0000-0000-0000BB0D0000}"/>
    <cellStyle name="Normal 3 2 2 2 2 2 7 4" xfId="3457" xr:uid="{00000000-0005-0000-0000-0000BC0D0000}"/>
    <cellStyle name="Normal 3 2 2 2 2 2 8" xfId="3458" xr:uid="{00000000-0005-0000-0000-0000BD0D0000}"/>
    <cellStyle name="Normal 3 2 2 2 2 2 8 2" xfId="3459" xr:uid="{00000000-0005-0000-0000-0000BE0D0000}"/>
    <cellStyle name="Normal 3 2 2 2 2 2 8 2 2" xfId="3460" xr:uid="{00000000-0005-0000-0000-0000BF0D0000}"/>
    <cellStyle name="Normal 3 2 2 2 2 2 8 3" xfId="3461" xr:uid="{00000000-0005-0000-0000-0000C00D0000}"/>
    <cellStyle name="Normal 3 2 2 2 2 2 9" xfId="3462" xr:uid="{00000000-0005-0000-0000-0000C10D0000}"/>
    <cellStyle name="Normal 3 2 2 2 2 2 9 2" xfId="3463" xr:uid="{00000000-0005-0000-0000-0000C20D0000}"/>
    <cellStyle name="Normal 3 2 2 2 2 3" xfId="3464" xr:uid="{00000000-0005-0000-0000-0000C30D0000}"/>
    <cellStyle name="Normal 3 2 2 2 2 3 2" xfId="3465" xr:uid="{00000000-0005-0000-0000-0000C40D0000}"/>
    <cellStyle name="Normal 3 2 2 2 2 3 2 2" xfId="3466" xr:uid="{00000000-0005-0000-0000-0000C50D0000}"/>
    <cellStyle name="Normal 3 2 2 2 2 3 2 2 2" xfId="3467" xr:uid="{00000000-0005-0000-0000-0000C60D0000}"/>
    <cellStyle name="Normal 3 2 2 2 2 3 2 2 2 2" xfId="3468" xr:uid="{00000000-0005-0000-0000-0000C70D0000}"/>
    <cellStyle name="Normal 3 2 2 2 2 3 2 2 2 2 2" xfId="3469" xr:uid="{00000000-0005-0000-0000-0000C80D0000}"/>
    <cellStyle name="Normal 3 2 2 2 2 3 2 2 2 2 2 2" xfId="3470" xr:uid="{00000000-0005-0000-0000-0000C90D0000}"/>
    <cellStyle name="Normal 3 2 2 2 2 3 2 2 2 2 2 2 2" xfId="3471" xr:uid="{00000000-0005-0000-0000-0000CA0D0000}"/>
    <cellStyle name="Normal 3 2 2 2 2 3 2 2 2 2 2 2 2 2" xfId="3472" xr:uid="{00000000-0005-0000-0000-0000CB0D0000}"/>
    <cellStyle name="Normal 3 2 2 2 2 3 2 2 2 2 2 2 3" xfId="3473" xr:uid="{00000000-0005-0000-0000-0000CC0D0000}"/>
    <cellStyle name="Normal 3 2 2 2 2 3 2 2 2 2 2 3" xfId="3474" xr:uid="{00000000-0005-0000-0000-0000CD0D0000}"/>
    <cellStyle name="Normal 3 2 2 2 2 3 2 2 2 2 2 3 2" xfId="3475" xr:uid="{00000000-0005-0000-0000-0000CE0D0000}"/>
    <cellStyle name="Normal 3 2 2 2 2 3 2 2 2 2 2 4" xfId="3476" xr:uid="{00000000-0005-0000-0000-0000CF0D0000}"/>
    <cellStyle name="Normal 3 2 2 2 2 3 2 2 2 2 3" xfId="3477" xr:uid="{00000000-0005-0000-0000-0000D00D0000}"/>
    <cellStyle name="Normal 3 2 2 2 2 3 2 2 2 2 3 2" xfId="3478" xr:uid="{00000000-0005-0000-0000-0000D10D0000}"/>
    <cellStyle name="Normal 3 2 2 2 2 3 2 2 2 2 3 2 2" xfId="3479" xr:uid="{00000000-0005-0000-0000-0000D20D0000}"/>
    <cellStyle name="Normal 3 2 2 2 2 3 2 2 2 2 3 3" xfId="3480" xr:uid="{00000000-0005-0000-0000-0000D30D0000}"/>
    <cellStyle name="Normal 3 2 2 2 2 3 2 2 2 2 4" xfId="3481" xr:uid="{00000000-0005-0000-0000-0000D40D0000}"/>
    <cellStyle name="Normal 3 2 2 2 2 3 2 2 2 2 4 2" xfId="3482" xr:uid="{00000000-0005-0000-0000-0000D50D0000}"/>
    <cellStyle name="Normal 3 2 2 2 2 3 2 2 2 2 5" xfId="3483" xr:uid="{00000000-0005-0000-0000-0000D60D0000}"/>
    <cellStyle name="Normal 3 2 2 2 2 3 2 2 2 3" xfId="3484" xr:uid="{00000000-0005-0000-0000-0000D70D0000}"/>
    <cellStyle name="Normal 3 2 2 2 2 3 2 2 2 3 2" xfId="3485" xr:uid="{00000000-0005-0000-0000-0000D80D0000}"/>
    <cellStyle name="Normal 3 2 2 2 2 3 2 2 2 3 2 2" xfId="3486" xr:uid="{00000000-0005-0000-0000-0000D90D0000}"/>
    <cellStyle name="Normal 3 2 2 2 2 3 2 2 2 3 2 2 2" xfId="3487" xr:uid="{00000000-0005-0000-0000-0000DA0D0000}"/>
    <cellStyle name="Normal 3 2 2 2 2 3 2 2 2 3 2 3" xfId="3488" xr:uid="{00000000-0005-0000-0000-0000DB0D0000}"/>
    <cellStyle name="Normal 3 2 2 2 2 3 2 2 2 3 3" xfId="3489" xr:uid="{00000000-0005-0000-0000-0000DC0D0000}"/>
    <cellStyle name="Normal 3 2 2 2 2 3 2 2 2 3 3 2" xfId="3490" xr:uid="{00000000-0005-0000-0000-0000DD0D0000}"/>
    <cellStyle name="Normal 3 2 2 2 2 3 2 2 2 3 4" xfId="3491" xr:uid="{00000000-0005-0000-0000-0000DE0D0000}"/>
    <cellStyle name="Normal 3 2 2 2 2 3 2 2 2 4" xfId="3492" xr:uid="{00000000-0005-0000-0000-0000DF0D0000}"/>
    <cellStyle name="Normal 3 2 2 2 2 3 2 2 2 4 2" xfId="3493" xr:uid="{00000000-0005-0000-0000-0000E00D0000}"/>
    <cellStyle name="Normal 3 2 2 2 2 3 2 2 2 4 2 2" xfId="3494" xr:uid="{00000000-0005-0000-0000-0000E10D0000}"/>
    <cellStyle name="Normal 3 2 2 2 2 3 2 2 2 4 3" xfId="3495" xr:uid="{00000000-0005-0000-0000-0000E20D0000}"/>
    <cellStyle name="Normal 3 2 2 2 2 3 2 2 2 5" xfId="3496" xr:uid="{00000000-0005-0000-0000-0000E30D0000}"/>
    <cellStyle name="Normal 3 2 2 2 2 3 2 2 2 5 2" xfId="3497" xr:uid="{00000000-0005-0000-0000-0000E40D0000}"/>
    <cellStyle name="Normal 3 2 2 2 2 3 2 2 2 6" xfId="3498" xr:uid="{00000000-0005-0000-0000-0000E50D0000}"/>
    <cellStyle name="Normal 3 2 2 2 2 3 2 2 3" xfId="3499" xr:uid="{00000000-0005-0000-0000-0000E60D0000}"/>
    <cellStyle name="Normal 3 2 2 2 2 3 2 2 3 2" xfId="3500" xr:uid="{00000000-0005-0000-0000-0000E70D0000}"/>
    <cellStyle name="Normal 3 2 2 2 2 3 2 2 3 2 2" xfId="3501" xr:uid="{00000000-0005-0000-0000-0000E80D0000}"/>
    <cellStyle name="Normal 3 2 2 2 2 3 2 2 3 2 2 2" xfId="3502" xr:uid="{00000000-0005-0000-0000-0000E90D0000}"/>
    <cellStyle name="Normal 3 2 2 2 2 3 2 2 3 2 2 2 2" xfId="3503" xr:uid="{00000000-0005-0000-0000-0000EA0D0000}"/>
    <cellStyle name="Normal 3 2 2 2 2 3 2 2 3 2 2 3" xfId="3504" xr:uid="{00000000-0005-0000-0000-0000EB0D0000}"/>
    <cellStyle name="Normal 3 2 2 2 2 3 2 2 3 2 3" xfId="3505" xr:uid="{00000000-0005-0000-0000-0000EC0D0000}"/>
    <cellStyle name="Normal 3 2 2 2 2 3 2 2 3 2 3 2" xfId="3506" xr:uid="{00000000-0005-0000-0000-0000ED0D0000}"/>
    <cellStyle name="Normal 3 2 2 2 2 3 2 2 3 2 4" xfId="3507" xr:uid="{00000000-0005-0000-0000-0000EE0D0000}"/>
    <cellStyle name="Normal 3 2 2 2 2 3 2 2 3 3" xfId="3508" xr:uid="{00000000-0005-0000-0000-0000EF0D0000}"/>
    <cellStyle name="Normal 3 2 2 2 2 3 2 2 3 3 2" xfId="3509" xr:uid="{00000000-0005-0000-0000-0000F00D0000}"/>
    <cellStyle name="Normal 3 2 2 2 2 3 2 2 3 3 2 2" xfId="3510" xr:uid="{00000000-0005-0000-0000-0000F10D0000}"/>
    <cellStyle name="Normal 3 2 2 2 2 3 2 2 3 3 3" xfId="3511" xr:uid="{00000000-0005-0000-0000-0000F20D0000}"/>
    <cellStyle name="Normal 3 2 2 2 2 3 2 2 3 4" xfId="3512" xr:uid="{00000000-0005-0000-0000-0000F30D0000}"/>
    <cellStyle name="Normal 3 2 2 2 2 3 2 2 3 4 2" xfId="3513" xr:uid="{00000000-0005-0000-0000-0000F40D0000}"/>
    <cellStyle name="Normal 3 2 2 2 2 3 2 2 3 5" xfId="3514" xr:uid="{00000000-0005-0000-0000-0000F50D0000}"/>
    <cellStyle name="Normal 3 2 2 2 2 3 2 2 4" xfId="3515" xr:uid="{00000000-0005-0000-0000-0000F60D0000}"/>
    <cellStyle name="Normal 3 2 2 2 2 3 2 2 4 2" xfId="3516" xr:uid="{00000000-0005-0000-0000-0000F70D0000}"/>
    <cellStyle name="Normal 3 2 2 2 2 3 2 2 4 2 2" xfId="3517" xr:uid="{00000000-0005-0000-0000-0000F80D0000}"/>
    <cellStyle name="Normal 3 2 2 2 2 3 2 2 4 2 2 2" xfId="3518" xr:uid="{00000000-0005-0000-0000-0000F90D0000}"/>
    <cellStyle name="Normal 3 2 2 2 2 3 2 2 4 2 3" xfId="3519" xr:uid="{00000000-0005-0000-0000-0000FA0D0000}"/>
    <cellStyle name="Normal 3 2 2 2 2 3 2 2 4 3" xfId="3520" xr:uid="{00000000-0005-0000-0000-0000FB0D0000}"/>
    <cellStyle name="Normal 3 2 2 2 2 3 2 2 4 3 2" xfId="3521" xr:uid="{00000000-0005-0000-0000-0000FC0D0000}"/>
    <cellStyle name="Normal 3 2 2 2 2 3 2 2 4 4" xfId="3522" xr:uid="{00000000-0005-0000-0000-0000FD0D0000}"/>
    <cellStyle name="Normal 3 2 2 2 2 3 2 2 5" xfId="3523" xr:uid="{00000000-0005-0000-0000-0000FE0D0000}"/>
    <cellStyle name="Normal 3 2 2 2 2 3 2 2 5 2" xfId="3524" xr:uid="{00000000-0005-0000-0000-0000FF0D0000}"/>
    <cellStyle name="Normal 3 2 2 2 2 3 2 2 5 2 2" xfId="3525" xr:uid="{00000000-0005-0000-0000-0000000E0000}"/>
    <cellStyle name="Normal 3 2 2 2 2 3 2 2 5 3" xfId="3526" xr:uid="{00000000-0005-0000-0000-0000010E0000}"/>
    <cellStyle name="Normal 3 2 2 2 2 3 2 2 6" xfId="3527" xr:uid="{00000000-0005-0000-0000-0000020E0000}"/>
    <cellStyle name="Normal 3 2 2 2 2 3 2 2 6 2" xfId="3528" xr:uid="{00000000-0005-0000-0000-0000030E0000}"/>
    <cellStyle name="Normal 3 2 2 2 2 3 2 2 7" xfId="3529" xr:uid="{00000000-0005-0000-0000-0000040E0000}"/>
    <cellStyle name="Normal 3 2 2 2 2 3 2 3" xfId="3530" xr:uid="{00000000-0005-0000-0000-0000050E0000}"/>
    <cellStyle name="Normal 3 2 2 2 2 3 2 3 2" xfId="3531" xr:uid="{00000000-0005-0000-0000-0000060E0000}"/>
    <cellStyle name="Normal 3 2 2 2 2 3 2 3 2 2" xfId="3532" xr:uid="{00000000-0005-0000-0000-0000070E0000}"/>
    <cellStyle name="Normal 3 2 2 2 2 3 2 3 2 2 2" xfId="3533" xr:uid="{00000000-0005-0000-0000-0000080E0000}"/>
    <cellStyle name="Normal 3 2 2 2 2 3 2 3 2 2 2 2" xfId="3534" xr:uid="{00000000-0005-0000-0000-0000090E0000}"/>
    <cellStyle name="Normal 3 2 2 2 2 3 2 3 2 2 2 2 2" xfId="3535" xr:uid="{00000000-0005-0000-0000-00000A0E0000}"/>
    <cellStyle name="Normal 3 2 2 2 2 3 2 3 2 2 2 3" xfId="3536" xr:uid="{00000000-0005-0000-0000-00000B0E0000}"/>
    <cellStyle name="Normal 3 2 2 2 2 3 2 3 2 2 3" xfId="3537" xr:uid="{00000000-0005-0000-0000-00000C0E0000}"/>
    <cellStyle name="Normal 3 2 2 2 2 3 2 3 2 2 3 2" xfId="3538" xr:uid="{00000000-0005-0000-0000-00000D0E0000}"/>
    <cellStyle name="Normal 3 2 2 2 2 3 2 3 2 2 4" xfId="3539" xr:uid="{00000000-0005-0000-0000-00000E0E0000}"/>
    <cellStyle name="Normal 3 2 2 2 2 3 2 3 2 3" xfId="3540" xr:uid="{00000000-0005-0000-0000-00000F0E0000}"/>
    <cellStyle name="Normal 3 2 2 2 2 3 2 3 2 3 2" xfId="3541" xr:uid="{00000000-0005-0000-0000-0000100E0000}"/>
    <cellStyle name="Normal 3 2 2 2 2 3 2 3 2 3 2 2" xfId="3542" xr:uid="{00000000-0005-0000-0000-0000110E0000}"/>
    <cellStyle name="Normal 3 2 2 2 2 3 2 3 2 3 3" xfId="3543" xr:uid="{00000000-0005-0000-0000-0000120E0000}"/>
    <cellStyle name="Normal 3 2 2 2 2 3 2 3 2 4" xfId="3544" xr:uid="{00000000-0005-0000-0000-0000130E0000}"/>
    <cellStyle name="Normal 3 2 2 2 2 3 2 3 2 4 2" xfId="3545" xr:uid="{00000000-0005-0000-0000-0000140E0000}"/>
    <cellStyle name="Normal 3 2 2 2 2 3 2 3 2 5" xfId="3546" xr:uid="{00000000-0005-0000-0000-0000150E0000}"/>
    <cellStyle name="Normal 3 2 2 2 2 3 2 3 3" xfId="3547" xr:uid="{00000000-0005-0000-0000-0000160E0000}"/>
    <cellStyle name="Normal 3 2 2 2 2 3 2 3 3 2" xfId="3548" xr:uid="{00000000-0005-0000-0000-0000170E0000}"/>
    <cellStyle name="Normal 3 2 2 2 2 3 2 3 3 2 2" xfId="3549" xr:uid="{00000000-0005-0000-0000-0000180E0000}"/>
    <cellStyle name="Normal 3 2 2 2 2 3 2 3 3 2 2 2" xfId="3550" xr:uid="{00000000-0005-0000-0000-0000190E0000}"/>
    <cellStyle name="Normal 3 2 2 2 2 3 2 3 3 2 3" xfId="3551" xr:uid="{00000000-0005-0000-0000-00001A0E0000}"/>
    <cellStyle name="Normal 3 2 2 2 2 3 2 3 3 3" xfId="3552" xr:uid="{00000000-0005-0000-0000-00001B0E0000}"/>
    <cellStyle name="Normal 3 2 2 2 2 3 2 3 3 3 2" xfId="3553" xr:uid="{00000000-0005-0000-0000-00001C0E0000}"/>
    <cellStyle name="Normal 3 2 2 2 2 3 2 3 3 4" xfId="3554" xr:uid="{00000000-0005-0000-0000-00001D0E0000}"/>
    <cellStyle name="Normal 3 2 2 2 2 3 2 3 4" xfId="3555" xr:uid="{00000000-0005-0000-0000-00001E0E0000}"/>
    <cellStyle name="Normal 3 2 2 2 2 3 2 3 4 2" xfId="3556" xr:uid="{00000000-0005-0000-0000-00001F0E0000}"/>
    <cellStyle name="Normal 3 2 2 2 2 3 2 3 4 2 2" xfId="3557" xr:uid="{00000000-0005-0000-0000-0000200E0000}"/>
    <cellStyle name="Normal 3 2 2 2 2 3 2 3 4 3" xfId="3558" xr:uid="{00000000-0005-0000-0000-0000210E0000}"/>
    <cellStyle name="Normal 3 2 2 2 2 3 2 3 5" xfId="3559" xr:uid="{00000000-0005-0000-0000-0000220E0000}"/>
    <cellStyle name="Normal 3 2 2 2 2 3 2 3 5 2" xfId="3560" xr:uid="{00000000-0005-0000-0000-0000230E0000}"/>
    <cellStyle name="Normal 3 2 2 2 2 3 2 3 6" xfId="3561" xr:uid="{00000000-0005-0000-0000-0000240E0000}"/>
    <cellStyle name="Normal 3 2 2 2 2 3 2 4" xfId="3562" xr:uid="{00000000-0005-0000-0000-0000250E0000}"/>
    <cellStyle name="Normal 3 2 2 2 2 3 2 4 2" xfId="3563" xr:uid="{00000000-0005-0000-0000-0000260E0000}"/>
    <cellStyle name="Normal 3 2 2 2 2 3 2 4 2 2" xfId="3564" xr:uid="{00000000-0005-0000-0000-0000270E0000}"/>
    <cellStyle name="Normal 3 2 2 2 2 3 2 4 2 2 2" xfId="3565" xr:uid="{00000000-0005-0000-0000-0000280E0000}"/>
    <cellStyle name="Normal 3 2 2 2 2 3 2 4 2 2 2 2" xfId="3566" xr:uid="{00000000-0005-0000-0000-0000290E0000}"/>
    <cellStyle name="Normal 3 2 2 2 2 3 2 4 2 2 3" xfId="3567" xr:uid="{00000000-0005-0000-0000-00002A0E0000}"/>
    <cellStyle name="Normal 3 2 2 2 2 3 2 4 2 3" xfId="3568" xr:uid="{00000000-0005-0000-0000-00002B0E0000}"/>
    <cellStyle name="Normal 3 2 2 2 2 3 2 4 2 3 2" xfId="3569" xr:uid="{00000000-0005-0000-0000-00002C0E0000}"/>
    <cellStyle name="Normal 3 2 2 2 2 3 2 4 2 4" xfId="3570" xr:uid="{00000000-0005-0000-0000-00002D0E0000}"/>
    <cellStyle name="Normal 3 2 2 2 2 3 2 4 3" xfId="3571" xr:uid="{00000000-0005-0000-0000-00002E0E0000}"/>
    <cellStyle name="Normal 3 2 2 2 2 3 2 4 3 2" xfId="3572" xr:uid="{00000000-0005-0000-0000-00002F0E0000}"/>
    <cellStyle name="Normal 3 2 2 2 2 3 2 4 3 2 2" xfId="3573" xr:uid="{00000000-0005-0000-0000-0000300E0000}"/>
    <cellStyle name="Normal 3 2 2 2 2 3 2 4 3 3" xfId="3574" xr:uid="{00000000-0005-0000-0000-0000310E0000}"/>
    <cellStyle name="Normal 3 2 2 2 2 3 2 4 4" xfId="3575" xr:uid="{00000000-0005-0000-0000-0000320E0000}"/>
    <cellStyle name="Normal 3 2 2 2 2 3 2 4 4 2" xfId="3576" xr:uid="{00000000-0005-0000-0000-0000330E0000}"/>
    <cellStyle name="Normal 3 2 2 2 2 3 2 4 5" xfId="3577" xr:uid="{00000000-0005-0000-0000-0000340E0000}"/>
    <cellStyle name="Normal 3 2 2 2 2 3 2 5" xfId="3578" xr:uid="{00000000-0005-0000-0000-0000350E0000}"/>
    <cellStyle name="Normal 3 2 2 2 2 3 2 5 2" xfId="3579" xr:uid="{00000000-0005-0000-0000-0000360E0000}"/>
    <cellStyle name="Normal 3 2 2 2 2 3 2 5 2 2" xfId="3580" xr:uid="{00000000-0005-0000-0000-0000370E0000}"/>
    <cellStyle name="Normal 3 2 2 2 2 3 2 5 2 2 2" xfId="3581" xr:uid="{00000000-0005-0000-0000-0000380E0000}"/>
    <cellStyle name="Normal 3 2 2 2 2 3 2 5 2 3" xfId="3582" xr:uid="{00000000-0005-0000-0000-0000390E0000}"/>
    <cellStyle name="Normal 3 2 2 2 2 3 2 5 3" xfId="3583" xr:uid="{00000000-0005-0000-0000-00003A0E0000}"/>
    <cellStyle name="Normal 3 2 2 2 2 3 2 5 3 2" xfId="3584" xr:uid="{00000000-0005-0000-0000-00003B0E0000}"/>
    <cellStyle name="Normal 3 2 2 2 2 3 2 5 4" xfId="3585" xr:uid="{00000000-0005-0000-0000-00003C0E0000}"/>
    <cellStyle name="Normal 3 2 2 2 2 3 2 6" xfId="3586" xr:uid="{00000000-0005-0000-0000-00003D0E0000}"/>
    <cellStyle name="Normal 3 2 2 2 2 3 2 6 2" xfId="3587" xr:uid="{00000000-0005-0000-0000-00003E0E0000}"/>
    <cellStyle name="Normal 3 2 2 2 2 3 2 6 2 2" xfId="3588" xr:uid="{00000000-0005-0000-0000-00003F0E0000}"/>
    <cellStyle name="Normal 3 2 2 2 2 3 2 6 3" xfId="3589" xr:uid="{00000000-0005-0000-0000-0000400E0000}"/>
    <cellStyle name="Normal 3 2 2 2 2 3 2 7" xfId="3590" xr:uid="{00000000-0005-0000-0000-0000410E0000}"/>
    <cellStyle name="Normal 3 2 2 2 2 3 2 7 2" xfId="3591" xr:uid="{00000000-0005-0000-0000-0000420E0000}"/>
    <cellStyle name="Normal 3 2 2 2 2 3 2 8" xfId="3592" xr:uid="{00000000-0005-0000-0000-0000430E0000}"/>
    <cellStyle name="Normal 3 2 2 2 2 3 3" xfId="3593" xr:uid="{00000000-0005-0000-0000-0000440E0000}"/>
    <cellStyle name="Normal 3 2 2 2 2 3 3 2" xfId="3594" xr:uid="{00000000-0005-0000-0000-0000450E0000}"/>
    <cellStyle name="Normal 3 2 2 2 2 3 3 2 2" xfId="3595" xr:uid="{00000000-0005-0000-0000-0000460E0000}"/>
    <cellStyle name="Normal 3 2 2 2 2 3 3 2 2 2" xfId="3596" xr:uid="{00000000-0005-0000-0000-0000470E0000}"/>
    <cellStyle name="Normal 3 2 2 2 2 3 3 2 2 2 2" xfId="3597" xr:uid="{00000000-0005-0000-0000-0000480E0000}"/>
    <cellStyle name="Normal 3 2 2 2 2 3 3 2 2 2 2 2" xfId="3598" xr:uid="{00000000-0005-0000-0000-0000490E0000}"/>
    <cellStyle name="Normal 3 2 2 2 2 3 3 2 2 2 2 2 2" xfId="3599" xr:uid="{00000000-0005-0000-0000-00004A0E0000}"/>
    <cellStyle name="Normal 3 2 2 2 2 3 3 2 2 2 2 3" xfId="3600" xr:uid="{00000000-0005-0000-0000-00004B0E0000}"/>
    <cellStyle name="Normal 3 2 2 2 2 3 3 2 2 2 3" xfId="3601" xr:uid="{00000000-0005-0000-0000-00004C0E0000}"/>
    <cellStyle name="Normal 3 2 2 2 2 3 3 2 2 2 3 2" xfId="3602" xr:uid="{00000000-0005-0000-0000-00004D0E0000}"/>
    <cellStyle name="Normal 3 2 2 2 2 3 3 2 2 2 4" xfId="3603" xr:uid="{00000000-0005-0000-0000-00004E0E0000}"/>
    <cellStyle name="Normal 3 2 2 2 2 3 3 2 2 3" xfId="3604" xr:uid="{00000000-0005-0000-0000-00004F0E0000}"/>
    <cellStyle name="Normal 3 2 2 2 2 3 3 2 2 3 2" xfId="3605" xr:uid="{00000000-0005-0000-0000-0000500E0000}"/>
    <cellStyle name="Normal 3 2 2 2 2 3 3 2 2 3 2 2" xfId="3606" xr:uid="{00000000-0005-0000-0000-0000510E0000}"/>
    <cellStyle name="Normal 3 2 2 2 2 3 3 2 2 3 3" xfId="3607" xr:uid="{00000000-0005-0000-0000-0000520E0000}"/>
    <cellStyle name="Normal 3 2 2 2 2 3 3 2 2 4" xfId="3608" xr:uid="{00000000-0005-0000-0000-0000530E0000}"/>
    <cellStyle name="Normal 3 2 2 2 2 3 3 2 2 4 2" xfId="3609" xr:uid="{00000000-0005-0000-0000-0000540E0000}"/>
    <cellStyle name="Normal 3 2 2 2 2 3 3 2 2 5" xfId="3610" xr:uid="{00000000-0005-0000-0000-0000550E0000}"/>
    <cellStyle name="Normal 3 2 2 2 2 3 3 2 3" xfId="3611" xr:uid="{00000000-0005-0000-0000-0000560E0000}"/>
    <cellStyle name="Normal 3 2 2 2 2 3 3 2 3 2" xfId="3612" xr:uid="{00000000-0005-0000-0000-0000570E0000}"/>
    <cellStyle name="Normal 3 2 2 2 2 3 3 2 3 2 2" xfId="3613" xr:uid="{00000000-0005-0000-0000-0000580E0000}"/>
    <cellStyle name="Normal 3 2 2 2 2 3 3 2 3 2 2 2" xfId="3614" xr:uid="{00000000-0005-0000-0000-0000590E0000}"/>
    <cellStyle name="Normal 3 2 2 2 2 3 3 2 3 2 3" xfId="3615" xr:uid="{00000000-0005-0000-0000-00005A0E0000}"/>
    <cellStyle name="Normal 3 2 2 2 2 3 3 2 3 3" xfId="3616" xr:uid="{00000000-0005-0000-0000-00005B0E0000}"/>
    <cellStyle name="Normal 3 2 2 2 2 3 3 2 3 3 2" xfId="3617" xr:uid="{00000000-0005-0000-0000-00005C0E0000}"/>
    <cellStyle name="Normal 3 2 2 2 2 3 3 2 3 4" xfId="3618" xr:uid="{00000000-0005-0000-0000-00005D0E0000}"/>
    <cellStyle name="Normal 3 2 2 2 2 3 3 2 4" xfId="3619" xr:uid="{00000000-0005-0000-0000-00005E0E0000}"/>
    <cellStyle name="Normal 3 2 2 2 2 3 3 2 4 2" xfId="3620" xr:uid="{00000000-0005-0000-0000-00005F0E0000}"/>
    <cellStyle name="Normal 3 2 2 2 2 3 3 2 4 2 2" xfId="3621" xr:uid="{00000000-0005-0000-0000-0000600E0000}"/>
    <cellStyle name="Normal 3 2 2 2 2 3 3 2 4 3" xfId="3622" xr:uid="{00000000-0005-0000-0000-0000610E0000}"/>
    <cellStyle name="Normal 3 2 2 2 2 3 3 2 5" xfId="3623" xr:uid="{00000000-0005-0000-0000-0000620E0000}"/>
    <cellStyle name="Normal 3 2 2 2 2 3 3 2 5 2" xfId="3624" xr:uid="{00000000-0005-0000-0000-0000630E0000}"/>
    <cellStyle name="Normal 3 2 2 2 2 3 3 2 6" xfId="3625" xr:uid="{00000000-0005-0000-0000-0000640E0000}"/>
    <cellStyle name="Normal 3 2 2 2 2 3 3 3" xfId="3626" xr:uid="{00000000-0005-0000-0000-0000650E0000}"/>
    <cellStyle name="Normal 3 2 2 2 2 3 3 3 2" xfId="3627" xr:uid="{00000000-0005-0000-0000-0000660E0000}"/>
    <cellStyle name="Normal 3 2 2 2 2 3 3 3 2 2" xfId="3628" xr:uid="{00000000-0005-0000-0000-0000670E0000}"/>
    <cellStyle name="Normal 3 2 2 2 2 3 3 3 2 2 2" xfId="3629" xr:uid="{00000000-0005-0000-0000-0000680E0000}"/>
    <cellStyle name="Normal 3 2 2 2 2 3 3 3 2 2 2 2" xfId="3630" xr:uid="{00000000-0005-0000-0000-0000690E0000}"/>
    <cellStyle name="Normal 3 2 2 2 2 3 3 3 2 2 3" xfId="3631" xr:uid="{00000000-0005-0000-0000-00006A0E0000}"/>
    <cellStyle name="Normal 3 2 2 2 2 3 3 3 2 3" xfId="3632" xr:uid="{00000000-0005-0000-0000-00006B0E0000}"/>
    <cellStyle name="Normal 3 2 2 2 2 3 3 3 2 3 2" xfId="3633" xr:uid="{00000000-0005-0000-0000-00006C0E0000}"/>
    <cellStyle name="Normal 3 2 2 2 2 3 3 3 2 4" xfId="3634" xr:uid="{00000000-0005-0000-0000-00006D0E0000}"/>
    <cellStyle name="Normal 3 2 2 2 2 3 3 3 3" xfId="3635" xr:uid="{00000000-0005-0000-0000-00006E0E0000}"/>
    <cellStyle name="Normal 3 2 2 2 2 3 3 3 3 2" xfId="3636" xr:uid="{00000000-0005-0000-0000-00006F0E0000}"/>
    <cellStyle name="Normal 3 2 2 2 2 3 3 3 3 2 2" xfId="3637" xr:uid="{00000000-0005-0000-0000-0000700E0000}"/>
    <cellStyle name="Normal 3 2 2 2 2 3 3 3 3 3" xfId="3638" xr:uid="{00000000-0005-0000-0000-0000710E0000}"/>
    <cellStyle name="Normal 3 2 2 2 2 3 3 3 4" xfId="3639" xr:uid="{00000000-0005-0000-0000-0000720E0000}"/>
    <cellStyle name="Normal 3 2 2 2 2 3 3 3 4 2" xfId="3640" xr:uid="{00000000-0005-0000-0000-0000730E0000}"/>
    <cellStyle name="Normal 3 2 2 2 2 3 3 3 5" xfId="3641" xr:uid="{00000000-0005-0000-0000-0000740E0000}"/>
    <cellStyle name="Normal 3 2 2 2 2 3 3 4" xfId="3642" xr:uid="{00000000-0005-0000-0000-0000750E0000}"/>
    <cellStyle name="Normal 3 2 2 2 2 3 3 4 2" xfId="3643" xr:uid="{00000000-0005-0000-0000-0000760E0000}"/>
    <cellStyle name="Normal 3 2 2 2 2 3 3 4 2 2" xfId="3644" xr:uid="{00000000-0005-0000-0000-0000770E0000}"/>
    <cellStyle name="Normal 3 2 2 2 2 3 3 4 2 2 2" xfId="3645" xr:uid="{00000000-0005-0000-0000-0000780E0000}"/>
    <cellStyle name="Normal 3 2 2 2 2 3 3 4 2 3" xfId="3646" xr:uid="{00000000-0005-0000-0000-0000790E0000}"/>
    <cellStyle name="Normal 3 2 2 2 2 3 3 4 3" xfId="3647" xr:uid="{00000000-0005-0000-0000-00007A0E0000}"/>
    <cellStyle name="Normal 3 2 2 2 2 3 3 4 3 2" xfId="3648" xr:uid="{00000000-0005-0000-0000-00007B0E0000}"/>
    <cellStyle name="Normal 3 2 2 2 2 3 3 4 4" xfId="3649" xr:uid="{00000000-0005-0000-0000-00007C0E0000}"/>
    <cellStyle name="Normal 3 2 2 2 2 3 3 5" xfId="3650" xr:uid="{00000000-0005-0000-0000-00007D0E0000}"/>
    <cellStyle name="Normal 3 2 2 2 2 3 3 5 2" xfId="3651" xr:uid="{00000000-0005-0000-0000-00007E0E0000}"/>
    <cellStyle name="Normal 3 2 2 2 2 3 3 5 2 2" xfId="3652" xr:uid="{00000000-0005-0000-0000-00007F0E0000}"/>
    <cellStyle name="Normal 3 2 2 2 2 3 3 5 3" xfId="3653" xr:uid="{00000000-0005-0000-0000-0000800E0000}"/>
    <cellStyle name="Normal 3 2 2 2 2 3 3 6" xfId="3654" xr:uid="{00000000-0005-0000-0000-0000810E0000}"/>
    <cellStyle name="Normal 3 2 2 2 2 3 3 6 2" xfId="3655" xr:uid="{00000000-0005-0000-0000-0000820E0000}"/>
    <cellStyle name="Normal 3 2 2 2 2 3 3 7" xfId="3656" xr:uid="{00000000-0005-0000-0000-0000830E0000}"/>
    <cellStyle name="Normal 3 2 2 2 2 3 4" xfId="3657" xr:uid="{00000000-0005-0000-0000-0000840E0000}"/>
    <cellStyle name="Normal 3 2 2 2 2 3 4 2" xfId="3658" xr:uid="{00000000-0005-0000-0000-0000850E0000}"/>
    <cellStyle name="Normal 3 2 2 2 2 3 4 2 2" xfId="3659" xr:uid="{00000000-0005-0000-0000-0000860E0000}"/>
    <cellStyle name="Normal 3 2 2 2 2 3 4 2 2 2" xfId="3660" xr:uid="{00000000-0005-0000-0000-0000870E0000}"/>
    <cellStyle name="Normal 3 2 2 2 2 3 4 2 2 2 2" xfId="3661" xr:uid="{00000000-0005-0000-0000-0000880E0000}"/>
    <cellStyle name="Normal 3 2 2 2 2 3 4 2 2 2 2 2" xfId="3662" xr:uid="{00000000-0005-0000-0000-0000890E0000}"/>
    <cellStyle name="Normal 3 2 2 2 2 3 4 2 2 2 3" xfId="3663" xr:uid="{00000000-0005-0000-0000-00008A0E0000}"/>
    <cellStyle name="Normal 3 2 2 2 2 3 4 2 2 3" xfId="3664" xr:uid="{00000000-0005-0000-0000-00008B0E0000}"/>
    <cellStyle name="Normal 3 2 2 2 2 3 4 2 2 3 2" xfId="3665" xr:uid="{00000000-0005-0000-0000-00008C0E0000}"/>
    <cellStyle name="Normal 3 2 2 2 2 3 4 2 2 4" xfId="3666" xr:uid="{00000000-0005-0000-0000-00008D0E0000}"/>
    <cellStyle name="Normal 3 2 2 2 2 3 4 2 3" xfId="3667" xr:uid="{00000000-0005-0000-0000-00008E0E0000}"/>
    <cellStyle name="Normal 3 2 2 2 2 3 4 2 3 2" xfId="3668" xr:uid="{00000000-0005-0000-0000-00008F0E0000}"/>
    <cellStyle name="Normal 3 2 2 2 2 3 4 2 3 2 2" xfId="3669" xr:uid="{00000000-0005-0000-0000-0000900E0000}"/>
    <cellStyle name="Normal 3 2 2 2 2 3 4 2 3 3" xfId="3670" xr:uid="{00000000-0005-0000-0000-0000910E0000}"/>
    <cellStyle name="Normal 3 2 2 2 2 3 4 2 4" xfId="3671" xr:uid="{00000000-0005-0000-0000-0000920E0000}"/>
    <cellStyle name="Normal 3 2 2 2 2 3 4 2 4 2" xfId="3672" xr:uid="{00000000-0005-0000-0000-0000930E0000}"/>
    <cellStyle name="Normal 3 2 2 2 2 3 4 2 5" xfId="3673" xr:uid="{00000000-0005-0000-0000-0000940E0000}"/>
    <cellStyle name="Normal 3 2 2 2 2 3 4 3" xfId="3674" xr:uid="{00000000-0005-0000-0000-0000950E0000}"/>
    <cellStyle name="Normal 3 2 2 2 2 3 4 3 2" xfId="3675" xr:uid="{00000000-0005-0000-0000-0000960E0000}"/>
    <cellStyle name="Normal 3 2 2 2 2 3 4 3 2 2" xfId="3676" xr:uid="{00000000-0005-0000-0000-0000970E0000}"/>
    <cellStyle name="Normal 3 2 2 2 2 3 4 3 2 2 2" xfId="3677" xr:uid="{00000000-0005-0000-0000-0000980E0000}"/>
    <cellStyle name="Normal 3 2 2 2 2 3 4 3 2 3" xfId="3678" xr:uid="{00000000-0005-0000-0000-0000990E0000}"/>
    <cellStyle name="Normal 3 2 2 2 2 3 4 3 3" xfId="3679" xr:uid="{00000000-0005-0000-0000-00009A0E0000}"/>
    <cellStyle name="Normal 3 2 2 2 2 3 4 3 3 2" xfId="3680" xr:uid="{00000000-0005-0000-0000-00009B0E0000}"/>
    <cellStyle name="Normal 3 2 2 2 2 3 4 3 4" xfId="3681" xr:uid="{00000000-0005-0000-0000-00009C0E0000}"/>
    <cellStyle name="Normal 3 2 2 2 2 3 4 4" xfId="3682" xr:uid="{00000000-0005-0000-0000-00009D0E0000}"/>
    <cellStyle name="Normal 3 2 2 2 2 3 4 4 2" xfId="3683" xr:uid="{00000000-0005-0000-0000-00009E0E0000}"/>
    <cellStyle name="Normal 3 2 2 2 2 3 4 4 2 2" xfId="3684" xr:uid="{00000000-0005-0000-0000-00009F0E0000}"/>
    <cellStyle name="Normal 3 2 2 2 2 3 4 4 3" xfId="3685" xr:uid="{00000000-0005-0000-0000-0000A00E0000}"/>
    <cellStyle name="Normal 3 2 2 2 2 3 4 5" xfId="3686" xr:uid="{00000000-0005-0000-0000-0000A10E0000}"/>
    <cellStyle name="Normal 3 2 2 2 2 3 4 5 2" xfId="3687" xr:uid="{00000000-0005-0000-0000-0000A20E0000}"/>
    <cellStyle name="Normal 3 2 2 2 2 3 4 6" xfId="3688" xr:uid="{00000000-0005-0000-0000-0000A30E0000}"/>
    <cellStyle name="Normal 3 2 2 2 2 3 5" xfId="3689" xr:uid="{00000000-0005-0000-0000-0000A40E0000}"/>
    <cellStyle name="Normal 3 2 2 2 2 3 5 2" xfId="3690" xr:uid="{00000000-0005-0000-0000-0000A50E0000}"/>
    <cellStyle name="Normal 3 2 2 2 2 3 5 2 2" xfId="3691" xr:uid="{00000000-0005-0000-0000-0000A60E0000}"/>
    <cellStyle name="Normal 3 2 2 2 2 3 5 2 2 2" xfId="3692" xr:uid="{00000000-0005-0000-0000-0000A70E0000}"/>
    <cellStyle name="Normal 3 2 2 2 2 3 5 2 2 2 2" xfId="3693" xr:uid="{00000000-0005-0000-0000-0000A80E0000}"/>
    <cellStyle name="Normal 3 2 2 2 2 3 5 2 2 3" xfId="3694" xr:uid="{00000000-0005-0000-0000-0000A90E0000}"/>
    <cellStyle name="Normal 3 2 2 2 2 3 5 2 3" xfId="3695" xr:uid="{00000000-0005-0000-0000-0000AA0E0000}"/>
    <cellStyle name="Normal 3 2 2 2 2 3 5 2 3 2" xfId="3696" xr:uid="{00000000-0005-0000-0000-0000AB0E0000}"/>
    <cellStyle name="Normal 3 2 2 2 2 3 5 2 4" xfId="3697" xr:uid="{00000000-0005-0000-0000-0000AC0E0000}"/>
    <cellStyle name="Normal 3 2 2 2 2 3 5 3" xfId="3698" xr:uid="{00000000-0005-0000-0000-0000AD0E0000}"/>
    <cellStyle name="Normal 3 2 2 2 2 3 5 3 2" xfId="3699" xr:uid="{00000000-0005-0000-0000-0000AE0E0000}"/>
    <cellStyle name="Normal 3 2 2 2 2 3 5 3 2 2" xfId="3700" xr:uid="{00000000-0005-0000-0000-0000AF0E0000}"/>
    <cellStyle name="Normal 3 2 2 2 2 3 5 3 3" xfId="3701" xr:uid="{00000000-0005-0000-0000-0000B00E0000}"/>
    <cellStyle name="Normal 3 2 2 2 2 3 5 4" xfId="3702" xr:uid="{00000000-0005-0000-0000-0000B10E0000}"/>
    <cellStyle name="Normal 3 2 2 2 2 3 5 4 2" xfId="3703" xr:uid="{00000000-0005-0000-0000-0000B20E0000}"/>
    <cellStyle name="Normal 3 2 2 2 2 3 5 5" xfId="3704" xr:uid="{00000000-0005-0000-0000-0000B30E0000}"/>
    <cellStyle name="Normal 3 2 2 2 2 3 6" xfId="3705" xr:uid="{00000000-0005-0000-0000-0000B40E0000}"/>
    <cellStyle name="Normal 3 2 2 2 2 3 6 2" xfId="3706" xr:uid="{00000000-0005-0000-0000-0000B50E0000}"/>
    <cellStyle name="Normal 3 2 2 2 2 3 6 2 2" xfId="3707" xr:uid="{00000000-0005-0000-0000-0000B60E0000}"/>
    <cellStyle name="Normal 3 2 2 2 2 3 6 2 2 2" xfId="3708" xr:uid="{00000000-0005-0000-0000-0000B70E0000}"/>
    <cellStyle name="Normal 3 2 2 2 2 3 6 2 3" xfId="3709" xr:uid="{00000000-0005-0000-0000-0000B80E0000}"/>
    <cellStyle name="Normal 3 2 2 2 2 3 6 3" xfId="3710" xr:uid="{00000000-0005-0000-0000-0000B90E0000}"/>
    <cellStyle name="Normal 3 2 2 2 2 3 6 3 2" xfId="3711" xr:uid="{00000000-0005-0000-0000-0000BA0E0000}"/>
    <cellStyle name="Normal 3 2 2 2 2 3 6 4" xfId="3712" xr:uid="{00000000-0005-0000-0000-0000BB0E0000}"/>
    <cellStyle name="Normal 3 2 2 2 2 3 7" xfId="3713" xr:uid="{00000000-0005-0000-0000-0000BC0E0000}"/>
    <cellStyle name="Normal 3 2 2 2 2 3 7 2" xfId="3714" xr:uid="{00000000-0005-0000-0000-0000BD0E0000}"/>
    <cellStyle name="Normal 3 2 2 2 2 3 7 2 2" xfId="3715" xr:uid="{00000000-0005-0000-0000-0000BE0E0000}"/>
    <cellStyle name="Normal 3 2 2 2 2 3 7 3" xfId="3716" xr:uid="{00000000-0005-0000-0000-0000BF0E0000}"/>
    <cellStyle name="Normal 3 2 2 2 2 3 8" xfId="3717" xr:uid="{00000000-0005-0000-0000-0000C00E0000}"/>
    <cellStyle name="Normal 3 2 2 2 2 3 8 2" xfId="3718" xr:uid="{00000000-0005-0000-0000-0000C10E0000}"/>
    <cellStyle name="Normal 3 2 2 2 2 3 9" xfId="3719" xr:uid="{00000000-0005-0000-0000-0000C20E0000}"/>
    <cellStyle name="Normal 3 2 2 2 2 4" xfId="3720" xr:uid="{00000000-0005-0000-0000-0000C30E0000}"/>
    <cellStyle name="Normal 3 2 2 2 2 4 2" xfId="3721" xr:uid="{00000000-0005-0000-0000-0000C40E0000}"/>
    <cellStyle name="Normal 3 2 2 2 2 4 2 2" xfId="3722" xr:uid="{00000000-0005-0000-0000-0000C50E0000}"/>
    <cellStyle name="Normal 3 2 2 2 2 4 2 2 2" xfId="3723" xr:uid="{00000000-0005-0000-0000-0000C60E0000}"/>
    <cellStyle name="Normal 3 2 2 2 2 4 2 2 2 2" xfId="3724" xr:uid="{00000000-0005-0000-0000-0000C70E0000}"/>
    <cellStyle name="Normal 3 2 2 2 2 4 2 2 2 2 2" xfId="3725" xr:uid="{00000000-0005-0000-0000-0000C80E0000}"/>
    <cellStyle name="Normal 3 2 2 2 2 4 2 2 2 2 2 2" xfId="3726" xr:uid="{00000000-0005-0000-0000-0000C90E0000}"/>
    <cellStyle name="Normal 3 2 2 2 2 4 2 2 2 2 2 2 2" xfId="3727" xr:uid="{00000000-0005-0000-0000-0000CA0E0000}"/>
    <cellStyle name="Normal 3 2 2 2 2 4 2 2 2 2 2 3" xfId="3728" xr:uid="{00000000-0005-0000-0000-0000CB0E0000}"/>
    <cellStyle name="Normal 3 2 2 2 2 4 2 2 2 2 3" xfId="3729" xr:uid="{00000000-0005-0000-0000-0000CC0E0000}"/>
    <cellStyle name="Normal 3 2 2 2 2 4 2 2 2 2 3 2" xfId="3730" xr:uid="{00000000-0005-0000-0000-0000CD0E0000}"/>
    <cellStyle name="Normal 3 2 2 2 2 4 2 2 2 2 4" xfId="3731" xr:uid="{00000000-0005-0000-0000-0000CE0E0000}"/>
    <cellStyle name="Normal 3 2 2 2 2 4 2 2 2 3" xfId="3732" xr:uid="{00000000-0005-0000-0000-0000CF0E0000}"/>
    <cellStyle name="Normal 3 2 2 2 2 4 2 2 2 3 2" xfId="3733" xr:uid="{00000000-0005-0000-0000-0000D00E0000}"/>
    <cellStyle name="Normal 3 2 2 2 2 4 2 2 2 3 2 2" xfId="3734" xr:uid="{00000000-0005-0000-0000-0000D10E0000}"/>
    <cellStyle name="Normal 3 2 2 2 2 4 2 2 2 3 3" xfId="3735" xr:uid="{00000000-0005-0000-0000-0000D20E0000}"/>
    <cellStyle name="Normal 3 2 2 2 2 4 2 2 2 4" xfId="3736" xr:uid="{00000000-0005-0000-0000-0000D30E0000}"/>
    <cellStyle name="Normal 3 2 2 2 2 4 2 2 2 4 2" xfId="3737" xr:uid="{00000000-0005-0000-0000-0000D40E0000}"/>
    <cellStyle name="Normal 3 2 2 2 2 4 2 2 2 5" xfId="3738" xr:uid="{00000000-0005-0000-0000-0000D50E0000}"/>
    <cellStyle name="Normal 3 2 2 2 2 4 2 2 3" xfId="3739" xr:uid="{00000000-0005-0000-0000-0000D60E0000}"/>
    <cellStyle name="Normal 3 2 2 2 2 4 2 2 3 2" xfId="3740" xr:uid="{00000000-0005-0000-0000-0000D70E0000}"/>
    <cellStyle name="Normal 3 2 2 2 2 4 2 2 3 2 2" xfId="3741" xr:uid="{00000000-0005-0000-0000-0000D80E0000}"/>
    <cellStyle name="Normal 3 2 2 2 2 4 2 2 3 2 2 2" xfId="3742" xr:uid="{00000000-0005-0000-0000-0000D90E0000}"/>
    <cellStyle name="Normal 3 2 2 2 2 4 2 2 3 2 3" xfId="3743" xr:uid="{00000000-0005-0000-0000-0000DA0E0000}"/>
    <cellStyle name="Normal 3 2 2 2 2 4 2 2 3 3" xfId="3744" xr:uid="{00000000-0005-0000-0000-0000DB0E0000}"/>
    <cellStyle name="Normal 3 2 2 2 2 4 2 2 3 3 2" xfId="3745" xr:uid="{00000000-0005-0000-0000-0000DC0E0000}"/>
    <cellStyle name="Normal 3 2 2 2 2 4 2 2 3 4" xfId="3746" xr:uid="{00000000-0005-0000-0000-0000DD0E0000}"/>
    <cellStyle name="Normal 3 2 2 2 2 4 2 2 4" xfId="3747" xr:uid="{00000000-0005-0000-0000-0000DE0E0000}"/>
    <cellStyle name="Normal 3 2 2 2 2 4 2 2 4 2" xfId="3748" xr:uid="{00000000-0005-0000-0000-0000DF0E0000}"/>
    <cellStyle name="Normal 3 2 2 2 2 4 2 2 4 2 2" xfId="3749" xr:uid="{00000000-0005-0000-0000-0000E00E0000}"/>
    <cellStyle name="Normal 3 2 2 2 2 4 2 2 4 3" xfId="3750" xr:uid="{00000000-0005-0000-0000-0000E10E0000}"/>
    <cellStyle name="Normal 3 2 2 2 2 4 2 2 5" xfId="3751" xr:uid="{00000000-0005-0000-0000-0000E20E0000}"/>
    <cellStyle name="Normal 3 2 2 2 2 4 2 2 5 2" xfId="3752" xr:uid="{00000000-0005-0000-0000-0000E30E0000}"/>
    <cellStyle name="Normal 3 2 2 2 2 4 2 2 6" xfId="3753" xr:uid="{00000000-0005-0000-0000-0000E40E0000}"/>
    <cellStyle name="Normal 3 2 2 2 2 4 2 3" xfId="3754" xr:uid="{00000000-0005-0000-0000-0000E50E0000}"/>
    <cellStyle name="Normal 3 2 2 2 2 4 2 3 2" xfId="3755" xr:uid="{00000000-0005-0000-0000-0000E60E0000}"/>
    <cellStyle name="Normal 3 2 2 2 2 4 2 3 2 2" xfId="3756" xr:uid="{00000000-0005-0000-0000-0000E70E0000}"/>
    <cellStyle name="Normal 3 2 2 2 2 4 2 3 2 2 2" xfId="3757" xr:uid="{00000000-0005-0000-0000-0000E80E0000}"/>
    <cellStyle name="Normal 3 2 2 2 2 4 2 3 2 2 2 2" xfId="3758" xr:uid="{00000000-0005-0000-0000-0000E90E0000}"/>
    <cellStyle name="Normal 3 2 2 2 2 4 2 3 2 2 3" xfId="3759" xr:uid="{00000000-0005-0000-0000-0000EA0E0000}"/>
    <cellStyle name="Normal 3 2 2 2 2 4 2 3 2 3" xfId="3760" xr:uid="{00000000-0005-0000-0000-0000EB0E0000}"/>
    <cellStyle name="Normal 3 2 2 2 2 4 2 3 2 3 2" xfId="3761" xr:uid="{00000000-0005-0000-0000-0000EC0E0000}"/>
    <cellStyle name="Normal 3 2 2 2 2 4 2 3 2 4" xfId="3762" xr:uid="{00000000-0005-0000-0000-0000ED0E0000}"/>
    <cellStyle name="Normal 3 2 2 2 2 4 2 3 3" xfId="3763" xr:uid="{00000000-0005-0000-0000-0000EE0E0000}"/>
    <cellStyle name="Normal 3 2 2 2 2 4 2 3 3 2" xfId="3764" xr:uid="{00000000-0005-0000-0000-0000EF0E0000}"/>
    <cellStyle name="Normal 3 2 2 2 2 4 2 3 3 2 2" xfId="3765" xr:uid="{00000000-0005-0000-0000-0000F00E0000}"/>
    <cellStyle name="Normal 3 2 2 2 2 4 2 3 3 3" xfId="3766" xr:uid="{00000000-0005-0000-0000-0000F10E0000}"/>
    <cellStyle name="Normal 3 2 2 2 2 4 2 3 4" xfId="3767" xr:uid="{00000000-0005-0000-0000-0000F20E0000}"/>
    <cellStyle name="Normal 3 2 2 2 2 4 2 3 4 2" xfId="3768" xr:uid="{00000000-0005-0000-0000-0000F30E0000}"/>
    <cellStyle name="Normal 3 2 2 2 2 4 2 3 5" xfId="3769" xr:uid="{00000000-0005-0000-0000-0000F40E0000}"/>
    <cellStyle name="Normal 3 2 2 2 2 4 2 4" xfId="3770" xr:uid="{00000000-0005-0000-0000-0000F50E0000}"/>
    <cellStyle name="Normal 3 2 2 2 2 4 2 4 2" xfId="3771" xr:uid="{00000000-0005-0000-0000-0000F60E0000}"/>
    <cellStyle name="Normal 3 2 2 2 2 4 2 4 2 2" xfId="3772" xr:uid="{00000000-0005-0000-0000-0000F70E0000}"/>
    <cellStyle name="Normal 3 2 2 2 2 4 2 4 2 2 2" xfId="3773" xr:uid="{00000000-0005-0000-0000-0000F80E0000}"/>
    <cellStyle name="Normal 3 2 2 2 2 4 2 4 2 3" xfId="3774" xr:uid="{00000000-0005-0000-0000-0000F90E0000}"/>
    <cellStyle name="Normal 3 2 2 2 2 4 2 4 3" xfId="3775" xr:uid="{00000000-0005-0000-0000-0000FA0E0000}"/>
    <cellStyle name="Normal 3 2 2 2 2 4 2 4 3 2" xfId="3776" xr:uid="{00000000-0005-0000-0000-0000FB0E0000}"/>
    <cellStyle name="Normal 3 2 2 2 2 4 2 4 4" xfId="3777" xr:uid="{00000000-0005-0000-0000-0000FC0E0000}"/>
    <cellStyle name="Normal 3 2 2 2 2 4 2 5" xfId="3778" xr:uid="{00000000-0005-0000-0000-0000FD0E0000}"/>
    <cellStyle name="Normal 3 2 2 2 2 4 2 5 2" xfId="3779" xr:uid="{00000000-0005-0000-0000-0000FE0E0000}"/>
    <cellStyle name="Normal 3 2 2 2 2 4 2 5 2 2" xfId="3780" xr:uid="{00000000-0005-0000-0000-0000FF0E0000}"/>
    <cellStyle name="Normal 3 2 2 2 2 4 2 5 3" xfId="3781" xr:uid="{00000000-0005-0000-0000-0000000F0000}"/>
    <cellStyle name="Normal 3 2 2 2 2 4 2 6" xfId="3782" xr:uid="{00000000-0005-0000-0000-0000010F0000}"/>
    <cellStyle name="Normal 3 2 2 2 2 4 2 6 2" xfId="3783" xr:uid="{00000000-0005-0000-0000-0000020F0000}"/>
    <cellStyle name="Normal 3 2 2 2 2 4 2 7" xfId="3784" xr:uid="{00000000-0005-0000-0000-0000030F0000}"/>
    <cellStyle name="Normal 3 2 2 2 2 4 3" xfId="3785" xr:uid="{00000000-0005-0000-0000-0000040F0000}"/>
    <cellStyle name="Normal 3 2 2 2 2 4 3 2" xfId="3786" xr:uid="{00000000-0005-0000-0000-0000050F0000}"/>
    <cellStyle name="Normal 3 2 2 2 2 4 3 2 2" xfId="3787" xr:uid="{00000000-0005-0000-0000-0000060F0000}"/>
    <cellStyle name="Normal 3 2 2 2 2 4 3 2 2 2" xfId="3788" xr:uid="{00000000-0005-0000-0000-0000070F0000}"/>
    <cellStyle name="Normal 3 2 2 2 2 4 3 2 2 2 2" xfId="3789" xr:uid="{00000000-0005-0000-0000-0000080F0000}"/>
    <cellStyle name="Normal 3 2 2 2 2 4 3 2 2 2 2 2" xfId="3790" xr:uid="{00000000-0005-0000-0000-0000090F0000}"/>
    <cellStyle name="Normal 3 2 2 2 2 4 3 2 2 2 3" xfId="3791" xr:uid="{00000000-0005-0000-0000-00000A0F0000}"/>
    <cellStyle name="Normal 3 2 2 2 2 4 3 2 2 3" xfId="3792" xr:uid="{00000000-0005-0000-0000-00000B0F0000}"/>
    <cellStyle name="Normal 3 2 2 2 2 4 3 2 2 3 2" xfId="3793" xr:uid="{00000000-0005-0000-0000-00000C0F0000}"/>
    <cellStyle name="Normal 3 2 2 2 2 4 3 2 2 4" xfId="3794" xr:uid="{00000000-0005-0000-0000-00000D0F0000}"/>
    <cellStyle name="Normal 3 2 2 2 2 4 3 2 3" xfId="3795" xr:uid="{00000000-0005-0000-0000-00000E0F0000}"/>
    <cellStyle name="Normal 3 2 2 2 2 4 3 2 3 2" xfId="3796" xr:uid="{00000000-0005-0000-0000-00000F0F0000}"/>
    <cellStyle name="Normal 3 2 2 2 2 4 3 2 3 2 2" xfId="3797" xr:uid="{00000000-0005-0000-0000-0000100F0000}"/>
    <cellStyle name="Normal 3 2 2 2 2 4 3 2 3 3" xfId="3798" xr:uid="{00000000-0005-0000-0000-0000110F0000}"/>
    <cellStyle name="Normal 3 2 2 2 2 4 3 2 4" xfId="3799" xr:uid="{00000000-0005-0000-0000-0000120F0000}"/>
    <cellStyle name="Normal 3 2 2 2 2 4 3 2 4 2" xfId="3800" xr:uid="{00000000-0005-0000-0000-0000130F0000}"/>
    <cellStyle name="Normal 3 2 2 2 2 4 3 2 5" xfId="3801" xr:uid="{00000000-0005-0000-0000-0000140F0000}"/>
    <cellStyle name="Normal 3 2 2 2 2 4 3 3" xfId="3802" xr:uid="{00000000-0005-0000-0000-0000150F0000}"/>
    <cellStyle name="Normal 3 2 2 2 2 4 3 3 2" xfId="3803" xr:uid="{00000000-0005-0000-0000-0000160F0000}"/>
    <cellStyle name="Normal 3 2 2 2 2 4 3 3 2 2" xfId="3804" xr:uid="{00000000-0005-0000-0000-0000170F0000}"/>
    <cellStyle name="Normal 3 2 2 2 2 4 3 3 2 2 2" xfId="3805" xr:uid="{00000000-0005-0000-0000-0000180F0000}"/>
    <cellStyle name="Normal 3 2 2 2 2 4 3 3 2 3" xfId="3806" xr:uid="{00000000-0005-0000-0000-0000190F0000}"/>
    <cellStyle name="Normal 3 2 2 2 2 4 3 3 3" xfId="3807" xr:uid="{00000000-0005-0000-0000-00001A0F0000}"/>
    <cellStyle name="Normal 3 2 2 2 2 4 3 3 3 2" xfId="3808" xr:uid="{00000000-0005-0000-0000-00001B0F0000}"/>
    <cellStyle name="Normal 3 2 2 2 2 4 3 3 4" xfId="3809" xr:uid="{00000000-0005-0000-0000-00001C0F0000}"/>
    <cellStyle name="Normal 3 2 2 2 2 4 3 4" xfId="3810" xr:uid="{00000000-0005-0000-0000-00001D0F0000}"/>
    <cellStyle name="Normal 3 2 2 2 2 4 3 4 2" xfId="3811" xr:uid="{00000000-0005-0000-0000-00001E0F0000}"/>
    <cellStyle name="Normal 3 2 2 2 2 4 3 4 2 2" xfId="3812" xr:uid="{00000000-0005-0000-0000-00001F0F0000}"/>
    <cellStyle name="Normal 3 2 2 2 2 4 3 4 3" xfId="3813" xr:uid="{00000000-0005-0000-0000-0000200F0000}"/>
    <cellStyle name="Normal 3 2 2 2 2 4 3 5" xfId="3814" xr:uid="{00000000-0005-0000-0000-0000210F0000}"/>
    <cellStyle name="Normal 3 2 2 2 2 4 3 5 2" xfId="3815" xr:uid="{00000000-0005-0000-0000-0000220F0000}"/>
    <cellStyle name="Normal 3 2 2 2 2 4 3 6" xfId="3816" xr:uid="{00000000-0005-0000-0000-0000230F0000}"/>
    <cellStyle name="Normal 3 2 2 2 2 4 4" xfId="3817" xr:uid="{00000000-0005-0000-0000-0000240F0000}"/>
    <cellStyle name="Normal 3 2 2 2 2 4 4 2" xfId="3818" xr:uid="{00000000-0005-0000-0000-0000250F0000}"/>
    <cellStyle name="Normal 3 2 2 2 2 4 4 2 2" xfId="3819" xr:uid="{00000000-0005-0000-0000-0000260F0000}"/>
    <cellStyle name="Normal 3 2 2 2 2 4 4 2 2 2" xfId="3820" xr:uid="{00000000-0005-0000-0000-0000270F0000}"/>
    <cellStyle name="Normal 3 2 2 2 2 4 4 2 2 2 2" xfId="3821" xr:uid="{00000000-0005-0000-0000-0000280F0000}"/>
    <cellStyle name="Normal 3 2 2 2 2 4 4 2 2 3" xfId="3822" xr:uid="{00000000-0005-0000-0000-0000290F0000}"/>
    <cellStyle name="Normal 3 2 2 2 2 4 4 2 3" xfId="3823" xr:uid="{00000000-0005-0000-0000-00002A0F0000}"/>
    <cellStyle name="Normal 3 2 2 2 2 4 4 2 3 2" xfId="3824" xr:uid="{00000000-0005-0000-0000-00002B0F0000}"/>
    <cellStyle name="Normal 3 2 2 2 2 4 4 2 4" xfId="3825" xr:uid="{00000000-0005-0000-0000-00002C0F0000}"/>
    <cellStyle name="Normal 3 2 2 2 2 4 4 3" xfId="3826" xr:uid="{00000000-0005-0000-0000-00002D0F0000}"/>
    <cellStyle name="Normal 3 2 2 2 2 4 4 3 2" xfId="3827" xr:uid="{00000000-0005-0000-0000-00002E0F0000}"/>
    <cellStyle name="Normal 3 2 2 2 2 4 4 3 2 2" xfId="3828" xr:uid="{00000000-0005-0000-0000-00002F0F0000}"/>
    <cellStyle name="Normal 3 2 2 2 2 4 4 3 3" xfId="3829" xr:uid="{00000000-0005-0000-0000-0000300F0000}"/>
    <cellStyle name="Normal 3 2 3" xfId="3830" xr:uid="{00000000-0005-0000-0000-0000310F0000}"/>
    <cellStyle name="Normal 3 2 4" xfId="3849" xr:uid="{00000000-0005-0000-0000-0000320F0000}"/>
    <cellStyle name="Normal 3 2 5" xfId="3859" xr:uid="{00000000-0005-0000-0000-0000330F0000}"/>
    <cellStyle name="Normal 3 2 6" xfId="2892" xr:uid="{00000000-0005-0000-0000-0000340F0000}"/>
    <cellStyle name="Normal 3 2 7" xfId="146" xr:uid="{00000000-0005-0000-0000-0000350F0000}"/>
    <cellStyle name="Normal 3 3" xfId="3831" xr:uid="{00000000-0005-0000-0000-0000360F0000}"/>
    <cellStyle name="Normal 3 4" xfId="3848" xr:uid="{00000000-0005-0000-0000-0000370F0000}"/>
    <cellStyle name="Normal 3 5" xfId="3858" xr:uid="{00000000-0005-0000-0000-0000380F0000}"/>
    <cellStyle name="Normal 3 6" xfId="2828" xr:uid="{00000000-0005-0000-0000-0000390F0000}"/>
    <cellStyle name="Normal 3 7" xfId="138" xr:uid="{00000000-0005-0000-0000-00003A0F0000}"/>
    <cellStyle name="Normal 30" xfId="3867" xr:uid="{00000000-0005-0000-0000-00003B0F0000}"/>
    <cellStyle name="Normal 30 2" xfId="3870" xr:uid="{00000000-0005-0000-0000-00003C0F0000}"/>
    <cellStyle name="Normal 31" xfId="2" xr:uid="{00000000-0005-0000-0000-00003D0F0000}"/>
    <cellStyle name="Normal 31 2" xfId="3871" xr:uid="{00000000-0005-0000-0000-00003E0F0000}"/>
    <cellStyle name="Normal 4" xfId="49" xr:uid="{00000000-0005-0000-0000-00003F0F0000}"/>
    <cellStyle name="Normal 4 2" xfId="100" xr:uid="{00000000-0005-0000-0000-0000400F0000}"/>
    <cellStyle name="Normal 4 2 2" xfId="3866" xr:uid="{00000000-0005-0000-0000-0000410F0000}"/>
    <cellStyle name="Normal 4 2 3" xfId="153" xr:uid="{00000000-0005-0000-0000-0000420F0000}"/>
    <cellStyle name="Normal 40" xfId="3889" xr:uid="{00000000-0005-0000-0000-0000430F0000}"/>
    <cellStyle name="Normal 5" xfId="46" xr:uid="{00000000-0005-0000-0000-0000440F0000}"/>
    <cellStyle name="Normal 5 2" xfId="3832" xr:uid="{00000000-0005-0000-0000-0000450F0000}"/>
    <cellStyle name="Normal 5 3" xfId="144" xr:uid="{00000000-0005-0000-0000-0000460F0000}"/>
    <cellStyle name="Normal 6" xfId="92" xr:uid="{00000000-0005-0000-0000-0000470F0000}"/>
    <cellStyle name="Normal 6 2" xfId="95" xr:uid="{00000000-0005-0000-0000-0000480F0000}"/>
    <cellStyle name="Normal 6 2 2" xfId="155" xr:uid="{00000000-0005-0000-0000-0000490F0000}"/>
    <cellStyle name="Normal 6 3" xfId="3833" xr:uid="{00000000-0005-0000-0000-00004A0F0000}"/>
    <cellStyle name="Normal 6 4" xfId="147" xr:uid="{00000000-0005-0000-0000-00004B0F0000}"/>
    <cellStyle name="Normal 7" xfId="96" xr:uid="{00000000-0005-0000-0000-00004C0F0000}"/>
    <cellStyle name="Normal 7 2" xfId="148" xr:uid="{00000000-0005-0000-0000-00004D0F0000}"/>
    <cellStyle name="Normal 7 2 2" xfId="3852" xr:uid="{00000000-0005-0000-0000-00004E0F0000}"/>
    <cellStyle name="Normal 7 2 3" xfId="3841" xr:uid="{00000000-0005-0000-0000-00004F0F0000}"/>
    <cellStyle name="Normal 7 2 4" xfId="3860" xr:uid="{00000000-0005-0000-0000-0000500F0000}"/>
    <cellStyle name="Normal 7 2 5" xfId="3834" xr:uid="{00000000-0005-0000-0000-0000510F0000}"/>
    <cellStyle name="Normal 7 3" xfId="156" xr:uid="{00000000-0005-0000-0000-0000520F0000}"/>
    <cellStyle name="Normal 7 4" xfId="3840" xr:uid="{00000000-0005-0000-0000-0000530F0000}"/>
    <cellStyle name="Normal 7 5" xfId="101" xr:uid="{00000000-0005-0000-0000-0000540F0000}"/>
    <cellStyle name="Normal 8" xfId="97" xr:uid="{00000000-0005-0000-0000-0000550F0000}"/>
    <cellStyle name="Normal 8 2" xfId="3839" xr:uid="{00000000-0005-0000-0000-0000560F0000}"/>
    <cellStyle name="Normal 8 3" xfId="3838" xr:uid="{00000000-0005-0000-0000-0000570F0000}"/>
    <cellStyle name="Normal 8 4" xfId="3836" xr:uid="{00000000-0005-0000-0000-0000580F0000}"/>
    <cellStyle name="Normal 8 4 2" xfId="3861" xr:uid="{00000000-0005-0000-0000-0000590F0000}"/>
    <cellStyle name="Normal 8 5" xfId="3835" xr:uid="{00000000-0005-0000-0000-00005A0F0000}"/>
    <cellStyle name="Normal 8 6" xfId="3863" xr:uid="{00000000-0005-0000-0000-00005B0F0000}"/>
    <cellStyle name="Normal 8 7" xfId="157" xr:uid="{00000000-0005-0000-0000-00005C0F0000}"/>
    <cellStyle name="Normal 9" xfId="98" xr:uid="{00000000-0005-0000-0000-00005D0F0000}"/>
    <cellStyle name="Normal 9 2" xfId="3844" xr:uid="{00000000-0005-0000-0000-00005E0F0000}"/>
    <cellStyle name="Normal 9 2 2" xfId="3853" xr:uid="{00000000-0005-0000-0000-00005F0F0000}"/>
    <cellStyle name="Normal 9 2 2 2" xfId="3869" xr:uid="{00000000-0005-0000-0000-0000600F0000}"/>
    <cellStyle name="Normal 9 2 3" xfId="3862" xr:uid="{00000000-0005-0000-0000-0000610F0000}"/>
    <cellStyle name="Normal 9 3" xfId="3843" xr:uid="{00000000-0005-0000-0000-0000620F0000}"/>
    <cellStyle name="Normal 9 4" xfId="3864" xr:uid="{00000000-0005-0000-0000-0000630F0000}"/>
    <cellStyle name="Normal 9 5" xfId="158" xr:uid="{00000000-0005-0000-0000-0000640F0000}"/>
    <cellStyle name="Note 2" xfId="87" xr:uid="{00000000-0005-0000-0000-0000650F0000}"/>
    <cellStyle name="Note 2 2" xfId="154" xr:uid="{00000000-0005-0000-0000-0000660F0000}"/>
    <cellStyle name="Note 3" xfId="139" xr:uid="{00000000-0005-0000-0000-0000670F0000}"/>
    <cellStyle name="Note 3 2" xfId="3837" xr:uid="{00000000-0005-0000-0000-0000680F0000}"/>
    <cellStyle name="Note 4" xfId="150" xr:uid="{00000000-0005-0000-0000-0000690F0000}"/>
    <cellStyle name="Note 5" xfId="41" xr:uid="{00000000-0005-0000-0000-00006A0F0000}"/>
    <cellStyle name="Output 2" xfId="88" xr:uid="{00000000-0005-0000-0000-00006B0F0000}"/>
    <cellStyle name="Output 3" xfId="140" xr:uid="{00000000-0005-0000-0000-00006C0F0000}"/>
    <cellStyle name="Output 4" xfId="42" xr:uid="{00000000-0005-0000-0000-00006D0F0000}"/>
    <cellStyle name="Percent 2" xfId="3850" xr:uid="{00000000-0005-0000-0000-00006E0F0000}"/>
    <cellStyle name="Title 2" xfId="89" xr:uid="{00000000-0005-0000-0000-00006F0F0000}"/>
    <cellStyle name="Title 3" xfId="141" xr:uid="{00000000-0005-0000-0000-0000700F0000}"/>
    <cellStyle name="Title 4" xfId="43" xr:uid="{00000000-0005-0000-0000-0000710F0000}"/>
    <cellStyle name="Total 2" xfId="90" xr:uid="{00000000-0005-0000-0000-0000720F0000}"/>
    <cellStyle name="Total 3" xfId="142" xr:uid="{00000000-0005-0000-0000-0000730F0000}"/>
    <cellStyle name="Total 4" xfId="44" xr:uid="{00000000-0005-0000-0000-0000740F0000}"/>
    <cellStyle name="Warning Text 2" xfId="91" xr:uid="{00000000-0005-0000-0000-0000750F0000}"/>
    <cellStyle name="Warning Text 3" xfId="143" xr:uid="{00000000-0005-0000-0000-0000760F0000}"/>
    <cellStyle name="Warning Text 4" xfId="45" xr:uid="{00000000-0005-0000-0000-0000770F0000}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CR1006"/>
  <sheetViews>
    <sheetView tabSelected="1" zoomScaleNormal="100" workbookViewId="0">
      <selection sqref="A1:XFD1"/>
    </sheetView>
  </sheetViews>
  <sheetFormatPr defaultColWidth="9.140625" defaultRowHeight="15"/>
  <cols>
    <col min="1" max="2" width="9.140625" style="3"/>
    <col min="3" max="3" width="9.140625" style="118"/>
    <col min="4" max="4" width="44.28515625" style="19" bestFit="1" customWidth="1"/>
    <col min="5" max="5" width="43" style="19" customWidth="1"/>
    <col min="6" max="6" width="22.140625" style="19" customWidth="1"/>
    <col min="7" max="7" width="17.28515625" style="19" customWidth="1"/>
    <col min="8" max="8" width="12.28515625" style="19" customWidth="1"/>
    <col min="9" max="9" width="20.7109375" style="19" customWidth="1"/>
    <col min="10" max="10" width="30.140625" style="3" bestFit="1" customWidth="1"/>
    <col min="11" max="11" width="37" style="19" bestFit="1" customWidth="1"/>
    <col min="12" max="12" width="12.7109375" style="19" customWidth="1"/>
    <col min="13" max="13" width="18.28515625" style="19" customWidth="1"/>
    <col min="14" max="14" width="4.85546875" style="3" customWidth="1"/>
    <col min="15" max="15" width="9.85546875" style="19" bestFit="1" customWidth="1"/>
    <col min="16" max="16" width="12.140625" style="19" customWidth="1"/>
    <col min="17" max="17" width="6.42578125" style="3" customWidth="1"/>
    <col min="18" max="18" width="6.5703125" style="19" customWidth="1"/>
    <col min="19" max="19" width="19.42578125" style="19" customWidth="1"/>
    <col min="20" max="20" width="15.140625" style="3" customWidth="1"/>
    <col min="21" max="21" width="9" style="19" customWidth="1"/>
    <col min="22" max="22" width="10" style="19" customWidth="1"/>
    <col min="23" max="23" width="27.5703125" style="19" customWidth="1"/>
    <col min="24" max="24" width="75.85546875" style="19" bestFit="1" customWidth="1"/>
    <col min="25" max="25" width="28.42578125" style="19" bestFit="1" customWidth="1"/>
    <col min="26" max="26" width="27.85546875" style="19" bestFit="1" customWidth="1"/>
    <col min="27" max="27" width="18.140625" style="19" bestFit="1" customWidth="1"/>
    <col min="28" max="28" width="18.42578125" style="19" bestFit="1" customWidth="1"/>
    <col min="29" max="31" width="8.140625" style="19" bestFit="1" customWidth="1"/>
    <col min="32" max="33" width="9.5703125" style="19" bestFit="1" customWidth="1"/>
    <col min="34" max="35" width="10.42578125" style="19" bestFit="1" customWidth="1"/>
    <col min="36" max="36" width="68.5703125" style="19" bestFit="1" customWidth="1"/>
    <col min="37" max="37" width="58.5703125" style="19" bestFit="1" customWidth="1"/>
    <col min="38" max="38" width="23.28515625" style="19" bestFit="1" customWidth="1"/>
    <col min="39" max="39" width="51" style="19" bestFit="1" customWidth="1"/>
    <col min="40" max="41" width="12.28515625" style="19" bestFit="1" customWidth="1"/>
    <col min="42" max="42" width="19" style="19" bestFit="1" customWidth="1"/>
    <col min="43" max="43" width="62.5703125" style="2" bestFit="1" customWidth="1"/>
    <col min="44" max="16384" width="9.140625" style="2"/>
  </cols>
  <sheetData>
    <row r="1" spans="1:42" s="6" customFormat="1">
      <c r="A1" s="120" t="s">
        <v>171</v>
      </c>
      <c r="B1" s="123"/>
      <c r="C1" s="122"/>
      <c r="D1" s="121"/>
      <c r="E1" s="4"/>
      <c r="F1" s="32"/>
      <c r="G1" s="32"/>
      <c r="H1" s="33"/>
      <c r="I1" s="33"/>
      <c r="J1" s="32"/>
      <c r="K1" s="5"/>
      <c r="L1" s="34"/>
      <c r="M1" s="32"/>
      <c r="N1" s="11"/>
      <c r="O1" s="32"/>
      <c r="P1" s="32"/>
      <c r="Q1" s="11"/>
      <c r="R1" s="32"/>
      <c r="S1" s="32"/>
      <c r="T1" s="11"/>
      <c r="U1" s="4"/>
      <c r="V1" s="4"/>
      <c r="W1" s="4"/>
      <c r="X1" s="32"/>
      <c r="Y1" s="32"/>
      <c r="Z1" s="32"/>
      <c r="AA1" s="32"/>
      <c r="AB1" s="32"/>
      <c r="AC1" s="32"/>
      <c r="AD1" s="32"/>
      <c r="AE1" s="4"/>
      <c r="AF1" s="4"/>
      <c r="AG1" s="32"/>
      <c r="AH1" s="4"/>
      <c r="AI1" s="32"/>
      <c r="AJ1" s="35"/>
      <c r="AK1" s="5"/>
      <c r="AL1" s="35"/>
      <c r="AM1" s="35"/>
      <c r="AN1" s="32"/>
      <c r="AO1" s="32"/>
      <c r="AP1" s="35"/>
    </row>
    <row r="2" spans="1:42" s="6" customFormat="1" ht="15" customHeight="1">
      <c r="A2" s="164" t="s">
        <v>29</v>
      </c>
      <c r="B2" s="107"/>
      <c r="C2" s="112"/>
      <c r="D2" s="167" t="s">
        <v>0</v>
      </c>
      <c r="E2" s="162" t="s">
        <v>34</v>
      </c>
      <c r="F2" s="162" t="s">
        <v>41</v>
      </c>
      <c r="G2" s="162" t="s">
        <v>37</v>
      </c>
      <c r="H2" s="160" t="s">
        <v>49</v>
      </c>
      <c r="I2" s="160" t="s">
        <v>50</v>
      </c>
      <c r="J2" s="162" t="s">
        <v>51</v>
      </c>
      <c r="K2" s="162" t="s">
        <v>1</v>
      </c>
      <c r="L2" s="153" t="s">
        <v>52</v>
      </c>
      <c r="M2" s="154"/>
      <c r="N2" s="154"/>
      <c r="O2" s="154"/>
      <c r="P2" s="154"/>
      <c r="Q2" s="154"/>
      <c r="R2" s="154"/>
      <c r="S2" s="154"/>
      <c r="T2" s="155"/>
      <c r="U2" s="156" t="s">
        <v>48</v>
      </c>
      <c r="V2" s="157"/>
      <c r="W2" s="157"/>
      <c r="X2" s="162" t="s">
        <v>35</v>
      </c>
      <c r="Y2" s="173" t="s">
        <v>4</v>
      </c>
      <c r="Z2" s="174"/>
      <c r="AA2" s="174"/>
      <c r="AB2" s="174"/>
      <c r="AC2" s="175" t="s">
        <v>5</v>
      </c>
      <c r="AD2" s="176"/>
      <c r="AE2" s="176"/>
      <c r="AF2" s="176"/>
      <c r="AG2" s="176"/>
      <c r="AH2" s="176"/>
      <c r="AI2" s="177"/>
      <c r="AJ2" s="169" t="s">
        <v>2</v>
      </c>
      <c r="AK2" s="169" t="s">
        <v>3</v>
      </c>
      <c r="AL2" s="169" t="s">
        <v>38</v>
      </c>
      <c r="AM2" s="169" t="s">
        <v>60</v>
      </c>
      <c r="AN2" s="183" t="s">
        <v>59</v>
      </c>
      <c r="AO2" s="184"/>
      <c r="AP2" s="171" t="s">
        <v>6</v>
      </c>
    </row>
    <row r="3" spans="1:42" s="6" customFormat="1">
      <c r="A3" s="165"/>
      <c r="B3" s="108"/>
      <c r="C3" s="113"/>
      <c r="D3" s="168"/>
      <c r="E3" s="163"/>
      <c r="F3" s="163"/>
      <c r="G3" s="163"/>
      <c r="H3" s="161"/>
      <c r="I3" s="161"/>
      <c r="J3" s="163"/>
      <c r="K3" s="163"/>
      <c r="L3" s="150" t="s">
        <v>7</v>
      </c>
      <c r="M3" s="151"/>
      <c r="N3" s="152"/>
      <c r="O3" s="150" t="s">
        <v>8</v>
      </c>
      <c r="P3" s="151"/>
      <c r="Q3" s="152"/>
      <c r="R3" s="150" t="s">
        <v>9</v>
      </c>
      <c r="S3" s="151"/>
      <c r="T3" s="152"/>
      <c r="U3" s="158" t="s">
        <v>10</v>
      </c>
      <c r="V3" s="158" t="s">
        <v>11</v>
      </c>
      <c r="W3" s="158" t="s">
        <v>12</v>
      </c>
      <c r="X3" s="163"/>
      <c r="Y3" s="162" t="s">
        <v>13</v>
      </c>
      <c r="Z3" s="162" t="s">
        <v>14</v>
      </c>
      <c r="AA3" s="162" t="s">
        <v>15</v>
      </c>
      <c r="AB3" s="162" t="s">
        <v>16</v>
      </c>
      <c r="AC3" s="178"/>
      <c r="AD3" s="179"/>
      <c r="AE3" s="179"/>
      <c r="AF3" s="179"/>
      <c r="AG3" s="179"/>
      <c r="AH3" s="179"/>
      <c r="AI3" s="180"/>
      <c r="AJ3" s="170"/>
      <c r="AK3" s="170"/>
      <c r="AL3" s="170"/>
      <c r="AM3" s="170"/>
      <c r="AN3" s="181" t="s">
        <v>36</v>
      </c>
      <c r="AO3" s="182"/>
      <c r="AP3" s="172"/>
    </row>
    <row r="4" spans="1:42" s="11" customFormat="1" ht="180" customHeight="1">
      <c r="A4" s="166"/>
      <c r="B4" s="108" t="s">
        <v>166</v>
      </c>
      <c r="C4" s="113" t="s">
        <v>167</v>
      </c>
      <c r="D4" s="168"/>
      <c r="E4" s="163"/>
      <c r="F4" s="163"/>
      <c r="G4" s="163"/>
      <c r="H4" s="161"/>
      <c r="I4" s="161"/>
      <c r="J4" s="163"/>
      <c r="K4" s="163"/>
      <c r="L4" s="7" t="s">
        <v>17</v>
      </c>
      <c r="M4" s="8" t="s">
        <v>18</v>
      </c>
      <c r="N4" s="8" t="s">
        <v>19</v>
      </c>
      <c r="O4" s="8" t="s">
        <v>17</v>
      </c>
      <c r="P4" s="8" t="s">
        <v>18</v>
      </c>
      <c r="Q4" s="8" t="s">
        <v>19</v>
      </c>
      <c r="R4" s="8" t="s">
        <v>17</v>
      </c>
      <c r="S4" s="8" t="s">
        <v>18</v>
      </c>
      <c r="T4" s="8" t="s">
        <v>19</v>
      </c>
      <c r="U4" s="159"/>
      <c r="V4" s="159"/>
      <c r="W4" s="159"/>
      <c r="X4" s="163"/>
      <c r="Y4" s="163"/>
      <c r="Z4" s="163"/>
      <c r="AA4" s="163"/>
      <c r="AB4" s="163"/>
      <c r="AC4" s="9" t="s">
        <v>20</v>
      </c>
      <c r="AD4" s="9" t="s">
        <v>21</v>
      </c>
      <c r="AE4" s="9" t="s">
        <v>22</v>
      </c>
      <c r="AF4" s="9" t="s">
        <v>23</v>
      </c>
      <c r="AG4" s="9" t="s">
        <v>24</v>
      </c>
      <c r="AH4" s="9" t="s">
        <v>25</v>
      </c>
      <c r="AI4" s="9" t="s">
        <v>26</v>
      </c>
      <c r="AJ4" s="170"/>
      <c r="AK4" s="170"/>
      <c r="AL4" s="170"/>
      <c r="AM4" s="170"/>
      <c r="AN4" s="10" t="s">
        <v>27</v>
      </c>
      <c r="AO4" s="10" t="s">
        <v>28</v>
      </c>
      <c r="AP4" s="172"/>
    </row>
    <row r="5" spans="1:42" s="17" customFormat="1" ht="25.5">
      <c r="A5" s="24">
        <v>131</v>
      </c>
      <c r="B5" s="109"/>
      <c r="C5" s="115"/>
      <c r="D5" s="20" t="s">
        <v>32</v>
      </c>
      <c r="E5" s="13" t="s">
        <v>33</v>
      </c>
      <c r="F5" s="13" t="s">
        <v>40</v>
      </c>
      <c r="G5" s="13" t="s">
        <v>45</v>
      </c>
      <c r="H5" s="12" t="e">
        <f>#REF!</f>
        <v>#REF!</v>
      </c>
      <c r="I5" s="12" t="e">
        <f>#REF!</f>
        <v>#REF!</v>
      </c>
      <c r="J5" s="13" t="str">
        <f>IFERROR(TEXT(H5,"DD.MM.YY")&amp;" - "&amp;TEXT(I5,"DD.MM.YY")&amp;" ("&amp;DATEDIF(H5,I5+1,"m")&amp;" months)","Tender End Date is Before Start Date")</f>
        <v>Tender End Date is Before Start Date</v>
      </c>
      <c r="K5" s="14" t="s">
        <v>30</v>
      </c>
      <c r="L5" s="22">
        <v>2300</v>
      </c>
      <c r="M5" s="23">
        <v>700</v>
      </c>
      <c r="N5" s="14">
        <f t="shared" ref="N5:N6" si="0">IF(L5&gt;M5, (2400-L5+M5)/100, IF(AND(L5="",M5="",L5=M5), "", IF(L5=M5,24,(M5-L5)/100)))</f>
        <v>8</v>
      </c>
      <c r="O5" s="22">
        <v>2300</v>
      </c>
      <c r="P5" s="23">
        <v>700</v>
      </c>
      <c r="Q5" s="14">
        <f t="shared" ref="Q5:Q6" si="1">IF(O5&gt;P5, (2400-O5+P5)/100, IF(AND(O5="",P5="",O5=P5), "", IF(O5=P5,24,(P5-O5)/100)))</f>
        <v>8</v>
      </c>
      <c r="R5" s="22">
        <v>2300</v>
      </c>
      <c r="S5" s="23">
        <v>700</v>
      </c>
      <c r="T5" s="14">
        <f t="shared" ref="T5:T6" si="2">IF(R5&gt;S5, (2400-R5+S5)/100, IF(AND(R5="",S5="",R5=S5), "", IF(R5=S5,24,(S5-R5)/100)))</f>
        <v>8</v>
      </c>
      <c r="U5" s="15">
        <v>100</v>
      </c>
      <c r="V5" s="16">
        <v>600</v>
      </c>
      <c r="W5" s="14" t="s">
        <v>31</v>
      </c>
      <c r="X5" s="14" t="s">
        <v>31</v>
      </c>
      <c r="Y5" s="14" t="s">
        <v>31</v>
      </c>
      <c r="Z5" s="14" t="s">
        <v>31</v>
      </c>
      <c r="AA5" s="14" t="s">
        <v>31</v>
      </c>
      <c r="AB5" s="14" t="s">
        <v>31</v>
      </c>
      <c r="AC5" s="14" t="s">
        <v>31</v>
      </c>
      <c r="AD5" s="14" t="s">
        <v>31</v>
      </c>
      <c r="AE5" s="14" t="s">
        <v>31</v>
      </c>
      <c r="AF5" s="14" t="s">
        <v>31</v>
      </c>
      <c r="AG5" s="14" t="s">
        <v>31</v>
      </c>
      <c r="AH5" s="14" t="s">
        <v>31</v>
      </c>
      <c r="AI5" s="14" t="s">
        <v>31</v>
      </c>
      <c r="AJ5" s="14" t="s">
        <v>31</v>
      </c>
      <c r="AK5" s="14" t="s">
        <v>31</v>
      </c>
      <c r="AL5" s="14"/>
      <c r="AM5" s="14"/>
      <c r="AN5" s="14" t="s">
        <v>31</v>
      </c>
      <c r="AO5" s="14" t="s">
        <v>31</v>
      </c>
      <c r="AP5" s="14" t="s">
        <v>31</v>
      </c>
    </row>
    <row r="6" spans="1:42" s="17" customFormat="1" ht="25.5">
      <c r="A6" s="24">
        <v>131</v>
      </c>
      <c r="B6" s="109"/>
      <c r="C6" s="115"/>
      <c r="D6" s="20" t="s">
        <v>32</v>
      </c>
      <c r="E6" s="13" t="str">
        <f>E5</f>
        <v>Ex-FFR-1</v>
      </c>
      <c r="F6" s="13" t="s">
        <v>39</v>
      </c>
      <c r="G6" s="13" t="s">
        <v>42</v>
      </c>
      <c r="H6" s="21" t="e">
        <f>H5</f>
        <v>#REF!</v>
      </c>
      <c r="I6" s="21" t="e">
        <f>I5</f>
        <v>#REF!</v>
      </c>
      <c r="J6" s="13" t="str">
        <f t="shared" ref="J6:J67" si="3">IFERROR(TEXT(H6,"DD.MM.YY")&amp;" - "&amp;TEXT(I6,"DD.MM.YY")&amp;" ("&amp;DATEDIF(H6,I6+1,"m")&amp;" months)","Tender End Date is Before Start Date")</f>
        <v>Tender End Date is Before Start Date</v>
      </c>
      <c r="K6" s="14" t="s">
        <v>30</v>
      </c>
      <c r="L6" s="23">
        <v>700</v>
      </c>
      <c r="M6" s="22">
        <v>2300</v>
      </c>
      <c r="N6" s="14">
        <f t="shared" si="0"/>
        <v>16</v>
      </c>
      <c r="O6" s="23">
        <v>700</v>
      </c>
      <c r="P6" s="22">
        <v>2300</v>
      </c>
      <c r="Q6" s="14">
        <f t="shared" si="1"/>
        <v>16</v>
      </c>
      <c r="R6" s="23">
        <v>700</v>
      </c>
      <c r="S6" s="22">
        <v>2300</v>
      </c>
      <c r="T6" s="14">
        <f t="shared" si="2"/>
        <v>16</v>
      </c>
      <c r="U6" s="15">
        <v>600</v>
      </c>
      <c r="V6" s="16">
        <v>100</v>
      </c>
      <c r="W6" s="14" t="s">
        <v>31</v>
      </c>
      <c r="X6" s="14" t="s">
        <v>31</v>
      </c>
      <c r="Y6" s="14" t="s">
        <v>31</v>
      </c>
      <c r="Z6" s="14" t="s">
        <v>31</v>
      </c>
      <c r="AA6" s="14" t="s">
        <v>31</v>
      </c>
      <c r="AB6" s="14" t="s">
        <v>31</v>
      </c>
      <c r="AC6" s="14" t="s">
        <v>31</v>
      </c>
      <c r="AD6" s="14" t="s">
        <v>31</v>
      </c>
      <c r="AE6" s="14" t="s">
        <v>31</v>
      </c>
      <c r="AF6" s="14" t="s">
        <v>31</v>
      </c>
      <c r="AG6" s="14" t="s">
        <v>31</v>
      </c>
      <c r="AH6" s="14" t="s">
        <v>31</v>
      </c>
      <c r="AI6" s="14" t="s">
        <v>31</v>
      </c>
      <c r="AJ6" s="14" t="s">
        <v>31</v>
      </c>
      <c r="AK6" s="14" t="s">
        <v>31</v>
      </c>
      <c r="AL6" s="14"/>
      <c r="AM6" s="14"/>
      <c r="AN6" s="14" t="s">
        <v>31</v>
      </c>
      <c r="AO6" s="14" t="s">
        <v>31</v>
      </c>
      <c r="AP6" s="14" t="s">
        <v>31</v>
      </c>
    </row>
    <row r="7" spans="1:42" s="1" customFormat="1" ht="44.25" customHeight="1">
      <c r="A7" s="91">
        <f>A5+0.001</f>
        <v>131.001</v>
      </c>
      <c r="B7" s="119" t="s">
        <v>169</v>
      </c>
      <c r="C7" s="114" t="s">
        <v>170</v>
      </c>
      <c r="D7" s="71" t="s">
        <v>74</v>
      </c>
      <c r="E7" s="71" t="s">
        <v>75</v>
      </c>
      <c r="F7" s="71" t="s">
        <v>39</v>
      </c>
      <c r="G7" s="148" t="s">
        <v>47</v>
      </c>
      <c r="H7" s="72">
        <v>44165</v>
      </c>
      <c r="I7" s="72">
        <v>44196</v>
      </c>
      <c r="J7" s="25" t="str">
        <f t="shared" si="3"/>
        <v>30.11.20 - 31.12.20 (1 months)</v>
      </c>
      <c r="K7" s="73" t="s">
        <v>30</v>
      </c>
      <c r="L7" s="74">
        <v>2300</v>
      </c>
      <c r="M7" s="74">
        <v>2300</v>
      </c>
      <c r="N7" s="75">
        <f>IF(L7&gt;M7, (2400-L7+M7)/100, IF(AND(L7="",M7="",L7=M7), "", IF(L7=M7,24,(M7-L7)/100)))</f>
        <v>24</v>
      </c>
      <c r="O7" s="74">
        <v>2300</v>
      </c>
      <c r="P7" s="74">
        <v>2300</v>
      </c>
      <c r="Q7" s="75">
        <f>IF(O7&gt;P7, (2400-O7+P7)/100, IF(AND(O7="",P7="",O7=P7), "", IF(O7=P7,24,(P7-O7)/100)))</f>
        <v>24</v>
      </c>
      <c r="R7" s="74">
        <v>2300</v>
      </c>
      <c r="S7" s="74">
        <v>2300</v>
      </c>
      <c r="T7" s="75">
        <f>IF(R7&gt;S7, (2400-R7+S7)/100, IF(AND(R7="",S7="",R7=S7), "", IF(R7=S7,24,(S7-R7)/100)))</f>
        <v>24</v>
      </c>
      <c r="U7" s="71">
        <v>74.820000000000007</v>
      </c>
      <c r="V7" s="71"/>
      <c r="W7" s="76"/>
      <c r="X7" s="77"/>
      <c r="Y7" s="71"/>
      <c r="Z7" s="71"/>
      <c r="AA7" s="71"/>
      <c r="AB7" s="71"/>
      <c r="AC7" s="71">
        <v>2.4</v>
      </c>
      <c r="AD7" s="71">
        <v>6</v>
      </c>
      <c r="AE7" s="71">
        <v>6</v>
      </c>
      <c r="AF7" s="71">
        <v>2.4</v>
      </c>
      <c r="AG7" s="71">
        <v>6</v>
      </c>
      <c r="AH7" s="71">
        <v>2.4</v>
      </c>
      <c r="AI7" s="71">
        <v>6</v>
      </c>
      <c r="AJ7" s="78"/>
      <c r="AK7" s="78"/>
      <c r="AL7" s="79"/>
      <c r="AM7" s="78"/>
      <c r="AN7" s="71"/>
      <c r="AO7" s="71"/>
      <c r="AP7" s="78"/>
    </row>
    <row r="8" spans="1:42" s="1" customFormat="1" ht="47.25" customHeight="1">
      <c r="A8" s="91">
        <f t="shared" ref="A8:A65" si="4">A7+0.001</f>
        <v>131.00200000000001</v>
      </c>
      <c r="B8" s="119" t="s">
        <v>169</v>
      </c>
      <c r="C8" s="114" t="s">
        <v>170</v>
      </c>
      <c r="D8" s="80" t="s">
        <v>74</v>
      </c>
      <c r="E8" s="80" t="s">
        <v>76</v>
      </c>
      <c r="F8" s="71" t="s">
        <v>39</v>
      </c>
      <c r="G8" s="148" t="s">
        <v>47</v>
      </c>
      <c r="H8" s="72">
        <v>44165</v>
      </c>
      <c r="I8" s="72">
        <v>44196</v>
      </c>
      <c r="J8" s="25" t="str">
        <f t="shared" si="3"/>
        <v>30.11.20 - 31.12.20 (1 months)</v>
      </c>
      <c r="K8" s="73" t="s">
        <v>30</v>
      </c>
      <c r="L8" s="74">
        <v>2300</v>
      </c>
      <c r="M8" s="74">
        <v>700</v>
      </c>
      <c r="N8" s="75">
        <f t="shared" ref="N8:N16" si="5">IF(L8&gt;M8, (2400-L8+M8)/100, IF(AND(L8="",M8="",L8=M8), "", IF(L8=M8,24,(M8-L8)/100)))</f>
        <v>8</v>
      </c>
      <c r="O8" s="74">
        <v>2300</v>
      </c>
      <c r="P8" s="74">
        <v>700</v>
      </c>
      <c r="Q8" s="75">
        <f t="shared" ref="Q8:Q16" si="6">IF(O8&gt;P8, (2400-O8+P8)/100, IF(AND(O8="",P8="",O8=P8), "", IF(O8=P8,24,(P8-O8)/100)))</f>
        <v>8</v>
      </c>
      <c r="R8" s="74">
        <v>2300</v>
      </c>
      <c r="S8" s="74">
        <v>700</v>
      </c>
      <c r="T8" s="81">
        <f t="shared" ref="T8:T16" si="7">IF(R8&gt;S8, (2400-R8+S8)/100, IF(AND(R8="",S8="",R8=S8), "", IF(R8=S8,24,(S8-R8)/100)))</f>
        <v>8</v>
      </c>
      <c r="U8" s="71">
        <v>170</v>
      </c>
      <c r="V8" s="71"/>
      <c r="W8" s="76"/>
      <c r="X8" s="77"/>
      <c r="Y8" s="71"/>
      <c r="Z8" s="71"/>
      <c r="AA8" s="71"/>
      <c r="AB8" s="71"/>
      <c r="AC8" s="71">
        <v>8</v>
      </c>
      <c r="AD8" s="71">
        <v>20</v>
      </c>
      <c r="AE8" s="71">
        <v>20</v>
      </c>
      <c r="AF8" s="71">
        <v>8</v>
      </c>
      <c r="AG8" s="71">
        <v>20</v>
      </c>
      <c r="AH8" s="71">
        <v>8</v>
      </c>
      <c r="AI8" s="71">
        <v>20</v>
      </c>
      <c r="AJ8" s="78"/>
      <c r="AK8" s="78"/>
      <c r="AL8" s="82"/>
      <c r="AM8" s="78" t="s">
        <v>61</v>
      </c>
      <c r="AN8" s="80"/>
      <c r="AO8" s="80"/>
      <c r="AP8" s="83"/>
    </row>
    <row r="9" spans="1:42" s="1" customFormat="1">
      <c r="A9" s="91">
        <f t="shared" si="4"/>
        <v>131.00300000000001</v>
      </c>
      <c r="B9" s="119" t="s">
        <v>169</v>
      </c>
      <c r="C9" s="114" t="s">
        <v>170</v>
      </c>
      <c r="D9" s="80" t="s">
        <v>74</v>
      </c>
      <c r="E9" s="80" t="s">
        <v>76</v>
      </c>
      <c r="F9" s="71" t="s">
        <v>39</v>
      </c>
      <c r="G9" s="148" t="s">
        <v>47</v>
      </c>
      <c r="H9" s="72">
        <v>44166</v>
      </c>
      <c r="I9" s="72">
        <v>44196</v>
      </c>
      <c r="J9" s="25" t="str">
        <f t="shared" si="3"/>
        <v>01.12.20 - 31.12.20 (1 months)</v>
      </c>
      <c r="K9" s="73" t="s">
        <v>30</v>
      </c>
      <c r="L9" s="74">
        <v>700</v>
      </c>
      <c r="M9" s="74">
        <v>1500</v>
      </c>
      <c r="N9" s="75">
        <f t="shared" si="5"/>
        <v>8</v>
      </c>
      <c r="O9" s="74">
        <v>700</v>
      </c>
      <c r="P9" s="74">
        <v>1500</v>
      </c>
      <c r="Q9" s="75">
        <f t="shared" si="6"/>
        <v>8</v>
      </c>
      <c r="R9" s="74">
        <v>700</v>
      </c>
      <c r="S9" s="74">
        <v>1500</v>
      </c>
      <c r="T9" s="81">
        <f t="shared" si="7"/>
        <v>8</v>
      </c>
      <c r="U9" s="71">
        <v>195</v>
      </c>
      <c r="V9" s="71"/>
      <c r="W9" s="76"/>
      <c r="X9" s="77"/>
      <c r="Y9" s="71"/>
      <c r="Z9" s="71"/>
      <c r="AA9" s="71"/>
      <c r="AB9" s="71"/>
      <c r="AC9" s="71">
        <v>8</v>
      </c>
      <c r="AD9" s="71">
        <v>20</v>
      </c>
      <c r="AE9" s="71">
        <v>20</v>
      </c>
      <c r="AF9" s="71">
        <v>8</v>
      </c>
      <c r="AG9" s="71">
        <v>20</v>
      </c>
      <c r="AH9" s="71">
        <v>8</v>
      </c>
      <c r="AI9" s="71">
        <v>20</v>
      </c>
      <c r="AJ9" s="78"/>
      <c r="AK9" s="78"/>
      <c r="AL9" s="82"/>
      <c r="AM9" s="78"/>
      <c r="AN9" s="80"/>
      <c r="AO9" s="80"/>
      <c r="AP9" s="83"/>
    </row>
    <row r="10" spans="1:42" s="1" customFormat="1">
      <c r="A10" s="91">
        <f t="shared" si="4"/>
        <v>131.00400000000002</v>
      </c>
      <c r="B10" s="119" t="s">
        <v>169</v>
      </c>
      <c r="C10" s="114" t="s">
        <v>170</v>
      </c>
      <c r="D10" s="80" t="s">
        <v>74</v>
      </c>
      <c r="E10" s="80" t="s">
        <v>77</v>
      </c>
      <c r="F10" s="71" t="s">
        <v>39</v>
      </c>
      <c r="G10" s="148" t="s">
        <v>47</v>
      </c>
      <c r="H10" s="72">
        <v>44166</v>
      </c>
      <c r="I10" s="72">
        <v>44196</v>
      </c>
      <c r="J10" s="25" t="str">
        <f t="shared" si="3"/>
        <v>01.12.20 - 31.12.20 (1 months)</v>
      </c>
      <c r="K10" s="73" t="s">
        <v>30</v>
      </c>
      <c r="L10" s="74">
        <v>1500</v>
      </c>
      <c r="M10" s="74">
        <v>2300</v>
      </c>
      <c r="N10" s="75">
        <f t="shared" si="5"/>
        <v>8</v>
      </c>
      <c r="O10" s="74">
        <v>1500</v>
      </c>
      <c r="P10" s="74">
        <v>2300</v>
      </c>
      <c r="Q10" s="75">
        <f t="shared" si="6"/>
        <v>8</v>
      </c>
      <c r="R10" s="74">
        <v>1500</v>
      </c>
      <c r="S10" s="74">
        <v>2300</v>
      </c>
      <c r="T10" s="81">
        <f t="shared" si="7"/>
        <v>8</v>
      </c>
      <c r="U10" s="71">
        <v>239</v>
      </c>
      <c r="V10" s="71"/>
      <c r="W10" s="76"/>
      <c r="X10" s="77"/>
      <c r="Y10" s="71"/>
      <c r="Z10" s="71"/>
      <c r="AA10" s="71"/>
      <c r="AB10" s="71"/>
      <c r="AC10" s="71">
        <v>8</v>
      </c>
      <c r="AD10" s="71">
        <v>20</v>
      </c>
      <c r="AE10" s="71">
        <v>20</v>
      </c>
      <c r="AF10" s="71">
        <v>8</v>
      </c>
      <c r="AG10" s="71">
        <v>20</v>
      </c>
      <c r="AH10" s="71">
        <v>8</v>
      </c>
      <c r="AI10" s="71">
        <v>20</v>
      </c>
      <c r="AJ10" s="78"/>
      <c r="AK10" s="78"/>
      <c r="AL10" s="82"/>
      <c r="AM10" s="78"/>
      <c r="AN10" s="80"/>
      <c r="AO10" s="80"/>
      <c r="AP10" s="83"/>
    </row>
    <row r="11" spans="1:42" s="1" customFormat="1">
      <c r="A11" s="91">
        <f t="shared" si="4"/>
        <v>131.00500000000002</v>
      </c>
      <c r="B11" s="119" t="s">
        <v>169</v>
      </c>
      <c r="C11" s="114" t="s">
        <v>170</v>
      </c>
      <c r="D11" s="80" t="s">
        <v>74</v>
      </c>
      <c r="E11" s="80" t="s">
        <v>78</v>
      </c>
      <c r="F11" s="71" t="s">
        <v>39</v>
      </c>
      <c r="G11" s="148" t="s">
        <v>47</v>
      </c>
      <c r="H11" s="72">
        <v>44165</v>
      </c>
      <c r="I11" s="72">
        <v>44196</v>
      </c>
      <c r="J11" s="25" t="str">
        <f t="shared" si="3"/>
        <v>30.11.20 - 31.12.20 (1 months)</v>
      </c>
      <c r="K11" s="73" t="s">
        <v>30</v>
      </c>
      <c r="L11" s="74">
        <v>2300</v>
      </c>
      <c r="M11" s="74">
        <v>700</v>
      </c>
      <c r="N11" s="75">
        <f t="shared" si="5"/>
        <v>8</v>
      </c>
      <c r="O11" s="74">
        <v>2300</v>
      </c>
      <c r="P11" s="74">
        <v>700</v>
      </c>
      <c r="Q11" s="75">
        <f t="shared" si="6"/>
        <v>8</v>
      </c>
      <c r="R11" s="74">
        <v>2300</v>
      </c>
      <c r="S11" s="74">
        <v>700</v>
      </c>
      <c r="T11" s="81">
        <f t="shared" si="7"/>
        <v>8</v>
      </c>
      <c r="U11" s="80">
        <v>180</v>
      </c>
      <c r="V11" s="71"/>
      <c r="W11" s="80"/>
      <c r="X11" s="84"/>
      <c r="Y11" s="80"/>
      <c r="Z11" s="80"/>
      <c r="AA11" s="80"/>
      <c r="AB11" s="80"/>
      <c r="AC11" s="80">
        <v>8</v>
      </c>
      <c r="AD11" s="80">
        <v>20</v>
      </c>
      <c r="AE11" s="80">
        <v>20</v>
      </c>
      <c r="AF11" s="80">
        <v>8</v>
      </c>
      <c r="AG11" s="80">
        <v>20</v>
      </c>
      <c r="AH11" s="80">
        <v>8</v>
      </c>
      <c r="AI11" s="80">
        <v>20</v>
      </c>
      <c r="AJ11" s="83"/>
      <c r="AK11" s="83"/>
      <c r="AL11" s="82"/>
      <c r="AM11" s="78"/>
      <c r="AN11" s="80"/>
      <c r="AO11" s="80"/>
      <c r="AP11" s="83"/>
    </row>
    <row r="12" spans="1:42" s="1" customFormat="1">
      <c r="A12" s="91">
        <f t="shared" si="4"/>
        <v>131.00600000000003</v>
      </c>
      <c r="B12" s="119" t="s">
        <v>169</v>
      </c>
      <c r="C12" s="114" t="s">
        <v>170</v>
      </c>
      <c r="D12" s="80" t="s">
        <v>74</v>
      </c>
      <c r="E12" s="80" t="s">
        <v>78</v>
      </c>
      <c r="F12" s="71" t="s">
        <v>39</v>
      </c>
      <c r="G12" s="148" t="s">
        <v>47</v>
      </c>
      <c r="H12" s="72">
        <v>44166</v>
      </c>
      <c r="I12" s="72">
        <v>44196</v>
      </c>
      <c r="J12" s="25" t="str">
        <f t="shared" si="3"/>
        <v>01.12.20 - 31.12.20 (1 months)</v>
      </c>
      <c r="K12" s="73" t="s">
        <v>30</v>
      </c>
      <c r="L12" s="74">
        <v>700</v>
      </c>
      <c r="M12" s="74">
        <v>1500</v>
      </c>
      <c r="N12" s="75">
        <f t="shared" si="5"/>
        <v>8</v>
      </c>
      <c r="O12" s="74">
        <v>700</v>
      </c>
      <c r="P12" s="74">
        <v>1500</v>
      </c>
      <c r="Q12" s="75">
        <f t="shared" si="6"/>
        <v>8</v>
      </c>
      <c r="R12" s="74">
        <v>700</v>
      </c>
      <c r="S12" s="74">
        <v>1500</v>
      </c>
      <c r="T12" s="81">
        <f t="shared" si="7"/>
        <v>8</v>
      </c>
      <c r="U12" s="71">
        <v>205</v>
      </c>
      <c r="V12" s="71"/>
      <c r="W12" s="80"/>
      <c r="X12" s="84"/>
      <c r="Y12" s="80"/>
      <c r="Z12" s="80"/>
      <c r="AA12" s="80"/>
      <c r="AB12" s="80"/>
      <c r="AC12" s="71">
        <v>8</v>
      </c>
      <c r="AD12" s="71">
        <v>20</v>
      </c>
      <c r="AE12" s="71">
        <v>20</v>
      </c>
      <c r="AF12" s="71">
        <v>8</v>
      </c>
      <c r="AG12" s="71">
        <v>20</v>
      </c>
      <c r="AH12" s="71">
        <v>8</v>
      </c>
      <c r="AI12" s="71">
        <v>20</v>
      </c>
      <c r="AJ12" s="78"/>
      <c r="AK12" s="78"/>
      <c r="AL12" s="82"/>
      <c r="AM12" s="78"/>
      <c r="AN12" s="80"/>
      <c r="AO12" s="80"/>
      <c r="AP12" s="83"/>
    </row>
    <row r="13" spans="1:42" s="1" customFormat="1">
      <c r="A13" s="91">
        <f t="shared" si="4"/>
        <v>131.00700000000003</v>
      </c>
      <c r="B13" s="119" t="s">
        <v>169</v>
      </c>
      <c r="C13" s="114" t="s">
        <v>170</v>
      </c>
      <c r="D13" s="80" t="s">
        <v>74</v>
      </c>
      <c r="E13" s="80" t="s">
        <v>78</v>
      </c>
      <c r="F13" s="71" t="s">
        <v>39</v>
      </c>
      <c r="G13" s="148" t="s">
        <v>47</v>
      </c>
      <c r="H13" s="72">
        <v>44166</v>
      </c>
      <c r="I13" s="72">
        <v>44196</v>
      </c>
      <c r="J13" s="25" t="str">
        <f t="shared" si="3"/>
        <v>01.12.20 - 31.12.20 (1 months)</v>
      </c>
      <c r="K13" s="73" t="s">
        <v>30</v>
      </c>
      <c r="L13" s="74">
        <v>1500</v>
      </c>
      <c r="M13" s="74">
        <v>2300</v>
      </c>
      <c r="N13" s="75">
        <f t="shared" si="5"/>
        <v>8</v>
      </c>
      <c r="O13" s="74">
        <v>1500</v>
      </c>
      <c r="P13" s="74">
        <v>2300</v>
      </c>
      <c r="Q13" s="75">
        <f t="shared" si="6"/>
        <v>8</v>
      </c>
      <c r="R13" s="74">
        <v>1500</v>
      </c>
      <c r="S13" s="74">
        <v>2300</v>
      </c>
      <c r="T13" s="81">
        <f t="shared" si="7"/>
        <v>8</v>
      </c>
      <c r="U13" s="71">
        <v>242</v>
      </c>
      <c r="V13" s="71"/>
      <c r="W13" s="71"/>
      <c r="X13" s="77"/>
      <c r="Y13" s="71"/>
      <c r="Z13" s="71"/>
      <c r="AA13" s="71"/>
      <c r="AB13" s="71"/>
      <c r="AC13" s="71">
        <v>8</v>
      </c>
      <c r="AD13" s="71">
        <v>20</v>
      </c>
      <c r="AE13" s="71">
        <v>20</v>
      </c>
      <c r="AF13" s="71">
        <v>8</v>
      </c>
      <c r="AG13" s="71">
        <v>20</v>
      </c>
      <c r="AH13" s="71">
        <v>8</v>
      </c>
      <c r="AI13" s="71">
        <v>20</v>
      </c>
      <c r="AJ13" s="78"/>
      <c r="AK13" s="78"/>
      <c r="AL13" s="82"/>
      <c r="AM13" s="78"/>
      <c r="AN13" s="80"/>
      <c r="AO13" s="80"/>
      <c r="AP13" s="83"/>
    </row>
    <row r="14" spans="1:42" s="1" customFormat="1">
      <c r="A14" s="91">
        <f t="shared" si="4"/>
        <v>131.00800000000004</v>
      </c>
      <c r="B14" s="119" t="s">
        <v>169</v>
      </c>
      <c r="C14" s="114" t="s">
        <v>170</v>
      </c>
      <c r="D14" s="80" t="s">
        <v>74</v>
      </c>
      <c r="E14" s="80" t="s">
        <v>79</v>
      </c>
      <c r="F14" s="71" t="s">
        <v>39</v>
      </c>
      <c r="G14" s="148" t="s">
        <v>47</v>
      </c>
      <c r="H14" s="72">
        <v>44165</v>
      </c>
      <c r="I14" s="72">
        <v>44196</v>
      </c>
      <c r="J14" s="25" t="str">
        <f t="shared" si="3"/>
        <v>30.11.20 - 31.12.20 (1 months)</v>
      </c>
      <c r="K14" s="73" t="s">
        <v>30</v>
      </c>
      <c r="L14" s="74">
        <v>2300</v>
      </c>
      <c r="M14" s="74">
        <v>2300</v>
      </c>
      <c r="N14" s="75">
        <f t="shared" si="5"/>
        <v>24</v>
      </c>
      <c r="O14" s="74">
        <v>2300</v>
      </c>
      <c r="P14" s="74">
        <v>2300</v>
      </c>
      <c r="Q14" s="75">
        <f t="shared" si="6"/>
        <v>24</v>
      </c>
      <c r="R14" s="74">
        <v>2300</v>
      </c>
      <c r="S14" s="74">
        <v>2300</v>
      </c>
      <c r="T14" s="81">
        <f t="shared" si="7"/>
        <v>24</v>
      </c>
      <c r="U14" s="71">
        <v>94.88</v>
      </c>
      <c r="V14" s="71"/>
      <c r="W14" s="71"/>
      <c r="X14" s="77"/>
      <c r="Y14" s="71"/>
      <c r="Z14" s="71"/>
      <c r="AA14" s="71"/>
      <c r="AB14" s="71"/>
      <c r="AC14" s="71">
        <v>3.2</v>
      </c>
      <c r="AD14" s="71">
        <v>8</v>
      </c>
      <c r="AE14" s="71">
        <v>8</v>
      </c>
      <c r="AF14" s="71">
        <v>3.2</v>
      </c>
      <c r="AG14" s="71">
        <v>8</v>
      </c>
      <c r="AH14" s="71">
        <v>3.2</v>
      </c>
      <c r="AI14" s="71">
        <v>8</v>
      </c>
      <c r="AJ14" s="78"/>
      <c r="AK14" s="78"/>
      <c r="AL14" s="82"/>
      <c r="AM14" s="78"/>
      <c r="AN14" s="80"/>
      <c r="AO14" s="80"/>
      <c r="AP14" s="83"/>
    </row>
    <row r="15" spans="1:42" s="1" customFormat="1">
      <c r="A15" s="91">
        <f t="shared" si="4"/>
        <v>131.00900000000004</v>
      </c>
      <c r="B15" s="119" t="s">
        <v>169</v>
      </c>
      <c r="C15" s="114" t="s">
        <v>170</v>
      </c>
      <c r="D15" s="80" t="s">
        <v>74</v>
      </c>
      <c r="E15" s="80" t="s">
        <v>80</v>
      </c>
      <c r="F15" s="71" t="s">
        <v>39</v>
      </c>
      <c r="G15" s="148" t="s">
        <v>47</v>
      </c>
      <c r="H15" s="72">
        <v>44165</v>
      </c>
      <c r="I15" s="72">
        <v>44196</v>
      </c>
      <c r="J15" s="25" t="str">
        <f t="shared" si="3"/>
        <v>30.11.20 - 31.12.20 (1 months)</v>
      </c>
      <c r="K15" s="73" t="s">
        <v>30</v>
      </c>
      <c r="L15" s="74">
        <v>2300</v>
      </c>
      <c r="M15" s="74">
        <v>2300</v>
      </c>
      <c r="N15" s="75">
        <f t="shared" si="5"/>
        <v>24</v>
      </c>
      <c r="O15" s="74">
        <v>2300</v>
      </c>
      <c r="P15" s="74">
        <v>2300</v>
      </c>
      <c r="Q15" s="75">
        <f t="shared" si="6"/>
        <v>24</v>
      </c>
      <c r="R15" s="74">
        <v>2300</v>
      </c>
      <c r="S15" s="74">
        <v>2300</v>
      </c>
      <c r="T15" s="81">
        <f t="shared" si="7"/>
        <v>24</v>
      </c>
      <c r="U15" s="71">
        <v>78.259999999999991</v>
      </c>
      <c r="V15" s="71"/>
      <c r="W15" s="71"/>
      <c r="X15" s="77"/>
      <c r="Y15" s="71"/>
      <c r="Z15" s="71"/>
      <c r="AA15" s="71"/>
      <c r="AB15" s="71"/>
      <c r="AC15" s="71">
        <v>2.8</v>
      </c>
      <c r="AD15" s="71">
        <v>7</v>
      </c>
      <c r="AE15" s="71">
        <v>7</v>
      </c>
      <c r="AF15" s="71">
        <v>2.8</v>
      </c>
      <c r="AG15" s="71">
        <v>7</v>
      </c>
      <c r="AH15" s="71">
        <v>2.8</v>
      </c>
      <c r="AI15" s="71">
        <v>7</v>
      </c>
      <c r="AJ15" s="78"/>
      <c r="AK15" s="78"/>
      <c r="AL15" s="82"/>
      <c r="AM15" s="78"/>
      <c r="AN15" s="80"/>
      <c r="AO15" s="80"/>
      <c r="AP15" s="83"/>
    </row>
    <row r="16" spans="1:42" s="1" customFormat="1">
      <c r="A16" s="91">
        <f t="shared" si="4"/>
        <v>131.01000000000005</v>
      </c>
      <c r="B16" s="110" t="s">
        <v>168</v>
      </c>
      <c r="C16" s="116">
        <v>2</v>
      </c>
      <c r="D16" s="80" t="s">
        <v>74</v>
      </c>
      <c r="E16" s="80" t="s">
        <v>151</v>
      </c>
      <c r="F16" s="71" t="s">
        <v>39</v>
      </c>
      <c r="G16" s="148" t="s">
        <v>47</v>
      </c>
      <c r="H16" s="72">
        <v>44165</v>
      </c>
      <c r="I16" s="72">
        <v>44196</v>
      </c>
      <c r="J16" s="25" t="str">
        <f t="shared" si="3"/>
        <v>30.11.20 - 31.12.20 (1 months)</v>
      </c>
      <c r="K16" s="73" t="s">
        <v>30</v>
      </c>
      <c r="L16" s="74">
        <v>2300</v>
      </c>
      <c r="M16" s="74">
        <v>2300</v>
      </c>
      <c r="N16" s="75">
        <f t="shared" si="5"/>
        <v>24</v>
      </c>
      <c r="O16" s="74">
        <v>2300</v>
      </c>
      <c r="P16" s="74">
        <v>2300</v>
      </c>
      <c r="Q16" s="75">
        <f t="shared" si="6"/>
        <v>24</v>
      </c>
      <c r="R16" s="74">
        <v>2300</v>
      </c>
      <c r="S16" s="74">
        <v>2300</v>
      </c>
      <c r="T16" s="81">
        <f t="shared" si="7"/>
        <v>24</v>
      </c>
      <c r="U16" s="80">
        <v>941.29000000000008</v>
      </c>
      <c r="V16" s="71"/>
      <c r="W16" s="80"/>
      <c r="X16" s="84"/>
      <c r="Y16" s="80"/>
      <c r="Z16" s="80"/>
      <c r="AA16" s="80"/>
      <c r="AB16" s="80"/>
      <c r="AC16" s="80">
        <v>19.600000000000001</v>
      </c>
      <c r="AD16" s="80">
        <v>49</v>
      </c>
      <c r="AE16" s="80">
        <v>49</v>
      </c>
      <c r="AF16" s="80">
        <v>19.600000000000001</v>
      </c>
      <c r="AG16" s="80">
        <v>49</v>
      </c>
      <c r="AH16" s="80">
        <v>15.6</v>
      </c>
      <c r="AI16" s="80">
        <v>39</v>
      </c>
      <c r="AJ16" s="83"/>
      <c r="AK16" s="83"/>
      <c r="AL16" s="82"/>
      <c r="AM16" s="78"/>
      <c r="AN16" s="80"/>
      <c r="AO16" s="80"/>
      <c r="AP16" s="83"/>
    </row>
    <row r="17" spans="1:42" s="1" customFormat="1">
      <c r="A17" s="91">
        <f t="shared" si="4"/>
        <v>131.01100000000005</v>
      </c>
      <c r="B17" s="110" t="s">
        <v>168</v>
      </c>
      <c r="C17" s="114">
        <v>2</v>
      </c>
      <c r="D17" s="71" t="s">
        <v>70</v>
      </c>
      <c r="E17" s="71" t="s">
        <v>71</v>
      </c>
      <c r="F17" s="71" t="s">
        <v>39</v>
      </c>
      <c r="G17" s="148" t="s">
        <v>46</v>
      </c>
      <c r="H17" s="72">
        <v>44165</v>
      </c>
      <c r="I17" s="72">
        <v>44196</v>
      </c>
      <c r="J17" s="25" t="str">
        <f t="shared" si="3"/>
        <v>30.11.20 - 31.12.20 (1 months)</v>
      </c>
      <c r="K17" s="73" t="s">
        <v>30</v>
      </c>
      <c r="L17" s="74">
        <v>2300</v>
      </c>
      <c r="M17" s="74">
        <v>2300</v>
      </c>
      <c r="N17" s="75">
        <f>IF(L17&gt;M17, (2400-L17+M17)/100, IF(AND(L17="",M17="",L17=M17), "", IF(L17=M17,24,(M17-L17)/100)))</f>
        <v>24</v>
      </c>
      <c r="O17" s="74">
        <v>2300</v>
      </c>
      <c r="P17" s="74">
        <v>2300</v>
      </c>
      <c r="Q17" s="75">
        <f>IF(O17&gt;P17, (2400-O17+P17)/100, IF(AND(O17="",P17="",O17=P17), "", IF(O17=P17,24,(P17-O17)/100)))</f>
        <v>24</v>
      </c>
      <c r="R17" s="74">
        <v>2300</v>
      </c>
      <c r="S17" s="74">
        <v>2300</v>
      </c>
      <c r="T17" s="75">
        <f>IF(R17&gt;S17, (2400-R17+S17)/100, IF(AND(R17="",S17="",R17=S17), "", IF(R17=S17,24,(S17-R17)/100)))</f>
        <v>24</v>
      </c>
      <c r="U17" s="71">
        <v>798.53</v>
      </c>
      <c r="V17" s="71">
        <v>0</v>
      </c>
      <c r="W17" s="76">
        <v>0</v>
      </c>
      <c r="X17" s="77" t="s">
        <v>57</v>
      </c>
      <c r="Y17" s="71">
        <v>2</v>
      </c>
      <c r="Z17" s="71">
        <v>0</v>
      </c>
      <c r="AA17" s="71">
        <v>47</v>
      </c>
      <c r="AB17" s="71">
        <v>2</v>
      </c>
      <c r="AC17" s="71">
        <v>18.8</v>
      </c>
      <c r="AD17" s="71">
        <v>47</v>
      </c>
      <c r="AE17" s="71">
        <v>47</v>
      </c>
      <c r="AF17" s="71">
        <v>18.8</v>
      </c>
      <c r="AG17" s="71">
        <v>47</v>
      </c>
      <c r="AH17" s="71">
        <v>18.8</v>
      </c>
      <c r="AI17" s="71">
        <v>47</v>
      </c>
      <c r="AJ17" s="78"/>
      <c r="AK17" s="78"/>
      <c r="AL17" s="79"/>
      <c r="AM17" s="78"/>
      <c r="AN17" s="71"/>
      <c r="AO17" s="71"/>
      <c r="AP17" s="78"/>
    </row>
    <row r="18" spans="1:42" s="1" customFormat="1">
      <c r="A18" s="91">
        <f t="shared" si="4"/>
        <v>131.01200000000006</v>
      </c>
      <c r="B18" s="110" t="s">
        <v>168</v>
      </c>
      <c r="C18" s="116">
        <v>4</v>
      </c>
      <c r="D18" s="80" t="s">
        <v>72</v>
      </c>
      <c r="E18" s="80" t="s">
        <v>73</v>
      </c>
      <c r="F18" s="71" t="s">
        <v>39</v>
      </c>
      <c r="G18" s="148" t="s">
        <v>56</v>
      </c>
      <c r="H18" s="72">
        <v>44165</v>
      </c>
      <c r="I18" s="72">
        <v>44196</v>
      </c>
      <c r="J18" s="25" t="str">
        <f t="shared" si="3"/>
        <v>30.11.20 - 31.12.20 (1 months)</v>
      </c>
      <c r="K18" s="73" t="s">
        <v>30</v>
      </c>
      <c r="L18" s="74">
        <v>2300</v>
      </c>
      <c r="M18" s="74">
        <v>1500</v>
      </c>
      <c r="N18" s="75">
        <f t="shared" ref="N18:N20" si="8">IF(L18&gt;M18, (2400-L18+M18)/100, IF(AND(L18="",M18="",L18=M18), "", IF(L18=M18,24,(M18-L18)/100)))</f>
        <v>16</v>
      </c>
      <c r="O18" s="74">
        <v>2300</v>
      </c>
      <c r="P18" s="74">
        <v>1500</v>
      </c>
      <c r="Q18" s="75">
        <f t="shared" ref="Q18:Q20" si="9">IF(O18&gt;P18, (2400-O18+P18)/100, IF(AND(O18="",P18="",O18=P18), "", IF(O18=P18,24,(P18-O18)/100)))</f>
        <v>16</v>
      </c>
      <c r="R18" s="74">
        <v>2300</v>
      </c>
      <c r="S18" s="74">
        <v>1500</v>
      </c>
      <c r="T18" s="81">
        <f t="shared" ref="T18:T20" si="10">IF(R18&gt;S18, (2400-R18+S18)/100, IF(AND(R18="",S18="",R18=S18), "", IF(R18=S18,24,(S18-R18)/100)))</f>
        <v>16</v>
      </c>
      <c r="U18" s="71">
        <v>46.5</v>
      </c>
      <c r="V18" s="71">
        <v>0</v>
      </c>
      <c r="W18" s="76">
        <v>0</v>
      </c>
      <c r="X18" s="77"/>
      <c r="Y18" s="71"/>
      <c r="Z18" s="71"/>
      <c r="AA18" s="71"/>
      <c r="AB18" s="71"/>
      <c r="AC18" s="71">
        <v>2</v>
      </c>
      <c r="AD18" s="71">
        <v>5</v>
      </c>
      <c r="AE18" s="71">
        <v>5</v>
      </c>
      <c r="AF18" s="71">
        <v>2</v>
      </c>
      <c r="AG18" s="71">
        <v>5</v>
      </c>
      <c r="AH18" s="71">
        <v>2</v>
      </c>
      <c r="AI18" s="71">
        <v>5</v>
      </c>
      <c r="AJ18" s="78"/>
      <c r="AK18" s="78"/>
      <c r="AL18" s="82" t="s">
        <v>64</v>
      </c>
      <c r="AM18" s="78" t="s">
        <v>152</v>
      </c>
      <c r="AN18" s="80"/>
      <c r="AO18" s="80"/>
      <c r="AP18" s="83"/>
    </row>
    <row r="19" spans="1:42" s="1" customFormat="1">
      <c r="A19" s="91">
        <f t="shared" si="4"/>
        <v>131.01300000000006</v>
      </c>
      <c r="B19" s="110" t="s">
        <v>168</v>
      </c>
      <c r="C19" s="116">
        <v>4</v>
      </c>
      <c r="D19" s="80" t="s">
        <v>72</v>
      </c>
      <c r="E19" s="80" t="s">
        <v>73</v>
      </c>
      <c r="F19" s="71" t="s">
        <v>39</v>
      </c>
      <c r="G19" s="148" t="s">
        <v>56</v>
      </c>
      <c r="H19" s="72">
        <v>44166</v>
      </c>
      <c r="I19" s="72">
        <v>44196</v>
      </c>
      <c r="J19" s="25" t="str">
        <f t="shared" si="3"/>
        <v>01.12.20 - 31.12.20 (1 months)</v>
      </c>
      <c r="K19" s="73" t="s">
        <v>30</v>
      </c>
      <c r="L19" s="74">
        <v>1500</v>
      </c>
      <c r="M19" s="74">
        <v>2300</v>
      </c>
      <c r="N19" s="75">
        <f t="shared" si="8"/>
        <v>8</v>
      </c>
      <c r="O19" s="74">
        <v>1500</v>
      </c>
      <c r="P19" s="74">
        <v>2300</v>
      </c>
      <c r="Q19" s="75">
        <f t="shared" si="9"/>
        <v>8</v>
      </c>
      <c r="R19" s="74">
        <v>1500</v>
      </c>
      <c r="S19" s="74">
        <v>2300</v>
      </c>
      <c r="T19" s="81">
        <f t="shared" si="10"/>
        <v>8</v>
      </c>
      <c r="U19" s="71">
        <v>57</v>
      </c>
      <c r="V19" s="71">
        <v>0</v>
      </c>
      <c r="W19" s="76">
        <v>0</v>
      </c>
      <c r="X19" s="77"/>
      <c r="Y19" s="71"/>
      <c r="Z19" s="71"/>
      <c r="AA19" s="71"/>
      <c r="AB19" s="71"/>
      <c r="AC19" s="71">
        <v>2</v>
      </c>
      <c r="AD19" s="71">
        <v>5</v>
      </c>
      <c r="AE19" s="71">
        <v>5</v>
      </c>
      <c r="AF19" s="71">
        <v>2</v>
      </c>
      <c r="AG19" s="71">
        <v>5</v>
      </c>
      <c r="AH19" s="71">
        <v>2</v>
      </c>
      <c r="AI19" s="71">
        <v>5</v>
      </c>
      <c r="AJ19" s="78"/>
      <c r="AK19" s="78"/>
      <c r="AL19" s="82" t="s">
        <v>65</v>
      </c>
      <c r="AM19" s="78" t="s">
        <v>138</v>
      </c>
      <c r="AN19" s="80"/>
      <c r="AO19" s="80"/>
      <c r="AP19" s="83"/>
    </row>
    <row r="20" spans="1:42" s="1" customFormat="1">
      <c r="A20" s="91">
        <f t="shared" si="4"/>
        <v>131.01400000000007</v>
      </c>
      <c r="B20" s="119" t="s">
        <v>169</v>
      </c>
      <c r="C20" s="114" t="s">
        <v>170</v>
      </c>
      <c r="D20" s="80" t="s">
        <v>72</v>
      </c>
      <c r="E20" s="80" t="s">
        <v>73</v>
      </c>
      <c r="F20" s="71" t="s">
        <v>39</v>
      </c>
      <c r="G20" s="148" t="s">
        <v>56</v>
      </c>
      <c r="H20" s="72">
        <v>44165</v>
      </c>
      <c r="I20" s="72">
        <v>44196</v>
      </c>
      <c r="J20" s="25" t="str">
        <f t="shared" si="3"/>
        <v>30.11.20 - 31.12.20 (1 months)</v>
      </c>
      <c r="K20" s="73" t="s">
        <v>30</v>
      </c>
      <c r="L20" s="74">
        <v>2300</v>
      </c>
      <c r="M20" s="74">
        <v>2300</v>
      </c>
      <c r="N20" s="75">
        <f t="shared" si="8"/>
        <v>24</v>
      </c>
      <c r="O20" s="74">
        <v>2300</v>
      </c>
      <c r="P20" s="74">
        <v>2300</v>
      </c>
      <c r="Q20" s="75">
        <f t="shared" si="9"/>
        <v>24</v>
      </c>
      <c r="R20" s="74">
        <v>2300</v>
      </c>
      <c r="S20" s="74">
        <v>2300</v>
      </c>
      <c r="T20" s="81">
        <f t="shared" si="10"/>
        <v>24</v>
      </c>
      <c r="U20" s="71">
        <v>49.95</v>
      </c>
      <c r="V20" s="71">
        <v>0</v>
      </c>
      <c r="W20" s="76">
        <v>0</v>
      </c>
      <c r="X20" s="77"/>
      <c r="Y20" s="71"/>
      <c r="Z20" s="71"/>
      <c r="AA20" s="71"/>
      <c r="AB20" s="71"/>
      <c r="AC20" s="71">
        <v>2</v>
      </c>
      <c r="AD20" s="71">
        <v>5</v>
      </c>
      <c r="AE20" s="71">
        <v>5</v>
      </c>
      <c r="AF20" s="71">
        <v>2</v>
      </c>
      <c r="AG20" s="71">
        <v>5</v>
      </c>
      <c r="AH20" s="71">
        <v>2</v>
      </c>
      <c r="AI20" s="71">
        <v>5</v>
      </c>
      <c r="AJ20" s="78"/>
      <c r="AK20" s="78"/>
      <c r="AL20" s="82" t="s">
        <v>66</v>
      </c>
      <c r="AM20" s="78" t="s">
        <v>153</v>
      </c>
      <c r="AN20" s="80"/>
      <c r="AO20" s="80"/>
      <c r="AP20" s="83"/>
    </row>
    <row r="21" spans="1:42" s="1" customFormat="1">
      <c r="A21" s="91">
        <f t="shared" si="4"/>
        <v>131.01500000000007</v>
      </c>
      <c r="B21" s="110" t="s">
        <v>168</v>
      </c>
      <c r="C21" s="116">
        <v>2</v>
      </c>
      <c r="D21" s="80" t="s">
        <v>132</v>
      </c>
      <c r="E21" s="80" t="s">
        <v>133</v>
      </c>
      <c r="F21" s="71" t="s">
        <v>39</v>
      </c>
      <c r="G21" s="148" t="s">
        <v>46</v>
      </c>
      <c r="H21" s="72">
        <v>44165</v>
      </c>
      <c r="I21" s="72">
        <v>44196</v>
      </c>
      <c r="J21" s="25" t="str">
        <f t="shared" si="3"/>
        <v>30.11.20 - 31.12.20 (1 months)</v>
      </c>
      <c r="K21" s="73" t="s">
        <v>154</v>
      </c>
      <c r="L21" s="74">
        <v>2300</v>
      </c>
      <c r="M21" s="74">
        <v>2300</v>
      </c>
      <c r="N21" s="75">
        <f>IF(L21&gt;M21, (2400-L21+M21)/100, IF(AND(L21="",M21="",L21=M21), "", IF(L21=M21,24,(M21-L21)/100)))</f>
        <v>24</v>
      </c>
      <c r="O21" s="74">
        <v>2300</v>
      </c>
      <c r="P21" s="74">
        <v>2300</v>
      </c>
      <c r="Q21" s="75">
        <f>IF(O21&gt;P21, (2400-O21+P21)/100, IF(AND(O21="",P21="",O21=P21), "", IF(O21=P21,24,(P21-O21)/100)))</f>
        <v>24</v>
      </c>
      <c r="R21" s="74">
        <v>2300</v>
      </c>
      <c r="S21" s="74">
        <v>2300</v>
      </c>
      <c r="T21" s="75">
        <f>IF(R21&gt;S21, (2400-R21+S21)/100, IF(AND(R21="",S21="",R21=S21), "", IF(R21=S21,24,(S21-R21)/100)))</f>
        <v>24</v>
      </c>
      <c r="U21" s="71">
        <v>764.56</v>
      </c>
      <c r="V21" s="71"/>
      <c r="W21" s="76"/>
      <c r="X21" s="77" t="s">
        <v>85</v>
      </c>
      <c r="Y21" s="71"/>
      <c r="Z21" s="71"/>
      <c r="AA21" s="71"/>
      <c r="AB21" s="71"/>
      <c r="AC21" s="80">
        <v>15.2</v>
      </c>
      <c r="AD21" s="80">
        <v>38</v>
      </c>
      <c r="AE21" s="80">
        <v>38</v>
      </c>
      <c r="AF21" s="80">
        <v>15.2</v>
      </c>
      <c r="AG21" s="80">
        <v>38</v>
      </c>
      <c r="AH21" s="80">
        <v>15.2</v>
      </c>
      <c r="AI21" s="80">
        <v>38</v>
      </c>
      <c r="AJ21" s="78"/>
      <c r="AK21" s="78"/>
      <c r="AL21" s="79"/>
      <c r="AM21" s="78"/>
      <c r="AN21" s="71"/>
      <c r="AO21" s="71"/>
      <c r="AP21" s="78"/>
    </row>
    <row r="22" spans="1:42" s="1" customFormat="1">
      <c r="A22" s="91">
        <f t="shared" si="4"/>
        <v>131.01600000000008</v>
      </c>
      <c r="B22" s="119" t="s">
        <v>169</v>
      </c>
      <c r="C22" s="114" t="s">
        <v>170</v>
      </c>
      <c r="D22" s="71" t="s">
        <v>118</v>
      </c>
      <c r="E22" s="71" t="s">
        <v>119</v>
      </c>
      <c r="F22" s="71" t="s">
        <v>39</v>
      </c>
      <c r="G22" s="148" t="s">
        <v>54</v>
      </c>
      <c r="H22" s="72">
        <v>44165</v>
      </c>
      <c r="I22" s="72">
        <v>44196</v>
      </c>
      <c r="J22" s="25" t="str">
        <f t="shared" si="3"/>
        <v>30.11.20 - 31.12.20 (1 months)</v>
      </c>
      <c r="K22" s="73" t="s">
        <v>154</v>
      </c>
      <c r="L22" s="74">
        <v>2300</v>
      </c>
      <c r="M22" s="74">
        <v>700</v>
      </c>
      <c r="N22" s="75">
        <f>IF(L22&gt;M22, (2400-L22+M22)/100, IF(AND(L22="",M22="",L22=M22), "", IF(L22=M22,24,(M22-L22)/100)))</f>
        <v>8</v>
      </c>
      <c r="O22" s="74">
        <v>2300</v>
      </c>
      <c r="P22" s="74">
        <v>700</v>
      </c>
      <c r="Q22" s="75">
        <f>IF(O22&gt;P22, (2400-O22+P22)/100, IF(AND(O22="",P22="",O22=P22), "", IF(O22=P22,24,(P22-O22)/100)))</f>
        <v>8</v>
      </c>
      <c r="R22" s="74">
        <v>2300</v>
      </c>
      <c r="S22" s="74">
        <v>700</v>
      </c>
      <c r="T22" s="75">
        <f>IF(R22&gt;S22, (2400-R22+S22)/100, IF(AND(R22="",S22="",R22=S22), "", IF(R22=S22,24,(S22-R22)/100)))</f>
        <v>8</v>
      </c>
      <c r="U22" s="71">
        <v>7.58</v>
      </c>
      <c r="V22" s="71"/>
      <c r="W22" s="76"/>
      <c r="X22" s="77"/>
      <c r="Y22" s="71"/>
      <c r="Z22" s="71"/>
      <c r="AA22" s="71"/>
      <c r="AB22" s="71"/>
      <c r="AC22" s="86">
        <v>0.4</v>
      </c>
      <c r="AD22" s="86">
        <v>1</v>
      </c>
      <c r="AE22" s="86">
        <v>1</v>
      </c>
      <c r="AF22" s="86">
        <v>0.4</v>
      </c>
      <c r="AG22" s="86">
        <v>1</v>
      </c>
      <c r="AH22" s="86">
        <v>0.4</v>
      </c>
      <c r="AI22" s="86">
        <v>1</v>
      </c>
      <c r="AJ22" s="78"/>
      <c r="AK22" s="78"/>
      <c r="AL22" s="79"/>
      <c r="AM22" s="78"/>
      <c r="AN22" s="71"/>
      <c r="AO22" s="71"/>
      <c r="AP22" s="78"/>
    </row>
    <row r="23" spans="1:42" s="1" customFormat="1">
      <c r="A23" s="91">
        <f t="shared" si="4"/>
        <v>131.01700000000008</v>
      </c>
      <c r="B23" s="119" t="s">
        <v>169</v>
      </c>
      <c r="C23" s="114" t="s">
        <v>170</v>
      </c>
      <c r="D23" s="71" t="s">
        <v>118</v>
      </c>
      <c r="E23" s="71" t="s">
        <v>119</v>
      </c>
      <c r="F23" s="71" t="s">
        <v>39</v>
      </c>
      <c r="G23" s="148" t="s">
        <v>54</v>
      </c>
      <c r="H23" s="72">
        <v>44166</v>
      </c>
      <c r="I23" s="72">
        <v>44196</v>
      </c>
      <c r="J23" s="25" t="str">
        <f t="shared" si="3"/>
        <v>01.12.20 - 31.12.20 (1 months)</v>
      </c>
      <c r="K23" s="73" t="s">
        <v>154</v>
      </c>
      <c r="L23" s="74">
        <v>700</v>
      </c>
      <c r="M23" s="74">
        <v>1100</v>
      </c>
      <c r="N23" s="75">
        <f t="shared" ref="N23" si="11">IF(L23&gt;M23, (2400-L23+M23)/100, IF(AND(L23="",M23="",L23=M23), "", IF(L23=M23,24,(M23-L23)/100)))</f>
        <v>4</v>
      </c>
      <c r="O23" s="74">
        <v>700</v>
      </c>
      <c r="P23" s="74">
        <v>1100</v>
      </c>
      <c r="Q23" s="75">
        <f t="shared" ref="Q23" si="12">IF(O23&gt;P23, (2400-O23+P23)/100, IF(AND(O23="",P23="",O23=P23), "", IF(O23=P23,24,(P23-O23)/100)))</f>
        <v>4</v>
      </c>
      <c r="R23" s="74">
        <v>700</v>
      </c>
      <c r="S23" s="74">
        <v>1100</v>
      </c>
      <c r="T23" s="81">
        <f t="shared" ref="T23" si="13">IF(R23&gt;S23, (2400-R23+S23)/100, IF(AND(R23="",S23="",R23=S23), "", IF(R23=S23,24,(S23-R23)/100)))</f>
        <v>4</v>
      </c>
      <c r="U23" s="71">
        <v>7.58</v>
      </c>
      <c r="V23" s="71"/>
      <c r="W23" s="76"/>
      <c r="X23" s="77"/>
      <c r="Y23" s="71"/>
      <c r="Z23" s="71"/>
      <c r="AA23" s="71"/>
      <c r="AB23" s="71"/>
      <c r="AC23" s="86">
        <v>0.4</v>
      </c>
      <c r="AD23" s="86">
        <v>1</v>
      </c>
      <c r="AE23" s="86">
        <v>1</v>
      </c>
      <c r="AF23" s="86">
        <v>0.4</v>
      </c>
      <c r="AG23" s="86">
        <v>1</v>
      </c>
      <c r="AH23" s="86">
        <v>0.4</v>
      </c>
      <c r="AI23" s="86">
        <v>1</v>
      </c>
      <c r="AJ23" s="78"/>
      <c r="AK23" s="78"/>
      <c r="AL23" s="82"/>
      <c r="AM23" s="78" t="s">
        <v>61</v>
      </c>
      <c r="AN23" s="80"/>
      <c r="AO23" s="80"/>
      <c r="AP23" s="83"/>
    </row>
    <row r="24" spans="1:42" s="1" customFormat="1">
      <c r="A24" s="91">
        <f t="shared" si="4"/>
        <v>131.01800000000009</v>
      </c>
      <c r="B24" s="110" t="s">
        <v>168</v>
      </c>
      <c r="C24" s="114">
        <v>1.2</v>
      </c>
      <c r="D24" s="71" t="s">
        <v>140</v>
      </c>
      <c r="E24" s="71" t="s">
        <v>155</v>
      </c>
      <c r="F24" s="71" t="s">
        <v>40</v>
      </c>
      <c r="G24" s="148" t="s">
        <v>44</v>
      </c>
      <c r="H24" s="72">
        <v>44165</v>
      </c>
      <c r="I24" s="72">
        <v>44196</v>
      </c>
      <c r="J24" s="25" t="str">
        <f t="shared" si="3"/>
        <v>30.11.20 - 31.12.20 (1 months)</v>
      </c>
      <c r="K24" s="73" t="s">
        <v>30</v>
      </c>
      <c r="L24" s="74">
        <v>2300</v>
      </c>
      <c r="M24" s="74">
        <v>2300</v>
      </c>
      <c r="N24" s="75">
        <f>IF(L24&gt;M24, (2400-L24+M24)/100, IF(AND(L24="",M24="",L24=M24), "", IF(L24=M24,24,(M24-L24)/100)))</f>
        <v>24</v>
      </c>
      <c r="O24" s="74">
        <v>2300</v>
      </c>
      <c r="P24" s="74">
        <v>2300</v>
      </c>
      <c r="Q24" s="75">
        <f>IF(O24&gt;P24, (2400-O24+P24)/100, IF(AND(O24="",P24="",O24=P24), "", IF(O24=P24,24,(P24-O24)/100)))</f>
        <v>24</v>
      </c>
      <c r="R24" s="74">
        <v>2300</v>
      </c>
      <c r="S24" s="74">
        <v>2300</v>
      </c>
      <c r="T24" s="75">
        <f>IF(R24&gt;S24, (2400-R24+S24)/100, IF(AND(R24="",S24="",R24=S24), "", IF(R24=S24,24,(S24-R24)/100)))</f>
        <v>24</v>
      </c>
      <c r="U24" s="71">
        <v>249</v>
      </c>
      <c r="V24" s="71">
        <v>0</v>
      </c>
      <c r="W24" s="76"/>
      <c r="X24" s="77" t="s">
        <v>85</v>
      </c>
      <c r="Y24" s="71">
        <v>660</v>
      </c>
      <c r="Z24" s="71">
        <v>420</v>
      </c>
      <c r="AA24" s="71">
        <v>420</v>
      </c>
      <c r="AB24" s="71">
        <v>300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24</v>
      </c>
      <c r="AI24" s="71">
        <v>68</v>
      </c>
      <c r="AJ24" s="78" t="s">
        <v>58</v>
      </c>
      <c r="AK24" s="78" t="s">
        <v>141</v>
      </c>
      <c r="AL24" s="79"/>
      <c r="AM24" s="78" t="s">
        <v>141</v>
      </c>
      <c r="AN24" s="71"/>
      <c r="AO24" s="71"/>
      <c r="AP24" s="78"/>
    </row>
    <row r="25" spans="1:42" s="1" customFormat="1">
      <c r="A25" s="91">
        <f t="shared" si="4"/>
        <v>131.01900000000009</v>
      </c>
      <c r="B25" s="110" t="s">
        <v>168</v>
      </c>
      <c r="C25" s="114">
        <v>2</v>
      </c>
      <c r="D25" s="71" t="s">
        <v>144</v>
      </c>
      <c r="E25" s="71" t="s">
        <v>145</v>
      </c>
      <c r="F25" s="71" t="s">
        <v>40</v>
      </c>
      <c r="G25" s="148" t="s">
        <v>43</v>
      </c>
      <c r="H25" s="72">
        <v>44166</v>
      </c>
      <c r="I25" s="72">
        <v>44196</v>
      </c>
      <c r="J25" s="25" t="str">
        <f t="shared" si="3"/>
        <v>01.12.20 - 31.12.20 (1 months)</v>
      </c>
      <c r="K25" s="73" t="s">
        <v>30</v>
      </c>
      <c r="L25" s="74">
        <v>1500</v>
      </c>
      <c r="M25" s="74">
        <v>1900</v>
      </c>
      <c r="N25" s="75">
        <f>IF(L25&gt;M25, (2400-L25+M25)/100, IF(AND(L25="",M25="",L25=M25), "", IF(L25=M25,24,(M25-L25)/100)))</f>
        <v>4</v>
      </c>
      <c r="O25" s="74">
        <v>1500</v>
      </c>
      <c r="P25" s="74">
        <v>1900</v>
      </c>
      <c r="Q25" s="75">
        <f>IF(O25&gt;P25, (2400-O25+P25)/100, IF(AND(O25="",P25="",O25=P25), "", IF(O25=P25,24,(P25-O25)/100)))</f>
        <v>4</v>
      </c>
      <c r="R25" s="74">
        <v>1500</v>
      </c>
      <c r="S25" s="74">
        <v>1900</v>
      </c>
      <c r="T25" s="75">
        <f>IF(R25&gt;S25, (2400-R25+S25)/100, IF(AND(R25="",S25="",R25=S25), "", IF(R25=S25,24,(S25-R25)/100)))</f>
        <v>4</v>
      </c>
      <c r="U25" s="71">
        <v>4500</v>
      </c>
      <c r="V25" s="71">
        <v>0</v>
      </c>
      <c r="W25" s="104" t="s">
        <v>31</v>
      </c>
      <c r="X25" s="77" t="s">
        <v>142</v>
      </c>
      <c r="Y25" s="71">
        <v>150</v>
      </c>
      <c r="Z25" s="71">
        <v>150</v>
      </c>
      <c r="AA25" s="71">
        <v>288</v>
      </c>
      <c r="AB25" s="71">
        <v>150</v>
      </c>
      <c r="AC25" s="71">
        <v>68</v>
      </c>
      <c r="AD25" s="71">
        <v>170</v>
      </c>
      <c r="AE25" s="71">
        <v>170</v>
      </c>
      <c r="AF25" s="71">
        <v>107</v>
      </c>
      <c r="AG25" s="71">
        <v>170</v>
      </c>
      <c r="AH25" s="71">
        <v>0</v>
      </c>
      <c r="AI25" s="71">
        <v>0</v>
      </c>
      <c r="AJ25" s="78"/>
      <c r="AK25" s="78"/>
      <c r="AL25" s="79"/>
      <c r="AM25" s="78"/>
      <c r="AN25" s="71"/>
      <c r="AO25" s="71"/>
      <c r="AP25" s="78"/>
    </row>
    <row r="26" spans="1:42" s="1" customFormat="1">
      <c r="A26" s="91">
        <f t="shared" si="4"/>
        <v>131.0200000000001</v>
      </c>
      <c r="B26" s="119" t="s">
        <v>169</v>
      </c>
      <c r="C26" s="114" t="s">
        <v>170</v>
      </c>
      <c r="D26" s="80" t="s">
        <v>88</v>
      </c>
      <c r="E26" s="80" t="s">
        <v>89</v>
      </c>
      <c r="F26" s="71" t="s">
        <v>39</v>
      </c>
      <c r="G26" s="148" t="s">
        <v>53</v>
      </c>
      <c r="H26" s="72">
        <v>44165</v>
      </c>
      <c r="I26" s="72">
        <v>44196</v>
      </c>
      <c r="J26" s="25" t="str">
        <f t="shared" si="3"/>
        <v>30.11.20 - 31.12.20 (1 months)</v>
      </c>
      <c r="K26" s="73" t="s">
        <v>30</v>
      </c>
      <c r="L26" s="74">
        <v>2300</v>
      </c>
      <c r="M26" s="74">
        <v>700</v>
      </c>
      <c r="N26" s="75">
        <v>8</v>
      </c>
      <c r="O26" s="74"/>
      <c r="P26" s="74"/>
      <c r="Q26" s="75" t="s">
        <v>90</v>
      </c>
      <c r="R26" s="74"/>
      <c r="S26" s="74"/>
      <c r="T26" s="75" t="s">
        <v>90</v>
      </c>
      <c r="U26" s="71">
        <v>172.8</v>
      </c>
      <c r="V26" s="71"/>
      <c r="W26" s="76"/>
      <c r="X26" s="77"/>
      <c r="Y26" s="71"/>
      <c r="Z26" s="71"/>
      <c r="AA26" s="71"/>
      <c r="AB26" s="71"/>
      <c r="AC26" s="71">
        <v>7.2</v>
      </c>
      <c r="AD26" s="71">
        <v>18</v>
      </c>
      <c r="AE26" s="71">
        <v>18</v>
      </c>
      <c r="AF26" s="71">
        <v>7.2</v>
      </c>
      <c r="AG26" s="71">
        <v>18</v>
      </c>
      <c r="AH26" s="71">
        <v>7.2</v>
      </c>
      <c r="AI26" s="71">
        <v>18</v>
      </c>
      <c r="AJ26" s="78"/>
      <c r="AK26" s="78"/>
      <c r="AL26" s="78" t="s">
        <v>64</v>
      </c>
      <c r="AM26" s="78"/>
      <c r="AN26" s="71"/>
      <c r="AO26" s="71"/>
      <c r="AP26" s="78"/>
    </row>
    <row r="27" spans="1:42" s="1" customFormat="1">
      <c r="A27" s="91">
        <f>A26+0.001</f>
        <v>131.0210000000001</v>
      </c>
      <c r="B27" s="119" t="s">
        <v>169</v>
      </c>
      <c r="C27" s="114" t="s">
        <v>170</v>
      </c>
      <c r="D27" s="80" t="s">
        <v>88</v>
      </c>
      <c r="E27" s="80" t="s">
        <v>89</v>
      </c>
      <c r="F27" s="71" t="s">
        <v>39</v>
      </c>
      <c r="G27" s="148" t="s">
        <v>53</v>
      </c>
      <c r="H27" s="72">
        <v>44166</v>
      </c>
      <c r="I27" s="72">
        <v>44196</v>
      </c>
      <c r="J27" s="25" t="str">
        <f t="shared" si="3"/>
        <v>01.12.20 - 31.12.20 (1 months)</v>
      </c>
      <c r="K27" s="85" t="s">
        <v>30</v>
      </c>
      <c r="L27" s="74">
        <v>700</v>
      </c>
      <c r="M27" s="74">
        <v>1500</v>
      </c>
      <c r="N27" s="75">
        <v>8</v>
      </c>
      <c r="O27" s="74"/>
      <c r="P27" s="74"/>
      <c r="Q27" s="75" t="s">
        <v>90</v>
      </c>
      <c r="R27" s="74"/>
      <c r="S27" s="74"/>
      <c r="T27" s="81" t="s">
        <v>90</v>
      </c>
      <c r="U27" s="71">
        <v>181.04999999999998</v>
      </c>
      <c r="V27" s="71"/>
      <c r="W27" s="76"/>
      <c r="X27" s="77"/>
      <c r="Y27" s="71"/>
      <c r="Z27" s="71"/>
      <c r="AA27" s="71"/>
      <c r="AB27" s="71"/>
      <c r="AC27" s="80">
        <v>6.8000000000000007</v>
      </c>
      <c r="AD27" s="80">
        <v>17</v>
      </c>
      <c r="AE27" s="80">
        <v>17</v>
      </c>
      <c r="AF27" s="80">
        <v>6.8000000000000007</v>
      </c>
      <c r="AG27" s="80">
        <v>17</v>
      </c>
      <c r="AH27" s="80">
        <v>6.8000000000000007</v>
      </c>
      <c r="AI27" s="80">
        <v>17</v>
      </c>
      <c r="AJ27" s="78"/>
      <c r="AK27" s="83"/>
      <c r="AL27" s="78" t="s">
        <v>65</v>
      </c>
      <c r="AM27" s="78" t="s">
        <v>61</v>
      </c>
      <c r="AN27" s="80"/>
      <c r="AO27" s="80"/>
      <c r="AP27" s="83"/>
    </row>
    <row r="28" spans="1:42" s="1" customFormat="1">
      <c r="A28" s="91">
        <f>A27+0.001</f>
        <v>131.02200000000011</v>
      </c>
      <c r="B28" s="119" t="s">
        <v>169</v>
      </c>
      <c r="C28" s="114" t="s">
        <v>170</v>
      </c>
      <c r="D28" s="80" t="s">
        <v>88</v>
      </c>
      <c r="E28" s="80" t="s">
        <v>89</v>
      </c>
      <c r="F28" s="71" t="s">
        <v>39</v>
      </c>
      <c r="G28" s="148" t="s">
        <v>53</v>
      </c>
      <c r="H28" s="72">
        <v>44166</v>
      </c>
      <c r="I28" s="72">
        <v>44196</v>
      </c>
      <c r="J28" s="25" t="str">
        <f t="shared" si="3"/>
        <v>01.12.20 - 31.12.20 (1 months)</v>
      </c>
      <c r="K28" s="73" t="s">
        <v>30</v>
      </c>
      <c r="L28" s="74">
        <v>1900</v>
      </c>
      <c r="M28" s="74">
        <v>2300</v>
      </c>
      <c r="N28" s="75">
        <v>4</v>
      </c>
      <c r="O28" s="74"/>
      <c r="P28" s="74"/>
      <c r="Q28" s="75" t="s">
        <v>90</v>
      </c>
      <c r="R28" s="74"/>
      <c r="S28" s="74"/>
      <c r="T28" s="81" t="s">
        <v>90</v>
      </c>
      <c r="U28" s="71">
        <v>165.9</v>
      </c>
      <c r="V28" s="71"/>
      <c r="W28" s="76"/>
      <c r="X28" s="77"/>
      <c r="Y28" s="71"/>
      <c r="Z28" s="71"/>
      <c r="AA28" s="71"/>
      <c r="AB28" s="71"/>
      <c r="AC28" s="71">
        <v>5.6000000000000005</v>
      </c>
      <c r="AD28" s="71">
        <v>14</v>
      </c>
      <c r="AE28" s="71">
        <v>14</v>
      </c>
      <c r="AF28" s="71">
        <v>5.6000000000000005</v>
      </c>
      <c r="AG28" s="71">
        <v>14</v>
      </c>
      <c r="AH28" s="71">
        <v>5.6000000000000005</v>
      </c>
      <c r="AI28" s="71">
        <v>14</v>
      </c>
      <c r="AJ28" s="78"/>
      <c r="AK28" s="78"/>
      <c r="AL28" s="78" t="s">
        <v>66</v>
      </c>
      <c r="AM28" s="78"/>
      <c r="AN28" s="80"/>
      <c r="AO28" s="80"/>
      <c r="AP28" s="83"/>
    </row>
    <row r="29" spans="1:42" s="1" customFormat="1">
      <c r="A29" s="91">
        <f>A28+0.001</f>
        <v>131.02300000000011</v>
      </c>
      <c r="B29" s="119" t="s">
        <v>169</v>
      </c>
      <c r="C29" s="114" t="s">
        <v>170</v>
      </c>
      <c r="D29" s="80" t="s">
        <v>88</v>
      </c>
      <c r="E29" s="80" t="s">
        <v>89</v>
      </c>
      <c r="F29" s="71" t="s">
        <v>39</v>
      </c>
      <c r="G29" s="148" t="s">
        <v>53</v>
      </c>
      <c r="H29" s="72">
        <v>44165</v>
      </c>
      <c r="I29" s="72">
        <v>44196</v>
      </c>
      <c r="J29" s="25" t="str">
        <f t="shared" si="3"/>
        <v>30.11.20 - 31.12.20 (1 months)</v>
      </c>
      <c r="K29" s="73" t="s">
        <v>30</v>
      </c>
      <c r="L29" s="74"/>
      <c r="M29" s="74"/>
      <c r="N29" s="75" t="s">
        <v>90</v>
      </c>
      <c r="O29" s="74">
        <v>2300</v>
      </c>
      <c r="P29" s="74">
        <v>700</v>
      </c>
      <c r="Q29" s="75">
        <v>8</v>
      </c>
      <c r="R29" s="74"/>
      <c r="S29" s="74"/>
      <c r="T29" s="81"/>
      <c r="U29" s="71">
        <v>86.4</v>
      </c>
      <c r="V29" s="71"/>
      <c r="W29" s="76"/>
      <c r="X29" s="77"/>
      <c r="Y29" s="71"/>
      <c r="Z29" s="71"/>
      <c r="AA29" s="71"/>
      <c r="AB29" s="71"/>
      <c r="AC29" s="71">
        <v>3.6</v>
      </c>
      <c r="AD29" s="71">
        <v>9</v>
      </c>
      <c r="AE29" s="71">
        <v>9</v>
      </c>
      <c r="AF29" s="71">
        <v>3.6</v>
      </c>
      <c r="AG29" s="71">
        <v>9</v>
      </c>
      <c r="AH29" s="71">
        <v>3.6</v>
      </c>
      <c r="AI29" s="71">
        <v>9</v>
      </c>
      <c r="AJ29" s="78"/>
      <c r="AK29" s="78"/>
      <c r="AL29" s="78" t="s">
        <v>64</v>
      </c>
      <c r="AM29" s="78"/>
      <c r="AN29" s="80"/>
      <c r="AO29" s="80"/>
      <c r="AP29" s="83"/>
    </row>
    <row r="30" spans="1:42" s="1" customFormat="1">
      <c r="A30" s="91">
        <f>A29+0.001</f>
        <v>131.02400000000011</v>
      </c>
      <c r="B30" s="119" t="s">
        <v>169</v>
      </c>
      <c r="C30" s="114" t="s">
        <v>170</v>
      </c>
      <c r="D30" s="80" t="s">
        <v>88</v>
      </c>
      <c r="E30" s="80" t="s">
        <v>89</v>
      </c>
      <c r="F30" s="71" t="s">
        <v>39</v>
      </c>
      <c r="G30" s="148" t="s">
        <v>53</v>
      </c>
      <c r="H30" s="72">
        <v>44166</v>
      </c>
      <c r="I30" s="72">
        <v>44196</v>
      </c>
      <c r="J30" s="25" t="str">
        <f t="shared" si="3"/>
        <v>01.12.20 - 31.12.20 (1 months)</v>
      </c>
      <c r="K30" s="73" t="s">
        <v>30</v>
      </c>
      <c r="L30" s="74"/>
      <c r="M30" s="74"/>
      <c r="N30" s="75" t="s">
        <v>90</v>
      </c>
      <c r="O30" s="74">
        <v>700</v>
      </c>
      <c r="P30" s="74">
        <v>1500</v>
      </c>
      <c r="Q30" s="75">
        <v>8</v>
      </c>
      <c r="R30" s="74"/>
      <c r="S30" s="74"/>
      <c r="T30" s="81"/>
      <c r="U30" s="80">
        <v>95.85</v>
      </c>
      <c r="V30" s="71"/>
      <c r="W30" s="76"/>
      <c r="X30" s="84"/>
      <c r="Y30" s="80"/>
      <c r="Z30" s="80"/>
      <c r="AA30" s="80"/>
      <c r="AB30" s="80"/>
      <c r="AC30" s="71">
        <v>3.6</v>
      </c>
      <c r="AD30" s="71">
        <v>9</v>
      </c>
      <c r="AE30" s="71">
        <v>9</v>
      </c>
      <c r="AF30" s="71">
        <v>3.6</v>
      </c>
      <c r="AG30" s="71">
        <v>9</v>
      </c>
      <c r="AH30" s="71">
        <v>3.6</v>
      </c>
      <c r="AI30" s="71">
        <v>9</v>
      </c>
      <c r="AJ30" s="78"/>
      <c r="AK30" s="78"/>
      <c r="AL30" s="78" t="s">
        <v>65</v>
      </c>
      <c r="AM30" s="78"/>
      <c r="AN30" s="80"/>
      <c r="AO30" s="80"/>
      <c r="AP30" s="83"/>
    </row>
    <row r="31" spans="1:42" s="1" customFormat="1" ht="45" customHeight="1">
      <c r="A31" s="91">
        <f>A30+0.001</f>
        <v>131.02500000000012</v>
      </c>
      <c r="B31" s="119" t="s">
        <v>169</v>
      </c>
      <c r="C31" s="114" t="s">
        <v>170</v>
      </c>
      <c r="D31" s="80" t="s">
        <v>88</v>
      </c>
      <c r="E31" s="80" t="s">
        <v>89</v>
      </c>
      <c r="F31" s="71" t="s">
        <v>39</v>
      </c>
      <c r="G31" s="148" t="s">
        <v>53</v>
      </c>
      <c r="H31" s="72">
        <v>44166</v>
      </c>
      <c r="I31" s="72">
        <v>44196</v>
      </c>
      <c r="J31" s="25" t="str">
        <f t="shared" si="3"/>
        <v>01.12.20 - 31.12.20 (1 months)</v>
      </c>
      <c r="K31" s="73" t="s">
        <v>30</v>
      </c>
      <c r="L31" s="74"/>
      <c r="M31" s="74"/>
      <c r="N31" s="75" t="s">
        <v>90</v>
      </c>
      <c r="O31" s="74">
        <v>1500</v>
      </c>
      <c r="P31" s="74">
        <v>2300</v>
      </c>
      <c r="Q31" s="75">
        <v>8</v>
      </c>
      <c r="R31" s="74"/>
      <c r="S31" s="74"/>
      <c r="T31" s="81"/>
      <c r="U31" s="71">
        <v>106.65</v>
      </c>
      <c r="V31" s="71"/>
      <c r="W31" s="76"/>
      <c r="X31" s="84"/>
      <c r="Y31" s="80"/>
      <c r="Z31" s="80"/>
      <c r="AA31" s="80"/>
      <c r="AB31" s="80"/>
      <c r="AC31" s="71">
        <v>3.6</v>
      </c>
      <c r="AD31" s="71">
        <v>9</v>
      </c>
      <c r="AE31" s="71">
        <v>9</v>
      </c>
      <c r="AF31" s="71">
        <v>3.6</v>
      </c>
      <c r="AG31" s="71">
        <v>9</v>
      </c>
      <c r="AH31" s="71">
        <v>3.6</v>
      </c>
      <c r="AI31" s="71">
        <v>9</v>
      </c>
      <c r="AJ31" s="78"/>
      <c r="AK31" s="78"/>
      <c r="AL31" s="78" t="s">
        <v>66</v>
      </c>
      <c r="AM31" s="78"/>
      <c r="AN31" s="80"/>
      <c r="AO31" s="80"/>
      <c r="AP31" s="83"/>
    </row>
    <row r="32" spans="1:42" s="1" customFormat="1" ht="45" customHeight="1">
      <c r="A32" s="91">
        <f t="shared" si="4"/>
        <v>131.02600000000012</v>
      </c>
      <c r="B32" s="119" t="s">
        <v>169</v>
      </c>
      <c r="C32" s="114" t="s">
        <v>170</v>
      </c>
      <c r="D32" s="80" t="s">
        <v>88</v>
      </c>
      <c r="E32" s="80" t="s">
        <v>89</v>
      </c>
      <c r="F32" s="71" t="s">
        <v>39</v>
      </c>
      <c r="G32" s="148" t="s">
        <v>53</v>
      </c>
      <c r="H32" s="72">
        <v>44165</v>
      </c>
      <c r="I32" s="72">
        <v>44196</v>
      </c>
      <c r="J32" s="25" t="str">
        <f t="shared" si="3"/>
        <v>30.11.20 - 31.12.20 (1 months)</v>
      </c>
      <c r="K32" s="73" t="s">
        <v>30</v>
      </c>
      <c r="L32" s="74"/>
      <c r="M32" s="74"/>
      <c r="N32" s="75" t="s">
        <v>90</v>
      </c>
      <c r="O32" s="74"/>
      <c r="P32" s="74"/>
      <c r="Q32" s="75" t="s">
        <v>90</v>
      </c>
      <c r="R32" s="74">
        <v>2300</v>
      </c>
      <c r="S32" s="74">
        <v>700</v>
      </c>
      <c r="T32" s="81">
        <v>8</v>
      </c>
      <c r="U32" s="71">
        <v>86.4</v>
      </c>
      <c r="V32" s="71"/>
      <c r="W32" s="76"/>
      <c r="X32" s="77"/>
      <c r="Y32" s="71"/>
      <c r="Z32" s="71"/>
      <c r="AA32" s="71"/>
      <c r="AB32" s="71"/>
      <c r="AC32" s="71">
        <v>3.6</v>
      </c>
      <c r="AD32" s="71">
        <v>9</v>
      </c>
      <c r="AE32" s="71">
        <v>9</v>
      </c>
      <c r="AF32" s="71">
        <v>3.6</v>
      </c>
      <c r="AG32" s="71">
        <v>9</v>
      </c>
      <c r="AH32" s="71">
        <v>3.6</v>
      </c>
      <c r="AI32" s="71">
        <v>9</v>
      </c>
      <c r="AJ32" s="78"/>
      <c r="AK32" s="78"/>
      <c r="AL32" s="78" t="s">
        <v>64</v>
      </c>
      <c r="AM32" s="78"/>
      <c r="AN32" s="80"/>
      <c r="AO32" s="80"/>
      <c r="AP32" s="83"/>
    </row>
    <row r="33" spans="1:42" s="1" customFormat="1">
      <c r="A33" s="91">
        <f t="shared" si="4"/>
        <v>131.02700000000013</v>
      </c>
      <c r="B33" s="119" t="s">
        <v>169</v>
      </c>
      <c r="C33" s="114" t="s">
        <v>170</v>
      </c>
      <c r="D33" s="80" t="s">
        <v>88</v>
      </c>
      <c r="E33" s="80" t="s">
        <v>89</v>
      </c>
      <c r="F33" s="71" t="s">
        <v>39</v>
      </c>
      <c r="G33" s="148" t="s">
        <v>53</v>
      </c>
      <c r="H33" s="72">
        <v>44166</v>
      </c>
      <c r="I33" s="72">
        <v>44196</v>
      </c>
      <c r="J33" s="25" t="str">
        <f t="shared" si="3"/>
        <v>01.12.20 - 31.12.20 (1 months)</v>
      </c>
      <c r="K33" s="73" t="s">
        <v>30</v>
      </c>
      <c r="L33" s="74"/>
      <c r="M33" s="74"/>
      <c r="N33" s="75" t="s">
        <v>90</v>
      </c>
      <c r="O33" s="74"/>
      <c r="P33" s="74"/>
      <c r="Q33" s="75" t="s">
        <v>90</v>
      </c>
      <c r="R33" s="74">
        <v>700</v>
      </c>
      <c r="S33" s="74">
        <v>1500</v>
      </c>
      <c r="T33" s="81">
        <v>8</v>
      </c>
      <c r="U33" s="71">
        <v>95.85</v>
      </c>
      <c r="V33" s="71"/>
      <c r="W33" s="76"/>
      <c r="X33" s="77"/>
      <c r="Y33" s="71"/>
      <c r="Z33" s="71"/>
      <c r="AA33" s="71"/>
      <c r="AB33" s="71"/>
      <c r="AC33" s="71">
        <v>3.6</v>
      </c>
      <c r="AD33" s="71">
        <v>9</v>
      </c>
      <c r="AE33" s="71">
        <v>9</v>
      </c>
      <c r="AF33" s="71">
        <v>3.6</v>
      </c>
      <c r="AG33" s="71">
        <v>9</v>
      </c>
      <c r="AH33" s="71">
        <v>3.6</v>
      </c>
      <c r="AI33" s="71">
        <v>9</v>
      </c>
      <c r="AJ33" s="78"/>
      <c r="AK33" s="78"/>
      <c r="AL33" s="78" t="s">
        <v>65</v>
      </c>
      <c r="AM33" s="78"/>
      <c r="AN33" s="80"/>
      <c r="AO33" s="80"/>
      <c r="AP33" s="83"/>
    </row>
    <row r="34" spans="1:42" s="1" customFormat="1">
      <c r="A34" s="91">
        <f t="shared" si="4"/>
        <v>131.02800000000013</v>
      </c>
      <c r="B34" s="119" t="s">
        <v>169</v>
      </c>
      <c r="C34" s="114" t="s">
        <v>170</v>
      </c>
      <c r="D34" s="80" t="s">
        <v>88</v>
      </c>
      <c r="E34" s="80" t="s">
        <v>89</v>
      </c>
      <c r="F34" s="71" t="s">
        <v>39</v>
      </c>
      <c r="G34" s="148" t="s">
        <v>53</v>
      </c>
      <c r="H34" s="72">
        <v>44166</v>
      </c>
      <c r="I34" s="72">
        <v>44196</v>
      </c>
      <c r="J34" s="25" t="str">
        <f t="shared" si="3"/>
        <v>01.12.20 - 31.12.20 (1 months)</v>
      </c>
      <c r="K34" s="73" t="s">
        <v>30</v>
      </c>
      <c r="L34" s="74"/>
      <c r="M34" s="74"/>
      <c r="N34" s="75" t="s">
        <v>90</v>
      </c>
      <c r="O34" s="74"/>
      <c r="P34" s="74"/>
      <c r="Q34" s="75" t="s">
        <v>90</v>
      </c>
      <c r="R34" s="74">
        <v>1500</v>
      </c>
      <c r="S34" s="74">
        <v>2300</v>
      </c>
      <c r="T34" s="81">
        <v>8</v>
      </c>
      <c r="U34" s="71">
        <v>106.65</v>
      </c>
      <c r="V34" s="71"/>
      <c r="W34" s="76"/>
      <c r="X34" s="77"/>
      <c r="Y34" s="71"/>
      <c r="Z34" s="71"/>
      <c r="AA34" s="71"/>
      <c r="AB34" s="71"/>
      <c r="AC34" s="71">
        <v>3.6</v>
      </c>
      <c r="AD34" s="71">
        <v>9</v>
      </c>
      <c r="AE34" s="71">
        <v>9</v>
      </c>
      <c r="AF34" s="71">
        <v>3.6</v>
      </c>
      <c r="AG34" s="71">
        <v>9</v>
      </c>
      <c r="AH34" s="71">
        <v>3.6</v>
      </c>
      <c r="AI34" s="71">
        <v>9</v>
      </c>
      <c r="AJ34" s="78"/>
      <c r="AK34" s="78"/>
      <c r="AL34" s="78" t="s">
        <v>66</v>
      </c>
      <c r="AM34" s="78"/>
      <c r="AN34" s="80"/>
      <c r="AO34" s="80"/>
      <c r="AP34" s="83"/>
    </row>
    <row r="35" spans="1:42" s="1" customFormat="1">
      <c r="A35" s="91">
        <f t="shared" si="4"/>
        <v>131.02900000000014</v>
      </c>
      <c r="B35" s="110" t="s">
        <v>168</v>
      </c>
      <c r="C35" s="114">
        <v>2</v>
      </c>
      <c r="D35" s="71" t="s">
        <v>83</v>
      </c>
      <c r="E35" s="71" t="s">
        <v>84</v>
      </c>
      <c r="F35" s="71" t="s">
        <v>39</v>
      </c>
      <c r="G35" s="148" t="s">
        <v>47</v>
      </c>
      <c r="H35" s="72">
        <v>44165</v>
      </c>
      <c r="I35" s="72">
        <v>44196</v>
      </c>
      <c r="J35" s="25" t="str">
        <f t="shared" si="3"/>
        <v>30.11.20 - 31.12.20 (1 months)</v>
      </c>
      <c r="K35" s="73" t="s">
        <v>30</v>
      </c>
      <c r="L35" s="74">
        <v>2300</v>
      </c>
      <c r="M35" s="74">
        <v>2300</v>
      </c>
      <c r="N35" s="75">
        <f>IF(L35&gt;M35, (2400-L35+M35)/100, IF(AND(L35="",M35="",L35=M35), "", IF(L35=M35,24,(M35-L35)/100)))</f>
        <v>24</v>
      </c>
      <c r="O35" s="74">
        <v>2300</v>
      </c>
      <c r="P35" s="74">
        <v>2300</v>
      </c>
      <c r="Q35" s="75">
        <f>IF(O35&gt;P35, (2400-O35+P35)/100, IF(AND(O35="",P35="",O35=P35), "", IF(O35=P35,24,(P35-O35)/100)))</f>
        <v>24</v>
      </c>
      <c r="R35" s="74">
        <v>2300</v>
      </c>
      <c r="S35" s="74">
        <v>2300</v>
      </c>
      <c r="T35" s="75">
        <f>IF(R35&gt;S35, (2400-R35+S35)/100, IF(AND(R35="",S35="",R35=S35), "", IF(R35=S35,24,(S35-R35)/100)))</f>
        <v>24</v>
      </c>
      <c r="U35" s="71">
        <v>384.18</v>
      </c>
      <c r="V35" s="71"/>
      <c r="W35" s="76"/>
      <c r="X35" s="77" t="s">
        <v>85</v>
      </c>
      <c r="Y35" s="71"/>
      <c r="Z35" s="71"/>
      <c r="AA35" s="71"/>
      <c r="AB35" s="71"/>
      <c r="AC35" s="71">
        <v>7.6</v>
      </c>
      <c r="AD35" s="71">
        <v>19</v>
      </c>
      <c r="AE35" s="71">
        <v>19</v>
      </c>
      <c r="AF35" s="71">
        <v>7.6</v>
      </c>
      <c r="AG35" s="71">
        <v>19</v>
      </c>
      <c r="AH35" s="71">
        <v>7.6</v>
      </c>
      <c r="AI35" s="71">
        <v>19</v>
      </c>
      <c r="AJ35" s="78"/>
      <c r="AK35" s="78"/>
      <c r="AL35" s="79"/>
      <c r="AM35" s="78"/>
      <c r="AN35" s="71"/>
      <c r="AO35" s="71"/>
      <c r="AP35" s="78"/>
    </row>
    <row r="36" spans="1:42" s="1" customFormat="1">
      <c r="A36" s="91">
        <f t="shared" si="4"/>
        <v>131.03000000000014</v>
      </c>
      <c r="B36" s="110" t="s">
        <v>168</v>
      </c>
      <c r="C36" s="116">
        <v>2</v>
      </c>
      <c r="D36" s="80" t="s">
        <v>83</v>
      </c>
      <c r="E36" s="80" t="s">
        <v>86</v>
      </c>
      <c r="F36" s="71" t="s">
        <v>39</v>
      </c>
      <c r="G36" s="148" t="s">
        <v>47</v>
      </c>
      <c r="H36" s="72">
        <v>44165</v>
      </c>
      <c r="I36" s="72">
        <v>44196</v>
      </c>
      <c r="J36" s="25" t="str">
        <f t="shared" si="3"/>
        <v>30.11.20 - 31.12.20 (1 months)</v>
      </c>
      <c r="K36" s="73" t="s">
        <v>30</v>
      </c>
      <c r="L36" s="74">
        <v>2300</v>
      </c>
      <c r="M36" s="74">
        <v>2300</v>
      </c>
      <c r="N36" s="75">
        <f t="shared" ref="N36:N38" si="14">IF(L36&gt;M36, (2400-L36+M36)/100, IF(AND(L36="",M36="",L36=M36), "", IF(L36=M36,24,(M36-L36)/100)))</f>
        <v>24</v>
      </c>
      <c r="O36" s="74">
        <v>2300</v>
      </c>
      <c r="P36" s="74">
        <v>2300</v>
      </c>
      <c r="Q36" s="75">
        <f t="shared" ref="Q36:Q38" si="15">IF(O36&gt;P36, (2400-O36+P36)/100, IF(AND(O36="",P36="",O36=P36), "", IF(O36=P36,24,(P36-O36)/100)))</f>
        <v>24</v>
      </c>
      <c r="R36" s="74">
        <v>2300</v>
      </c>
      <c r="S36" s="74">
        <v>2300</v>
      </c>
      <c r="T36" s="81">
        <f t="shared" ref="T36:T38" si="16">IF(R36&gt;S36, (2400-R36+S36)/100, IF(AND(R36="",S36="",R36=S36), "", IF(R36=S36,24,(S36-R36)/100)))</f>
        <v>24</v>
      </c>
      <c r="U36" s="71">
        <v>143.29</v>
      </c>
      <c r="V36" s="71"/>
      <c r="W36" s="76"/>
      <c r="X36" s="77" t="s">
        <v>85</v>
      </c>
      <c r="Y36" s="71"/>
      <c r="Z36" s="71"/>
      <c r="AA36" s="71"/>
      <c r="AB36" s="71"/>
      <c r="AC36" s="71">
        <v>2.8</v>
      </c>
      <c r="AD36" s="71">
        <v>7</v>
      </c>
      <c r="AE36" s="71">
        <v>7</v>
      </c>
      <c r="AF36" s="71">
        <v>2.8</v>
      </c>
      <c r="AG36" s="71">
        <v>7</v>
      </c>
      <c r="AH36" s="71">
        <v>2.8</v>
      </c>
      <c r="AI36" s="71">
        <v>7</v>
      </c>
      <c r="AJ36" s="78"/>
      <c r="AK36" s="78"/>
      <c r="AL36" s="82"/>
      <c r="AM36" s="78" t="s">
        <v>61</v>
      </c>
      <c r="AN36" s="80"/>
      <c r="AO36" s="80"/>
      <c r="AP36" s="83"/>
    </row>
    <row r="37" spans="1:42" s="1" customFormat="1">
      <c r="A37" s="91">
        <f t="shared" si="4"/>
        <v>131.03100000000015</v>
      </c>
      <c r="B37" s="110" t="s">
        <v>168</v>
      </c>
      <c r="C37" s="116">
        <v>2</v>
      </c>
      <c r="D37" s="80" t="s">
        <v>83</v>
      </c>
      <c r="E37" s="80" t="s">
        <v>87</v>
      </c>
      <c r="F37" s="71" t="s">
        <v>39</v>
      </c>
      <c r="G37" s="148" t="s">
        <v>47</v>
      </c>
      <c r="H37" s="72">
        <v>44165</v>
      </c>
      <c r="I37" s="72">
        <v>44196</v>
      </c>
      <c r="J37" s="25" t="str">
        <f t="shared" si="3"/>
        <v>30.11.20 - 31.12.20 (1 months)</v>
      </c>
      <c r="K37" s="73" t="s">
        <v>30</v>
      </c>
      <c r="L37" s="74">
        <v>2300</v>
      </c>
      <c r="M37" s="74">
        <v>2300</v>
      </c>
      <c r="N37" s="75">
        <f t="shared" si="14"/>
        <v>24</v>
      </c>
      <c r="O37" s="74">
        <v>2300</v>
      </c>
      <c r="P37" s="74">
        <v>2300</v>
      </c>
      <c r="Q37" s="75">
        <f t="shared" si="15"/>
        <v>24</v>
      </c>
      <c r="R37" s="74">
        <v>2300</v>
      </c>
      <c r="S37" s="74">
        <v>2300</v>
      </c>
      <c r="T37" s="81">
        <f t="shared" si="16"/>
        <v>24</v>
      </c>
      <c r="U37" s="71">
        <v>83.72</v>
      </c>
      <c r="V37" s="71"/>
      <c r="W37" s="76"/>
      <c r="X37" s="77" t="s">
        <v>85</v>
      </c>
      <c r="Y37" s="71"/>
      <c r="Z37" s="71"/>
      <c r="AA37" s="71"/>
      <c r="AB37" s="71"/>
      <c r="AC37" s="71">
        <v>1.6</v>
      </c>
      <c r="AD37" s="71">
        <v>4</v>
      </c>
      <c r="AE37" s="71">
        <v>4</v>
      </c>
      <c r="AF37" s="71">
        <v>1.6</v>
      </c>
      <c r="AG37" s="71">
        <v>4</v>
      </c>
      <c r="AH37" s="71">
        <v>1.6</v>
      </c>
      <c r="AI37" s="71">
        <v>4</v>
      </c>
      <c r="AJ37" s="78"/>
      <c r="AK37" s="78"/>
      <c r="AL37" s="82"/>
      <c r="AM37" s="78"/>
      <c r="AN37" s="80"/>
      <c r="AO37" s="80"/>
      <c r="AP37" s="83"/>
    </row>
    <row r="38" spans="1:42" s="1" customFormat="1">
      <c r="A38" s="91">
        <f t="shared" si="4"/>
        <v>131.03200000000015</v>
      </c>
      <c r="B38" s="110" t="s">
        <v>168</v>
      </c>
      <c r="C38" s="116">
        <v>2</v>
      </c>
      <c r="D38" s="80" t="s">
        <v>83</v>
      </c>
      <c r="E38" s="80" t="s">
        <v>143</v>
      </c>
      <c r="F38" s="71" t="s">
        <v>39</v>
      </c>
      <c r="G38" s="148" t="s">
        <v>47</v>
      </c>
      <c r="H38" s="72">
        <v>44165</v>
      </c>
      <c r="I38" s="72">
        <v>44196</v>
      </c>
      <c r="J38" s="25" t="str">
        <f t="shared" si="3"/>
        <v>30.11.20 - 31.12.20 (1 months)</v>
      </c>
      <c r="K38" s="73" t="s">
        <v>30</v>
      </c>
      <c r="L38" s="74">
        <v>2300</v>
      </c>
      <c r="M38" s="74">
        <v>2300</v>
      </c>
      <c r="N38" s="75">
        <f t="shared" si="14"/>
        <v>24</v>
      </c>
      <c r="O38" s="74">
        <v>2300</v>
      </c>
      <c r="P38" s="74">
        <v>2300</v>
      </c>
      <c r="Q38" s="75">
        <f t="shared" si="15"/>
        <v>24</v>
      </c>
      <c r="R38" s="74">
        <v>2300</v>
      </c>
      <c r="S38" s="74">
        <v>2300</v>
      </c>
      <c r="T38" s="81">
        <f t="shared" si="16"/>
        <v>24</v>
      </c>
      <c r="U38" s="71">
        <v>952.56</v>
      </c>
      <c r="V38" s="71"/>
      <c r="W38" s="76"/>
      <c r="X38" s="77" t="s">
        <v>85</v>
      </c>
      <c r="Y38" s="71"/>
      <c r="Z38" s="71"/>
      <c r="AA38" s="71"/>
      <c r="AB38" s="71"/>
      <c r="AC38" s="80">
        <v>19.96</v>
      </c>
      <c r="AD38" s="80">
        <v>49</v>
      </c>
      <c r="AE38" s="80">
        <v>49</v>
      </c>
      <c r="AF38" s="80">
        <v>19.96</v>
      </c>
      <c r="AG38" s="80">
        <v>49</v>
      </c>
      <c r="AH38" s="80">
        <v>19.96</v>
      </c>
      <c r="AI38" s="80">
        <v>49</v>
      </c>
      <c r="AJ38" s="78"/>
      <c r="AK38" s="78"/>
      <c r="AL38" s="82"/>
      <c r="AM38" s="78"/>
      <c r="AN38" s="80"/>
      <c r="AO38" s="80"/>
      <c r="AP38" s="83"/>
    </row>
    <row r="39" spans="1:42" s="1" customFormat="1">
      <c r="A39" s="91">
        <f t="shared" si="4"/>
        <v>131.03300000000016</v>
      </c>
      <c r="B39" s="119" t="s">
        <v>169</v>
      </c>
      <c r="C39" s="114" t="s">
        <v>170</v>
      </c>
      <c r="D39" s="80" t="s">
        <v>91</v>
      </c>
      <c r="E39" s="80" t="s">
        <v>93</v>
      </c>
      <c r="F39" s="71" t="s">
        <v>39</v>
      </c>
      <c r="G39" s="148" t="s">
        <v>47</v>
      </c>
      <c r="H39" s="72">
        <v>44165</v>
      </c>
      <c r="I39" s="72">
        <v>44196</v>
      </c>
      <c r="J39" s="25" t="str">
        <f t="shared" si="3"/>
        <v>30.11.20 - 31.12.20 (1 months)</v>
      </c>
      <c r="K39" s="85" t="s">
        <v>30</v>
      </c>
      <c r="L39" s="74">
        <v>2300</v>
      </c>
      <c r="M39" s="74">
        <v>2300</v>
      </c>
      <c r="N39" s="75">
        <f>IF(L39&gt;M39, (2400-L39+M39)/100, IF(AND(L39="",M39="",L39=M39), "", IF(L39=M39,24,(M39-L39)/100)))</f>
        <v>24</v>
      </c>
      <c r="O39" s="74">
        <v>2300</v>
      </c>
      <c r="P39" s="74">
        <v>2300</v>
      </c>
      <c r="Q39" s="75">
        <f>IF(O39&gt;P39, (2400-O39+P39)/100, IF(AND(O39="",P39="",O39=P39), "", IF(O39=P39,24,(P39-O39)/100)))</f>
        <v>24</v>
      </c>
      <c r="R39" s="74">
        <v>2300</v>
      </c>
      <c r="S39" s="74">
        <v>2300</v>
      </c>
      <c r="T39" s="75">
        <f>IF(R39&gt;S39, (2400-R39+S39)/100, IF(AND(R39="",S39="",R39=S39), "", IF(R39=S39,24,(S39-R39)/100)))</f>
        <v>24</v>
      </c>
      <c r="U39" s="71">
        <v>59</v>
      </c>
      <c r="V39" s="71">
        <v>0</v>
      </c>
      <c r="W39" s="76" t="s">
        <v>31</v>
      </c>
      <c r="X39" s="77" t="s">
        <v>31</v>
      </c>
      <c r="Y39" s="71"/>
      <c r="Z39" s="71"/>
      <c r="AA39" s="71"/>
      <c r="AB39" s="71"/>
      <c r="AC39" s="71">
        <v>2</v>
      </c>
      <c r="AD39" s="71">
        <v>5</v>
      </c>
      <c r="AE39" s="71">
        <v>5</v>
      </c>
      <c r="AF39" s="71">
        <v>2</v>
      </c>
      <c r="AG39" s="71">
        <v>5</v>
      </c>
      <c r="AH39" s="71">
        <v>2</v>
      </c>
      <c r="AI39" s="71">
        <v>5</v>
      </c>
      <c r="AJ39" s="78"/>
      <c r="AK39" s="78"/>
      <c r="AL39" s="79"/>
      <c r="AM39" s="78"/>
      <c r="AN39" s="71"/>
      <c r="AO39" s="71"/>
      <c r="AP39" s="78"/>
    </row>
    <row r="40" spans="1:42" s="1" customFormat="1">
      <c r="A40" s="91">
        <f t="shared" si="4"/>
        <v>131.03400000000016</v>
      </c>
      <c r="B40" s="110" t="s">
        <v>168</v>
      </c>
      <c r="C40" s="116">
        <v>2</v>
      </c>
      <c r="D40" s="80" t="s">
        <v>91</v>
      </c>
      <c r="E40" s="80" t="s">
        <v>139</v>
      </c>
      <c r="F40" s="71" t="s">
        <v>39</v>
      </c>
      <c r="G40" s="148" t="s">
        <v>47</v>
      </c>
      <c r="H40" s="72">
        <v>44165</v>
      </c>
      <c r="I40" s="72">
        <v>44196</v>
      </c>
      <c r="J40" s="25" t="str">
        <f t="shared" si="3"/>
        <v>30.11.20 - 31.12.20 (1 months)</v>
      </c>
      <c r="K40" s="85" t="s">
        <v>30</v>
      </c>
      <c r="L40" s="74">
        <v>2300</v>
      </c>
      <c r="M40" s="74">
        <v>2300</v>
      </c>
      <c r="N40" s="75">
        <f t="shared" ref="N40:N43" si="17">IF(L40&gt;M40, (2400-L40+M40)/100, IF(AND(L40="",M40="",L40=M40), "", IF(L40=M40,24,(M40-L40)/100)))</f>
        <v>24</v>
      </c>
      <c r="O40" s="74">
        <v>2300</v>
      </c>
      <c r="P40" s="74">
        <v>2300</v>
      </c>
      <c r="Q40" s="75">
        <f t="shared" ref="Q40:Q43" si="18">IF(O40&gt;P40, (2400-O40+P40)/100, IF(AND(O40="",P40="",O40=P40), "", IF(O40=P40,24,(P40-O40)/100)))</f>
        <v>24</v>
      </c>
      <c r="R40" s="74">
        <v>2300</v>
      </c>
      <c r="S40" s="74">
        <v>2300</v>
      </c>
      <c r="T40" s="81">
        <f t="shared" ref="T40:T43" si="19">IF(R40&gt;S40, (2400-R40+S40)/100, IF(AND(R40="",S40="",R40=S40), "", IF(R40=S40,24,(S40-R40)/100)))</f>
        <v>24</v>
      </c>
      <c r="U40" s="71">
        <v>297.75</v>
      </c>
      <c r="V40" s="71">
        <v>0</v>
      </c>
      <c r="W40" s="76" t="s">
        <v>31</v>
      </c>
      <c r="X40" s="77" t="s">
        <v>31</v>
      </c>
      <c r="Y40" s="71"/>
      <c r="Z40" s="71"/>
      <c r="AA40" s="71"/>
      <c r="AB40" s="71"/>
      <c r="AC40" s="80">
        <v>6</v>
      </c>
      <c r="AD40" s="80">
        <v>15</v>
      </c>
      <c r="AE40" s="80">
        <v>15</v>
      </c>
      <c r="AF40" s="80">
        <v>6</v>
      </c>
      <c r="AG40" s="80">
        <v>15</v>
      </c>
      <c r="AH40" s="80">
        <v>6</v>
      </c>
      <c r="AI40" s="80">
        <v>15</v>
      </c>
      <c r="AJ40" s="78"/>
      <c r="AK40" s="78"/>
      <c r="AL40" s="82"/>
      <c r="AM40" s="78" t="s">
        <v>61</v>
      </c>
      <c r="AN40" s="80"/>
      <c r="AO40" s="80"/>
      <c r="AP40" s="83"/>
    </row>
    <row r="41" spans="1:42" s="1" customFormat="1">
      <c r="A41" s="91">
        <f t="shared" si="4"/>
        <v>131.03500000000017</v>
      </c>
      <c r="B41" s="110" t="s">
        <v>168</v>
      </c>
      <c r="C41" s="116">
        <v>2</v>
      </c>
      <c r="D41" s="80" t="s">
        <v>91</v>
      </c>
      <c r="E41" s="80" t="s">
        <v>94</v>
      </c>
      <c r="F41" s="71" t="s">
        <v>39</v>
      </c>
      <c r="G41" s="148" t="s">
        <v>47</v>
      </c>
      <c r="H41" s="72">
        <v>44165</v>
      </c>
      <c r="I41" s="72">
        <v>44196</v>
      </c>
      <c r="J41" s="25" t="str">
        <f t="shared" si="3"/>
        <v>30.11.20 - 31.12.20 (1 months)</v>
      </c>
      <c r="K41" s="85" t="s">
        <v>30</v>
      </c>
      <c r="L41" s="74">
        <v>2300</v>
      </c>
      <c r="M41" s="74">
        <v>2300</v>
      </c>
      <c r="N41" s="75">
        <f t="shared" si="17"/>
        <v>24</v>
      </c>
      <c r="O41" s="74">
        <v>2300</v>
      </c>
      <c r="P41" s="74">
        <v>2300</v>
      </c>
      <c r="Q41" s="75">
        <f t="shared" si="18"/>
        <v>24</v>
      </c>
      <c r="R41" s="74">
        <v>2300</v>
      </c>
      <c r="S41" s="74">
        <v>2300</v>
      </c>
      <c r="T41" s="81">
        <f t="shared" si="19"/>
        <v>24</v>
      </c>
      <c r="U41" s="71">
        <v>950.11</v>
      </c>
      <c r="V41" s="71">
        <v>0</v>
      </c>
      <c r="W41" s="76" t="s">
        <v>31</v>
      </c>
      <c r="X41" s="84" t="s">
        <v>57</v>
      </c>
      <c r="Y41" s="71"/>
      <c r="Z41" s="71"/>
      <c r="AA41" s="71"/>
      <c r="AB41" s="71"/>
      <c r="AC41" s="71">
        <v>19.600000000000001</v>
      </c>
      <c r="AD41" s="71">
        <v>49</v>
      </c>
      <c r="AE41" s="71">
        <v>49</v>
      </c>
      <c r="AF41" s="71">
        <v>19.600000000000001</v>
      </c>
      <c r="AG41" s="71">
        <v>49</v>
      </c>
      <c r="AH41" s="71">
        <v>19.600000000000001</v>
      </c>
      <c r="AI41" s="71">
        <v>49</v>
      </c>
      <c r="AJ41" s="78"/>
      <c r="AK41" s="78"/>
      <c r="AL41" s="82"/>
      <c r="AM41" s="78"/>
      <c r="AN41" s="80"/>
      <c r="AO41" s="80"/>
      <c r="AP41" s="83"/>
    </row>
    <row r="42" spans="1:42" s="1" customFormat="1">
      <c r="A42" s="91">
        <f t="shared" si="4"/>
        <v>131.03600000000017</v>
      </c>
      <c r="B42" s="110" t="s">
        <v>168</v>
      </c>
      <c r="C42" s="116">
        <v>2</v>
      </c>
      <c r="D42" s="80" t="s">
        <v>91</v>
      </c>
      <c r="E42" s="80" t="s">
        <v>95</v>
      </c>
      <c r="F42" s="71" t="s">
        <v>39</v>
      </c>
      <c r="G42" s="148" t="s">
        <v>47</v>
      </c>
      <c r="H42" s="72">
        <v>44165</v>
      </c>
      <c r="I42" s="72">
        <v>44196</v>
      </c>
      <c r="J42" s="25" t="str">
        <f t="shared" si="3"/>
        <v>30.11.20 - 31.12.20 (1 months)</v>
      </c>
      <c r="K42" s="85" t="s">
        <v>30</v>
      </c>
      <c r="L42" s="74">
        <v>2300</v>
      </c>
      <c r="M42" s="74">
        <v>2300</v>
      </c>
      <c r="N42" s="75">
        <f t="shared" si="17"/>
        <v>24</v>
      </c>
      <c r="O42" s="74">
        <v>2300</v>
      </c>
      <c r="P42" s="74">
        <v>2300</v>
      </c>
      <c r="Q42" s="75">
        <f t="shared" si="18"/>
        <v>24</v>
      </c>
      <c r="R42" s="74">
        <v>2300</v>
      </c>
      <c r="S42" s="74">
        <v>2300</v>
      </c>
      <c r="T42" s="81">
        <f t="shared" si="19"/>
        <v>24</v>
      </c>
      <c r="U42" s="71">
        <v>266.2</v>
      </c>
      <c r="V42" s="80">
        <v>0</v>
      </c>
      <c r="W42" s="80" t="s">
        <v>31</v>
      </c>
      <c r="X42" s="77" t="s">
        <v>57</v>
      </c>
      <c r="Y42" s="71"/>
      <c r="Z42" s="71"/>
      <c r="AA42" s="71"/>
      <c r="AB42" s="71"/>
      <c r="AC42" s="71">
        <v>8</v>
      </c>
      <c r="AD42" s="71">
        <v>20</v>
      </c>
      <c r="AE42" s="71">
        <v>20</v>
      </c>
      <c r="AF42" s="71">
        <v>8</v>
      </c>
      <c r="AG42" s="71">
        <v>20</v>
      </c>
      <c r="AH42" s="71">
        <v>6.4</v>
      </c>
      <c r="AI42" s="71">
        <v>16</v>
      </c>
      <c r="AJ42" s="78"/>
      <c r="AK42" s="78"/>
      <c r="AL42" s="82"/>
      <c r="AM42" s="78"/>
      <c r="AN42" s="80"/>
      <c r="AO42" s="80"/>
      <c r="AP42" s="83"/>
    </row>
    <row r="43" spans="1:42" s="1" customFormat="1">
      <c r="A43" s="91">
        <f t="shared" si="4"/>
        <v>131.03700000000018</v>
      </c>
      <c r="B43" s="119" t="s">
        <v>169</v>
      </c>
      <c r="C43" s="114" t="s">
        <v>170</v>
      </c>
      <c r="D43" s="80" t="s">
        <v>91</v>
      </c>
      <c r="E43" s="80" t="s">
        <v>92</v>
      </c>
      <c r="F43" s="71" t="s">
        <v>39</v>
      </c>
      <c r="G43" s="148" t="s">
        <v>47</v>
      </c>
      <c r="H43" s="72">
        <v>44165</v>
      </c>
      <c r="I43" s="72">
        <v>44196</v>
      </c>
      <c r="J43" s="25" t="str">
        <f t="shared" si="3"/>
        <v>30.11.20 - 31.12.20 (1 months)</v>
      </c>
      <c r="K43" s="85" t="s">
        <v>30</v>
      </c>
      <c r="L43" s="74">
        <v>2300</v>
      </c>
      <c r="M43" s="74">
        <v>2300</v>
      </c>
      <c r="N43" s="75">
        <f t="shared" si="17"/>
        <v>24</v>
      </c>
      <c r="O43" s="74">
        <v>2300</v>
      </c>
      <c r="P43" s="74">
        <v>2300</v>
      </c>
      <c r="Q43" s="75">
        <f t="shared" si="18"/>
        <v>24</v>
      </c>
      <c r="R43" s="74">
        <v>2300</v>
      </c>
      <c r="S43" s="74">
        <v>2300</v>
      </c>
      <c r="T43" s="81">
        <f t="shared" si="19"/>
        <v>24</v>
      </c>
      <c r="U43" s="80">
        <v>367.2</v>
      </c>
      <c r="V43" s="71">
        <v>0</v>
      </c>
      <c r="W43" s="76" t="s">
        <v>31</v>
      </c>
      <c r="X43" s="77" t="s">
        <v>31</v>
      </c>
      <c r="Y43" s="80"/>
      <c r="Z43" s="80"/>
      <c r="AA43" s="80"/>
      <c r="AB43" s="80"/>
      <c r="AC43" s="80">
        <v>14.4</v>
      </c>
      <c r="AD43" s="80">
        <v>36</v>
      </c>
      <c r="AE43" s="80">
        <v>36</v>
      </c>
      <c r="AF43" s="80">
        <v>14.4</v>
      </c>
      <c r="AG43" s="80">
        <v>36</v>
      </c>
      <c r="AH43" s="80">
        <v>14.4</v>
      </c>
      <c r="AI43" s="80">
        <v>36</v>
      </c>
      <c r="AJ43" s="83"/>
      <c r="AK43" s="83"/>
      <c r="AL43" s="82"/>
      <c r="AM43" s="78"/>
      <c r="AN43" s="80"/>
      <c r="AO43" s="80"/>
      <c r="AP43" s="83"/>
    </row>
    <row r="44" spans="1:42" s="1" customFormat="1">
      <c r="A44" s="91">
        <f t="shared" si="4"/>
        <v>131.03800000000018</v>
      </c>
      <c r="B44" s="119" t="s">
        <v>169</v>
      </c>
      <c r="C44" s="114" t="s">
        <v>170</v>
      </c>
      <c r="D44" s="71" t="s">
        <v>98</v>
      </c>
      <c r="E44" s="71" t="s">
        <v>99</v>
      </c>
      <c r="F44" s="71" t="s">
        <v>39</v>
      </c>
      <c r="G44" s="148" t="s">
        <v>54</v>
      </c>
      <c r="H44" s="72">
        <v>44165</v>
      </c>
      <c r="I44" s="72">
        <v>44196</v>
      </c>
      <c r="J44" s="18" t="str">
        <f t="shared" si="3"/>
        <v>30.11.20 - 31.12.20 (1 months)</v>
      </c>
      <c r="K44" s="73" t="s">
        <v>30</v>
      </c>
      <c r="L44" s="74">
        <v>2300</v>
      </c>
      <c r="M44" s="74">
        <v>700</v>
      </c>
      <c r="N44" s="75">
        <f>IF(L44&gt;M44, (2400-L44+M44)/100, IF(AND(L44="",M44="",L44=M44), "", IF(L44=M44,24,(M44-L44)/100)))</f>
        <v>8</v>
      </c>
      <c r="O44" s="74">
        <v>2300</v>
      </c>
      <c r="P44" s="74">
        <v>700</v>
      </c>
      <c r="Q44" s="75">
        <f>IF(O44&gt;P44, (2400-O44+P44)/100, IF(AND(O44="",P44="",O44=P44), "", IF(O44=P44,24,(P44-O44)/100)))</f>
        <v>8</v>
      </c>
      <c r="R44" s="74">
        <v>2300</v>
      </c>
      <c r="S44" s="74">
        <v>700</v>
      </c>
      <c r="T44" s="75">
        <f>IF(R44&gt;S44, (2400-R44+S44)/100, IF(AND(R44="",S44="",R44=S44), "", IF(R44=S44,24,(S44-R44)/100)))</f>
        <v>8</v>
      </c>
      <c r="U44" s="71">
        <v>35.6</v>
      </c>
      <c r="V44" s="71"/>
      <c r="W44" s="76"/>
      <c r="X44" s="77"/>
      <c r="Y44" s="71"/>
      <c r="Z44" s="71"/>
      <c r="AA44" s="71"/>
      <c r="AB44" s="71"/>
      <c r="AC44" s="71">
        <v>1.6</v>
      </c>
      <c r="AD44" s="71">
        <v>4</v>
      </c>
      <c r="AE44" s="71">
        <v>4</v>
      </c>
      <c r="AF44" s="71">
        <v>1.6</v>
      </c>
      <c r="AG44" s="71">
        <v>4</v>
      </c>
      <c r="AH44" s="71">
        <v>1.6</v>
      </c>
      <c r="AI44" s="71">
        <v>4</v>
      </c>
      <c r="AJ44" s="78"/>
      <c r="AK44" s="78"/>
      <c r="AL44" s="82"/>
      <c r="AM44" s="78" t="s">
        <v>61</v>
      </c>
      <c r="AN44" s="80"/>
      <c r="AO44" s="80"/>
      <c r="AP44" s="83"/>
    </row>
    <row r="45" spans="1:42" s="1" customFormat="1">
      <c r="A45" s="91">
        <f t="shared" si="4"/>
        <v>131.03900000000019</v>
      </c>
      <c r="B45" s="119" t="s">
        <v>169</v>
      </c>
      <c r="C45" s="114" t="s">
        <v>170</v>
      </c>
      <c r="D45" s="80" t="s">
        <v>98</v>
      </c>
      <c r="E45" s="80" t="s">
        <v>99</v>
      </c>
      <c r="F45" s="71" t="s">
        <v>39</v>
      </c>
      <c r="G45" s="148" t="s">
        <v>54</v>
      </c>
      <c r="H45" s="72">
        <v>44166</v>
      </c>
      <c r="I45" s="72">
        <v>44196</v>
      </c>
      <c r="J45" s="18" t="str">
        <f>IFERROR(TEXT(H45,"DD.MM.YY")&amp;" - "&amp;TEXT(I45,"DD.MM.YY")&amp;" ("&amp;DATEDIF(H45,I45+1,"m")&amp;" months)","Tender End Date is Before Start Date")</f>
        <v>01.12.20 - 31.12.20 (1 months)</v>
      </c>
      <c r="K45" s="73" t="s">
        <v>30</v>
      </c>
      <c r="L45" s="74">
        <v>700</v>
      </c>
      <c r="M45" s="74">
        <v>1500</v>
      </c>
      <c r="N45" s="75">
        <f t="shared" ref="N45:N48" si="20">IF(L45&gt;M45, (2400-L45+M45)/100, IF(AND(L45="",M45="",L45=M45), "", IF(L45=M45,24,(M45-L45)/100)))</f>
        <v>8</v>
      </c>
      <c r="O45" s="74">
        <v>700</v>
      </c>
      <c r="P45" s="74">
        <v>1500</v>
      </c>
      <c r="Q45" s="75">
        <f t="shared" ref="Q45:Q52" si="21">IF(O45&gt;P45, (2400-O45+P45)/100, IF(AND(O45="",P45="",O45=P45), "", IF(O45=P45,24,(P45-O45)/100)))</f>
        <v>8</v>
      </c>
      <c r="R45" s="74">
        <v>700</v>
      </c>
      <c r="S45" s="74">
        <v>1500</v>
      </c>
      <c r="T45" s="81">
        <f t="shared" ref="T45:T52" si="22">IF(R45&gt;S45, (2400-R45+S45)/100, IF(AND(R45="",S45="",R45=S45), "", IF(R45=S45,24,(S45-R45)/100)))</f>
        <v>8</v>
      </c>
      <c r="U45" s="71">
        <v>39.6</v>
      </c>
      <c r="V45" s="71"/>
      <c r="W45" s="76"/>
      <c r="X45" s="77"/>
      <c r="Y45" s="71"/>
      <c r="Z45" s="71"/>
      <c r="AA45" s="71"/>
      <c r="AB45" s="71"/>
      <c r="AC45" s="71">
        <v>1.6</v>
      </c>
      <c r="AD45" s="71">
        <v>4</v>
      </c>
      <c r="AE45" s="71">
        <v>4</v>
      </c>
      <c r="AF45" s="71">
        <v>1.6</v>
      </c>
      <c r="AG45" s="71">
        <v>4</v>
      </c>
      <c r="AH45" s="71">
        <v>1.6</v>
      </c>
      <c r="AI45" s="71">
        <v>4</v>
      </c>
      <c r="AJ45" s="78"/>
      <c r="AK45" s="78"/>
      <c r="AL45" s="82"/>
      <c r="AM45" s="78"/>
      <c r="AN45" s="80"/>
      <c r="AO45" s="80"/>
      <c r="AP45" s="83"/>
    </row>
    <row r="46" spans="1:42" s="1" customFormat="1">
      <c r="A46" s="91">
        <f t="shared" si="4"/>
        <v>131.04000000000019</v>
      </c>
      <c r="B46" s="119" t="s">
        <v>169</v>
      </c>
      <c r="C46" s="114" t="s">
        <v>170</v>
      </c>
      <c r="D46" s="80" t="s">
        <v>98</v>
      </c>
      <c r="E46" s="80" t="s">
        <v>99</v>
      </c>
      <c r="F46" s="71" t="s">
        <v>39</v>
      </c>
      <c r="G46" s="148" t="s">
        <v>54</v>
      </c>
      <c r="H46" s="72">
        <v>44166</v>
      </c>
      <c r="I46" s="72">
        <v>44196</v>
      </c>
      <c r="J46" s="18" t="str">
        <f>IFERROR(TEXT(H46,"DD.MM.YY")&amp;" - "&amp;TEXT(I46,"DD.MM.YY")&amp;" ("&amp;DATEDIF(H46,I46+1,"m")&amp;" months)","Tender End Date is Before Start Date")</f>
        <v>01.12.20 - 31.12.20 (1 months)</v>
      </c>
      <c r="K46" s="73" t="s">
        <v>30</v>
      </c>
      <c r="L46" s="74">
        <v>1500</v>
      </c>
      <c r="M46" s="74">
        <v>2300</v>
      </c>
      <c r="N46" s="75">
        <f t="shared" si="20"/>
        <v>8</v>
      </c>
      <c r="O46" s="74">
        <v>1500</v>
      </c>
      <c r="P46" s="74">
        <v>2300</v>
      </c>
      <c r="Q46" s="75">
        <f t="shared" si="21"/>
        <v>8</v>
      </c>
      <c r="R46" s="74">
        <v>1500</v>
      </c>
      <c r="S46" s="74">
        <v>2300</v>
      </c>
      <c r="T46" s="81">
        <f t="shared" si="22"/>
        <v>8</v>
      </c>
      <c r="U46" s="71">
        <v>42</v>
      </c>
      <c r="V46" s="71"/>
      <c r="W46" s="76"/>
      <c r="X46" s="77"/>
      <c r="Y46" s="71"/>
      <c r="Z46" s="71"/>
      <c r="AA46" s="71"/>
      <c r="AB46" s="71"/>
      <c r="AC46" s="71">
        <v>1.6</v>
      </c>
      <c r="AD46" s="71">
        <v>4</v>
      </c>
      <c r="AE46" s="71">
        <v>4</v>
      </c>
      <c r="AF46" s="71">
        <v>1.6</v>
      </c>
      <c r="AG46" s="71">
        <v>4</v>
      </c>
      <c r="AH46" s="71">
        <v>1.6</v>
      </c>
      <c r="AI46" s="71">
        <v>4</v>
      </c>
      <c r="AJ46" s="78"/>
      <c r="AK46" s="78"/>
      <c r="AL46" s="82"/>
      <c r="AM46" s="78"/>
      <c r="AN46" s="80"/>
      <c r="AO46" s="80"/>
      <c r="AP46" s="83"/>
    </row>
    <row r="47" spans="1:42" s="1" customFormat="1">
      <c r="A47" s="91">
        <f t="shared" si="4"/>
        <v>131.0410000000002</v>
      </c>
      <c r="B47" s="119" t="s">
        <v>169</v>
      </c>
      <c r="C47" s="114" t="s">
        <v>170</v>
      </c>
      <c r="D47" s="80" t="s">
        <v>98</v>
      </c>
      <c r="E47" s="80" t="s">
        <v>100</v>
      </c>
      <c r="F47" s="71" t="s">
        <v>39</v>
      </c>
      <c r="G47" s="148" t="s">
        <v>54</v>
      </c>
      <c r="H47" s="72">
        <v>44165</v>
      </c>
      <c r="I47" s="72">
        <v>44196</v>
      </c>
      <c r="J47" s="18" t="str">
        <f>IFERROR(TEXT(H47,"DD.MM.YY")&amp;" - "&amp;TEXT(I47,"DD.MM.YY")&amp;" ("&amp;DATEDIF(H47,I47+1,"m")&amp;" months)","Tender End Date is Before Start Date")</f>
        <v>30.11.20 - 31.12.20 (1 months)</v>
      </c>
      <c r="K47" s="73" t="s">
        <v>30</v>
      </c>
      <c r="L47" s="74">
        <v>2300</v>
      </c>
      <c r="M47" s="74">
        <v>700</v>
      </c>
      <c r="N47" s="75">
        <f t="shared" si="20"/>
        <v>8</v>
      </c>
      <c r="O47" s="74">
        <v>2300</v>
      </c>
      <c r="P47" s="74">
        <v>700</v>
      </c>
      <c r="Q47" s="75">
        <f t="shared" si="21"/>
        <v>8</v>
      </c>
      <c r="R47" s="74">
        <v>2300</v>
      </c>
      <c r="S47" s="74">
        <v>700</v>
      </c>
      <c r="T47" s="81">
        <f t="shared" si="22"/>
        <v>8</v>
      </c>
      <c r="U47" s="80">
        <v>18</v>
      </c>
      <c r="V47" s="80"/>
      <c r="W47" s="80"/>
      <c r="X47" s="84"/>
      <c r="Y47" s="80"/>
      <c r="Z47" s="80"/>
      <c r="AA47" s="80"/>
      <c r="AB47" s="80"/>
      <c r="AC47" s="71">
        <v>0.8</v>
      </c>
      <c r="AD47" s="71">
        <v>2</v>
      </c>
      <c r="AE47" s="71">
        <v>2</v>
      </c>
      <c r="AF47" s="71">
        <v>0.8</v>
      </c>
      <c r="AG47" s="71">
        <v>2</v>
      </c>
      <c r="AH47" s="71">
        <v>0.8</v>
      </c>
      <c r="AI47" s="71">
        <v>2</v>
      </c>
      <c r="AJ47" s="78"/>
      <c r="AK47" s="78"/>
      <c r="AL47" s="82"/>
      <c r="AM47" s="78"/>
      <c r="AN47" s="80"/>
      <c r="AO47" s="80"/>
      <c r="AP47" s="83"/>
    </row>
    <row r="48" spans="1:42" s="1" customFormat="1">
      <c r="A48" s="91">
        <f t="shared" si="4"/>
        <v>131.0420000000002</v>
      </c>
      <c r="B48" s="119" t="s">
        <v>169</v>
      </c>
      <c r="C48" s="114" t="s">
        <v>170</v>
      </c>
      <c r="D48" s="80" t="s">
        <v>98</v>
      </c>
      <c r="E48" s="80" t="s">
        <v>100</v>
      </c>
      <c r="F48" s="71" t="s">
        <v>39</v>
      </c>
      <c r="G48" s="148" t="s">
        <v>54</v>
      </c>
      <c r="H48" s="72">
        <v>44166</v>
      </c>
      <c r="I48" s="72">
        <v>44196</v>
      </c>
      <c r="J48" s="18" t="str">
        <f t="shared" ref="J48:J49" si="23">IFERROR(TEXT(H48,"DD.MM.YY")&amp;" - "&amp;TEXT(I48,"DD.MM.YY")&amp;" ("&amp;DATEDIF(H48,I48+1,"m")&amp;" months)","Tender End Date is Before Start Date")</f>
        <v>01.12.20 - 31.12.20 (1 months)</v>
      </c>
      <c r="K48" s="73" t="s">
        <v>30</v>
      </c>
      <c r="L48" s="74">
        <v>700</v>
      </c>
      <c r="M48" s="74">
        <v>1500</v>
      </c>
      <c r="N48" s="75">
        <f t="shared" si="20"/>
        <v>8</v>
      </c>
      <c r="O48" s="74">
        <v>700</v>
      </c>
      <c r="P48" s="74">
        <v>1500</v>
      </c>
      <c r="Q48" s="75">
        <f t="shared" si="21"/>
        <v>8</v>
      </c>
      <c r="R48" s="74">
        <v>700</v>
      </c>
      <c r="S48" s="74">
        <v>1500</v>
      </c>
      <c r="T48" s="81">
        <f t="shared" si="22"/>
        <v>8</v>
      </c>
      <c r="U48" s="71">
        <v>20</v>
      </c>
      <c r="V48" s="71"/>
      <c r="W48" s="71"/>
      <c r="X48" s="77"/>
      <c r="Y48" s="71"/>
      <c r="Z48" s="71"/>
      <c r="AA48" s="71"/>
      <c r="AB48" s="71"/>
      <c r="AC48" s="71">
        <v>0.8</v>
      </c>
      <c r="AD48" s="71">
        <v>2</v>
      </c>
      <c r="AE48" s="71">
        <v>2</v>
      </c>
      <c r="AF48" s="71">
        <v>0.8</v>
      </c>
      <c r="AG48" s="71">
        <v>2</v>
      </c>
      <c r="AH48" s="71">
        <v>0.8</v>
      </c>
      <c r="AI48" s="71">
        <v>2</v>
      </c>
      <c r="AJ48" s="78"/>
      <c r="AK48" s="78"/>
      <c r="AL48" s="82"/>
      <c r="AM48" s="78"/>
      <c r="AN48" s="80"/>
      <c r="AO48" s="80"/>
      <c r="AP48" s="83"/>
    </row>
    <row r="49" spans="1:42" s="1" customFormat="1" ht="45" customHeight="1">
      <c r="A49" s="91">
        <f t="shared" si="4"/>
        <v>131.04300000000021</v>
      </c>
      <c r="B49" s="119" t="s">
        <v>169</v>
      </c>
      <c r="C49" s="114" t="s">
        <v>170</v>
      </c>
      <c r="D49" s="80" t="s">
        <v>98</v>
      </c>
      <c r="E49" s="80" t="s">
        <v>100</v>
      </c>
      <c r="F49" s="71" t="s">
        <v>39</v>
      </c>
      <c r="G49" s="148" t="s">
        <v>54</v>
      </c>
      <c r="H49" s="72">
        <v>44166</v>
      </c>
      <c r="I49" s="72">
        <v>44196</v>
      </c>
      <c r="J49" s="18" t="str">
        <f t="shared" si="23"/>
        <v>01.12.20 - 31.12.20 (1 months)</v>
      </c>
      <c r="K49" s="85" t="s">
        <v>30</v>
      </c>
      <c r="L49" s="74"/>
      <c r="M49" s="74"/>
      <c r="N49" s="75"/>
      <c r="O49" s="74">
        <v>1500</v>
      </c>
      <c r="P49" s="74">
        <v>2300</v>
      </c>
      <c r="Q49" s="75">
        <f t="shared" si="21"/>
        <v>8</v>
      </c>
      <c r="R49" s="74">
        <v>1500</v>
      </c>
      <c r="S49" s="74">
        <v>2300</v>
      </c>
      <c r="T49" s="81">
        <f t="shared" si="22"/>
        <v>8</v>
      </c>
      <c r="U49" s="71">
        <v>22.8</v>
      </c>
      <c r="V49" s="71"/>
      <c r="W49" s="71"/>
      <c r="X49" s="77"/>
      <c r="Y49" s="71"/>
      <c r="Z49" s="71"/>
      <c r="AA49" s="71"/>
      <c r="AB49" s="71"/>
      <c r="AC49" s="80">
        <v>0.8</v>
      </c>
      <c r="AD49" s="80">
        <v>2</v>
      </c>
      <c r="AE49" s="80">
        <v>2</v>
      </c>
      <c r="AF49" s="80">
        <v>0.8</v>
      </c>
      <c r="AG49" s="80">
        <v>2</v>
      </c>
      <c r="AH49" s="80">
        <v>0.8</v>
      </c>
      <c r="AI49" s="80">
        <v>2</v>
      </c>
      <c r="AJ49" s="78"/>
      <c r="AK49" s="78"/>
      <c r="AL49" s="82"/>
      <c r="AM49" s="78"/>
      <c r="AN49" s="80"/>
      <c r="AO49" s="80"/>
      <c r="AP49" s="83"/>
    </row>
    <row r="50" spans="1:42" s="1" customFormat="1" ht="45" customHeight="1">
      <c r="A50" s="91">
        <f t="shared" si="4"/>
        <v>131.04400000000021</v>
      </c>
      <c r="B50" s="119" t="s">
        <v>169</v>
      </c>
      <c r="C50" s="114" t="s">
        <v>170</v>
      </c>
      <c r="D50" s="80" t="s">
        <v>98</v>
      </c>
      <c r="E50" s="80" t="s">
        <v>101</v>
      </c>
      <c r="F50" s="71" t="s">
        <v>39</v>
      </c>
      <c r="G50" s="148" t="s">
        <v>54</v>
      </c>
      <c r="H50" s="72">
        <v>44165</v>
      </c>
      <c r="I50" s="72">
        <v>44196</v>
      </c>
      <c r="J50" s="18" t="str">
        <f>IFERROR(TEXT(H50,"DD.MM.YY")&amp;" - "&amp;TEXT(I50,"DD.MM.YY")&amp;" ("&amp;DATEDIF(H50,I50+1,"m")&amp;" months)","Tender End Date is Before Start Date")</f>
        <v>30.11.20 - 31.12.20 (1 months)</v>
      </c>
      <c r="K50" s="85" t="s">
        <v>30</v>
      </c>
      <c r="L50" s="74">
        <v>2300</v>
      </c>
      <c r="M50" s="74">
        <v>700</v>
      </c>
      <c r="N50" s="75">
        <f t="shared" ref="N50:N52" si="24">IF(L50&gt;M50, (2400-L50+M50)/100, IF(AND(L50="",M50="",L50=M50), "", IF(L50=M50,24,(M50-L50)/100)))</f>
        <v>8</v>
      </c>
      <c r="O50" s="74">
        <v>2300</v>
      </c>
      <c r="P50" s="74">
        <v>700</v>
      </c>
      <c r="Q50" s="75">
        <f t="shared" si="21"/>
        <v>8</v>
      </c>
      <c r="R50" s="74">
        <v>2300</v>
      </c>
      <c r="S50" s="74">
        <v>700</v>
      </c>
      <c r="T50" s="81">
        <f t="shared" si="22"/>
        <v>8</v>
      </c>
      <c r="U50" s="80">
        <v>182.7</v>
      </c>
      <c r="V50" s="80"/>
      <c r="W50" s="80"/>
      <c r="X50" s="84"/>
      <c r="Y50" s="80"/>
      <c r="Z50" s="80"/>
      <c r="AA50" s="80"/>
      <c r="AB50" s="80"/>
      <c r="AC50" s="80">
        <v>8.4</v>
      </c>
      <c r="AD50" s="80">
        <v>21</v>
      </c>
      <c r="AE50" s="80">
        <v>21</v>
      </c>
      <c r="AF50" s="80">
        <v>8.4</v>
      </c>
      <c r="AG50" s="80">
        <v>21</v>
      </c>
      <c r="AH50" s="80">
        <v>8.4</v>
      </c>
      <c r="AI50" s="80">
        <v>21</v>
      </c>
      <c r="AJ50" s="83"/>
      <c r="AK50" s="83"/>
      <c r="AL50" s="82"/>
      <c r="AM50" s="78"/>
      <c r="AN50" s="80"/>
      <c r="AO50" s="80"/>
      <c r="AP50" s="83"/>
    </row>
    <row r="51" spans="1:42" s="1" customFormat="1">
      <c r="A51" s="91">
        <f t="shared" si="4"/>
        <v>131.04500000000021</v>
      </c>
      <c r="B51" s="119" t="s">
        <v>169</v>
      </c>
      <c r="C51" s="114" t="s">
        <v>170</v>
      </c>
      <c r="D51" s="80" t="s">
        <v>98</v>
      </c>
      <c r="E51" s="80" t="s">
        <v>101</v>
      </c>
      <c r="F51" s="71" t="s">
        <v>39</v>
      </c>
      <c r="G51" s="148" t="s">
        <v>54</v>
      </c>
      <c r="H51" s="72">
        <v>44166</v>
      </c>
      <c r="I51" s="72">
        <v>44196</v>
      </c>
      <c r="J51" s="18" t="str">
        <f>IFERROR(TEXT(H51,"DD.MM.YY")&amp;" - "&amp;TEXT(I51,"DD.MM.YY")&amp;" ("&amp;DATEDIF(H51,I51+1,"m")&amp;" months)","Tender End Date is Before Start Date")</f>
        <v>01.12.20 - 31.12.20 (1 months)</v>
      </c>
      <c r="K51" s="85" t="s">
        <v>30</v>
      </c>
      <c r="L51" s="74">
        <v>700</v>
      </c>
      <c r="M51" s="74">
        <v>1500</v>
      </c>
      <c r="N51" s="75">
        <f t="shared" si="24"/>
        <v>8</v>
      </c>
      <c r="O51" s="74">
        <v>700</v>
      </c>
      <c r="P51" s="74">
        <v>1500</v>
      </c>
      <c r="Q51" s="75">
        <f t="shared" si="21"/>
        <v>8</v>
      </c>
      <c r="R51" s="74">
        <v>700</v>
      </c>
      <c r="S51" s="74">
        <v>1500</v>
      </c>
      <c r="T51" s="81">
        <f t="shared" si="22"/>
        <v>8</v>
      </c>
      <c r="U51" s="80">
        <v>203.7</v>
      </c>
      <c r="V51" s="80"/>
      <c r="W51" s="80"/>
      <c r="X51" s="84"/>
      <c r="Y51" s="80"/>
      <c r="Z51" s="80"/>
      <c r="AA51" s="80"/>
      <c r="AB51" s="80"/>
      <c r="AC51" s="80">
        <v>8.4</v>
      </c>
      <c r="AD51" s="80">
        <v>21</v>
      </c>
      <c r="AE51" s="80">
        <v>21</v>
      </c>
      <c r="AF51" s="80">
        <v>8.4</v>
      </c>
      <c r="AG51" s="80">
        <v>21</v>
      </c>
      <c r="AH51" s="80">
        <v>8.4</v>
      </c>
      <c r="AI51" s="80">
        <v>21</v>
      </c>
      <c r="AJ51" s="83"/>
      <c r="AK51" s="83"/>
      <c r="AL51" s="82"/>
      <c r="AM51" s="78"/>
      <c r="AN51" s="80"/>
      <c r="AO51" s="80"/>
      <c r="AP51" s="83"/>
    </row>
    <row r="52" spans="1:42" s="1" customFormat="1">
      <c r="A52" s="91">
        <f t="shared" si="4"/>
        <v>131.04600000000022</v>
      </c>
      <c r="B52" s="119" t="s">
        <v>169</v>
      </c>
      <c r="C52" s="114" t="s">
        <v>170</v>
      </c>
      <c r="D52" s="80" t="s">
        <v>98</v>
      </c>
      <c r="E52" s="80" t="s">
        <v>101</v>
      </c>
      <c r="F52" s="71" t="s">
        <v>39</v>
      </c>
      <c r="G52" s="148" t="s">
        <v>54</v>
      </c>
      <c r="H52" s="72">
        <v>44166</v>
      </c>
      <c r="I52" s="72">
        <v>44196</v>
      </c>
      <c r="J52" s="18" t="str">
        <f t="shared" si="3"/>
        <v>01.12.20 - 31.12.20 (1 months)</v>
      </c>
      <c r="K52" s="85" t="s">
        <v>30</v>
      </c>
      <c r="L52" s="74">
        <v>1500</v>
      </c>
      <c r="M52" s="74">
        <v>2300</v>
      </c>
      <c r="N52" s="75">
        <f t="shared" si="24"/>
        <v>8</v>
      </c>
      <c r="O52" s="74">
        <v>1500</v>
      </c>
      <c r="P52" s="74">
        <v>2300</v>
      </c>
      <c r="Q52" s="75">
        <f t="shared" si="21"/>
        <v>8</v>
      </c>
      <c r="R52" s="74">
        <v>1500</v>
      </c>
      <c r="S52" s="74">
        <v>2300</v>
      </c>
      <c r="T52" s="81">
        <f t="shared" si="22"/>
        <v>8</v>
      </c>
      <c r="U52" s="80">
        <v>212.1</v>
      </c>
      <c r="V52" s="80"/>
      <c r="W52" s="80"/>
      <c r="X52" s="84"/>
      <c r="Y52" s="80"/>
      <c r="Z52" s="80"/>
      <c r="AA52" s="80"/>
      <c r="AB52" s="80"/>
      <c r="AC52" s="80">
        <v>8.4</v>
      </c>
      <c r="AD52" s="80">
        <v>21</v>
      </c>
      <c r="AE52" s="80">
        <v>21</v>
      </c>
      <c r="AF52" s="80">
        <v>8.4</v>
      </c>
      <c r="AG52" s="80">
        <v>21</v>
      </c>
      <c r="AH52" s="80">
        <v>8.4</v>
      </c>
      <c r="AI52" s="80">
        <v>21</v>
      </c>
      <c r="AJ52" s="83"/>
      <c r="AK52" s="83"/>
      <c r="AL52" s="82"/>
      <c r="AM52" s="78"/>
      <c r="AN52" s="80"/>
      <c r="AO52" s="80"/>
      <c r="AP52" s="83"/>
    </row>
    <row r="53" spans="1:42" s="1" customFormat="1">
      <c r="A53" s="91">
        <f t="shared" si="4"/>
        <v>131.04700000000022</v>
      </c>
      <c r="B53" s="119" t="s">
        <v>169</v>
      </c>
      <c r="C53" s="114" t="s">
        <v>170</v>
      </c>
      <c r="D53" s="80" t="s">
        <v>62</v>
      </c>
      <c r="E53" s="80" t="s">
        <v>63</v>
      </c>
      <c r="F53" s="71" t="s">
        <v>39</v>
      </c>
      <c r="G53" s="148" t="s">
        <v>53</v>
      </c>
      <c r="H53" s="72">
        <v>44165</v>
      </c>
      <c r="I53" s="72">
        <v>44196</v>
      </c>
      <c r="J53" s="18" t="str">
        <f t="shared" si="3"/>
        <v>30.11.20 - 31.12.20 (1 months)</v>
      </c>
      <c r="K53" s="73" t="s">
        <v>30</v>
      </c>
      <c r="L53" s="74">
        <v>2300</v>
      </c>
      <c r="M53" s="74">
        <v>700</v>
      </c>
      <c r="N53" s="75">
        <f>IF(L53&gt;M53, (2400-L53+M53)/100, IF(AND(L53="",M53="",L53=M53), "", IF(L53=M53,24,(M53-L53)/100)))</f>
        <v>8</v>
      </c>
      <c r="O53" s="74">
        <v>2300</v>
      </c>
      <c r="P53" s="74">
        <v>700</v>
      </c>
      <c r="Q53" s="75">
        <f>IF(O53&gt;P53, (2400-O53+P53)/100, IF(AND(O53="",P53="",O53=P53), "", IF(O53=P53,24,(P53-O53)/100)))</f>
        <v>8</v>
      </c>
      <c r="R53" s="74">
        <v>2300</v>
      </c>
      <c r="S53" s="74">
        <v>700</v>
      </c>
      <c r="T53" s="75">
        <f>IF(R53&gt;S53, (2400-R53+S53)/100, IF(AND(R53="",S53="",R53=S53), "", IF(R53=S53,24,(S53-R53)/100)))</f>
        <v>8</v>
      </c>
      <c r="U53" s="71">
        <v>13.9</v>
      </c>
      <c r="V53" s="71"/>
      <c r="W53" s="76"/>
      <c r="X53" s="77"/>
      <c r="Y53" s="71"/>
      <c r="Z53" s="71"/>
      <c r="AA53" s="71"/>
      <c r="AB53" s="71"/>
      <c r="AC53" s="71">
        <v>0.8</v>
      </c>
      <c r="AD53" s="71">
        <v>2</v>
      </c>
      <c r="AE53" s="71">
        <v>2</v>
      </c>
      <c r="AF53" s="71">
        <v>0.8</v>
      </c>
      <c r="AG53" s="71">
        <v>2</v>
      </c>
      <c r="AH53" s="71">
        <v>0.8</v>
      </c>
      <c r="AI53" s="71">
        <v>2</v>
      </c>
      <c r="AJ53" s="78"/>
      <c r="AK53" s="78"/>
      <c r="AL53" s="79" t="s">
        <v>64</v>
      </c>
      <c r="AM53" s="78"/>
      <c r="AN53" s="71"/>
      <c r="AO53" s="71"/>
      <c r="AP53" s="78"/>
    </row>
    <row r="54" spans="1:42" s="1" customFormat="1">
      <c r="A54" s="91">
        <f t="shared" si="4"/>
        <v>131.04800000000023</v>
      </c>
      <c r="B54" s="119" t="s">
        <v>169</v>
      </c>
      <c r="C54" s="114" t="s">
        <v>170</v>
      </c>
      <c r="D54" s="80" t="s">
        <v>62</v>
      </c>
      <c r="E54" s="80" t="s">
        <v>63</v>
      </c>
      <c r="F54" s="71" t="s">
        <v>39</v>
      </c>
      <c r="G54" s="148" t="s">
        <v>53</v>
      </c>
      <c r="H54" s="72">
        <v>44166</v>
      </c>
      <c r="I54" s="72">
        <v>44196</v>
      </c>
      <c r="J54" s="18" t="str">
        <f t="shared" si="3"/>
        <v>01.12.20 - 31.12.20 (1 months)</v>
      </c>
      <c r="K54" s="73" t="s">
        <v>30</v>
      </c>
      <c r="L54" s="74">
        <v>700</v>
      </c>
      <c r="M54" s="74">
        <v>1500</v>
      </c>
      <c r="N54" s="75">
        <f t="shared" ref="N54:N59" si="25">IF(L54&gt;M54, (2400-L54+M54)/100, IF(AND(L54="",M54="",L54=M54), "", IF(L54=M54,24,(M54-L54)/100)))</f>
        <v>8</v>
      </c>
      <c r="O54" s="74">
        <v>700</v>
      </c>
      <c r="P54" s="74">
        <v>2300</v>
      </c>
      <c r="Q54" s="75">
        <f t="shared" ref="Q54:Q59" si="26">IF(O54&gt;P54, (2400-O54+P54)/100, IF(AND(O54="",P54="",O54=P54), "", IF(O54=P54,24,(P54-O54)/100)))</f>
        <v>16</v>
      </c>
      <c r="R54" s="74">
        <v>700</v>
      </c>
      <c r="S54" s="74">
        <v>2300</v>
      </c>
      <c r="T54" s="81">
        <f t="shared" ref="T54:T59" si="27">IF(R54&gt;S54, (2400-R54+S54)/100, IF(AND(R54="",S54="",R54=S54), "", IF(R54=S54,24,(S54-R54)/100)))</f>
        <v>16</v>
      </c>
      <c r="U54" s="71">
        <v>17.899999999999999</v>
      </c>
      <c r="V54" s="71"/>
      <c r="W54" s="76"/>
      <c r="X54" s="77"/>
      <c r="Y54" s="71"/>
      <c r="Z54" s="71"/>
      <c r="AA54" s="71"/>
      <c r="AB54" s="71"/>
      <c r="AC54" s="71">
        <v>0.8</v>
      </c>
      <c r="AD54" s="71">
        <v>2</v>
      </c>
      <c r="AE54" s="71">
        <v>2</v>
      </c>
      <c r="AF54" s="71">
        <v>0.8</v>
      </c>
      <c r="AG54" s="71">
        <v>2</v>
      </c>
      <c r="AH54" s="71">
        <v>0.8</v>
      </c>
      <c r="AI54" s="71">
        <v>2</v>
      </c>
      <c r="AJ54" s="78"/>
      <c r="AK54" s="78"/>
      <c r="AL54" s="82" t="s">
        <v>65</v>
      </c>
      <c r="AM54" s="78" t="s">
        <v>61</v>
      </c>
      <c r="AN54" s="80"/>
      <c r="AO54" s="80"/>
      <c r="AP54" s="83"/>
    </row>
    <row r="55" spans="1:42" s="1" customFormat="1">
      <c r="A55" s="91">
        <f t="shared" si="4"/>
        <v>131.04900000000023</v>
      </c>
      <c r="B55" s="119" t="s">
        <v>169</v>
      </c>
      <c r="C55" s="114" t="s">
        <v>170</v>
      </c>
      <c r="D55" s="80" t="s">
        <v>62</v>
      </c>
      <c r="E55" s="80" t="s">
        <v>63</v>
      </c>
      <c r="F55" s="71" t="s">
        <v>39</v>
      </c>
      <c r="G55" s="148" t="s">
        <v>53</v>
      </c>
      <c r="H55" s="72">
        <v>44166</v>
      </c>
      <c r="I55" s="72">
        <v>44196</v>
      </c>
      <c r="J55" s="25" t="str">
        <f t="shared" si="3"/>
        <v>01.12.20 - 31.12.20 (1 months)</v>
      </c>
      <c r="K55" s="73" t="s">
        <v>30</v>
      </c>
      <c r="L55" s="74">
        <v>1900</v>
      </c>
      <c r="M55" s="74">
        <v>2300</v>
      </c>
      <c r="N55" s="75">
        <f t="shared" si="25"/>
        <v>4</v>
      </c>
      <c r="O55" s="74"/>
      <c r="P55" s="74"/>
      <c r="Q55" s="75" t="str">
        <f t="shared" si="26"/>
        <v/>
      </c>
      <c r="R55" s="74"/>
      <c r="S55" s="74"/>
      <c r="T55" s="81" t="str">
        <f t="shared" si="27"/>
        <v/>
      </c>
      <c r="U55" s="71">
        <v>17.899999999999999</v>
      </c>
      <c r="V55" s="71"/>
      <c r="W55" s="76"/>
      <c r="X55" s="77"/>
      <c r="Y55" s="71"/>
      <c r="Z55" s="71"/>
      <c r="AA55" s="71"/>
      <c r="AB55" s="71"/>
      <c r="AC55" s="71">
        <v>0.8</v>
      </c>
      <c r="AD55" s="71">
        <v>2</v>
      </c>
      <c r="AE55" s="71">
        <v>2</v>
      </c>
      <c r="AF55" s="71">
        <v>0.8</v>
      </c>
      <c r="AG55" s="71">
        <v>2</v>
      </c>
      <c r="AH55" s="71">
        <v>0.8</v>
      </c>
      <c r="AI55" s="71">
        <v>2</v>
      </c>
      <c r="AJ55" s="78"/>
      <c r="AK55" s="78"/>
      <c r="AL55" s="82" t="s">
        <v>65</v>
      </c>
      <c r="AM55" s="78"/>
      <c r="AN55" s="80"/>
      <c r="AO55" s="80"/>
      <c r="AP55" s="83"/>
    </row>
    <row r="56" spans="1:42" s="1" customFormat="1">
      <c r="A56" s="91">
        <f t="shared" si="4"/>
        <v>131.05000000000024</v>
      </c>
      <c r="B56" s="119" t="s">
        <v>169</v>
      </c>
      <c r="C56" s="114" t="s">
        <v>170</v>
      </c>
      <c r="D56" s="80" t="s">
        <v>62</v>
      </c>
      <c r="E56" s="80" t="s">
        <v>67</v>
      </c>
      <c r="F56" s="71" t="s">
        <v>39</v>
      </c>
      <c r="G56" s="148" t="s">
        <v>54</v>
      </c>
      <c r="H56" s="72">
        <v>44165</v>
      </c>
      <c r="I56" s="72">
        <v>44196</v>
      </c>
      <c r="J56" s="25" t="str">
        <f t="shared" si="3"/>
        <v>30.11.20 - 31.12.20 (1 months)</v>
      </c>
      <c r="K56" s="85" t="s">
        <v>30</v>
      </c>
      <c r="L56" s="74">
        <v>2300</v>
      </c>
      <c r="M56" s="74">
        <v>700</v>
      </c>
      <c r="N56" s="75">
        <f t="shared" si="25"/>
        <v>8</v>
      </c>
      <c r="O56" s="74">
        <v>2300</v>
      </c>
      <c r="P56" s="74">
        <v>700</v>
      </c>
      <c r="Q56" s="75">
        <f t="shared" si="26"/>
        <v>8</v>
      </c>
      <c r="R56" s="74">
        <v>2300</v>
      </c>
      <c r="S56" s="74">
        <v>700</v>
      </c>
      <c r="T56" s="81">
        <f t="shared" si="27"/>
        <v>8</v>
      </c>
      <c r="U56" s="71">
        <v>26.849999999999998</v>
      </c>
      <c r="V56" s="80"/>
      <c r="W56" s="80"/>
      <c r="X56" s="84"/>
      <c r="Y56" s="80"/>
      <c r="Z56" s="80"/>
      <c r="AA56" s="80"/>
      <c r="AB56" s="80"/>
      <c r="AC56" s="80">
        <v>1.2</v>
      </c>
      <c r="AD56" s="80">
        <v>3</v>
      </c>
      <c r="AE56" s="80">
        <v>3</v>
      </c>
      <c r="AF56" s="80">
        <v>1.2</v>
      </c>
      <c r="AG56" s="80">
        <v>3</v>
      </c>
      <c r="AH56" s="80">
        <v>1.2</v>
      </c>
      <c r="AI56" s="80">
        <v>3</v>
      </c>
      <c r="AJ56" s="83"/>
      <c r="AK56" s="83"/>
      <c r="AL56" s="82" t="s">
        <v>66</v>
      </c>
      <c r="AM56" s="78"/>
      <c r="AN56" s="80"/>
      <c r="AO56" s="80"/>
      <c r="AP56" s="83"/>
    </row>
    <row r="57" spans="1:42" s="1" customFormat="1">
      <c r="A57" s="91">
        <f t="shared" si="4"/>
        <v>131.05100000000024</v>
      </c>
      <c r="B57" s="119" t="s">
        <v>169</v>
      </c>
      <c r="C57" s="114" t="s">
        <v>170</v>
      </c>
      <c r="D57" s="80" t="s">
        <v>62</v>
      </c>
      <c r="E57" s="80" t="s">
        <v>67</v>
      </c>
      <c r="F57" s="71" t="s">
        <v>39</v>
      </c>
      <c r="G57" s="148" t="s">
        <v>54</v>
      </c>
      <c r="H57" s="72">
        <v>44166</v>
      </c>
      <c r="I57" s="72">
        <v>44196</v>
      </c>
      <c r="J57" s="25" t="str">
        <f t="shared" si="3"/>
        <v>01.12.20 - 31.12.20 (1 months)</v>
      </c>
      <c r="K57" s="73" t="s">
        <v>30</v>
      </c>
      <c r="L57" s="74">
        <v>700</v>
      </c>
      <c r="M57" s="74">
        <v>1500</v>
      </c>
      <c r="N57" s="75">
        <f t="shared" si="25"/>
        <v>8</v>
      </c>
      <c r="O57" s="74">
        <v>700</v>
      </c>
      <c r="P57" s="74">
        <v>2300</v>
      </c>
      <c r="Q57" s="75">
        <f t="shared" si="26"/>
        <v>16</v>
      </c>
      <c r="R57" s="74">
        <v>700</v>
      </c>
      <c r="S57" s="74">
        <v>2300</v>
      </c>
      <c r="T57" s="81">
        <f t="shared" si="27"/>
        <v>16</v>
      </c>
      <c r="U57" s="71">
        <v>32.849999999999994</v>
      </c>
      <c r="V57" s="80"/>
      <c r="W57" s="80"/>
      <c r="X57" s="84"/>
      <c r="Y57" s="80"/>
      <c r="Z57" s="80"/>
      <c r="AA57" s="80"/>
      <c r="AB57" s="80"/>
      <c r="AC57" s="71">
        <v>1.2</v>
      </c>
      <c r="AD57" s="71">
        <v>3</v>
      </c>
      <c r="AE57" s="71">
        <v>3</v>
      </c>
      <c r="AF57" s="71">
        <v>1.2</v>
      </c>
      <c r="AG57" s="71">
        <v>3</v>
      </c>
      <c r="AH57" s="71">
        <v>1.2</v>
      </c>
      <c r="AI57" s="71">
        <v>3</v>
      </c>
      <c r="AJ57" s="78"/>
      <c r="AK57" s="78"/>
      <c r="AL57" s="82" t="s">
        <v>68</v>
      </c>
      <c r="AM57" s="78"/>
      <c r="AN57" s="80"/>
      <c r="AO57" s="80"/>
      <c r="AP57" s="83"/>
    </row>
    <row r="58" spans="1:42" s="1" customFormat="1">
      <c r="A58" s="91">
        <f t="shared" si="4"/>
        <v>131.05200000000025</v>
      </c>
      <c r="B58" s="110" t="s">
        <v>168</v>
      </c>
      <c r="C58" s="116">
        <v>2</v>
      </c>
      <c r="D58" s="80" t="s">
        <v>62</v>
      </c>
      <c r="E58" s="80" t="s">
        <v>67</v>
      </c>
      <c r="F58" s="71" t="s">
        <v>39</v>
      </c>
      <c r="G58" s="148" t="s">
        <v>54</v>
      </c>
      <c r="H58" s="72">
        <v>44166</v>
      </c>
      <c r="I58" s="72">
        <v>44196</v>
      </c>
      <c r="J58" s="25" t="str">
        <f t="shared" si="3"/>
        <v>01.12.20 - 31.12.20 (1 months)</v>
      </c>
      <c r="K58" s="73" t="s">
        <v>30</v>
      </c>
      <c r="L58" s="74">
        <v>1500</v>
      </c>
      <c r="M58" s="74">
        <v>1900</v>
      </c>
      <c r="N58" s="75">
        <f t="shared" si="25"/>
        <v>4</v>
      </c>
      <c r="O58" s="74"/>
      <c r="P58" s="74"/>
      <c r="Q58" s="75" t="str">
        <f t="shared" si="26"/>
        <v/>
      </c>
      <c r="R58" s="74"/>
      <c r="S58" s="74"/>
      <c r="T58" s="81" t="str">
        <f t="shared" si="27"/>
        <v/>
      </c>
      <c r="U58" s="71">
        <v>60</v>
      </c>
      <c r="V58" s="71"/>
      <c r="W58" s="71"/>
      <c r="X58" s="77"/>
      <c r="Y58" s="71"/>
      <c r="Z58" s="71"/>
      <c r="AA58" s="71"/>
      <c r="AB58" s="71"/>
      <c r="AC58" s="71">
        <v>0.8</v>
      </c>
      <c r="AD58" s="71">
        <v>2</v>
      </c>
      <c r="AE58" s="71">
        <v>2</v>
      </c>
      <c r="AF58" s="71">
        <v>0.8</v>
      </c>
      <c r="AG58" s="71">
        <v>2</v>
      </c>
      <c r="AH58" s="71">
        <v>0.8</v>
      </c>
      <c r="AI58" s="71">
        <v>2</v>
      </c>
      <c r="AJ58" s="78"/>
      <c r="AK58" s="78"/>
      <c r="AL58" s="82" t="s">
        <v>69</v>
      </c>
      <c r="AM58" s="78"/>
      <c r="AN58" s="80"/>
      <c r="AO58" s="80"/>
      <c r="AP58" s="83"/>
    </row>
    <row r="59" spans="1:42" s="1" customFormat="1">
      <c r="A59" s="91">
        <f t="shared" si="4"/>
        <v>131.05300000000025</v>
      </c>
      <c r="B59" s="119" t="s">
        <v>169</v>
      </c>
      <c r="C59" s="114" t="s">
        <v>170</v>
      </c>
      <c r="D59" s="80" t="s">
        <v>62</v>
      </c>
      <c r="E59" s="80" t="s">
        <v>67</v>
      </c>
      <c r="F59" s="71" t="s">
        <v>39</v>
      </c>
      <c r="G59" s="148" t="s">
        <v>54</v>
      </c>
      <c r="H59" s="72">
        <v>44166</v>
      </c>
      <c r="I59" s="72">
        <v>44196</v>
      </c>
      <c r="J59" s="25" t="str">
        <f t="shared" si="3"/>
        <v>01.12.20 - 31.12.20 (1 months)</v>
      </c>
      <c r="K59" s="73" t="s">
        <v>30</v>
      </c>
      <c r="L59" s="74">
        <v>1900</v>
      </c>
      <c r="M59" s="74">
        <v>2300</v>
      </c>
      <c r="N59" s="75">
        <f t="shared" si="25"/>
        <v>4</v>
      </c>
      <c r="O59" s="74"/>
      <c r="P59" s="74"/>
      <c r="Q59" s="75" t="str">
        <f t="shared" si="26"/>
        <v/>
      </c>
      <c r="R59" s="74"/>
      <c r="S59" s="74"/>
      <c r="T59" s="81" t="str">
        <f t="shared" si="27"/>
        <v/>
      </c>
      <c r="U59" s="71">
        <v>32.849999999999994</v>
      </c>
      <c r="V59" s="71"/>
      <c r="W59" s="71"/>
      <c r="X59" s="77"/>
      <c r="Y59" s="71"/>
      <c r="Z59" s="71"/>
      <c r="AA59" s="71"/>
      <c r="AB59" s="71"/>
      <c r="AC59" s="71">
        <v>1.2</v>
      </c>
      <c r="AD59" s="71">
        <v>3</v>
      </c>
      <c r="AE59" s="71">
        <v>3</v>
      </c>
      <c r="AF59" s="71">
        <v>1.2</v>
      </c>
      <c r="AG59" s="71">
        <v>3</v>
      </c>
      <c r="AH59" s="71">
        <v>1.2</v>
      </c>
      <c r="AI59" s="71">
        <v>3</v>
      </c>
      <c r="AJ59" s="78"/>
      <c r="AK59" s="78"/>
      <c r="AL59" s="82" t="s">
        <v>68</v>
      </c>
      <c r="AM59" s="78"/>
      <c r="AN59" s="80"/>
      <c r="AO59" s="80"/>
      <c r="AP59" s="83"/>
    </row>
    <row r="60" spans="1:42" s="1" customFormat="1">
      <c r="A60" s="91">
        <f t="shared" si="4"/>
        <v>131.05400000000026</v>
      </c>
      <c r="B60" s="119" t="s">
        <v>169</v>
      </c>
      <c r="C60" s="114" t="s">
        <v>170</v>
      </c>
      <c r="D60" s="80" t="s">
        <v>130</v>
      </c>
      <c r="E60" s="80" t="s">
        <v>131</v>
      </c>
      <c r="F60" s="71" t="s">
        <v>39</v>
      </c>
      <c r="G60" s="148" t="s">
        <v>46</v>
      </c>
      <c r="H60" s="72">
        <v>44165</v>
      </c>
      <c r="I60" s="72">
        <v>44196</v>
      </c>
      <c r="J60" s="25" t="str">
        <f t="shared" si="3"/>
        <v>30.11.20 - 31.12.20 (1 months)</v>
      </c>
      <c r="K60" s="202" t="s">
        <v>30</v>
      </c>
      <c r="L60" s="74">
        <v>2300</v>
      </c>
      <c r="M60" s="74">
        <v>700</v>
      </c>
      <c r="N60" s="75">
        <f>IF(L60&gt;M60, (2400-L60+M60)/100, IF(AND(L60="",M60="",L60=M60), "", IF(L60=M60,24,(M60-L60)/100)))</f>
        <v>8</v>
      </c>
      <c r="O60" s="74">
        <v>2300</v>
      </c>
      <c r="P60" s="74">
        <v>700</v>
      </c>
      <c r="Q60" s="75">
        <f>IF(O60&gt;P60, (2400-O60+P60)/100, IF(AND(O60="",P60="",O60=P60), "", IF(O60=P60,24,(P60-O60)/100)))</f>
        <v>8</v>
      </c>
      <c r="R60" s="74">
        <v>2300</v>
      </c>
      <c r="S60" s="74">
        <v>700</v>
      </c>
      <c r="T60" s="75">
        <f>IF(R60&gt;S60, (2400-R60+S60)/100, IF(AND(R60="",S60="",R60=S60), "", IF(R60=S60,24,(S60-R60)/100)))</f>
        <v>8</v>
      </c>
      <c r="U60" s="71">
        <v>37.6</v>
      </c>
      <c r="V60" s="71"/>
      <c r="W60" s="76"/>
      <c r="X60" s="77"/>
      <c r="Y60" s="71"/>
      <c r="Z60" s="71"/>
      <c r="AA60" s="71"/>
      <c r="AB60" s="71"/>
      <c r="AC60" s="71">
        <v>1.6</v>
      </c>
      <c r="AD60" s="71">
        <v>4</v>
      </c>
      <c r="AE60" s="71">
        <v>4</v>
      </c>
      <c r="AF60" s="71">
        <v>1.6</v>
      </c>
      <c r="AG60" s="71">
        <v>4</v>
      </c>
      <c r="AH60" s="71">
        <v>1.6</v>
      </c>
      <c r="AI60" s="71">
        <v>4</v>
      </c>
      <c r="AJ60" s="78"/>
      <c r="AK60" s="78"/>
      <c r="AL60" s="79" t="s">
        <v>64</v>
      </c>
      <c r="AM60" s="78"/>
      <c r="AN60" s="71"/>
      <c r="AO60" s="71"/>
      <c r="AP60" s="78"/>
    </row>
    <row r="61" spans="1:42" s="1" customFormat="1">
      <c r="A61" s="91">
        <f t="shared" si="4"/>
        <v>131.05500000000026</v>
      </c>
      <c r="B61" s="119" t="s">
        <v>169</v>
      </c>
      <c r="C61" s="114" t="s">
        <v>170</v>
      </c>
      <c r="D61" s="80" t="s">
        <v>130</v>
      </c>
      <c r="E61" s="80" t="s">
        <v>131</v>
      </c>
      <c r="F61" s="71" t="s">
        <v>39</v>
      </c>
      <c r="G61" s="148" t="s">
        <v>46</v>
      </c>
      <c r="H61" s="72">
        <v>44166</v>
      </c>
      <c r="I61" s="72">
        <v>44196</v>
      </c>
      <c r="J61" s="25" t="str">
        <f t="shared" si="3"/>
        <v>01.12.20 - 31.12.20 (1 months)</v>
      </c>
      <c r="K61" s="202" t="s">
        <v>30</v>
      </c>
      <c r="L61" s="74">
        <v>700</v>
      </c>
      <c r="M61" s="74">
        <v>1500</v>
      </c>
      <c r="N61" s="75">
        <f t="shared" ref="N61:N63" si="28">IF(L61&gt;M61, (2400-L61+M61)/100, IF(AND(L61="",M61="",L61=M61), "", IF(L61=M61,24,(M61-L61)/100)))</f>
        <v>8</v>
      </c>
      <c r="O61" s="74">
        <v>700</v>
      </c>
      <c r="P61" s="74">
        <v>1500</v>
      </c>
      <c r="Q61" s="75">
        <f t="shared" ref="Q61:Q63" si="29">IF(O61&gt;P61, (2400-O61+P61)/100, IF(AND(O61="",P61="",O61=P61), "", IF(O61=P61,24,(P61-O61)/100)))</f>
        <v>8</v>
      </c>
      <c r="R61" s="74">
        <v>700</v>
      </c>
      <c r="S61" s="74">
        <v>1500</v>
      </c>
      <c r="T61" s="81">
        <f t="shared" ref="T61:T63" si="30">IF(R61&gt;S61, (2400-R61+S61)/100, IF(AND(R61="",S61="",R61=S61), "", IF(R61=S61,24,(S61-R61)/100)))</f>
        <v>8</v>
      </c>
      <c r="U61" s="71">
        <v>43</v>
      </c>
      <c r="V61" s="71"/>
      <c r="W61" s="76"/>
      <c r="X61" s="77"/>
      <c r="Y61" s="71"/>
      <c r="Z61" s="71"/>
      <c r="AA61" s="71"/>
      <c r="AB61" s="71"/>
      <c r="AC61" s="71">
        <v>1.6</v>
      </c>
      <c r="AD61" s="71">
        <v>4</v>
      </c>
      <c r="AE61" s="71">
        <v>4</v>
      </c>
      <c r="AF61" s="71">
        <v>1.6</v>
      </c>
      <c r="AG61" s="71">
        <v>4</v>
      </c>
      <c r="AH61" s="71">
        <v>1.6</v>
      </c>
      <c r="AI61" s="71">
        <v>4</v>
      </c>
      <c r="AJ61" s="78"/>
      <c r="AK61" s="78"/>
      <c r="AL61" s="82" t="s">
        <v>65</v>
      </c>
      <c r="AM61" s="78" t="s">
        <v>61</v>
      </c>
      <c r="AN61" s="80"/>
      <c r="AO61" s="80"/>
      <c r="AP61" s="83"/>
    </row>
    <row r="62" spans="1:42" s="1" customFormat="1">
      <c r="A62" s="91">
        <f t="shared" si="4"/>
        <v>131.05600000000027</v>
      </c>
      <c r="B62" s="119" t="s">
        <v>169</v>
      </c>
      <c r="C62" s="114" t="s">
        <v>170</v>
      </c>
      <c r="D62" s="80" t="s">
        <v>130</v>
      </c>
      <c r="E62" s="80" t="s">
        <v>131</v>
      </c>
      <c r="F62" s="71" t="s">
        <v>39</v>
      </c>
      <c r="G62" s="148" t="s">
        <v>46</v>
      </c>
      <c r="H62" s="72">
        <v>44166</v>
      </c>
      <c r="I62" s="72">
        <v>44196</v>
      </c>
      <c r="J62" s="25" t="str">
        <f t="shared" si="3"/>
        <v>01.12.20 - 31.12.20 (1 months)</v>
      </c>
      <c r="K62" s="202" t="s">
        <v>30</v>
      </c>
      <c r="L62" s="74">
        <v>1900</v>
      </c>
      <c r="M62" s="74">
        <v>2300</v>
      </c>
      <c r="N62" s="75">
        <f t="shared" si="28"/>
        <v>4</v>
      </c>
      <c r="O62" s="74">
        <v>1900</v>
      </c>
      <c r="P62" s="74">
        <v>2300</v>
      </c>
      <c r="Q62" s="75">
        <f t="shared" si="29"/>
        <v>4</v>
      </c>
      <c r="R62" s="74">
        <v>1900</v>
      </c>
      <c r="S62" s="74">
        <v>2300</v>
      </c>
      <c r="T62" s="81">
        <f t="shared" si="30"/>
        <v>4</v>
      </c>
      <c r="U62" s="71">
        <v>43</v>
      </c>
      <c r="V62" s="71"/>
      <c r="W62" s="76"/>
      <c r="X62" s="77"/>
      <c r="Y62" s="71"/>
      <c r="Z62" s="71"/>
      <c r="AA62" s="71"/>
      <c r="AB62" s="71"/>
      <c r="AC62" s="71">
        <v>1.6</v>
      </c>
      <c r="AD62" s="71">
        <v>4</v>
      </c>
      <c r="AE62" s="71">
        <v>4</v>
      </c>
      <c r="AF62" s="71">
        <v>1.6</v>
      </c>
      <c r="AG62" s="71">
        <v>4</v>
      </c>
      <c r="AH62" s="71">
        <v>1.6</v>
      </c>
      <c r="AI62" s="71">
        <v>4</v>
      </c>
      <c r="AJ62" s="78"/>
      <c r="AK62" s="78"/>
      <c r="AL62" s="82" t="s">
        <v>65</v>
      </c>
      <c r="AM62" s="78"/>
      <c r="AN62" s="80"/>
      <c r="AO62" s="80"/>
      <c r="AP62" s="83"/>
    </row>
    <row r="63" spans="1:42" s="1" customFormat="1">
      <c r="A63" s="91">
        <f t="shared" si="4"/>
        <v>131.05700000000027</v>
      </c>
      <c r="B63" s="110" t="s">
        <v>168</v>
      </c>
      <c r="C63" s="116">
        <v>4</v>
      </c>
      <c r="D63" s="80" t="s">
        <v>130</v>
      </c>
      <c r="E63" s="80" t="s">
        <v>131</v>
      </c>
      <c r="F63" s="71" t="s">
        <v>39</v>
      </c>
      <c r="G63" s="148" t="s">
        <v>46</v>
      </c>
      <c r="H63" s="72">
        <v>44165</v>
      </c>
      <c r="I63" s="72">
        <v>44196</v>
      </c>
      <c r="J63" s="25" t="str">
        <f t="shared" si="3"/>
        <v>30.11.20 - 31.12.20 (1 months)</v>
      </c>
      <c r="K63" s="202" t="s">
        <v>30</v>
      </c>
      <c r="L63" s="74">
        <v>2300</v>
      </c>
      <c r="M63" s="74">
        <v>2300</v>
      </c>
      <c r="N63" s="75">
        <f t="shared" si="28"/>
        <v>24</v>
      </c>
      <c r="O63" s="74">
        <v>2300</v>
      </c>
      <c r="P63" s="74">
        <v>2300</v>
      </c>
      <c r="Q63" s="75">
        <f t="shared" si="29"/>
        <v>24</v>
      </c>
      <c r="R63" s="74">
        <v>2300</v>
      </c>
      <c r="S63" s="74">
        <v>2300</v>
      </c>
      <c r="T63" s="81">
        <f t="shared" si="30"/>
        <v>24</v>
      </c>
      <c r="U63" s="71">
        <v>46</v>
      </c>
      <c r="V63" s="71"/>
      <c r="W63" s="76"/>
      <c r="X63" s="77"/>
      <c r="Y63" s="71"/>
      <c r="Z63" s="71"/>
      <c r="AA63" s="71"/>
      <c r="AB63" s="71"/>
      <c r="AC63" s="71">
        <v>1.6</v>
      </c>
      <c r="AD63" s="71">
        <v>4</v>
      </c>
      <c r="AE63" s="71">
        <v>4</v>
      </c>
      <c r="AF63" s="71">
        <v>1.6</v>
      </c>
      <c r="AG63" s="71">
        <v>4</v>
      </c>
      <c r="AH63" s="71">
        <v>1.6</v>
      </c>
      <c r="AI63" s="71">
        <v>4</v>
      </c>
      <c r="AJ63" s="78"/>
      <c r="AK63" s="78"/>
      <c r="AL63" s="82" t="s">
        <v>66</v>
      </c>
      <c r="AM63" s="78" t="s">
        <v>156</v>
      </c>
      <c r="AN63" s="80"/>
      <c r="AO63" s="80"/>
      <c r="AP63" s="83"/>
    </row>
    <row r="64" spans="1:42" s="1" customFormat="1">
      <c r="A64" s="91">
        <f t="shared" si="4"/>
        <v>131.05800000000028</v>
      </c>
      <c r="B64" s="119" t="s">
        <v>169</v>
      </c>
      <c r="C64" s="114" t="s">
        <v>170</v>
      </c>
      <c r="D64" s="80" t="s">
        <v>96</v>
      </c>
      <c r="E64" s="80" t="s">
        <v>134</v>
      </c>
      <c r="F64" s="71" t="s">
        <v>39</v>
      </c>
      <c r="G64" s="148" t="s">
        <v>46</v>
      </c>
      <c r="H64" s="72">
        <v>44165</v>
      </c>
      <c r="I64" s="72">
        <v>44196</v>
      </c>
      <c r="J64" s="25" t="str">
        <f t="shared" si="3"/>
        <v>30.11.20 - 31.12.20 (1 months)</v>
      </c>
      <c r="K64" s="85" t="s">
        <v>30</v>
      </c>
      <c r="L64" s="74">
        <v>2300</v>
      </c>
      <c r="M64" s="74">
        <v>700</v>
      </c>
      <c r="N64" s="75">
        <v>8</v>
      </c>
      <c r="O64" s="74">
        <v>2300</v>
      </c>
      <c r="P64" s="74">
        <v>700</v>
      </c>
      <c r="Q64" s="75">
        <v>8</v>
      </c>
      <c r="R64" s="74">
        <v>2300</v>
      </c>
      <c r="S64" s="74">
        <v>700</v>
      </c>
      <c r="T64" s="81">
        <v>8</v>
      </c>
      <c r="U64" s="71">
        <v>90</v>
      </c>
      <c r="V64" s="71"/>
      <c r="W64" s="76"/>
      <c r="X64" s="77"/>
      <c r="Y64" s="71"/>
      <c r="Z64" s="71"/>
      <c r="AA64" s="71"/>
      <c r="AB64" s="71"/>
      <c r="AC64" s="80">
        <v>3.6</v>
      </c>
      <c r="AD64" s="80">
        <v>9</v>
      </c>
      <c r="AE64" s="80">
        <v>9</v>
      </c>
      <c r="AF64" s="80">
        <v>3.6</v>
      </c>
      <c r="AG64" s="80">
        <v>9</v>
      </c>
      <c r="AH64" s="80">
        <v>3.6</v>
      </c>
      <c r="AI64" s="80">
        <v>9</v>
      </c>
      <c r="AJ64" s="78"/>
      <c r="AK64" s="78"/>
      <c r="AL64" s="79"/>
      <c r="AM64" s="78"/>
      <c r="AN64" s="71"/>
      <c r="AO64" s="71"/>
      <c r="AP64" s="78"/>
    </row>
    <row r="65" spans="1:43" s="1" customFormat="1">
      <c r="A65" s="91">
        <f t="shared" si="4"/>
        <v>131.05900000000028</v>
      </c>
      <c r="B65" s="119" t="s">
        <v>169</v>
      </c>
      <c r="C65" s="114" t="s">
        <v>170</v>
      </c>
      <c r="D65" s="80" t="s">
        <v>96</v>
      </c>
      <c r="E65" s="80" t="s">
        <v>134</v>
      </c>
      <c r="F65" s="71" t="s">
        <v>39</v>
      </c>
      <c r="G65" s="148" t="s">
        <v>46</v>
      </c>
      <c r="H65" s="72">
        <v>44166</v>
      </c>
      <c r="I65" s="72">
        <v>44196</v>
      </c>
      <c r="J65" s="25" t="str">
        <f t="shared" si="3"/>
        <v>01.12.20 - 31.12.20 (1 months)</v>
      </c>
      <c r="K65" s="85" t="s">
        <v>30</v>
      </c>
      <c r="L65" s="74">
        <v>700</v>
      </c>
      <c r="M65" s="74">
        <v>1500</v>
      </c>
      <c r="N65" s="75">
        <v>8</v>
      </c>
      <c r="O65" s="74">
        <v>700</v>
      </c>
      <c r="P65" s="74">
        <v>1500</v>
      </c>
      <c r="Q65" s="75">
        <v>8</v>
      </c>
      <c r="R65" s="74">
        <v>700</v>
      </c>
      <c r="S65" s="74">
        <v>1500</v>
      </c>
      <c r="T65" s="81">
        <v>8</v>
      </c>
      <c r="U65" s="71">
        <v>90</v>
      </c>
      <c r="V65" s="71"/>
      <c r="W65" s="76"/>
      <c r="X65" s="77"/>
      <c r="Y65" s="71"/>
      <c r="Z65" s="71"/>
      <c r="AA65" s="71"/>
      <c r="AB65" s="71"/>
      <c r="AC65" s="80">
        <v>3.6</v>
      </c>
      <c r="AD65" s="80">
        <v>9</v>
      </c>
      <c r="AE65" s="80">
        <v>9</v>
      </c>
      <c r="AF65" s="80">
        <v>3.6</v>
      </c>
      <c r="AG65" s="80">
        <v>9</v>
      </c>
      <c r="AH65" s="80">
        <v>3.6</v>
      </c>
      <c r="AI65" s="80">
        <v>9</v>
      </c>
      <c r="AJ65" s="78"/>
      <c r="AK65" s="78"/>
      <c r="AL65" s="82"/>
      <c r="AM65" s="78" t="s">
        <v>61</v>
      </c>
      <c r="AN65" s="80"/>
      <c r="AO65" s="80"/>
      <c r="AP65" s="83"/>
    </row>
    <row r="66" spans="1:43" s="1" customFormat="1">
      <c r="A66" s="91">
        <f>A65+0.001</f>
        <v>131.06000000000029</v>
      </c>
      <c r="B66" s="119" t="s">
        <v>169</v>
      </c>
      <c r="C66" s="114" t="s">
        <v>170</v>
      </c>
      <c r="D66" s="80" t="s">
        <v>96</v>
      </c>
      <c r="E66" s="80" t="s">
        <v>134</v>
      </c>
      <c r="F66" s="71" t="s">
        <v>39</v>
      </c>
      <c r="G66" s="148" t="s">
        <v>46</v>
      </c>
      <c r="H66" s="72">
        <v>44166</v>
      </c>
      <c r="I66" s="72">
        <v>44196</v>
      </c>
      <c r="J66" s="25" t="str">
        <f t="shared" si="3"/>
        <v>01.12.20 - 31.12.20 (1 months)</v>
      </c>
      <c r="K66" s="85" t="s">
        <v>30</v>
      </c>
      <c r="L66" s="74">
        <v>1900</v>
      </c>
      <c r="M66" s="74">
        <v>2300</v>
      </c>
      <c r="N66" s="75">
        <v>4</v>
      </c>
      <c r="O66" s="74">
        <v>1900</v>
      </c>
      <c r="P66" s="74">
        <v>2300</v>
      </c>
      <c r="Q66" s="75">
        <v>4</v>
      </c>
      <c r="R66" s="74">
        <v>1900</v>
      </c>
      <c r="S66" s="74">
        <v>2300</v>
      </c>
      <c r="T66" s="81">
        <v>4</v>
      </c>
      <c r="U66" s="71">
        <v>99</v>
      </c>
      <c r="V66" s="71"/>
      <c r="W66" s="76"/>
      <c r="X66" s="77"/>
      <c r="Y66" s="71"/>
      <c r="Z66" s="71"/>
      <c r="AA66" s="71"/>
      <c r="AB66" s="71"/>
      <c r="AC66" s="80">
        <v>3.6</v>
      </c>
      <c r="AD66" s="80">
        <v>9</v>
      </c>
      <c r="AE66" s="80">
        <v>9</v>
      </c>
      <c r="AF66" s="80">
        <v>3.6</v>
      </c>
      <c r="AG66" s="80">
        <v>9</v>
      </c>
      <c r="AH66" s="80">
        <v>3.6</v>
      </c>
      <c r="AI66" s="80">
        <v>9</v>
      </c>
      <c r="AJ66" s="78"/>
      <c r="AK66" s="78"/>
      <c r="AL66" s="82"/>
      <c r="AM66" s="78"/>
      <c r="AN66" s="80"/>
      <c r="AO66" s="80"/>
      <c r="AP66" s="83"/>
    </row>
    <row r="67" spans="1:43" s="1" customFormat="1">
      <c r="A67" s="91">
        <f>A66+0.001</f>
        <v>131.06100000000029</v>
      </c>
      <c r="B67" s="119" t="s">
        <v>169</v>
      </c>
      <c r="C67" s="114" t="s">
        <v>170</v>
      </c>
      <c r="D67" s="80" t="s">
        <v>96</v>
      </c>
      <c r="E67" s="80" t="s">
        <v>97</v>
      </c>
      <c r="F67" s="71" t="s">
        <v>39</v>
      </c>
      <c r="G67" s="148" t="s">
        <v>46</v>
      </c>
      <c r="H67" s="72">
        <v>44165</v>
      </c>
      <c r="I67" s="72">
        <v>44196</v>
      </c>
      <c r="J67" s="25" t="str">
        <f t="shared" si="3"/>
        <v>30.11.20 - 31.12.20 (1 months)</v>
      </c>
      <c r="K67" s="85" t="s">
        <v>30</v>
      </c>
      <c r="L67" s="74">
        <v>2300</v>
      </c>
      <c r="M67" s="74">
        <v>700</v>
      </c>
      <c r="N67" s="75">
        <v>8</v>
      </c>
      <c r="O67" s="74">
        <v>2300</v>
      </c>
      <c r="P67" s="74">
        <v>700</v>
      </c>
      <c r="Q67" s="75">
        <v>8</v>
      </c>
      <c r="R67" s="74">
        <v>2300</v>
      </c>
      <c r="S67" s="74">
        <v>700</v>
      </c>
      <c r="T67" s="81">
        <v>8</v>
      </c>
      <c r="U67" s="71">
        <v>100</v>
      </c>
      <c r="V67" s="71"/>
      <c r="W67" s="76"/>
      <c r="X67" s="77"/>
      <c r="Y67" s="71"/>
      <c r="Z67" s="71"/>
      <c r="AA67" s="71"/>
      <c r="AB67" s="71"/>
      <c r="AC67" s="80">
        <v>4</v>
      </c>
      <c r="AD67" s="80">
        <v>10</v>
      </c>
      <c r="AE67" s="80">
        <v>10</v>
      </c>
      <c r="AF67" s="80">
        <v>4</v>
      </c>
      <c r="AG67" s="80">
        <v>10</v>
      </c>
      <c r="AH67" s="80">
        <v>4</v>
      </c>
      <c r="AI67" s="80">
        <v>10</v>
      </c>
      <c r="AJ67" s="78"/>
      <c r="AK67" s="78"/>
      <c r="AL67" s="82"/>
      <c r="AM67" s="78"/>
      <c r="AN67" s="80"/>
      <c r="AO67" s="80"/>
      <c r="AP67" s="83"/>
    </row>
    <row r="68" spans="1:43" s="1" customFormat="1">
      <c r="A68" s="91">
        <f>A65+0.003</f>
        <v>131.06200000000027</v>
      </c>
      <c r="B68" s="119" t="s">
        <v>169</v>
      </c>
      <c r="C68" s="114" t="s">
        <v>170</v>
      </c>
      <c r="D68" s="80" t="s">
        <v>96</v>
      </c>
      <c r="E68" s="80" t="s">
        <v>97</v>
      </c>
      <c r="F68" s="71" t="s">
        <v>39</v>
      </c>
      <c r="G68" s="148" t="s">
        <v>46</v>
      </c>
      <c r="H68" s="72">
        <v>44166</v>
      </c>
      <c r="I68" s="72">
        <v>44196</v>
      </c>
      <c r="J68" s="25" t="str">
        <f>IFERROR(TEXT(H68,"DD.MM.YY")&amp;" - "&amp;TEXT(I68,"DD.MM.YY")&amp;" ("&amp;DATEDIF(H68,I68+1,"m")&amp;" months)","Tender End Date is Before Start Date")</f>
        <v>01.12.20 - 31.12.20 (1 months)</v>
      </c>
      <c r="K68" s="85" t="s">
        <v>30</v>
      </c>
      <c r="L68" s="74">
        <v>700</v>
      </c>
      <c r="M68" s="74">
        <v>1500</v>
      </c>
      <c r="N68" s="75">
        <v>8</v>
      </c>
      <c r="O68" s="74">
        <v>700</v>
      </c>
      <c r="P68" s="74">
        <v>1500</v>
      </c>
      <c r="Q68" s="75">
        <v>8</v>
      </c>
      <c r="R68" s="74">
        <v>700</v>
      </c>
      <c r="S68" s="74">
        <v>1500</v>
      </c>
      <c r="T68" s="81">
        <v>8</v>
      </c>
      <c r="U68" s="80">
        <v>100</v>
      </c>
      <c r="V68" s="80"/>
      <c r="W68" s="80"/>
      <c r="X68" s="84"/>
      <c r="Y68" s="80"/>
      <c r="Z68" s="80"/>
      <c r="AA68" s="80"/>
      <c r="AB68" s="80"/>
      <c r="AC68" s="80">
        <v>4</v>
      </c>
      <c r="AD68" s="80">
        <v>10</v>
      </c>
      <c r="AE68" s="80">
        <v>10</v>
      </c>
      <c r="AF68" s="80">
        <v>4</v>
      </c>
      <c r="AG68" s="80">
        <v>10</v>
      </c>
      <c r="AH68" s="80">
        <v>4</v>
      </c>
      <c r="AI68" s="80">
        <v>10</v>
      </c>
      <c r="AJ68" s="83"/>
      <c r="AK68" s="83"/>
      <c r="AL68" s="82"/>
      <c r="AM68" s="78"/>
      <c r="AN68" s="80"/>
      <c r="AO68" s="80"/>
      <c r="AP68" s="83"/>
    </row>
    <row r="69" spans="1:43" s="1" customFormat="1">
      <c r="A69" s="91">
        <f t="shared" ref="A69:A78" si="31">A68+0.001</f>
        <v>131.06300000000027</v>
      </c>
      <c r="B69" s="119" t="s">
        <v>169</v>
      </c>
      <c r="C69" s="114" t="s">
        <v>170</v>
      </c>
      <c r="D69" s="80" t="s">
        <v>96</v>
      </c>
      <c r="E69" s="80" t="s">
        <v>97</v>
      </c>
      <c r="F69" s="71" t="s">
        <v>39</v>
      </c>
      <c r="G69" s="148" t="s">
        <v>46</v>
      </c>
      <c r="H69" s="72">
        <v>44166</v>
      </c>
      <c r="I69" s="72">
        <v>44196</v>
      </c>
      <c r="J69" s="25" t="str">
        <f>IFERROR(TEXT(H69,"DD.MM.YY")&amp;" - "&amp;TEXT(I69,"DD.MM.YY")&amp;" ("&amp;DATEDIF(H69,I69+1,"m")&amp;" months)","Tender End Date is Before Start Date")</f>
        <v>01.12.20 - 31.12.20 (1 months)</v>
      </c>
      <c r="K69" s="85" t="s">
        <v>30</v>
      </c>
      <c r="L69" s="74">
        <v>1900</v>
      </c>
      <c r="M69" s="74">
        <v>2300</v>
      </c>
      <c r="N69" s="75">
        <v>4</v>
      </c>
      <c r="O69" s="74">
        <v>1900</v>
      </c>
      <c r="P69" s="74">
        <v>2300</v>
      </c>
      <c r="Q69" s="75">
        <v>4</v>
      </c>
      <c r="R69" s="74">
        <v>1900</v>
      </c>
      <c r="S69" s="74">
        <v>2300</v>
      </c>
      <c r="T69" s="81">
        <v>4</v>
      </c>
      <c r="U69" s="71">
        <v>110</v>
      </c>
      <c r="V69" s="80"/>
      <c r="W69" s="80"/>
      <c r="X69" s="84"/>
      <c r="Y69" s="80"/>
      <c r="Z69" s="80"/>
      <c r="AA69" s="80"/>
      <c r="AB69" s="80"/>
      <c r="AC69" s="80">
        <v>4</v>
      </c>
      <c r="AD69" s="80">
        <v>10</v>
      </c>
      <c r="AE69" s="80">
        <v>10</v>
      </c>
      <c r="AF69" s="80">
        <v>4</v>
      </c>
      <c r="AG69" s="80">
        <v>10</v>
      </c>
      <c r="AH69" s="80">
        <v>4</v>
      </c>
      <c r="AI69" s="80">
        <v>10</v>
      </c>
      <c r="AJ69" s="78"/>
      <c r="AK69" s="78"/>
      <c r="AL69" s="82"/>
      <c r="AM69" s="78"/>
      <c r="AN69" s="80"/>
      <c r="AO69" s="80"/>
      <c r="AP69" s="83"/>
    </row>
    <row r="70" spans="1:43" s="1" customFormat="1">
      <c r="A70" s="91">
        <f>A69+0.001</f>
        <v>131.06400000000028</v>
      </c>
      <c r="B70" s="119" t="s">
        <v>169</v>
      </c>
      <c r="C70" s="114" t="s">
        <v>170</v>
      </c>
      <c r="D70" s="71" t="s">
        <v>102</v>
      </c>
      <c r="E70" s="71" t="s">
        <v>103</v>
      </c>
      <c r="F70" s="71" t="s">
        <v>39</v>
      </c>
      <c r="G70" s="148" t="s">
        <v>55</v>
      </c>
      <c r="H70" s="72">
        <v>44165</v>
      </c>
      <c r="I70" s="72">
        <v>44196</v>
      </c>
      <c r="J70" s="25" t="str">
        <f t="shared" ref="J70:J71" si="32">IFERROR(TEXT(H70,"DD.MM.YY")&amp;" - "&amp;TEXT(I70,"DD.MM.YY")&amp;" ("&amp;DATEDIF(H70,I70+1,"m")&amp;" months)","Tender End Date is Before Start Date")</f>
        <v>30.11.20 - 31.12.20 (1 months)</v>
      </c>
      <c r="K70" s="73" t="s">
        <v>30</v>
      </c>
      <c r="L70" s="74">
        <v>2300</v>
      </c>
      <c r="M70" s="74">
        <v>700</v>
      </c>
      <c r="N70" s="75">
        <f>IF(L70&gt;M70, (2400-L70+M70)/100, IF(AND(L70="",M70="",L70=M70), "", IF(L70=M70,24,(M70-L70)/100)))</f>
        <v>8</v>
      </c>
      <c r="O70" s="74">
        <v>2300</v>
      </c>
      <c r="P70" s="74">
        <v>700</v>
      </c>
      <c r="Q70" s="75">
        <f>IF(O70&gt;P70, (2400-O70+P70)/100, IF(AND(O70="",P70="",O70=P70), "", IF(O70=P70,24,(P70-O70)/100)))</f>
        <v>8</v>
      </c>
      <c r="R70" s="74">
        <v>2300</v>
      </c>
      <c r="S70" s="74">
        <v>700</v>
      </c>
      <c r="T70" s="75">
        <f>IF(R70&gt;S70, (2400-R70+S70)/100, IF(AND(R70="",S70="",R70=S70), "", IF(R70=S70,24,(S70-R70)/100)))</f>
        <v>8</v>
      </c>
      <c r="U70" s="71">
        <v>36.99</v>
      </c>
      <c r="V70" s="71"/>
      <c r="W70" s="76"/>
      <c r="X70" s="77"/>
      <c r="Y70" s="71"/>
      <c r="Z70" s="71"/>
      <c r="AA70" s="71"/>
      <c r="AB70" s="71"/>
      <c r="AC70" s="71">
        <v>1.6</v>
      </c>
      <c r="AD70" s="71">
        <v>4</v>
      </c>
      <c r="AE70" s="71">
        <v>4</v>
      </c>
      <c r="AF70" s="71">
        <v>1.6</v>
      </c>
      <c r="AG70" s="71">
        <v>4</v>
      </c>
      <c r="AH70" s="71">
        <v>1.6</v>
      </c>
      <c r="AI70" s="71">
        <v>4</v>
      </c>
      <c r="AJ70" s="78"/>
      <c r="AK70" s="78"/>
      <c r="AL70" s="79"/>
      <c r="AM70" s="78"/>
      <c r="AN70" s="71"/>
      <c r="AO70" s="71"/>
      <c r="AP70" s="78"/>
    </row>
    <row r="71" spans="1:43" s="1" customFormat="1">
      <c r="A71" s="91">
        <f>A70+0.001</f>
        <v>131.06500000000028</v>
      </c>
      <c r="B71" s="119" t="s">
        <v>169</v>
      </c>
      <c r="C71" s="114" t="s">
        <v>170</v>
      </c>
      <c r="D71" s="71" t="s">
        <v>102</v>
      </c>
      <c r="E71" s="71" t="s">
        <v>103</v>
      </c>
      <c r="F71" s="71" t="s">
        <v>39</v>
      </c>
      <c r="G71" s="148" t="s">
        <v>55</v>
      </c>
      <c r="H71" s="72">
        <v>44166</v>
      </c>
      <c r="I71" s="72">
        <v>44196</v>
      </c>
      <c r="J71" s="25" t="str">
        <f t="shared" si="32"/>
        <v>01.12.20 - 31.12.20 (1 months)</v>
      </c>
      <c r="K71" s="73" t="s">
        <v>30</v>
      </c>
      <c r="L71" s="74">
        <v>700</v>
      </c>
      <c r="M71" s="74">
        <v>1500</v>
      </c>
      <c r="N71" s="75">
        <f t="shared" ref="N71:N72" si="33">IF(L71&gt;M71, (2400-L71+M71)/100, IF(AND(L71="",M71="",L71=M71), "", IF(L71=M71,24,(M71-L71)/100)))</f>
        <v>8</v>
      </c>
      <c r="O71" s="74">
        <v>700</v>
      </c>
      <c r="P71" s="74">
        <v>1500</v>
      </c>
      <c r="Q71" s="75">
        <f t="shared" ref="Q71:Q72" si="34">IF(O71&gt;P71, (2400-O71+P71)/100, IF(AND(O71="",P71="",O71=P71), "", IF(O71=P71,24,(P71-O71)/100)))</f>
        <v>8</v>
      </c>
      <c r="R71" s="74">
        <v>700</v>
      </c>
      <c r="S71" s="74">
        <v>1500</v>
      </c>
      <c r="T71" s="81">
        <f t="shared" ref="T71:T72" si="35">IF(R71&gt;S71, (2400-R71+S71)/100, IF(AND(R71="",S71="",R71=S71), "", IF(R71=S71,24,(S71-R71)/100)))</f>
        <v>8</v>
      </c>
      <c r="U71" s="71">
        <v>41.99</v>
      </c>
      <c r="V71" s="71"/>
      <c r="W71" s="76"/>
      <c r="X71" s="77"/>
      <c r="Y71" s="71"/>
      <c r="Z71" s="71"/>
      <c r="AA71" s="71"/>
      <c r="AB71" s="71"/>
      <c r="AC71" s="71">
        <v>1.6</v>
      </c>
      <c r="AD71" s="71">
        <v>4</v>
      </c>
      <c r="AE71" s="71">
        <v>4</v>
      </c>
      <c r="AF71" s="71">
        <v>1.6</v>
      </c>
      <c r="AG71" s="71">
        <v>4</v>
      </c>
      <c r="AH71" s="71">
        <v>1.6</v>
      </c>
      <c r="AI71" s="71">
        <v>4</v>
      </c>
      <c r="AJ71" s="78"/>
      <c r="AK71" s="78"/>
      <c r="AL71" s="82"/>
      <c r="AM71" s="78" t="s">
        <v>61</v>
      </c>
      <c r="AN71" s="80"/>
      <c r="AO71" s="80"/>
      <c r="AP71" s="83"/>
    </row>
    <row r="72" spans="1:43">
      <c r="A72" s="91">
        <f>A71+0.001</f>
        <v>131.06600000000029</v>
      </c>
      <c r="B72" s="119" t="s">
        <v>169</v>
      </c>
      <c r="C72" s="114" t="s">
        <v>170</v>
      </c>
      <c r="D72" s="71" t="s">
        <v>102</v>
      </c>
      <c r="E72" s="71" t="s">
        <v>103</v>
      </c>
      <c r="F72" s="71" t="s">
        <v>39</v>
      </c>
      <c r="G72" s="148" t="s">
        <v>55</v>
      </c>
      <c r="H72" s="72">
        <v>44166</v>
      </c>
      <c r="I72" s="72">
        <v>44196</v>
      </c>
      <c r="J72" s="25" t="str">
        <f t="shared" ref="J72:J119" si="36">IFERROR(TEXT(H72,"DD.MM.YY")&amp;" - "&amp;TEXT(I72,"DD.MM.YY")&amp;" ("&amp;DATEDIF(H72,I72+1,"m")&amp;" months)","Tender End Date is Before Start Date")</f>
        <v>01.12.20 - 31.12.20 (1 months)</v>
      </c>
      <c r="K72" s="73" t="s">
        <v>30</v>
      </c>
      <c r="L72" s="74">
        <v>1500</v>
      </c>
      <c r="M72" s="74">
        <v>2300</v>
      </c>
      <c r="N72" s="75">
        <f t="shared" si="33"/>
        <v>8</v>
      </c>
      <c r="O72" s="74">
        <v>1500</v>
      </c>
      <c r="P72" s="74">
        <v>2300</v>
      </c>
      <c r="Q72" s="75">
        <f t="shared" si="34"/>
        <v>8</v>
      </c>
      <c r="R72" s="74">
        <v>1500</v>
      </c>
      <c r="S72" s="74">
        <v>2300</v>
      </c>
      <c r="T72" s="81">
        <f t="shared" si="35"/>
        <v>8</v>
      </c>
      <c r="U72" s="71">
        <v>47.99</v>
      </c>
      <c r="V72" s="71"/>
      <c r="W72" s="76"/>
      <c r="X72" s="77"/>
      <c r="Y72" s="71"/>
      <c r="Z72" s="71"/>
      <c r="AA72" s="71"/>
      <c r="AB72" s="71"/>
      <c r="AC72" s="71">
        <v>1.6</v>
      </c>
      <c r="AD72" s="71">
        <v>4</v>
      </c>
      <c r="AE72" s="71">
        <v>4</v>
      </c>
      <c r="AF72" s="71">
        <v>1.6</v>
      </c>
      <c r="AG72" s="71">
        <v>4</v>
      </c>
      <c r="AH72" s="71">
        <v>1.6</v>
      </c>
      <c r="AI72" s="71">
        <v>4</v>
      </c>
      <c r="AJ72" s="78"/>
      <c r="AK72" s="78"/>
      <c r="AL72" s="82"/>
      <c r="AM72" s="78"/>
      <c r="AN72" s="80"/>
      <c r="AO72" s="80"/>
      <c r="AP72" s="83"/>
      <c r="AQ72" s="1"/>
    </row>
    <row r="73" spans="1:43">
      <c r="A73" s="91">
        <f t="shared" si="31"/>
        <v>131.06700000000029</v>
      </c>
      <c r="B73" s="119" t="s">
        <v>169</v>
      </c>
      <c r="C73" s="114" t="s">
        <v>170</v>
      </c>
      <c r="D73" s="71" t="s">
        <v>104</v>
      </c>
      <c r="E73" s="71" t="s">
        <v>105</v>
      </c>
      <c r="F73" s="71" t="s">
        <v>39</v>
      </c>
      <c r="G73" s="148" t="s">
        <v>54</v>
      </c>
      <c r="H73" s="72">
        <v>44165</v>
      </c>
      <c r="I73" s="72">
        <v>44196</v>
      </c>
      <c r="J73" s="25" t="str">
        <f t="shared" si="36"/>
        <v>30.11.20 - 31.12.20 (1 months)</v>
      </c>
      <c r="K73" s="73" t="s">
        <v>30</v>
      </c>
      <c r="L73" s="74">
        <v>2300</v>
      </c>
      <c r="M73" s="74">
        <v>700</v>
      </c>
      <c r="N73" s="75">
        <f>IF(L73&gt;M73, (2400-L73+M73)/100, IF(AND(L73="",M73="",L73=M73), "", IF(L73=M73,24,(M73-L73)/100)))</f>
        <v>8</v>
      </c>
      <c r="O73" s="74">
        <v>2300</v>
      </c>
      <c r="P73" s="74">
        <v>700</v>
      </c>
      <c r="Q73" s="75">
        <f>IF(O73&gt;P73, (2400-O73+P73)/100, IF(AND(O73="",P73="",O73=P73), "", IF(O73=P73,24,(P73-O73)/100)))</f>
        <v>8</v>
      </c>
      <c r="R73" s="74">
        <v>2300</v>
      </c>
      <c r="S73" s="74">
        <v>700</v>
      </c>
      <c r="T73" s="75">
        <f>IF(R73&gt;S73, (2400-R73+S73)/100, IF(AND(R73="",S73="",R73=S73), "", IF(R73=S73,24,(S73-R73)/100)))</f>
        <v>8</v>
      </c>
      <c r="U73" s="71">
        <v>7.01</v>
      </c>
      <c r="V73" s="71"/>
      <c r="W73" s="76"/>
      <c r="X73" s="77"/>
      <c r="Y73" s="71"/>
      <c r="Z73" s="71"/>
      <c r="AA73" s="71"/>
      <c r="AB73" s="71"/>
      <c r="AC73" s="71">
        <v>0.4</v>
      </c>
      <c r="AD73" s="71">
        <v>1</v>
      </c>
      <c r="AE73" s="71">
        <v>1</v>
      </c>
      <c r="AF73" s="71">
        <v>0.4</v>
      </c>
      <c r="AG73" s="71">
        <v>1</v>
      </c>
      <c r="AH73" s="71">
        <v>0.4</v>
      </c>
      <c r="AI73" s="71">
        <v>1</v>
      </c>
      <c r="AJ73" s="78"/>
      <c r="AK73" s="78"/>
      <c r="AL73" s="79"/>
      <c r="AM73" s="78"/>
      <c r="AN73" s="71"/>
      <c r="AO73" s="71"/>
      <c r="AP73" s="78" t="s">
        <v>135</v>
      </c>
      <c r="AQ73" s="1"/>
    </row>
    <row r="74" spans="1:43">
      <c r="A74" s="91">
        <f t="shared" si="31"/>
        <v>131.0680000000003</v>
      </c>
      <c r="B74" s="119" t="s">
        <v>169</v>
      </c>
      <c r="C74" s="114" t="s">
        <v>170</v>
      </c>
      <c r="D74" s="80" t="s">
        <v>104</v>
      </c>
      <c r="E74" s="80" t="s">
        <v>105</v>
      </c>
      <c r="F74" s="71" t="s">
        <v>39</v>
      </c>
      <c r="G74" s="148" t="s">
        <v>54</v>
      </c>
      <c r="H74" s="72">
        <v>44166</v>
      </c>
      <c r="I74" s="72">
        <v>44196</v>
      </c>
      <c r="J74" s="25" t="str">
        <f t="shared" si="36"/>
        <v>01.12.20 - 31.12.20 (1 months)</v>
      </c>
      <c r="K74" s="73" t="s">
        <v>30</v>
      </c>
      <c r="L74" s="74">
        <v>700</v>
      </c>
      <c r="M74" s="74">
        <v>1500</v>
      </c>
      <c r="N74" s="75">
        <f t="shared" ref="N74:N93" si="37">IF(L74&gt;M74, (2400-L74+M74)/100, IF(AND(L74="",M74="",L74=M74), "", IF(L74=M74,24,(M74-L74)/100)))</f>
        <v>8</v>
      </c>
      <c r="O74" s="74">
        <v>700</v>
      </c>
      <c r="P74" s="74">
        <v>1500</v>
      </c>
      <c r="Q74" s="75">
        <f t="shared" ref="Q74:Q93" si="38">IF(O74&gt;P74, (2400-O74+P74)/100, IF(AND(O74="",P74="",O74=P74), "", IF(O74=P74,24,(P74-O74)/100)))</f>
        <v>8</v>
      </c>
      <c r="R74" s="74">
        <v>700</v>
      </c>
      <c r="S74" s="74">
        <v>1500</v>
      </c>
      <c r="T74" s="81">
        <f t="shared" ref="T74:T93" si="39">IF(R74&gt;S74, (2400-R74+S74)/100, IF(AND(R74="",S74="",R74=S74), "", IF(R74=S74,24,(S74-R74)/100)))</f>
        <v>8</v>
      </c>
      <c r="U74" s="71">
        <v>10.01</v>
      </c>
      <c r="V74" s="71"/>
      <c r="W74" s="76"/>
      <c r="X74" s="77"/>
      <c r="Y74" s="71"/>
      <c r="Z74" s="71"/>
      <c r="AA74" s="71"/>
      <c r="AB74" s="71"/>
      <c r="AC74" s="71">
        <v>0.4</v>
      </c>
      <c r="AD74" s="71">
        <v>1</v>
      </c>
      <c r="AE74" s="71">
        <v>1</v>
      </c>
      <c r="AF74" s="71">
        <v>0.4</v>
      </c>
      <c r="AG74" s="71">
        <v>1</v>
      </c>
      <c r="AH74" s="71">
        <v>0.4</v>
      </c>
      <c r="AI74" s="71">
        <v>1</v>
      </c>
      <c r="AJ74" s="78"/>
      <c r="AK74" s="78"/>
      <c r="AL74" s="82"/>
      <c r="AM74" s="78" t="s">
        <v>61</v>
      </c>
      <c r="AN74" s="80"/>
      <c r="AO74" s="80"/>
      <c r="AP74" s="78" t="s">
        <v>135</v>
      </c>
      <c r="AQ74" s="1"/>
    </row>
    <row r="75" spans="1:43">
      <c r="A75" s="91">
        <f t="shared" si="31"/>
        <v>131.0690000000003</v>
      </c>
      <c r="B75" s="119" t="s">
        <v>169</v>
      </c>
      <c r="C75" s="114" t="s">
        <v>170</v>
      </c>
      <c r="D75" s="80" t="s">
        <v>104</v>
      </c>
      <c r="E75" s="80" t="s">
        <v>105</v>
      </c>
      <c r="F75" s="71" t="s">
        <v>39</v>
      </c>
      <c r="G75" s="148" t="s">
        <v>54</v>
      </c>
      <c r="H75" s="72">
        <v>44166</v>
      </c>
      <c r="I75" s="72">
        <v>44196</v>
      </c>
      <c r="J75" s="25" t="str">
        <f t="shared" si="36"/>
        <v>01.12.20 - 31.12.20 (1 months)</v>
      </c>
      <c r="K75" s="73" t="s">
        <v>30</v>
      </c>
      <c r="L75" s="74">
        <v>1500</v>
      </c>
      <c r="M75" s="74">
        <v>2300</v>
      </c>
      <c r="N75" s="75">
        <f t="shared" si="37"/>
        <v>8</v>
      </c>
      <c r="O75" s="74">
        <v>1500</v>
      </c>
      <c r="P75" s="74">
        <v>2300</v>
      </c>
      <c r="Q75" s="75">
        <f t="shared" si="38"/>
        <v>8</v>
      </c>
      <c r="R75" s="74">
        <v>1500</v>
      </c>
      <c r="S75" s="74">
        <v>2300</v>
      </c>
      <c r="T75" s="81">
        <f t="shared" si="39"/>
        <v>8</v>
      </c>
      <c r="U75" s="71">
        <v>11.02</v>
      </c>
      <c r="V75" s="71"/>
      <c r="W75" s="76"/>
      <c r="X75" s="77"/>
      <c r="Y75" s="71"/>
      <c r="Z75" s="71"/>
      <c r="AA75" s="71"/>
      <c r="AB75" s="71"/>
      <c r="AC75" s="71">
        <v>0.4</v>
      </c>
      <c r="AD75" s="71">
        <v>1</v>
      </c>
      <c r="AE75" s="71">
        <v>1</v>
      </c>
      <c r="AF75" s="71">
        <v>0.4</v>
      </c>
      <c r="AG75" s="71">
        <v>1</v>
      </c>
      <c r="AH75" s="71">
        <v>0.4</v>
      </c>
      <c r="AI75" s="71">
        <v>1</v>
      </c>
      <c r="AJ75" s="78"/>
      <c r="AK75" s="78"/>
      <c r="AL75" s="82"/>
      <c r="AM75" s="78"/>
      <c r="AN75" s="80"/>
      <c r="AO75" s="80"/>
      <c r="AP75" s="78" t="s">
        <v>135</v>
      </c>
      <c r="AQ75" s="1"/>
    </row>
    <row r="76" spans="1:43">
      <c r="A76" s="91">
        <f t="shared" si="31"/>
        <v>131.07000000000031</v>
      </c>
      <c r="B76" s="119" t="s">
        <v>169</v>
      </c>
      <c r="C76" s="114" t="s">
        <v>170</v>
      </c>
      <c r="D76" s="80" t="s">
        <v>104</v>
      </c>
      <c r="E76" s="80" t="s">
        <v>106</v>
      </c>
      <c r="F76" s="71" t="s">
        <v>39</v>
      </c>
      <c r="G76" s="148" t="s">
        <v>54</v>
      </c>
      <c r="H76" s="72">
        <v>44165</v>
      </c>
      <c r="I76" s="72">
        <v>44196</v>
      </c>
      <c r="J76" s="25" t="str">
        <f t="shared" si="36"/>
        <v>30.11.20 - 31.12.20 (1 months)</v>
      </c>
      <c r="K76" s="73" t="s">
        <v>30</v>
      </c>
      <c r="L76" s="74">
        <v>2300</v>
      </c>
      <c r="M76" s="74">
        <v>700</v>
      </c>
      <c r="N76" s="75">
        <f t="shared" si="37"/>
        <v>8</v>
      </c>
      <c r="O76" s="74">
        <v>2300</v>
      </c>
      <c r="P76" s="74">
        <v>700</v>
      </c>
      <c r="Q76" s="75">
        <f t="shared" si="38"/>
        <v>8</v>
      </c>
      <c r="R76" s="74">
        <v>2300</v>
      </c>
      <c r="S76" s="74">
        <v>700</v>
      </c>
      <c r="T76" s="81">
        <f t="shared" si="39"/>
        <v>8</v>
      </c>
      <c r="U76" s="71">
        <v>7.15</v>
      </c>
      <c r="V76" s="71"/>
      <c r="W76" s="76"/>
      <c r="X76" s="77"/>
      <c r="Y76" s="71"/>
      <c r="Z76" s="71"/>
      <c r="AA76" s="71"/>
      <c r="AB76" s="71"/>
      <c r="AC76" s="71">
        <v>0.4</v>
      </c>
      <c r="AD76" s="71">
        <v>1</v>
      </c>
      <c r="AE76" s="71">
        <v>1</v>
      </c>
      <c r="AF76" s="71">
        <v>0.4</v>
      </c>
      <c r="AG76" s="71">
        <v>1</v>
      </c>
      <c r="AH76" s="71">
        <v>0.4</v>
      </c>
      <c r="AI76" s="71">
        <v>1</v>
      </c>
      <c r="AJ76" s="78"/>
      <c r="AK76" s="78"/>
      <c r="AL76" s="82"/>
      <c r="AM76" s="78"/>
      <c r="AN76" s="80"/>
      <c r="AO76" s="80"/>
      <c r="AP76" s="78" t="s">
        <v>135</v>
      </c>
      <c r="AQ76" s="1"/>
    </row>
    <row r="77" spans="1:43" ht="45" customHeight="1">
      <c r="A77" s="91">
        <f t="shared" si="31"/>
        <v>131.07100000000031</v>
      </c>
      <c r="B77" s="119" t="s">
        <v>169</v>
      </c>
      <c r="C77" s="114" t="s">
        <v>170</v>
      </c>
      <c r="D77" s="80" t="s">
        <v>104</v>
      </c>
      <c r="E77" s="80" t="s">
        <v>106</v>
      </c>
      <c r="F77" s="71" t="s">
        <v>39</v>
      </c>
      <c r="G77" s="148" t="s">
        <v>54</v>
      </c>
      <c r="H77" s="72">
        <v>44166</v>
      </c>
      <c r="I77" s="72">
        <v>44196</v>
      </c>
      <c r="J77" s="25" t="str">
        <f t="shared" si="36"/>
        <v>01.12.20 - 31.12.20 (1 months)</v>
      </c>
      <c r="K77" s="73" t="s">
        <v>30</v>
      </c>
      <c r="L77" s="74">
        <v>700</v>
      </c>
      <c r="M77" s="74">
        <v>1500</v>
      </c>
      <c r="N77" s="75">
        <f t="shared" si="37"/>
        <v>8</v>
      </c>
      <c r="O77" s="74">
        <v>700</v>
      </c>
      <c r="P77" s="74">
        <v>1500</v>
      </c>
      <c r="Q77" s="75">
        <f t="shared" si="38"/>
        <v>8</v>
      </c>
      <c r="R77" s="74">
        <v>700</v>
      </c>
      <c r="S77" s="74">
        <v>1500</v>
      </c>
      <c r="T77" s="81">
        <f t="shared" si="39"/>
        <v>8</v>
      </c>
      <c r="U77" s="80">
        <v>9.74</v>
      </c>
      <c r="V77" s="80"/>
      <c r="W77" s="80"/>
      <c r="X77" s="84"/>
      <c r="Y77" s="80"/>
      <c r="Z77" s="80"/>
      <c r="AA77" s="80"/>
      <c r="AB77" s="80"/>
      <c r="AC77" s="71">
        <v>0.4</v>
      </c>
      <c r="AD77" s="71">
        <v>1</v>
      </c>
      <c r="AE77" s="71">
        <v>1</v>
      </c>
      <c r="AF77" s="71">
        <v>0.4</v>
      </c>
      <c r="AG77" s="71">
        <v>1</v>
      </c>
      <c r="AH77" s="71">
        <v>0.4</v>
      </c>
      <c r="AI77" s="71">
        <v>1</v>
      </c>
      <c r="AJ77" s="83"/>
      <c r="AK77" s="83"/>
      <c r="AL77" s="82"/>
      <c r="AM77" s="78"/>
      <c r="AN77" s="80"/>
      <c r="AO77" s="80"/>
      <c r="AP77" s="78" t="s">
        <v>135</v>
      </c>
      <c r="AQ77" s="1"/>
    </row>
    <row r="78" spans="1:43" ht="45" customHeight="1">
      <c r="A78" s="91">
        <f t="shared" si="31"/>
        <v>131.07200000000032</v>
      </c>
      <c r="B78" s="119" t="s">
        <v>169</v>
      </c>
      <c r="C78" s="114" t="s">
        <v>170</v>
      </c>
      <c r="D78" s="80" t="s">
        <v>104</v>
      </c>
      <c r="E78" s="80" t="s">
        <v>106</v>
      </c>
      <c r="F78" s="71" t="s">
        <v>39</v>
      </c>
      <c r="G78" s="148" t="s">
        <v>54</v>
      </c>
      <c r="H78" s="72">
        <v>44166</v>
      </c>
      <c r="I78" s="72">
        <v>44196</v>
      </c>
      <c r="J78" s="25" t="str">
        <f t="shared" si="36"/>
        <v>01.12.20 - 31.12.20 (1 months)</v>
      </c>
      <c r="K78" s="73" t="s">
        <v>30</v>
      </c>
      <c r="L78" s="74">
        <v>1500</v>
      </c>
      <c r="M78" s="74">
        <v>2300</v>
      </c>
      <c r="N78" s="75">
        <f t="shared" si="37"/>
        <v>8</v>
      </c>
      <c r="O78" s="74">
        <v>1500</v>
      </c>
      <c r="P78" s="74">
        <v>2300</v>
      </c>
      <c r="Q78" s="75">
        <f t="shared" si="38"/>
        <v>8</v>
      </c>
      <c r="R78" s="74">
        <v>1500</v>
      </c>
      <c r="S78" s="74">
        <v>2300</v>
      </c>
      <c r="T78" s="81">
        <f t="shared" si="39"/>
        <v>8</v>
      </c>
      <c r="U78" s="71">
        <v>11.73</v>
      </c>
      <c r="V78" s="80"/>
      <c r="W78" s="80"/>
      <c r="X78" s="84"/>
      <c r="Y78" s="80"/>
      <c r="Z78" s="80"/>
      <c r="AA78" s="80"/>
      <c r="AB78" s="80"/>
      <c r="AC78" s="71">
        <v>0.4</v>
      </c>
      <c r="AD78" s="71">
        <v>1</v>
      </c>
      <c r="AE78" s="71">
        <v>1</v>
      </c>
      <c r="AF78" s="71">
        <v>0.4</v>
      </c>
      <c r="AG78" s="71">
        <v>1</v>
      </c>
      <c r="AH78" s="71">
        <v>0.4</v>
      </c>
      <c r="AI78" s="71">
        <v>1</v>
      </c>
      <c r="AJ78" s="78"/>
      <c r="AK78" s="78"/>
      <c r="AL78" s="82"/>
      <c r="AM78" s="78"/>
      <c r="AN78" s="80"/>
      <c r="AO78" s="80"/>
      <c r="AP78" s="78" t="s">
        <v>135</v>
      </c>
      <c r="AQ78" s="1"/>
    </row>
    <row r="79" spans="1:43">
      <c r="A79" s="91">
        <f t="shared" ref="A79:A139" si="40">A78+0.001</f>
        <v>131.07300000000032</v>
      </c>
      <c r="B79" s="119" t="s">
        <v>169</v>
      </c>
      <c r="C79" s="114" t="s">
        <v>170</v>
      </c>
      <c r="D79" s="80" t="s">
        <v>104</v>
      </c>
      <c r="E79" s="80" t="s">
        <v>107</v>
      </c>
      <c r="F79" s="71" t="s">
        <v>39</v>
      </c>
      <c r="G79" s="148" t="s">
        <v>54</v>
      </c>
      <c r="H79" s="72">
        <v>44165</v>
      </c>
      <c r="I79" s="72">
        <v>44196</v>
      </c>
      <c r="J79" s="25" t="str">
        <f t="shared" si="36"/>
        <v>30.11.20 - 31.12.20 (1 months)</v>
      </c>
      <c r="K79" s="73" t="s">
        <v>30</v>
      </c>
      <c r="L79" s="74">
        <v>2300</v>
      </c>
      <c r="M79" s="74">
        <v>700</v>
      </c>
      <c r="N79" s="75">
        <f t="shared" si="37"/>
        <v>8</v>
      </c>
      <c r="O79" s="74">
        <v>2300</v>
      </c>
      <c r="P79" s="74">
        <v>700</v>
      </c>
      <c r="Q79" s="75">
        <f t="shared" si="38"/>
        <v>8</v>
      </c>
      <c r="R79" s="74">
        <v>2300</v>
      </c>
      <c r="S79" s="74">
        <v>700</v>
      </c>
      <c r="T79" s="81">
        <f t="shared" si="39"/>
        <v>8</v>
      </c>
      <c r="U79" s="71">
        <v>7.28</v>
      </c>
      <c r="V79" s="71"/>
      <c r="W79" s="71"/>
      <c r="X79" s="77"/>
      <c r="Y79" s="71"/>
      <c r="Z79" s="71"/>
      <c r="AA79" s="71"/>
      <c r="AB79" s="71"/>
      <c r="AC79" s="71">
        <v>0.4</v>
      </c>
      <c r="AD79" s="71">
        <v>1</v>
      </c>
      <c r="AE79" s="71">
        <v>1</v>
      </c>
      <c r="AF79" s="71">
        <v>0.4</v>
      </c>
      <c r="AG79" s="71">
        <v>1</v>
      </c>
      <c r="AH79" s="71">
        <v>0.4</v>
      </c>
      <c r="AI79" s="71">
        <v>1</v>
      </c>
      <c r="AJ79" s="78"/>
      <c r="AK79" s="78"/>
      <c r="AL79" s="82"/>
      <c r="AM79" s="78"/>
      <c r="AN79" s="80"/>
      <c r="AO79" s="80"/>
      <c r="AP79" s="78" t="s">
        <v>135</v>
      </c>
      <c r="AQ79" s="1"/>
    </row>
    <row r="80" spans="1:43">
      <c r="A80" s="91">
        <f t="shared" si="40"/>
        <v>131.07400000000032</v>
      </c>
      <c r="B80" s="119" t="s">
        <v>169</v>
      </c>
      <c r="C80" s="114" t="s">
        <v>170</v>
      </c>
      <c r="D80" s="80" t="s">
        <v>104</v>
      </c>
      <c r="E80" s="80" t="s">
        <v>107</v>
      </c>
      <c r="F80" s="71" t="s">
        <v>39</v>
      </c>
      <c r="G80" s="148" t="s">
        <v>54</v>
      </c>
      <c r="H80" s="72">
        <v>44166</v>
      </c>
      <c r="I80" s="72">
        <v>44196</v>
      </c>
      <c r="J80" s="25" t="str">
        <f t="shared" si="36"/>
        <v>01.12.20 - 31.12.20 (1 months)</v>
      </c>
      <c r="K80" s="73" t="s">
        <v>30</v>
      </c>
      <c r="L80" s="74">
        <v>700</v>
      </c>
      <c r="M80" s="74">
        <v>1500</v>
      </c>
      <c r="N80" s="75">
        <f t="shared" si="37"/>
        <v>8</v>
      </c>
      <c r="O80" s="74">
        <v>700</v>
      </c>
      <c r="P80" s="74">
        <v>1500</v>
      </c>
      <c r="Q80" s="75">
        <f t="shared" si="38"/>
        <v>8</v>
      </c>
      <c r="R80" s="74">
        <v>700</v>
      </c>
      <c r="S80" s="74">
        <v>1500</v>
      </c>
      <c r="T80" s="81">
        <f t="shared" si="39"/>
        <v>8</v>
      </c>
      <c r="U80" s="71">
        <v>9.39</v>
      </c>
      <c r="V80" s="71"/>
      <c r="W80" s="71"/>
      <c r="X80" s="77"/>
      <c r="Y80" s="71"/>
      <c r="Z80" s="71"/>
      <c r="AA80" s="71"/>
      <c r="AB80" s="71"/>
      <c r="AC80" s="71">
        <v>0.4</v>
      </c>
      <c r="AD80" s="71">
        <v>1</v>
      </c>
      <c r="AE80" s="71">
        <v>1</v>
      </c>
      <c r="AF80" s="71">
        <v>0.4</v>
      </c>
      <c r="AG80" s="71">
        <v>1</v>
      </c>
      <c r="AH80" s="71">
        <v>0.4</v>
      </c>
      <c r="AI80" s="71">
        <v>1</v>
      </c>
      <c r="AJ80" s="78"/>
      <c r="AK80" s="78"/>
      <c r="AL80" s="82"/>
      <c r="AM80" s="78"/>
      <c r="AN80" s="80"/>
      <c r="AO80" s="80"/>
      <c r="AP80" s="78" t="s">
        <v>135</v>
      </c>
      <c r="AQ80" s="1"/>
    </row>
    <row r="81" spans="1:43">
      <c r="A81" s="91">
        <f t="shared" si="40"/>
        <v>131.07500000000033</v>
      </c>
      <c r="B81" s="119" t="s">
        <v>169</v>
      </c>
      <c r="C81" s="114" t="s">
        <v>170</v>
      </c>
      <c r="D81" s="80" t="s">
        <v>104</v>
      </c>
      <c r="E81" s="80" t="s">
        <v>107</v>
      </c>
      <c r="F81" s="71" t="s">
        <v>39</v>
      </c>
      <c r="G81" s="148" t="s">
        <v>54</v>
      </c>
      <c r="H81" s="72">
        <v>44166</v>
      </c>
      <c r="I81" s="72">
        <v>44196</v>
      </c>
      <c r="J81" s="25" t="str">
        <f t="shared" si="36"/>
        <v>01.12.20 - 31.12.20 (1 months)</v>
      </c>
      <c r="K81" s="73" t="s">
        <v>30</v>
      </c>
      <c r="L81" s="74">
        <v>1500</v>
      </c>
      <c r="M81" s="74">
        <v>2300</v>
      </c>
      <c r="N81" s="75">
        <f t="shared" si="37"/>
        <v>8</v>
      </c>
      <c r="O81" s="74">
        <v>1500</v>
      </c>
      <c r="P81" s="74">
        <v>2300</v>
      </c>
      <c r="Q81" s="75">
        <f t="shared" si="38"/>
        <v>8</v>
      </c>
      <c r="R81" s="74">
        <v>1500</v>
      </c>
      <c r="S81" s="74">
        <v>2300</v>
      </c>
      <c r="T81" s="81">
        <f t="shared" si="39"/>
        <v>8</v>
      </c>
      <c r="U81" s="71">
        <v>12.09</v>
      </c>
      <c r="V81" s="71"/>
      <c r="W81" s="71"/>
      <c r="X81" s="77"/>
      <c r="Y81" s="71"/>
      <c r="Z81" s="71"/>
      <c r="AA81" s="71"/>
      <c r="AB81" s="71"/>
      <c r="AC81" s="71">
        <v>0.4</v>
      </c>
      <c r="AD81" s="71">
        <v>1</v>
      </c>
      <c r="AE81" s="71">
        <v>1</v>
      </c>
      <c r="AF81" s="71">
        <v>0.4</v>
      </c>
      <c r="AG81" s="71">
        <v>1</v>
      </c>
      <c r="AH81" s="71">
        <v>0.4</v>
      </c>
      <c r="AI81" s="71">
        <v>1</v>
      </c>
      <c r="AJ81" s="78"/>
      <c r="AK81" s="78"/>
      <c r="AL81" s="82"/>
      <c r="AM81" s="78"/>
      <c r="AN81" s="80"/>
      <c r="AO81" s="80"/>
      <c r="AP81" s="78" t="s">
        <v>135</v>
      </c>
      <c r="AQ81" s="1"/>
    </row>
    <row r="82" spans="1:43">
      <c r="A82" s="91">
        <f t="shared" si="40"/>
        <v>131.07600000000033</v>
      </c>
      <c r="B82" s="119" t="s">
        <v>169</v>
      </c>
      <c r="C82" s="114" t="s">
        <v>170</v>
      </c>
      <c r="D82" s="80" t="s">
        <v>104</v>
      </c>
      <c r="E82" s="80" t="s">
        <v>108</v>
      </c>
      <c r="F82" s="71" t="s">
        <v>39</v>
      </c>
      <c r="G82" s="148" t="s">
        <v>54</v>
      </c>
      <c r="H82" s="72">
        <v>44165</v>
      </c>
      <c r="I82" s="72">
        <v>44196</v>
      </c>
      <c r="J82" s="25" t="str">
        <f t="shared" si="36"/>
        <v>30.11.20 - 31.12.20 (1 months)</v>
      </c>
      <c r="K82" s="73" t="s">
        <v>30</v>
      </c>
      <c r="L82" s="74">
        <v>2300</v>
      </c>
      <c r="M82" s="74">
        <v>700</v>
      </c>
      <c r="N82" s="75">
        <f t="shared" si="37"/>
        <v>8</v>
      </c>
      <c r="O82" s="74">
        <v>2300</v>
      </c>
      <c r="P82" s="74">
        <v>700</v>
      </c>
      <c r="Q82" s="75">
        <f t="shared" si="38"/>
        <v>8</v>
      </c>
      <c r="R82" s="74">
        <v>2300</v>
      </c>
      <c r="S82" s="74">
        <v>700</v>
      </c>
      <c r="T82" s="81">
        <f t="shared" si="39"/>
        <v>8</v>
      </c>
      <c r="U82" s="80">
        <v>7.37</v>
      </c>
      <c r="V82" s="80"/>
      <c r="W82" s="80"/>
      <c r="X82" s="84"/>
      <c r="Y82" s="80"/>
      <c r="Z82" s="80"/>
      <c r="AA82" s="80"/>
      <c r="AB82" s="80"/>
      <c r="AC82" s="71">
        <v>0.4</v>
      </c>
      <c r="AD82" s="71">
        <v>1</v>
      </c>
      <c r="AE82" s="71">
        <v>1</v>
      </c>
      <c r="AF82" s="71">
        <v>0.4</v>
      </c>
      <c r="AG82" s="71">
        <v>1</v>
      </c>
      <c r="AH82" s="71">
        <v>0.4</v>
      </c>
      <c r="AI82" s="71">
        <v>1</v>
      </c>
      <c r="AJ82" s="83"/>
      <c r="AK82" s="83"/>
      <c r="AL82" s="82"/>
      <c r="AM82" s="78"/>
      <c r="AN82" s="80"/>
      <c r="AO82" s="80"/>
      <c r="AP82" s="78" t="s">
        <v>135</v>
      </c>
      <c r="AQ82" s="1"/>
    </row>
    <row r="83" spans="1:43">
      <c r="A83" s="91">
        <f t="shared" si="40"/>
        <v>131.07700000000034</v>
      </c>
      <c r="B83" s="119" t="s">
        <v>169</v>
      </c>
      <c r="C83" s="114" t="s">
        <v>170</v>
      </c>
      <c r="D83" s="80" t="s">
        <v>104</v>
      </c>
      <c r="E83" s="80" t="s">
        <v>108</v>
      </c>
      <c r="F83" s="71" t="s">
        <v>39</v>
      </c>
      <c r="G83" s="148" t="s">
        <v>54</v>
      </c>
      <c r="H83" s="72">
        <v>44166</v>
      </c>
      <c r="I83" s="72">
        <v>44196</v>
      </c>
      <c r="J83" s="25" t="str">
        <f t="shared" si="36"/>
        <v>01.12.20 - 31.12.20 (1 months)</v>
      </c>
      <c r="K83" s="73" t="s">
        <v>30</v>
      </c>
      <c r="L83" s="74">
        <v>700</v>
      </c>
      <c r="M83" s="74">
        <v>1500</v>
      </c>
      <c r="N83" s="75">
        <f t="shared" si="37"/>
        <v>8</v>
      </c>
      <c r="O83" s="74">
        <v>700</v>
      </c>
      <c r="P83" s="74">
        <v>1500</v>
      </c>
      <c r="Q83" s="75">
        <f t="shared" si="38"/>
        <v>8</v>
      </c>
      <c r="R83" s="74">
        <v>700</v>
      </c>
      <c r="S83" s="74">
        <v>1500</v>
      </c>
      <c r="T83" s="81">
        <f t="shared" si="39"/>
        <v>8</v>
      </c>
      <c r="U83" s="80">
        <v>9.02</v>
      </c>
      <c r="V83" s="80"/>
      <c r="W83" s="80"/>
      <c r="X83" s="84"/>
      <c r="Y83" s="80"/>
      <c r="Z83" s="80"/>
      <c r="AA83" s="80"/>
      <c r="AB83" s="80"/>
      <c r="AC83" s="71">
        <v>0.4</v>
      </c>
      <c r="AD83" s="71">
        <v>1</v>
      </c>
      <c r="AE83" s="71">
        <v>1</v>
      </c>
      <c r="AF83" s="71">
        <v>0.4</v>
      </c>
      <c r="AG83" s="71">
        <v>1</v>
      </c>
      <c r="AH83" s="71">
        <v>0.4</v>
      </c>
      <c r="AI83" s="71">
        <v>1</v>
      </c>
      <c r="AJ83" s="83"/>
      <c r="AK83" s="83"/>
      <c r="AL83" s="82"/>
      <c r="AM83" s="78"/>
      <c r="AN83" s="80"/>
      <c r="AO83" s="80"/>
      <c r="AP83" s="78" t="s">
        <v>135</v>
      </c>
      <c r="AQ83" s="1"/>
    </row>
    <row r="84" spans="1:43">
      <c r="A84" s="91">
        <f t="shared" si="40"/>
        <v>131.07800000000034</v>
      </c>
      <c r="B84" s="119" t="s">
        <v>169</v>
      </c>
      <c r="C84" s="114" t="s">
        <v>170</v>
      </c>
      <c r="D84" s="80" t="s">
        <v>104</v>
      </c>
      <c r="E84" s="80" t="s">
        <v>108</v>
      </c>
      <c r="F84" s="71" t="s">
        <v>39</v>
      </c>
      <c r="G84" s="148" t="s">
        <v>54</v>
      </c>
      <c r="H84" s="72">
        <v>44166</v>
      </c>
      <c r="I84" s="72">
        <v>44196</v>
      </c>
      <c r="J84" s="25" t="str">
        <f t="shared" si="36"/>
        <v>01.12.20 - 31.12.20 (1 months)</v>
      </c>
      <c r="K84" s="73" t="s">
        <v>30</v>
      </c>
      <c r="L84" s="74">
        <v>1500</v>
      </c>
      <c r="M84" s="74">
        <v>2300</v>
      </c>
      <c r="N84" s="75">
        <f t="shared" si="37"/>
        <v>8</v>
      </c>
      <c r="O84" s="74">
        <v>1500</v>
      </c>
      <c r="P84" s="74">
        <v>2300</v>
      </c>
      <c r="Q84" s="75">
        <f t="shared" si="38"/>
        <v>8</v>
      </c>
      <c r="R84" s="74">
        <v>1500</v>
      </c>
      <c r="S84" s="74">
        <v>2300</v>
      </c>
      <c r="T84" s="81">
        <f t="shared" si="39"/>
        <v>8</v>
      </c>
      <c r="U84" s="80">
        <v>12.49</v>
      </c>
      <c r="V84" s="80"/>
      <c r="W84" s="80"/>
      <c r="X84" s="84"/>
      <c r="Y84" s="80"/>
      <c r="Z84" s="80"/>
      <c r="AA84" s="80"/>
      <c r="AB84" s="80"/>
      <c r="AC84" s="71">
        <v>0.4</v>
      </c>
      <c r="AD84" s="71">
        <v>1</v>
      </c>
      <c r="AE84" s="71">
        <v>1</v>
      </c>
      <c r="AF84" s="71">
        <v>0.4</v>
      </c>
      <c r="AG84" s="71">
        <v>1</v>
      </c>
      <c r="AH84" s="71">
        <v>0.4</v>
      </c>
      <c r="AI84" s="71">
        <v>1</v>
      </c>
      <c r="AJ84" s="83"/>
      <c r="AK84" s="83"/>
      <c r="AL84" s="82"/>
      <c r="AM84" s="78"/>
      <c r="AN84" s="80"/>
      <c r="AO84" s="80"/>
      <c r="AP84" s="78" t="s">
        <v>135</v>
      </c>
      <c r="AQ84" s="1"/>
    </row>
    <row r="85" spans="1:43">
      <c r="A85" s="91">
        <f t="shared" si="40"/>
        <v>131.07900000000035</v>
      </c>
      <c r="B85" s="119" t="s">
        <v>169</v>
      </c>
      <c r="C85" s="114" t="s">
        <v>170</v>
      </c>
      <c r="D85" s="80" t="s">
        <v>104</v>
      </c>
      <c r="E85" s="80" t="s">
        <v>109</v>
      </c>
      <c r="F85" s="71" t="s">
        <v>39</v>
      </c>
      <c r="G85" s="148" t="s">
        <v>54</v>
      </c>
      <c r="H85" s="72">
        <v>44165</v>
      </c>
      <c r="I85" s="72">
        <v>44196</v>
      </c>
      <c r="J85" s="25" t="str">
        <f t="shared" si="36"/>
        <v>30.11.20 - 31.12.20 (1 months)</v>
      </c>
      <c r="K85" s="73" t="s">
        <v>30</v>
      </c>
      <c r="L85" s="74">
        <v>2300</v>
      </c>
      <c r="M85" s="74">
        <v>700</v>
      </c>
      <c r="N85" s="75">
        <f t="shared" si="37"/>
        <v>8</v>
      </c>
      <c r="O85" s="74">
        <v>2300</v>
      </c>
      <c r="P85" s="74">
        <v>700</v>
      </c>
      <c r="Q85" s="75">
        <f t="shared" si="38"/>
        <v>8</v>
      </c>
      <c r="R85" s="74">
        <v>2300</v>
      </c>
      <c r="S85" s="74">
        <v>700</v>
      </c>
      <c r="T85" s="81">
        <f t="shared" si="39"/>
        <v>8</v>
      </c>
      <c r="U85" s="80">
        <v>7.69</v>
      </c>
      <c r="V85" s="80"/>
      <c r="W85" s="80"/>
      <c r="X85" s="84"/>
      <c r="Y85" s="80"/>
      <c r="Z85" s="80"/>
      <c r="AA85" s="80"/>
      <c r="AB85" s="80"/>
      <c r="AC85" s="71">
        <v>0.4</v>
      </c>
      <c r="AD85" s="71">
        <v>1</v>
      </c>
      <c r="AE85" s="71">
        <v>1</v>
      </c>
      <c r="AF85" s="71">
        <v>0.4</v>
      </c>
      <c r="AG85" s="71">
        <v>1</v>
      </c>
      <c r="AH85" s="71">
        <v>0.4</v>
      </c>
      <c r="AI85" s="71">
        <v>1</v>
      </c>
      <c r="AJ85" s="83"/>
      <c r="AK85" s="83"/>
      <c r="AL85" s="82"/>
      <c r="AM85" s="78"/>
      <c r="AN85" s="80"/>
      <c r="AO85" s="80"/>
      <c r="AP85" s="78" t="s">
        <v>135</v>
      </c>
      <c r="AQ85" s="1"/>
    </row>
    <row r="86" spans="1:43">
      <c r="A86" s="91">
        <f t="shared" si="40"/>
        <v>131.08000000000035</v>
      </c>
      <c r="B86" s="119" t="s">
        <v>169</v>
      </c>
      <c r="C86" s="114" t="s">
        <v>170</v>
      </c>
      <c r="D86" s="80" t="s">
        <v>104</v>
      </c>
      <c r="E86" s="80" t="s">
        <v>109</v>
      </c>
      <c r="F86" s="71" t="s">
        <v>39</v>
      </c>
      <c r="G86" s="148" t="s">
        <v>54</v>
      </c>
      <c r="H86" s="72">
        <v>44166</v>
      </c>
      <c r="I86" s="72">
        <v>44196</v>
      </c>
      <c r="J86" s="25" t="str">
        <f t="shared" si="36"/>
        <v>01.12.20 - 31.12.20 (1 months)</v>
      </c>
      <c r="K86" s="73" t="s">
        <v>30</v>
      </c>
      <c r="L86" s="74">
        <v>700</v>
      </c>
      <c r="M86" s="74">
        <v>1500</v>
      </c>
      <c r="N86" s="75">
        <f t="shared" si="37"/>
        <v>8</v>
      </c>
      <c r="O86" s="74">
        <v>700</v>
      </c>
      <c r="P86" s="74">
        <v>1500</v>
      </c>
      <c r="Q86" s="75">
        <f t="shared" si="38"/>
        <v>8</v>
      </c>
      <c r="R86" s="74">
        <v>700</v>
      </c>
      <c r="S86" s="74">
        <v>1500</v>
      </c>
      <c r="T86" s="81">
        <f t="shared" si="39"/>
        <v>8</v>
      </c>
      <c r="U86" s="80">
        <v>8.7100000000000009</v>
      </c>
      <c r="V86" s="80"/>
      <c r="W86" s="80"/>
      <c r="X86" s="84"/>
      <c r="Y86" s="80"/>
      <c r="Z86" s="80"/>
      <c r="AA86" s="80"/>
      <c r="AB86" s="80"/>
      <c r="AC86" s="71">
        <v>0.4</v>
      </c>
      <c r="AD86" s="71">
        <v>1</v>
      </c>
      <c r="AE86" s="71">
        <v>1</v>
      </c>
      <c r="AF86" s="71">
        <v>0.4</v>
      </c>
      <c r="AG86" s="71">
        <v>1</v>
      </c>
      <c r="AH86" s="71">
        <v>0.4</v>
      </c>
      <c r="AI86" s="71">
        <v>1</v>
      </c>
      <c r="AJ86" s="83"/>
      <c r="AK86" s="83"/>
      <c r="AL86" s="82"/>
      <c r="AM86" s="78"/>
      <c r="AN86" s="80"/>
      <c r="AO86" s="80"/>
      <c r="AP86" s="78" t="s">
        <v>135</v>
      </c>
      <c r="AQ86" s="1"/>
    </row>
    <row r="87" spans="1:43">
      <c r="A87" s="91">
        <f t="shared" si="40"/>
        <v>131.08100000000036</v>
      </c>
      <c r="B87" s="110" t="s">
        <v>168</v>
      </c>
      <c r="C87" s="116">
        <v>2</v>
      </c>
      <c r="D87" s="80" t="s">
        <v>104</v>
      </c>
      <c r="E87" s="80" t="s">
        <v>109</v>
      </c>
      <c r="F87" s="71" t="s">
        <v>39</v>
      </c>
      <c r="G87" s="148" t="s">
        <v>54</v>
      </c>
      <c r="H87" s="72">
        <v>44166</v>
      </c>
      <c r="I87" s="72">
        <v>44196</v>
      </c>
      <c r="J87" s="25" t="str">
        <f t="shared" si="36"/>
        <v>01.12.20 - 31.12.20 (1 months)</v>
      </c>
      <c r="K87" s="73" t="s">
        <v>30</v>
      </c>
      <c r="L87" s="74">
        <v>1500</v>
      </c>
      <c r="M87" s="74">
        <v>2300</v>
      </c>
      <c r="N87" s="75">
        <f t="shared" si="37"/>
        <v>8</v>
      </c>
      <c r="O87" s="74">
        <v>1500</v>
      </c>
      <c r="P87" s="74">
        <v>2300</v>
      </c>
      <c r="Q87" s="75">
        <f t="shared" si="38"/>
        <v>8</v>
      </c>
      <c r="R87" s="74">
        <v>1500</v>
      </c>
      <c r="S87" s="74">
        <v>2300</v>
      </c>
      <c r="T87" s="81">
        <f t="shared" si="39"/>
        <v>8</v>
      </c>
      <c r="U87" s="80">
        <v>14.21</v>
      </c>
      <c r="V87" s="80"/>
      <c r="W87" s="80"/>
      <c r="X87" s="84"/>
      <c r="Y87" s="80"/>
      <c r="Z87" s="80"/>
      <c r="AA87" s="80"/>
      <c r="AB87" s="80"/>
      <c r="AC87" s="71">
        <v>0.4</v>
      </c>
      <c r="AD87" s="71">
        <v>1</v>
      </c>
      <c r="AE87" s="71">
        <v>1</v>
      </c>
      <c r="AF87" s="71">
        <v>0.4</v>
      </c>
      <c r="AG87" s="71">
        <v>1</v>
      </c>
      <c r="AH87" s="71">
        <v>0.4</v>
      </c>
      <c r="AI87" s="71">
        <v>1</v>
      </c>
      <c r="AJ87" s="83"/>
      <c r="AK87" s="83"/>
      <c r="AL87" s="82"/>
      <c r="AM87" s="78"/>
      <c r="AN87" s="80"/>
      <c r="AO87" s="80"/>
      <c r="AP87" s="78" t="s">
        <v>135</v>
      </c>
      <c r="AQ87" s="1"/>
    </row>
    <row r="88" spans="1:43">
      <c r="A88" s="91">
        <f t="shared" si="40"/>
        <v>131.08200000000036</v>
      </c>
      <c r="B88" s="119" t="s">
        <v>169</v>
      </c>
      <c r="C88" s="114" t="s">
        <v>170</v>
      </c>
      <c r="D88" s="80" t="s">
        <v>104</v>
      </c>
      <c r="E88" s="80" t="s">
        <v>157</v>
      </c>
      <c r="F88" s="71" t="s">
        <v>39</v>
      </c>
      <c r="G88" s="148" t="s">
        <v>54</v>
      </c>
      <c r="H88" s="72">
        <v>44165</v>
      </c>
      <c r="I88" s="72">
        <v>44196</v>
      </c>
      <c r="J88" s="25" t="str">
        <f t="shared" si="36"/>
        <v>30.11.20 - 31.12.20 (1 months)</v>
      </c>
      <c r="K88" s="73" t="s">
        <v>30</v>
      </c>
      <c r="L88" s="74">
        <v>2300</v>
      </c>
      <c r="M88" s="74">
        <v>700</v>
      </c>
      <c r="N88" s="75">
        <f t="shared" si="37"/>
        <v>8</v>
      </c>
      <c r="O88" s="74">
        <v>2300</v>
      </c>
      <c r="P88" s="74">
        <v>700</v>
      </c>
      <c r="Q88" s="75">
        <f t="shared" si="38"/>
        <v>8</v>
      </c>
      <c r="R88" s="74">
        <v>2300</v>
      </c>
      <c r="S88" s="74">
        <v>700</v>
      </c>
      <c r="T88" s="81">
        <f t="shared" si="39"/>
        <v>8</v>
      </c>
      <c r="U88" s="80">
        <v>7.83</v>
      </c>
      <c r="V88" s="80"/>
      <c r="W88" s="80"/>
      <c r="X88" s="84"/>
      <c r="Y88" s="80"/>
      <c r="Z88" s="80"/>
      <c r="AA88" s="80"/>
      <c r="AB88" s="80"/>
      <c r="AC88" s="71">
        <v>0.4</v>
      </c>
      <c r="AD88" s="71">
        <v>1</v>
      </c>
      <c r="AE88" s="71">
        <v>1</v>
      </c>
      <c r="AF88" s="71">
        <v>0.4</v>
      </c>
      <c r="AG88" s="71">
        <v>1</v>
      </c>
      <c r="AH88" s="71">
        <v>0.4</v>
      </c>
      <c r="AI88" s="71">
        <v>1</v>
      </c>
      <c r="AJ88" s="83"/>
      <c r="AK88" s="83"/>
      <c r="AL88" s="82"/>
      <c r="AM88" s="78"/>
      <c r="AN88" s="80"/>
      <c r="AO88" s="80"/>
      <c r="AP88" s="78" t="s">
        <v>135</v>
      </c>
      <c r="AQ88" s="1"/>
    </row>
    <row r="89" spans="1:43">
      <c r="A89" s="91">
        <f>A88+0.001</f>
        <v>131.08300000000037</v>
      </c>
      <c r="B89" s="119" t="s">
        <v>169</v>
      </c>
      <c r="C89" s="114" t="s">
        <v>170</v>
      </c>
      <c r="D89" s="80" t="s">
        <v>104</v>
      </c>
      <c r="E89" s="80" t="s">
        <v>157</v>
      </c>
      <c r="F89" s="71" t="s">
        <v>39</v>
      </c>
      <c r="G89" s="148" t="s">
        <v>54</v>
      </c>
      <c r="H89" s="72">
        <v>44166</v>
      </c>
      <c r="I89" s="72">
        <v>44196</v>
      </c>
      <c r="J89" s="25" t="str">
        <f t="shared" si="36"/>
        <v>01.12.20 - 31.12.20 (1 months)</v>
      </c>
      <c r="K89" s="73" t="s">
        <v>30</v>
      </c>
      <c r="L89" s="74">
        <v>700</v>
      </c>
      <c r="M89" s="74">
        <v>1500</v>
      </c>
      <c r="N89" s="75">
        <f t="shared" si="37"/>
        <v>8</v>
      </c>
      <c r="O89" s="74">
        <v>700</v>
      </c>
      <c r="P89" s="74">
        <v>1500</v>
      </c>
      <c r="Q89" s="75">
        <f t="shared" si="38"/>
        <v>8</v>
      </c>
      <c r="R89" s="74">
        <v>700</v>
      </c>
      <c r="S89" s="74">
        <v>1500</v>
      </c>
      <c r="T89" s="81">
        <f t="shared" si="39"/>
        <v>8</v>
      </c>
      <c r="U89" s="80">
        <v>8.42</v>
      </c>
      <c r="V89" s="80"/>
      <c r="W89" s="80"/>
      <c r="X89" s="84"/>
      <c r="Y89" s="80"/>
      <c r="Z89" s="80"/>
      <c r="AA89" s="80"/>
      <c r="AB89" s="80"/>
      <c r="AC89" s="71">
        <v>0.4</v>
      </c>
      <c r="AD89" s="71">
        <v>1</v>
      </c>
      <c r="AE89" s="71">
        <v>1</v>
      </c>
      <c r="AF89" s="71">
        <v>0.4</v>
      </c>
      <c r="AG89" s="71">
        <v>1</v>
      </c>
      <c r="AH89" s="71">
        <v>0.4</v>
      </c>
      <c r="AI89" s="71">
        <v>1</v>
      </c>
      <c r="AJ89" s="83"/>
      <c r="AK89" s="83"/>
      <c r="AL89" s="82"/>
      <c r="AM89" s="78"/>
      <c r="AN89" s="80"/>
      <c r="AO89" s="80"/>
      <c r="AP89" s="78" t="s">
        <v>135</v>
      </c>
      <c r="AQ89" s="1"/>
    </row>
    <row r="90" spans="1:43">
      <c r="A90" s="91">
        <f t="shared" si="40"/>
        <v>131.08400000000037</v>
      </c>
      <c r="B90" s="110" t="s">
        <v>168</v>
      </c>
      <c r="C90" s="116">
        <v>2</v>
      </c>
      <c r="D90" s="80" t="s">
        <v>104</v>
      </c>
      <c r="E90" s="80" t="s">
        <v>157</v>
      </c>
      <c r="F90" s="71" t="s">
        <v>39</v>
      </c>
      <c r="G90" s="148" t="s">
        <v>54</v>
      </c>
      <c r="H90" s="72">
        <v>44166</v>
      </c>
      <c r="I90" s="72">
        <v>44196</v>
      </c>
      <c r="J90" s="25" t="str">
        <f t="shared" si="36"/>
        <v>01.12.20 - 31.12.20 (1 months)</v>
      </c>
      <c r="K90" s="73" t="s">
        <v>30</v>
      </c>
      <c r="L90" s="74">
        <v>1500</v>
      </c>
      <c r="M90" s="74">
        <v>2300</v>
      </c>
      <c r="N90" s="75">
        <f t="shared" si="37"/>
        <v>8</v>
      </c>
      <c r="O90" s="74">
        <v>1500</v>
      </c>
      <c r="P90" s="74">
        <v>2300</v>
      </c>
      <c r="Q90" s="75">
        <f t="shared" si="38"/>
        <v>8</v>
      </c>
      <c r="R90" s="74">
        <v>1500</v>
      </c>
      <c r="S90" s="74">
        <v>2300</v>
      </c>
      <c r="T90" s="81">
        <f t="shared" si="39"/>
        <v>8</v>
      </c>
      <c r="U90" s="80">
        <v>17.62</v>
      </c>
      <c r="V90" s="80"/>
      <c r="W90" s="80"/>
      <c r="X90" s="84"/>
      <c r="Y90" s="80"/>
      <c r="Z90" s="80"/>
      <c r="AA90" s="80"/>
      <c r="AB90" s="80"/>
      <c r="AC90" s="71">
        <v>0.4</v>
      </c>
      <c r="AD90" s="71">
        <v>1</v>
      </c>
      <c r="AE90" s="71">
        <v>1</v>
      </c>
      <c r="AF90" s="71">
        <v>0.4</v>
      </c>
      <c r="AG90" s="71">
        <v>1</v>
      </c>
      <c r="AH90" s="71">
        <v>0.4</v>
      </c>
      <c r="AI90" s="71">
        <v>1</v>
      </c>
      <c r="AJ90" s="83"/>
      <c r="AK90" s="83"/>
      <c r="AL90" s="82"/>
      <c r="AM90" s="78"/>
      <c r="AN90" s="80"/>
      <c r="AO90" s="80"/>
      <c r="AP90" s="78" t="s">
        <v>135</v>
      </c>
      <c r="AQ90" s="1"/>
    </row>
    <row r="91" spans="1:43">
      <c r="A91" s="91">
        <f t="shared" si="40"/>
        <v>131.08500000000038</v>
      </c>
      <c r="B91" s="119" t="s">
        <v>169</v>
      </c>
      <c r="C91" s="114" t="s">
        <v>170</v>
      </c>
      <c r="D91" s="80" t="s">
        <v>104</v>
      </c>
      <c r="E91" s="80" t="s">
        <v>158</v>
      </c>
      <c r="F91" s="71" t="s">
        <v>39</v>
      </c>
      <c r="G91" s="148" t="s">
        <v>54</v>
      </c>
      <c r="H91" s="72">
        <v>44165</v>
      </c>
      <c r="I91" s="72">
        <v>44196</v>
      </c>
      <c r="J91" s="25" t="str">
        <f t="shared" si="36"/>
        <v>30.11.20 - 31.12.20 (1 months)</v>
      </c>
      <c r="K91" s="73" t="s">
        <v>30</v>
      </c>
      <c r="L91" s="74">
        <v>2300</v>
      </c>
      <c r="M91" s="74">
        <v>700</v>
      </c>
      <c r="N91" s="75">
        <f t="shared" si="37"/>
        <v>8</v>
      </c>
      <c r="O91" s="74">
        <v>2300</v>
      </c>
      <c r="P91" s="74">
        <v>700</v>
      </c>
      <c r="Q91" s="75">
        <f t="shared" si="38"/>
        <v>8</v>
      </c>
      <c r="R91" s="74">
        <v>2300</v>
      </c>
      <c r="S91" s="74">
        <v>700</v>
      </c>
      <c r="T91" s="81">
        <f t="shared" si="39"/>
        <v>8</v>
      </c>
      <c r="U91" s="80">
        <v>8.01</v>
      </c>
      <c r="V91" s="80"/>
      <c r="W91" s="80"/>
      <c r="X91" s="84"/>
      <c r="Y91" s="80"/>
      <c r="Z91" s="80"/>
      <c r="AA91" s="80"/>
      <c r="AB91" s="80"/>
      <c r="AC91" s="71">
        <v>0.4</v>
      </c>
      <c r="AD91" s="71">
        <v>1</v>
      </c>
      <c r="AE91" s="71">
        <v>1</v>
      </c>
      <c r="AF91" s="71">
        <v>0.4</v>
      </c>
      <c r="AG91" s="71">
        <v>1</v>
      </c>
      <c r="AH91" s="71">
        <v>0.4</v>
      </c>
      <c r="AI91" s="71">
        <v>1</v>
      </c>
      <c r="AJ91" s="83"/>
      <c r="AK91" s="83"/>
      <c r="AL91" s="82"/>
      <c r="AM91" s="78"/>
      <c r="AN91" s="80"/>
      <c r="AO91" s="80"/>
      <c r="AP91" s="78" t="s">
        <v>135</v>
      </c>
      <c r="AQ91" s="1"/>
    </row>
    <row r="92" spans="1:43">
      <c r="A92" s="91">
        <f t="shared" si="40"/>
        <v>131.08600000000038</v>
      </c>
      <c r="B92" s="119" t="s">
        <v>169</v>
      </c>
      <c r="C92" s="114" t="s">
        <v>170</v>
      </c>
      <c r="D92" s="80" t="s">
        <v>104</v>
      </c>
      <c r="E92" s="80" t="s">
        <v>158</v>
      </c>
      <c r="F92" s="71" t="s">
        <v>39</v>
      </c>
      <c r="G92" s="148" t="s">
        <v>54</v>
      </c>
      <c r="H92" s="72">
        <v>44166</v>
      </c>
      <c r="I92" s="72">
        <v>44196</v>
      </c>
      <c r="J92" s="25" t="str">
        <f t="shared" si="36"/>
        <v>01.12.20 - 31.12.20 (1 months)</v>
      </c>
      <c r="K92" s="73" t="s">
        <v>30</v>
      </c>
      <c r="L92" s="74">
        <v>700</v>
      </c>
      <c r="M92" s="74">
        <v>1500</v>
      </c>
      <c r="N92" s="75">
        <f t="shared" si="37"/>
        <v>8</v>
      </c>
      <c r="O92" s="74">
        <v>700</v>
      </c>
      <c r="P92" s="74">
        <v>1500</v>
      </c>
      <c r="Q92" s="75">
        <f t="shared" si="38"/>
        <v>8</v>
      </c>
      <c r="R92" s="74">
        <v>700</v>
      </c>
      <c r="S92" s="74">
        <v>1500</v>
      </c>
      <c r="T92" s="81">
        <f t="shared" si="39"/>
        <v>8</v>
      </c>
      <c r="U92" s="80">
        <v>8.0399999999999991</v>
      </c>
      <c r="V92" s="80"/>
      <c r="W92" s="80"/>
      <c r="X92" s="84"/>
      <c r="Y92" s="80"/>
      <c r="Z92" s="80"/>
      <c r="AA92" s="80"/>
      <c r="AB92" s="80"/>
      <c r="AC92" s="71">
        <v>0.4</v>
      </c>
      <c r="AD92" s="71">
        <v>1</v>
      </c>
      <c r="AE92" s="71">
        <v>1</v>
      </c>
      <c r="AF92" s="71">
        <v>0.4</v>
      </c>
      <c r="AG92" s="71">
        <v>1</v>
      </c>
      <c r="AH92" s="71">
        <v>0.4</v>
      </c>
      <c r="AI92" s="71">
        <v>1</v>
      </c>
      <c r="AJ92" s="83"/>
      <c r="AK92" s="83"/>
      <c r="AL92" s="82"/>
      <c r="AM92" s="78"/>
      <c r="AN92" s="80"/>
      <c r="AO92" s="80"/>
      <c r="AP92" s="78" t="s">
        <v>135</v>
      </c>
      <c r="AQ92" s="1"/>
    </row>
    <row r="93" spans="1:43">
      <c r="A93" s="91">
        <f>A92+0.001</f>
        <v>131.08700000000039</v>
      </c>
      <c r="B93" s="110" t="s">
        <v>168</v>
      </c>
      <c r="C93" s="116">
        <v>2</v>
      </c>
      <c r="D93" s="80" t="s">
        <v>104</v>
      </c>
      <c r="E93" s="80" t="s">
        <v>158</v>
      </c>
      <c r="F93" s="71" t="s">
        <v>39</v>
      </c>
      <c r="G93" s="148" t="s">
        <v>54</v>
      </c>
      <c r="H93" s="72">
        <v>44166</v>
      </c>
      <c r="I93" s="72">
        <v>44196</v>
      </c>
      <c r="J93" s="25" t="str">
        <f t="shared" si="36"/>
        <v>01.12.20 - 31.12.20 (1 months)</v>
      </c>
      <c r="K93" s="73" t="s">
        <v>30</v>
      </c>
      <c r="L93" s="74">
        <v>1500</v>
      </c>
      <c r="M93" s="74">
        <v>2300</v>
      </c>
      <c r="N93" s="75">
        <f t="shared" si="37"/>
        <v>8</v>
      </c>
      <c r="O93" s="74">
        <v>1500</v>
      </c>
      <c r="P93" s="74">
        <v>2300</v>
      </c>
      <c r="Q93" s="75">
        <f t="shared" si="38"/>
        <v>8</v>
      </c>
      <c r="R93" s="74">
        <v>1500</v>
      </c>
      <c r="S93" s="74">
        <v>2300</v>
      </c>
      <c r="T93" s="81">
        <f t="shared" si="39"/>
        <v>8</v>
      </c>
      <c r="U93" s="80">
        <v>19.010000000000002</v>
      </c>
      <c r="V93" s="80"/>
      <c r="W93" s="80"/>
      <c r="X93" s="84"/>
      <c r="Y93" s="80"/>
      <c r="Z93" s="80"/>
      <c r="AA93" s="80"/>
      <c r="AB93" s="80"/>
      <c r="AC93" s="71">
        <v>0.4</v>
      </c>
      <c r="AD93" s="71">
        <v>1</v>
      </c>
      <c r="AE93" s="71">
        <v>1</v>
      </c>
      <c r="AF93" s="71">
        <v>0.4</v>
      </c>
      <c r="AG93" s="71">
        <v>1</v>
      </c>
      <c r="AH93" s="71">
        <v>0.4</v>
      </c>
      <c r="AI93" s="71">
        <v>1</v>
      </c>
      <c r="AJ93" s="83"/>
      <c r="AK93" s="83"/>
      <c r="AL93" s="82"/>
      <c r="AM93" s="78"/>
      <c r="AN93" s="80"/>
      <c r="AO93" s="80"/>
      <c r="AP93" s="78" t="s">
        <v>135</v>
      </c>
      <c r="AQ93" s="1"/>
    </row>
    <row r="94" spans="1:43">
      <c r="A94" s="91">
        <f t="shared" si="40"/>
        <v>131.08800000000039</v>
      </c>
      <c r="B94" s="119" t="s">
        <v>169</v>
      </c>
      <c r="C94" s="114" t="s">
        <v>170</v>
      </c>
      <c r="D94" s="71" t="s">
        <v>81</v>
      </c>
      <c r="E94" s="71" t="s">
        <v>82</v>
      </c>
      <c r="F94" s="71" t="s">
        <v>39</v>
      </c>
      <c r="G94" s="148" t="s">
        <v>47</v>
      </c>
      <c r="H94" s="72">
        <v>44165</v>
      </c>
      <c r="I94" s="72">
        <v>44196</v>
      </c>
      <c r="J94" s="25" t="str">
        <f t="shared" si="36"/>
        <v>30.11.20 - 31.12.20 (1 months)</v>
      </c>
      <c r="K94" s="73" t="s">
        <v>30</v>
      </c>
      <c r="L94" s="74">
        <v>2300</v>
      </c>
      <c r="M94" s="74">
        <v>700</v>
      </c>
      <c r="N94" s="75">
        <f>IF(L94&gt;M94, (2400-L94+M94)/100, IF(AND(L94="",M94="",L94=M94), "", IF(L94=M94,24,(M94-L94)/100)))</f>
        <v>8</v>
      </c>
      <c r="O94" s="74">
        <v>2300</v>
      </c>
      <c r="P94" s="74">
        <v>700</v>
      </c>
      <c r="Q94" s="75">
        <f>IF(O94&gt;P94, (2400-O94+P94)/100, IF(AND(O94="",P94="",O94=P94), "", IF(O94=P94,24,(P94-O94)/100)))</f>
        <v>8</v>
      </c>
      <c r="R94" s="74">
        <v>2300</v>
      </c>
      <c r="S94" s="74">
        <v>700</v>
      </c>
      <c r="T94" s="75">
        <f>IF(R94&gt;S94, (2400-R94+S94)/100, IF(AND(R94="",S94="",R94=S94), "", IF(R94=S94,24,(S94-R94)/100)))</f>
        <v>8</v>
      </c>
      <c r="U94" s="71">
        <v>343.6</v>
      </c>
      <c r="V94" s="71"/>
      <c r="W94" s="76"/>
      <c r="X94" s="77"/>
      <c r="Y94" s="71"/>
      <c r="Z94" s="71"/>
      <c r="AA94" s="71"/>
      <c r="AB94" s="71"/>
      <c r="AC94" s="71">
        <v>18.399999999999999</v>
      </c>
      <c r="AD94" s="71">
        <v>46</v>
      </c>
      <c r="AE94" s="71">
        <v>46</v>
      </c>
      <c r="AF94" s="71">
        <v>18.399999999999999</v>
      </c>
      <c r="AG94" s="71">
        <v>46</v>
      </c>
      <c r="AH94" s="71">
        <v>18.399999999999999</v>
      </c>
      <c r="AI94" s="71">
        <v>46</v>
      </c>
      <c r="AJ94" s="78"/>
      <c r="AK94" s="78"/>
      <c r="AL94" s="79"/>
      <c r="AM94" s="78"/>
      <c r="AN94" s="71"/>
      <c r="AO94" s="71"/>
      <c r="AP94" s="78"/>
      <c r="AQ94" s="1"/>
    </row>
    <row r="95" spans="1:43">
      <c r="A95" s="91">
        <f t="shared" si="40"/>
        <v>131.0890000000004</v>
      </c>
      <c r="B95" s="119" t="s">
        <v>169</v>
      </c>
      <c r="C95" s="114" t="s">
        <v>170</v>
      </c>
      <c r="D95" s="80" t="s">
        <v>81</v>
      </c>
      <c r="E95" s="80" t="s">
        <v>82</v>
      </c>
      <c r="F95" s="71" t="s">
        <v>39</v>
      </c>
      <c r="G95" s="148" t="s">
        <v>47</v>
      </c>
      <c r="H95" s="72">
        <v>44166</v>
      </c>
      <c r="I95" s="72">
        <v>44196</v>
      </c>
      <c r="J95" s="25" t="str">
        <f t="shared" si="36"/>
        <v>01.12.20 - 31.12.20 (1 months)</v>
      </c>
      <c r="K95" s="73" t="s">
        <v>30</v>
      </c>
      <c r="L95" s="74">
        <v>700</v>
      </c>
      <c r="M95" s="74">
        <v>1500</v>
      </c>
      <c r="N95" s="75">
        <f t="shared" ref="N95:N96" si="41">IF(L95&gt;M95, (2400-L95+M95)/100, IF(AND(L95="",M95="",L95=M95), "", IF(L95=M95,24,(M95-L95)/100)))</f>
        <v>8</v>
      </c>
      <c r="O95" s="74">
        <v>700</v>
      </c>
      <c r="P95" s="74">
        <v>1500</v>
      </c>
      <c r="Q95" s="75">
        <f t="shared" ref="Q95:Q96" si="42">IF(O95&gt;P95, (2400-O95+P95)/100, IF(AND(O95="",P95="",O95=P95), "", IF(O95=P95,24,(P95-O95)/100)))</f>
        <v>8</v>
      </c>
      <c r="R95" s="74">
        <v>700</v>
      </c>
      <c r="S95" s="74">
        <v>1500</v>
      </c>
      <c r="T95" s="81">
        <f t="shared" ref="T95:T96" si="43">IF(R95&gt;S95, (2400-R95+S95)/100, IF(AND(R95="",S95="",R95=S95), "", IF(R95=S95,24,(S95-R95)/100)))</f>
        <v>8</v>
      </c>
      <c r="U95" s="71">
        <v>407.5</v>
      </c>
      <c r="V95" s="71"/>
      <c r="W95" s="76"/>
      <c r="X95" s="77"/>
      <c r="Y95" s="71"/>
      <c r="Z95" s="71"/>
      <c r="AA95" s="71"/>
      <c r="AB95" s="71"/>
      <c r="AC95" s="71">
        <v>19.2</v>
      </c>
      <c r="AD95" s="71">
        <v>48</v>
      </c>
      <c r="AE95" s="71">
        <v>48</v>
      </c>
      <c r="AF95" s="71">
        <v>19.2</v>
      </c>
      <c r="AG95" s="71">
        <v>48</v>
      </c>
      <c r="AH95" s="71">
        <v>19.2</v>
      </c>
      <c r="AI95" s="71">
        <v>48</v>
      </c>
      <c r="AJ95" s="78"/>
      <c r="AK95" s="78"/>
      <c r="AL95" s="82"/>
      <c r="AM95" s="78" t="s">
        <v>61</v>
      </c>
      <c r="AN95" s="80"/>
      <c r="AO95" s="80"/>
      <c r="AP95" s="83"/>
      <c r="AQ95" s="1"/>
    </row>
    <row r="96" spans="1:43">
      <c r="A96" s="91">
        <f t="shared" si="40"/>
        <v>131.0900000000004</v>
      </c>
      <c r="B96" s="119" t="s">
        <v>169</v>
      </c>
      <c r="C96" s="114" t="s">
        <v>170</v>
      </c>
      <c r="D96" s="80" t="s">
        <v>81</v>
      </c>
      <c r="E96" s="80" t="s">
        <v>82</v>
      </c>
      <c r="F96" s="71" t="s">
        <v>39</v>
      </c>
      <c r="G96" s="148" t="s">
        <v>47</v>
      </c>
      <c r="H96" s="72">
        <v>44166</v>
      </c>
      <c r="I96" s="72">
        <v>44196</v>
      </c>
      <c r="J96" s="25" t="str">
        <f t="shared" si="36"/>
        <v>01.12.20 - 31.12.20 (1 months)</v>
      </c>
      <c r="K96" s="73" t="s">
        <v>30</v>
      </c>
      <c r="L96" s="74">
        <v>1500</v>
      </c>
      <c r="M96" s="74">
        <v>2300</v>
      </c>
      <c r="N96" s="75">
        <f t="shared" si="41"/>
        <v>8</v>
      </c>
      <c r="O96" s="74">
        <v>1500</v>
      </c>
      <c r="P96" s="74">
        <v>2300</v>
      </c>
      <c r="Q96" s="75">
        <f t="shared" si="42"/>
        <v>8</v>
      </c>
      <c r="R96" s="74">
        <v>1500</v>
      </c>
      <c r="S96" s="74">
        <v>2300</v>
      </c>
      <c r="T96" s="81">
        <f t="shared" si="43"/>
        <v>8</v>
      </c>
      <c r="U96" s="71">
        <v>367</v>
      </c>
      <c r="V96" s="71"/>
      <c r="W96" s="76"/>
      <c r="X96" s="77"/>
      <c r="Y96" s="71"/>
      <c r="Z96" s="71"/>
      <c r="AA96" s="71"/>
      <c r="AB96" s="71"/>
      <c r="AC96" s="71">
        <v>12.8</v>
      </c>
      <c r="AD96" s="71">
        <v>32</v>
      </c>
      <c r="AE96" s="71">
        <v>32</v>
      </c>
      <c r="AF96" s="71">
        <v>12.8</v>
      </c>
      <c r="AG96" s="71">
        <v>32</v>
      </c>
      <c r="AH96" s="71">
        <v>12.8</v>
      </c>
      <c r="AI96" s="71">
        <v>32</v>
      </c>
      <c r="AJ96" s="78"/>
      <c r="AK96" s="78"/>
      <c r="AL96" s="82"/>
      <c r="AM96" s="78"/>
      <c r="AN96" s="80"/>
      <c r="AO96" s="80"/>
      <c r="AP96" s="83"/>
      <c r="AQ96" s="1"/>
    </row>
    <row r="97" spans="1:43">
      <c r="A97" s="91">
        <f t="shared" si="40"/>
        <v>131.09100000000041</v>
      </c>
      <c r="B97" s="119" t="s">
        <v>169</v>
      </c>
      <c r="C97" s="114" t="s">
        <v>170</v>
      </c>
      <c r="D97" s="71" t="s">
        <v>111</v>
      </c>
      <c r="E97" s="80" t="s">
        <v>114</v>
      </c>
      <c r="F97" s="71" t="s">
        <v>113</v>
      </c>
      <c r="G97" s="148" t="s">
        <v>47</v>
      </c>
      <c r="H97" s="72">
        <v>44166</v>
      </c>
      <c r="I97" s="72">
        <v>44196</v>
      </c>
      <c r="J97" s="25" t="str">
        <f t="shared" si="36"/>
        <v>01.12.20 - 31.12.20 (1 months)</v>
      </c>
      <c r="K97" s="73" t="s">
        <v>30</v>
      </c>
      <c r="L97" s="74">
        <v>700</v>
      </c>
      <c r="M97" s="74">
        <v>1500</v>
      </c>
      <c r="N97" s="75">
        <f>IF(L97&gt;M97, (2400-L97+M97)/100, IF(AND(L97="",M97="",L97=M97), "", IF(L97=M97,24,(M97-L97)/100)))</f>
        <v>8</v>
      </c>
      <c r="O97" s="74">
        <v>700</v>
      </c>
      <c r="P97" s="74">
        <v>1500</v>
      </c>
      <c r="Q97" s="75">
        <f>IF(O97&gt;P97, (2400-O97+P97)/100, IF(AND(O97="",P97="",O97=P97), "", IF(O97=P97,24,(P97-O97)/100)))</f>
        <v>8</v>
      </c>
      <c r="R97" s="74">
        <v>700</v>
      </c>
      <c r="S97" s="74">
        <v>1500</v>
      </c>
      <c r="T97" s="75">
        <f>IF(R97&gt;S97, (2400-R97+S97)/100, IF(AND(R97="",S97="",R97=S97), "", IF(R97=S97,24,(S97-R97)/100)))</f>
        <v>8</v>
      </c>
      <c r="U97" s="71">
        <v>44.699999999999996</v>
      </c>
      <c r="V97" s="71"/>
      <c r="W97" s="76"/>
      <c r="X97" s="77"/>
      <c r="Y97" s="71"/>
      <c r="Z97" s="71"/>
      <c r="AA97" s="71"/>
      <c r="AB97" s="71"/>
      <c r="AC97" s="71">
        <v>2</v>
      </c>
      <c r="AD97" s="71">
        <v>5</v>
      </c>
      <c r="AE97" s="71">
        <v>5</v>
      </c>
      <c r="AF97" s="71">
        <v>2</v>
      </c>
      <c r="AG97" s="71">
        <v>5</v>
      </c>
      <c r="AH97" s="71">
        <v>2</v>
      </c>
      <c r="AI97" s="71">
        <v>5</v>
      </c>
      <c r="AJ97" s="78"/>
      <c r="AK97" s="78"/>
      <c r="AL97" s="79"/>
      <c r="AM97" s="78"/>
      <c r="AN97" s="71"/>
      <c r="AO97" s="71"/>
      <c r="AP97" s="78"/>
      <c r="AQ97" s="1"/>
    </row>
    <row r="98" spans="1:43">
      <c r="A98" s="91">
        <f t="shared" si="40"/>
        <v>131.09200000000041</v>
      </c>
      <c r="B98" s="110" t="s">
        <v>168</v>
      </c>
      <c r="C98" s="114">
        <v>2</v>
      </c>
      <c r="D98" s="71" t="s">
        <v>111</v>
      </c>
      <c r="E98" s="80" t="s">
        <v>114</v>
      </c>
      <c r="F98" s="71" t="s">
        <v>113</v>
      </c>
      <c r="G98" s="148" t="s">
        <v>47</v>
      </c>
      <c r="H98" s="72">
        <v>44166</v>
      </c>
      <c r="I98" s="72">
        <v>44196</v>
      </c>
      <c r="J98" s="25" t="str">
        <f t="shared" si="36"/>
        <v>01.12.20 - 31.12.20 (1 months)</v>
      </c>
      <c r="K98" s="73" t="s">
        <v>30</v>
      </c>
      <c r="L98" s="74">
        <v>1500</v>
      </c>
      <c r="M98" s="74">
        <v>2300</v>
      </c>
      <c r="N98" s="75">
        <f t="shared" ref="N98:N101" si="44">IF(L98&gt;M98, (2400-L98+M98)/100, IF(AND(L98="",M98="",L98=M98), "", IF(L98=M98,24,(M98-L98)/100)))</f>
        <v>8</v>
      </c>
      <c r="O98" s="74">
        <v>1500</v>
      </c>
      <c r="P98" s="74">
        <v>2300</v>
      </c>
      <c r="Q98" s="75">
        <f t="shared" ref="Q98:Q101" si="45">IF(O98&gt;P98, (2400-O98+P98)/100, IF(AND(O98="",P98="",O98=P98), "", IF(O98=P98,24,(P98-O98)/100)))</f>
        <v>8</v>
      </c>
      <c r="R98" s="74">
        <v>1500</v>
      </c>
      <c r="S98" s="74">
        <v>2300</v>
      </c>
      <c r="T98" s="81">
        <f t="shared" ref="T98:T101" si="46">IF(R98&gt;S98, (2400-R98+S98)/100, IF(AND(R98="",S98="",R98=S98), "", IF(R98=S98,24,(S98-R98)/100)))</f>
        <v>8</v>
      </c>
      <c r="U98" s="71">
        <v>53.67</v>
      </c>
      <c r="V98" s="71"/>
      <c r="W98" s="76"/>
      <c r="X98" s="77"/>
      <c r="Y98" s="71"/>
      <c r="Z98" s="71"/>
      <c r="AA98" s="71"/>
      <c r="AB98" s="71"/>
      <c r="AC98" s="71">
        <v>1.2000000000000002</v>
      </c>
      <c r="AD98" s="71">
        <v>3</v>
      </c>
      <c r="AE98" s="71">
        <v>3</v>
      </c>
      <c r="AF98" s="71">
        <v>1.2000000000000002</v>
      </c>
      <c r="AG98" s="71">
        <v>3</v>
      </c>
      <c r="AH98" s="71">
        <v>1.2000000000000002</v>
      </c>
      <c r="AI98" s="71">
        <v>3</v>
      </c>
      <c r="AJ98" s="78"/>
      <c r="AK98" s="78"/>
      <c r="AL98" s="82"/>
      <c r="AM98" s="78" t="s">
        <v>61</v>
      </c>
      <c r="AN98" s="80"/>
      <c r="AO98" s="80"/>
      <c r="AP98" s="83"/>
      <c r="AQ98" s="1"/>
    </row>
    <row r="99" spans="1:43">
      <c r="A99" s="91">
        <f t="shared" si="40"/>
        <v>131.09300000000042</v>
      </c>
      <c r="B99" s="119" t="s">
        <v>169</v>
      </c>
      <c r="C99" s="114" t="s">
        <v>170</v>
      </c>
      <c r="D99" s="71" t="s">
        <v>111</v>
      </c>
      <c r="E99" s="71" t="s">
        <v>112</v>
      </c>
      <c r="F99" s="71" t="s">
        <v>113</v>
      </c>
      <c r="G99" s="148" t="s">
        <v>47</v>
      </c>
      <c r="H99" s="72">
        <v>44165</v>
      </c>
      <c r="I99" s="72">
        <v>44196</v>
      </c>
      <c r="J99" s="25" t="str">
        <f t="shared" si="36"/>
        <v>30.11.20 - 31.12.20 (1 months)</v>
      </c>
      <c r="K99" s="73" t="s">
        <v>30</v>
      </c>
      <c r="L99" s="74">
        <v>2300</v>
      </c>
      <c r="M99" s="74">
        <v>700</v>
      </c>
      <c r="N99" s="75">
        <f t="shared" si="44"/>
        <v>8</v>
      </c>
      <c r="O99" s="74">
        <v>2300</v>
      </c>
      <c r="P99" s="74">
        <v>700</v>
      </c>
      <c r="Q99" s="75">
        <f t="shared" si="45"/>
        <v>8</v>
      </c>
      <c r="R99" s="74">
        <v>2300</v>
      </c>
      <c r="S99" s="74">
        <v>700</v>
      </c>
      <c r="T99" s="81">
        <f t="shared" si="46"/>
        <v>8</v>
      </c>
      <c r="U99" s="71">
        <v>352.5</v>
      </c>
      <c r="V99" s="71"/>
      <c r="W99" s="76"/>
      <c r="X99" s="77"/>
      <c r="Y99" s="71"/>
      <c r="Z99" s="71"/>
      <c r="AA99" s="71"/>
      <c r="AB99" s="71"/>
      <c r="AC99" s="71">
        <v>18.8</v>
      </c>
      <c r="AD99" s="71">
        <v>47</v>
      </c>
      <c r="AE99" s="71">
        <v>47</v>
      </c>
      <c r="AF99" s="71">
        <v>18.8</v>
      </c>
      <c r="AG99" s="71">
        <v>47</v>
      </c>
      <c r="AH99" s="71">
        <v>18.8</v>
      </c>
      <c r="AI99" s="71">
        <v>47</v>
      </c>
      <c r="AJ99" s="78"/>
      <c r="AK99" s="78"/>
      <c r="AL99" s="82" t="s">
        <v>64</v>
      </c>
      <c r="AM99" s="78"/>
      <c r="AN99" s="80"/>
      <c r="AO99" s="80"/>
      <c r="AP99" s="83"/>
      <c r="AQ99" s="1"/>
    </row>
    <row r="100" spans="1:43">
      <c r="A100" s="91">
        <f t="shared" si="40"/>
        <v>131.09400000000042</v>
      </c>
      <c r="B100" s="119" t="s">
        <v>169</v>
      </c>
      <c r="C100" s="114" t="s">
        <v>170</v>
      </c>
      <c r="D100" s="71" t="s">
        <v>111</v>
      </c>
      <c r="E100" s="71" t="s">
        <v>112</v>
      </c>
      <c r="F100" s="71" t="s">
        <v>113</v>
      </c>
      <c r="G100" s="148" t="s">
        <v>47</v>
      </c>
      <c r="H100" s="72">
        <v>44166</v>
      </c>
      <c r="I100" s="72">
        <v>44196</v>
      </c>
      <c r="J100" s="25" t="str">
        <f t="shared" si="36"/>
        <v>01.12.20 - 31.12.20 (1 months)</v>
      </c>
      <c r="K100" s="73" t="s">
        <v>30</v>
      </c>
      <c r="L100" s="74">
        <v>700</v>
      </c>
      <c r="M100" s="74">
        <v>1500</v>
      </c>
      <c r="N100" s="75">
        <f t="shared" si="44"/>
        <v>8</v>
      </c>
      <c r="O100" s="74">
        <v>700</v>
      </c>
      <c r="P100" s="74">
        <v>1500</v>
      </c>
      <c r="Q100" s="75">
        <f t="shared" si="45"/>
        <v>8</v>
      </c>
      <c r="R100" s="74">
        <v>700</v>
      </c>
      <c r="S100" s="74">
        <v>1500</v>
      </c>
      <c r="T100" s="81">
        <f t="shared" si="46"/>
        <v>8</v>
      </c>
      <c r="U100" s="71">
        <v>399.5</v>
      </c>
      <c r="V100" s="71"/>
      <c r="W100" s="76"/>
      <c r="X100" s="77"/>
      <c r="Y100" s="71"/>
      <c r="Z100" s="71"/>
      <c r="AA100" s="71"/>
      <c r="AB100" s="71"/>
      <c r="AC100" s="71">
        <v>18.8</v>
      </c>
      <c r="AD100" s="71">
        <v>47</v>
      </c>
      <c r="AE100" s="71">
        <v>47</v>
      </c>
      <c r="AF100" s="71">
        <v>18.8</v>
      </c>
      <c r="AG100" s="71">
        <v>47</v>
      </c>
      <c r="AH100" s="71">
        <v>18.8</v>
      </c>
      <c r="AI100" s="71">
        <v>47</v>
      </c>
      <c r="AJ100" s="78"/>
      <c r="AK100" s="78"/>
      <c r="AL100" s="82" t="s">
        <v>64</v>
      </c>
      <c r="AM100" s="78"/>
      <c r="AN100" s="80"/>
      <c r="AO100" s="80"/>
      <c r="AP100" s="83"/>
      <c r="AQ100" s="1"/>
    </row>
    <row r="101" spans="1:43">
      <c r="A101" s="91">
        <f t="shared" si="40"/>
        <v>131.09500000000043</v>
      </c>
      <c r="B101" s="119" t="s">
        <v>169</v>
      </c>
      <c r="C101" s="114" t="s">
        <v>170</v>
      </c>
      <c r="D101" s="71" t="s">
        <v>111</v>
      </c>
      <c r="E101" s="71" t="s">
        <v>112</v>
      </c>
      <c r="F101" s="71" t="s">
        <v>113</v>
      </c>
      <c r="G101" s="148" t="s">
        <v>47</v>
      </c>
      <c r="H101" s="72">
        <v>44166</v>
      </c>
      <c r="I101" s="72">
        <v>44196</v>
      </c>
      <c r="J101" s="25" t="str">
        <f t="shared" si="36"/>
        <v>01.12.20 - 31.12.20 (1 months)</v>
      </c>
      <c r="K101" s="73" t="s">
        <v>30</v>
      </c>
      <c r="L101" s="74">
        <v>1500</v>
      </c>
      <c r="M101" s="74">
        <v>2300</v>
      </c>
      <c r="N101" s="75">
        <f t="shared" si="44"/>
        <v>8</v>
      </c>
      <c r="O101" s="74">
        <v>1500</v>
      </c>
      <c r="P101" s="74">
        <v>2300</v>
      </c>
      <c r="Q101" s="75">
        <f t="shared" si="45"/>
        <v>8</v>
      </c>
      <c r="R101" s="74">
        <v>1500</v>
      </c>
      <c r="S101" s="74">
        <v>2300</v>
      </c>
      <c r="T101" s="81">
        <f t="shared" si="46"/>
        <v>8</v>
      </c>
      <c r="U101" s="80">
        <v>700</v>
      </c>
      <c r="V101" s="71"/>
      <c r="W101" s="80"/>
      <c r="X101" s="84"/>
      <c r="Y101" s="80"/>
      <c r="Z101" s="80"/>
      <c r="AA101" s="80"/>
      <c r="AB101" s="80"/>
      <c r="AC101" s="80">
        <v>16</v>
      </c>
      <c r="AD101" s="80">
        <v>40</v>
      </c>
      <c r="AE101" s="80">
        <v>40</v>
      </c>
      <c r="AF101" s="80">
        <v>16</v>
      </c>
      <c r="AG101" s="80">
        <v>40</v>
      </c>
      <c r="AH101" s="80">
        <v>16</v>
      </c>
      <c r="AI101" s="80">
        <v>40</v>
      </c>
      <c r="AJ101" s="83"/>
      <c r="AK101" s="83"/>
      <c r="AL101" s="82" t="s">
        <v>64</v>
      </c>
      <c r="AM101" s="78"/>
      <c r="AN101" s="80"/>
      <c r="AO101" s="80"/>
      <c r="AP101" s="83"/>
      <c r="AQ101" s="1"/>
    </row>
    <row r="102" spans="1:43">
      <c r="A102" s="91">
        <f t="shared" si="40"/>
        <v>131.09600000000043</v>
      </c>
      <c r="B102" s="110" t="s">
        <v>168</v>
      </c>
      <c r="C102" s="116">
        <v>2</v>
      </c>
      <c r="D102" s="80" t="s">
        <v>150</v>
      </c>
      <c r="E102" s="80" t="s">
        <v>115</v>
      </c>
      <c r="F102" s="71" t="s">
        <v>39</v>
      </c>
      <c r="G102" s="148" t="s">
        <v>47</v>
      </c>
      <c r="H102" s="72">
        <v>44165</v>
      </c>
      <c r="I102" s="72">
        <v>44196</v>
      </c>
      <c r="J102" s="25" t="str">
        <f t="shared" si="36"/>
        <v>30.11.20 - 31.12.20 (1 months)</v>
      </c>
      <c r="K102" s="85" t="s">
        <v>30</v>
      </c>
      <c r="L102" s="74">
        <v>2300</v>
      </c>
      <c r="M102" s="74">
        <v>2300</v>
      </c>
      <c r="N102" s="75">
        <f>IF(L102&gt;M102, (2400-L102+M102)/100, IF(AND(L102="",M102="",L102=M102), "", IF(L102=M102,24,(M102-L102)/100)))</f>
        <v>24</v>
      </c>
      <c r="O102" s="74">
        <v>2300</v>
      </c>
      <c r="P102" s="74">
        <v>2300</v>
      </c>
      <c r="Q102" s="75">
        <f>IF(O102&gt;P102, (2400-O102+P102)/100, IF(AND(O102="",P102="",O102=P102), "", IF(O102=P102,24,(P102-O102)/100)))</f>
        <v>24</v>
      </c>
      <c r="R102" s="74">
        <v>2300</v>
      </c>
      <c r="S102" s="74">
        <v>2300</v>
      </c>
      <c r="T102" s="75">
        <f>IF(R102&gt;S102, (2400-R102+S102)/100, IF(AND(R102="",S102="",R102=S102), "", IF(R102=S102,24,(S102-R102)/100)))</f>
        <v>24</v>
      </c>
      <c r="U102" s="71">
        <f>22.54*20</f>
        <v>450.79999999999995</v>
      </c>
      <c r="V102" s="71"/>
      <c r="W102" s="76"/>
      <c r="X102" s="77"/>
      <c r="Y102" s="71"/>
      <c r="Z102" s="71"/>
      <c r="AA102" s="71"/>
      <c r="AB102" s="71"/>
      <c r="AC102" s="71">
        <v>8</v>
      </c>
      <c r="AD102" s="71">
        <v>20</v>
      </c>
      <c r="AE102" s="71">
        <v>20</v>
      </c>
      <c r="AF102" s="71">
        <v>8</v>
      </c>
      <c r="AG102" s="71">
        <v>20</v>
      </c>
      <c r="AH102" s="71">
        <v>8</v>
      </c>
      <c r="AI102" s="71">
        <v>20</v>
      </c>
      <c r="AJ102" s="78"/>
      <c r="AK102" s="78"/>
      <c r="AL102" s="79"/>
      <c r="AM102" s="78"/>
      <c r="AN102" s="71"/>
      <c r="AO102" s="71"/>
      <c r="AP102" s="78"/>
      <c r="AQ102" s="1"/>
    </row>
    <row r="103" spans="1:43">
      <c r="A103" s="91">
        <f t="shared" si="40"/>
        <v>131.09700000000043</v>
      </c>
      <c r="B103" s="110" t="s">
        <v>168</v>
      </c>
      <c r="C103" s="116">
        <v>2</v>
      </c>
      <c r="D103" s="80" t="s">
        <v>150</v>
      </c>
      <c r="E103" s="80" t="s">
        <v>116</v>
      </c>
      <c r="F103" s="71" t="s">
        <v>39</v>
      </c>
      <c r="G103" s="148" t="s">
        <v>47</v>
      </c>
      <c r="H103" s="72">
        <v>44165</v>
      </c>
      <c r="I103" s="72">
        <v>44196</v>
      </c>
      <c r="J103" s="25" t="str">
        <f t="shared" si="36"/>
        <v>30.11.20 - 31.12.20 (1 months)</v>
      </c>
      <c r="K103" s="85" t="s">
        <v>30</v>
      </c>
      <c r="L103" s="74">
        <v>2300</v>
      </c>
      <c r="M103" s="74">
        <v>2300</v>
      </c>
      <c r="N103" s="75">
        <f>IF(L103&gt;M103, (2400-L103+M103)/100, IF(AND(L103="",M103="",L103=M103), "", IF(L103=M103,24,(M103-L103)/100)))</f>
        <v>24</v>
      </c>
      <c r="O103" s="74">
        <v>2300</v>
      </c>
      <c r="P103" s="74">
        <v>2300</v>
      </c>
      <c r="Q103" s="75">
        <f>IF(O103&gt;P103, (2400-O103+P103)/100, IF(AND(O103="",P103="",O103=P103), "", IF(O103=P103,24,(P103-O103)/100)))</f>
        <v>24</v>
      </c>
      <c r="R103" s="74">
        <v>2300</v>
      </c>
      <c r="S103" s="74">
        <v>2300</v>
      </c>
      <c r="T103" s="75">
        <f>IF(R103&gt;S103, (2400-R103+S103)/100, IF(AND(R103="",S103="",R103=S103), "", IF(R103=S103,24,(S103-R103)/100)))</f>
        <v>24</v>
      </c>
      <c r="U103" s="71">
        <f>25.84*20</f>
        <v>516.79999999999995</v>
      </c>
      <c r="V103" s="71"/>
      <c r="W103" s="76"/>
      <c r="X103" s="77"/>
      <c r="Y103" s="71"/>
      <c r="Z103" s="71"/>
      <c r="AA103" s="71"/>
      <c r="AB103" s="71"/>
      <c r="AC103" s="71">
        <v>8</v>
      </c>
      <c r="AD103" s="71">
        <v>20</v>
      </c>
      <c r="AE103" s="71">
        <v>20</v>
      </c>
      <c r="AF103" s="71">
        <v>8</v>
      </c>
      <c r="AG103" s="71">
        <v>20</v>
      </c>
      <c r="AH103" s="71">
        <v>8</v>
      </c>
      <c r="AI103" s="71">
        <v>20</v>
      </c>
      <c r="AJ103" s="78"/>
      <c r="AK103" s="78"/>
      <c r="AL103" s="82"/>
      <c r="AM103" s="78" t="s">
        <v>61</v>
      </c>
      <c r="AN103" s="80"/>
      <c r="AO103" s="80"/>
      <c r="AP103" s="83"/>
      <c r="AQ103" s="1"/>
    </row>
    <row r="104" spans="1:43">
      <c r="A104" s="91">
        <f t="shared" si="40"/>
        <v>131.09800000000044</v>
      </c>
      <c r="B104" s="110" t="s">
        <v>168</v>
      </c>
      <c r="C104" s="116">
        <v>2</v>
      </c>
      <c r="D104" s="80" t="s">
        <v>150</v>
      </c>
      <c r="E104" s="80" t="s">
        <v>117</v>
      </c>
      <c r="F104" s="71" t="s">
        <v>39</v>
      </c>
      <c r="G104" s="148" t="s">
        <v>47</v>
      </c>
      <c r="H104" s="72">
        <v>44165</v>
      </c>
      <c r="I104" s="72">
        <v>44196</v>
      </c>
      <c r="J104" s="25" t="str">
        <f t="shared" si="36"/>
        <v>30.11.20 - 31.12.20 (1 months)</v>
      </c>
      <c r="K104" s="85" t="s">
        <v>30</v>
      </c>
      <c r="L104" s="74">
        <v>2300</v>
      </c>
      <c r="M104" s="74">
        <v>2300</v>
      </c>
      <c r="N104" s="75">
        <f>IF(L104&gt;M104, (2400-L104+M104)/100, IF(AND(L104="",M104="",L104=M104), "", IF(L104=M104,24,(M104-L104)/100)))</f>
        <v>24</v>
      </c>
      <c r="O104" s="74">
        <v>2300</v>
      </c>
      <c r="P104" s="74">
        <v>2300</v>
      </c>
      <c r="Q104" s="75">
        <f>IF(O104&gt;P104, (2400-O104+P104)/100, IF(AND(O104="",P104="",O104=P104), "", IF(O104=P104,24,(P104-O104)/100)))</f>
        <v>24</v>
      </c>
      <c r="R104" s="74">
        <v>2300</v>
      </c>
      <c r="S104" s="74">
        <v>2300</v>
      </c>
      <c r="T104" s="75">
        <f>IF(R104&gt;S104, (2400-R104+S104)/100, IF(AND(R104="",S104="",R104=S104), "", IF(R104=S104,24,(S104-R104)/100)))</f>
        <v>24</v>
      </c>
      <c r="U104" s="71">
        <f>23.32*20</f>
        <v>466.4</v>
      </c>
      <c r="V104" s="71"/>
      <c r="W104" s="76"/>
      <c r="X104" s="77"/>
      <c r="Y104" s="71"/>
      <c r="Z104" s="71"/>
      <c r="AA104" s="71"/>
      <c r="AB104" s="71"/>
      <c r="AC104" s="71">
        <v>8</v>
      </c>
      <c r="AD104" s="71">
        <v>20</v>
      </c>
      <c r="AE104" s="71">
        <v>20</v>
      </c>
      <c r="AF104" s="71">
        <v>8</v>
      </c>
      <c r="AG104" s="71">
        <v>20</v>
      </c>
      <c r="AH104" s="71">
        <v>8</v>
      </c>
      <c r="AI104" s="71">
        <v>20</v>
      </c>
      <c r="AJ104" s="78"/>
      <c r="AK104" s="78"/>
      <c r="AL104" s="82"/>
      <c r="AM104" s="78"/>
      <c r="AN104" s="80"/>
      <c r="AO104" s="80"/>
      <c r="AP104" s="83"/>
      <c r="AQ104" s="1"/>
    </row>
    <row r="105" spans="1:43">
      <c r="A105" s="91">
        <f t="shared" si="40"/>
        <v>131.09900000000044</v>
      </c>
      <c r="B105" s="110" t="s">
        <v>168</v>
      </c>
      <c r="C105" s="114">
        <v>2</v>
      </c>
      <c r="D105" s="71" t="s">
        <v>159</v>
      </c>
      <c r="E105" s="71" t="s">
        <v>160</v>
      </c>
      <c r="F105" s="71" t="s">
        <v>39</v>
      </c>
      <c r="G105" s="148" t="s">
        <v>46</v>
      </c>
      <c r="H105" s="72">
        <v>44166</v>
      </c>
      <c r="I105" s="72">
        <v>44196</v>
      </c>
      <c r="J105" s="25" t="str">
        <f t="shared" si="36"/>
        <v>01.12.20 - 31.12.20 (1 months)</v>
      </c>
      <c r="K105" s="73" t="s">
        <v>30</v>
      </c>
      <c r="L105" s="74">
        <v>700</v>
      </c>
      <c r="M105" s="74">
        <v>2300</v>
      </c>
      <c r="N105" s="75">
        <f>IF(L105&gt;M105, (2400-L105+M105)/100, IF(AND(L105="",M105="",L105=M105), "", IF(L105=M105,24,(M105-L105)/100)))</f>
        <v>16</v>
      </c>
      <c r="O105" s="74">
        <v>700</v>
      </c>
      <c r="P105" s="74">
        <v>2300</v>
      </c>
      <c r="Q105" s="75">
        <f>IF(O105&gt;P105, (2400-O105+P105)/100, IF(AND(O105="",P105="",O105=P105), "", IF(O105=P105,24,(P105-O105)/100)))</f>
        <v>16</v>
      </c>
      <c r="R105" s="74">
        <v>700</v>
      </c>
      <c r="S105" s="74">
        <v>2300</v>
      </c>
      <c r="T105" s="75">
        <f>IF(R105&gt;S105, (2400-R105+S105)/100, IF(AND(R105="",S105="",R105=S105), "", IF(R105=S105,24,(S105-R105)/100)))</f>
        <v>16</v>
      </c>
      <c r="U105" s="71">
        <v>225</v>
      </c>
      <c r="V105" s="71"/>
      <c r="W105" s="76"/>
      <c r="X105" s="77"/>
      <c r="Y105" s="71"/>
      <c r="Z105" s="71"/>
      <c r="AA105" s="71"/>
      <c r="AB105" s="71"/>
      <c r="AC105" s="71">
        <v>4</v>
      </c>
      <c r="AD105" s="71">
        <v>10</v>
      </c>
      <c r="AE105" s="71">
        <v>10</v>
      </c>
      <c r="AF105" s="71">
        <v>4</v>
      </c>
      <c r="AG105" s="71">
        <v>10</v>
      </c>
      <c r="AH105" s="71">
        <v>4</v>
      </c>
      <c r="AI105" s="71">
        <v>10</v>
      </c>
      <c r="AJ105" s="78"/>
      <c r="AK105" s="78"/>
      <c r="AL105" s="79" t="s">
        <v>64</v>
      </c>
      <c r="AM105" s="78"/>
      <c r="AN105" s="71"/>
      <c r="AO105" s="71"/>
      <c r="AP105" s="78"/>
      <c r="AQ105" s="1"/>
    </row>
    <row r="106" spans="1:43">
      <c r="A106" s="91">
        <f t="shared" si="40"/>
        <v>131.10000000000045</v>
      </c>
      <c r="B106" s="110" t="s">
        <v>168</v>
      </c>
      <c r="C106" s="114">
        <v>2</v>
      </c>
      <c r="D106" s="71" t="s">
        <v>161</v>
      </c>
      <c r="E106" s="80" t="s">
        <v>162</v>
      </c>
      <c r="F106" s="71" t="s">
        <v>39</v>
      </c>
      <c r="G106" s="148" t="s">
        <v>46</v>
      </c>
      <c r="H106" s="72">
        <v>44165</v>
      </c>
      <c r="I106" s="72">
        <v>44196</v>
      </c>
      <c r="J106" s="25" t="str">
        <f t="shared" si="36"/>
        <v>30.11.20 - 31.12.20 (1 months)</v>
      </c>
      <c r="K106" s="73" t="s">
        <v>30</v>
      </c>
      <c r="L106" s="74">
        <v>2300</v>
      </c>
      <c r="M106" s="74">
        <v>2300</v>
      </c>
      <c r="N106" s="75">
        <f t="shared" ref="N106:N112" si="47">IF(L106&gt;M106, (2400-L106+M106)/100, IF(AND(L106="",M106="",L106=M106), "", IF(L106=M106,24,(M106-L106)/100)))</f>
        <v>24</v>
      </c>
      <c r="O106" s="74">
        <v>2300</v>
      </c>
      <c r="P106" s="74">
        <v>2300</v>
      </c>
      <c r="Q106" s="75">
        <f t="shared" ref="Q106:Q112" si="48">IF(O106&gt;P106, (2400-O106+P106)/100, IF(AND(O106="",P106="",O106=P106), "", IF(O106=P106,24,(P106-O106)/100)))</f>
        <v>24</v>
      </c>
      <c r="R106" s="74">
        <v>2300</v>
      </c>
      <c r="S106" s="74">
        <v>2300</v>
      </c>
      <c r="T106" s="81">
        <f t="shared" ref="T106:T112" si="49">IF(R106&gt;S106, (2400-R106+S106)/100, IF(AND(R106="",S106="",R106=S106), "", IF(R106=S106,24,(S106-R106)/100)))</f>
        <v>24</v>
      </c>
      <c r="U106" s="71">
        <v>170</v>
      </c>
      <c r="V106" s="71"/>
      <c r="W106" s="76"/>
      <c r="X106" s="77"/>
      <c r="Y106" s="71"/>
      <c r="Z106" s="71"/>
      <c r="AA106" s="71"/>
      <c r="AB106" s="71"/>
      <c r="AC106" s="71">
        <v>4</v>
      </c>
      <c r="AD106" s="71">
        <v>10</v>
      </c>
      <c r="AE106" s="71">
        <v>10</v>
      </c>
      <c r="AF106" s="71">
        <v>4</v>
      </c>
      <c r="AG106" s="71">
        <v>10</v>
      </c>
      <c r="AH106" s="71">
        <v>4</v>
      </c>
      <c r="AI106" s="71">
        <v>10</v>
      </c>
      <c r="AJ106" s="78"/>
      <c r="AK106" s="78"/>
      <c r="AL106" s="82" t="s">
        <v>65</v>
      </c>
      <c r="AM106" s="78" t="s">
        <v>61</v>
      </c>
      <c r="AN106" s="80"/>
      <c r="AO106" s="80"/>
      <c r="AP106" s="83"/>
      <c r="AQ106" s="1"/>
    </row>
    <row r="107" spans="1:43">
      <c r="A107" s="91">
        <f t="shared" si="40"/>
        <v>131.10100000000045</v>
      </c>
      <c r="B107" s="110" t="s">
        <v>168</v>
      </c>
      <c r="C107" s="114">
        <v>2</v>
      </c>
      <c r="D107" s="71" t="s">
        <v>161</v>
      </c>
      <c r="E107" s="80" t="s">
        <v>163</v>
      </c>
      <c r="F107" s="71" t="s">
        <v>39</v>
      </c>
      <c r="G107" s="148" t="s">
        <v>46</v>
      </c>
      <c r="H107" s="72">
        <v>44165</v>
      </c>
      <c r="I107" s="72">
        <v>44196</v>
      </c>
      <c r="J107" s="25" t="str">
        <f t="shared" si="36"/>
        <v>30.11.20 - 31.12.20 (1 months)</v>
      </c>
      <c r="K107" s="73" t="s">
        <v>30</v>
      </c>
      <c r="L107" s="74">
        <v>2300</v>
      </c>
      <c r="M107" s="74">
        <v>700</v>
      </c>
      <c r="N107" s="75">
        <f t="shared" si="47"/>
        <v>8</v>
      </c>
      <c r="O107" s="74">
        <v>2300</v>
      </c>
      <c r="P107" s="74">
        <v>700</v>
      </c>
      <c r="Q107" s="75">
        <f t="shared" si="48"/>
        <v>8</v>
      </c>
      <c r="R107" s="74">
        <v>2300</v>
      </c>
      <c r="S107" s="74">
        <v>700</v>
      </c>
      <c r="T107" s="81">
        <f t="shared" si="49"/>
        <v>8</v>
      </c>
      <c r="U107" s="71">
        <v>63</v>
      </c>
      <c r="V107" s="71"/>
      <c r="W107" s="76"/>
      <c r="X107" s="77"/>
      <c r="Y107" s="71"/>
      <c r="Z107" s="71"/>
      <c r="AA107" s="71"/>
      <c r="AB107" s="71"/>
      <c r="AC107" s="71">
        <v>3.6</v>
      </c>
      <c r="AD107" s="71">
        <v>9</v>
      </c>
      <c r="AE107" s="71">
        <v>9</v>
      </c>
      <c r="AF107" s="71">
        <v>3.6</v>
      </c>
      <c r="AG107" s="71">
        <v>9</v>
      </c>
      <c r="AH107" s="71">
        <v>3.6</v>
      </c>
      <c r="AI107" s="71">
        <v>9</v>
      </c>
      <c r="AJ107" s="78"/>
      <c r="AK107" s="78"/>
      <c r="AL107" s="82" t="s">
        <v>66</v>
      </c>
      <c r="AM107" s="78"/>
      <c r="AN107" s="80"/>
      <c r="AO107" s="80"/>
      <c r="AP107" s="83"/>
      <c r="AQ107" s="1"/>
    </row>
    <row r="108" spans="1:43">
      <c r="A108" s="91">
        <f t="shared" si="40"/>
        <v>131.10200000000046</v>
      </c>
      <c r="B108" s="110" t="s">
        <v>168</v>
      </c>
      <c r="C108" s="114">
        <v>2</v>
      </c>
      <c r="D108" s="71" t="s">
        <v>161</v>
      </c>
      <c r="E108" s="80" t="s">
        <v>163</v>
      </c>
      <c r="F108" s="71" t="s">
        <v>39</v>
      </c>
      <c r="G108" s="148" t="s">
        <v>46</v>
      </c>
      <c r="H108" s="72">
        <v>44166</v>
      </c>
      <c r="I108" s="72">
        <v>44196</v>
      </c>
      <c r="J108" s="25" t="str">
        <f t="shared" si="36"/>
        <v>01.12.20 - 31.12.20 (1 months)</v>
      </c>
      <c r="K108" s="73" t="s">
        <v>30</v>
      </c>
      <c r="L108" s="74">
        <v>700</v>
      </c>
      <c r="M108" s="74">
        <v>2300</v>
      </c>
      <c r="N108" s="75">
        <f t="shared" si="47"/>
        <v>16</v>
      </c>
      <c r="O108" s="74">
        <v>700</v>
      </c>
      <c r="P108" s="74">
        <v>2300</v>
      </c>
      <c r="Q108" s="75">
        <f t="shared" si="48"/>
        <v>16</v>
      </c>
      <c r="R108" s="74">
        <v>700</v>
      </c>
      <c r="S108" s="74">
        <v>2300</v>
      </c>
      <c r="T108" s="81">
        <f t="shared" si="49"/>
        <v>16</v>
      </c>
      <c r="U108" s="71">
        <v>202.5</v>
      </c>
      <c r="V108" s="71"/>
      <c r="W108" s="76"/>
      <c r="X108" s="77"/>
      <c r="Y108" s="71"/>
      <c r="Z108" s="71"/>
      <c r="AA108" s="71"/>
      <c r="AB108" s="71"/>
      <c r="AC108" s="71">
        <v>3.6</v>
      </c>
      <c r="AD108" s="71">
        <v>9</v>
      </c>
      <c r="AE108" s="71">
        <v>9</v>
      </c>
      <c r="AF108" s="71">
        <v>3.6</v>
      </c>
      <c r="AG108" s="71">
        <v>9</v>
      </c>
      <c r="AH108" s="71">
        <v>3.6</v>
      </c>
      <c r="AI108" s="71">
        <v>9</v>
      </c>
      <c r="AJ108" s="78"/>
      <c r="AK108" s="78"/>
      <c r="AL108" s="82" t="s">
        <v>66</v>
      </c>
      <c r="AM108" s="78"/>
      <c r="AN108" s="80"/>
      <c r="AO108" s="80"/>
      <c r="AP108" s="83"/>
      <c r="AQ108" s="1"/>
    </row>
    <row r="109" spans="1:43">
      <c r="A109" s="91">
        <f t="shared" si="40"/>
        <v>131.10300000000046</v>
      </c>
      <c r="B109" s="110" t="s">
        <v>168</v>
      </c>
      <c r="C109" s="114">
        <v>2</v>
      </c>
      <c r="D109" s="71" t="s">
        <v>161</v>
      </c>
      <c r="E109" s="80" t="s">
        <v>164</v>
      </c>
      <c r="F109" s="71" t="s">
        <v>39</v>
      </c>
      <c r="G109" s="148" t="s">
        <v>46</v>
      </c>
      <c r="H109" s="72">
        <v>44165</v>
      </c>
      <c r="I109" s="72">
        <v>44196</v>
      </c>
      <c r="J109" s="25" t="str">
        <f t="shared" si="36"/>
        <v>30.11.20 - 31.12.20 (1 months)</v>
      </c>
      <c r="K109" s="73" t="s">
        <v>30</v>
      </c>
      <c r="L109" s="74">
        <v>2300</v>
      </c>
      <c r="M109" s="74">
        <v>700</v>
      </c>
      <c r="N109" s="75">
        <f t="shared" si="47"/>
        <v>8</v>
      </c>
      <c r="O109" s="74">
        <v>2300</v>
      </c>
      <c r="P109" s="74">
        <v>700</v>
      </c>
      <c r="Q109" s="75">
        <f t="shared" si="48"/>
        <v>8</v>
      </c>
      <c r="R109" s="74">
        <v>2300</v>
      </c>
      <c r="S109" s="74">
        <v>700</v>
      </c>
      <c r="T109" s="81">
        <f t="shared" si="49"/>
        <v>8</v>
      </c>
      <c r="U109" s="71">
        <v>70</v>
      </c>
      <c r="V109" s="80"/>
      <c r="W109" s="80"/>
      <c r="X109" s="84"/>
      <c r="Y109" s="80"/>
      <c r="Z109" s="80"/>
      <c r="AA109" s="80"/>
      <c r="AB109" s="80"/>
      <c r="AC109" s="71">
        <v>4</v>
      </c>
      <c r="AD109" s="71">
        <v>10</v>
      </c>
      <c r="AE109" s="71">
        <v>10</v>
      </c>
      <c r="AF109" s="71">
        <v>4</v>
      </c>
      <c r="AG109" s="71">
        <v>10</v>
      </c>
      <c r="AH109" s="71">
        <v>4</v>
      </c>
      <c r="AI109" s="71">
        <v>10</v>
      </c>
      <c r="AJ109" s="83"/>
      <c r="AK109" s="83"/>
      <c r="AL109" s="82" t="s">
        <v>68</v>
      </c>
      <c r="AM109" s="78"/>
      <c r="AN109" s="80"/>
      <c r="AO109" s="80"/>
      <c r="AP109" s="83"/>
      <c r="AQ109" s="1"/>
    </row>
    <row r="110" spans="1:43">
      <c r="A110" s="91">
        <f t="shared" si="40"/>
        <v>131.10400000000047</v>
      </c>
      <c r="B110" s="110" t="s">
        <v>168</v>
      </c>
      <c r="C110" s="114">
        <v>2</v>
      </c>
      <c r="D110" s="71" t="s">
        <v>161</v>
      </c>
      <c r="E110" s="80" t="s">
        <v>164</v>
      </c>
      <c r="F110" s="71" t="s">
        <v>39</v>
      </c>
      <c r="G110" s="148" t="s">
        <v>46</v>
      </c>
      <c r="H110" s="72">
        <v>44166</v>
      </c>
      <c r="I110" s="72">
        <v>44196</v>
      </c>
      <c r="J110" s="25" t="str">
        <f t="shared" si="36"/>
        <v>01.12.20 - 31.12.20 (1 months)</v>
      </c>
      <c r="K110" s="73" t="s">
        <v>30</v>
      </c>
      <c r="L110" s="74">
        <v>700</v>
      </c>
      <c r="M110" s="74">
        <v>2300</v>
      </c>
      <c r="N110" s="75">
        <f t="shared" si="47"/>
        <v>16</v>
      </c>
      <c r="O110" s="74">
        <v>700</v>
      </c>
      <c r="P110" s="74">
        <v>2300</v>
      </c>
      <c r="Q110" s="75">
        <f t="shared" si="48"/>
        <v>16</v>
      </c>
      <c r="R110" s="74">
        <v>700</v>
      </c>
      <c r="S110" s="74">
        <v>2300</v>
      </c>
      <c r="T110" s="81">
        <f t="shared" si="49"/>
        <v>16</v>
      </c>
      <c r="U110" s="71">
        <v>225</v>
      </c>
      <c r="V110" s="80"/>
      <c r="W110" s="80"/>
      <c r="X110" s="84"/>
      <c r="Y110" s="80"/>
      <c r="Z110" s="80"/>
      <c r="AA110" s="80"/>
      <c r="AB110" s="80"/>
      <c r="AC110" s="71">
        <v>4</v>
      </c>
      <c r="AD110" s="71">
        <v>10</v>
      </c>
      <c r="AE110" s="71">
        <v>10</v>
      </c>
      <c r="AF110" s="71">
        <v>4</v>
      </c>
      <c r="AG110" s="71">
        <v>10</v>
      </c>
      <c r="AH110" s="71">
        <v>4</v>
      </c>
      <c r="AI110" s="71">
        <v>10</v>
      </c>
      <c r="AJ110" s="78"/>
      <c r="AK110" s="78"/>
      <c r="AL110" s="82" t="s">
        <v>68</v>
      </c>
      <c r="AM110" s="78"/>
      <c r="AN110" s="80"/>
      <c r="AO110" s="80"/>
      <c r="AP110" s="83"/>
      <c r="AQ110" s="1"/>
    </row>
    <row r="111" spans="1:43">
      <c r="A111" s="91">
        <f t="shared" si="40"/>
        <v>131.10500000000047</v>
      </c>
      <c r="B111" s="110" t="s">
        <v>168</v>
      </c>
      <c r="C111" s="114">
        <v>2</v>
      </c>
      <c r="D111" s="71" t="s">
        <v>161</v>
      </c>
      <c r="E111" s="80" t="s">
        <v>165</v>
      </c>
      <c r="F111" s="71" t="s">
        <v>39</v>
      </c>
      <c r="G111" s="148" t="s">
        <v>46</v>
      </c>
      <c r="H111" s="72">
        <v>44165</v>
      </c>
      <c r="I111" s="72">
        <v>44196</v>
      </c>
      <c r="J111" s="25" t="str">
        <f t="shared" si="36"/>
        <v>30.11.20 - 31.12.20 (1 months)</v>
      </c>
      <c r="K111" s="73" t="s">
        <v>30</v>
      </c>
      <c r="L111" s="74">
        <v>2300</v>
      </c>
      <c r="M111" s="74">
        <v>700</v>
      </c>
      <c r="N111" s="75">
        <f t="shared" si="47"/>
        <v>8</v>
      </c>
      <c r="O111" s="74">
        <v>2300</v>
      </c>
      <c r="P111" s="74">
        <v>700</v>
      </c>
      <c r="Q111" s="75">
        <f t="shared" si="48"/>
        <v>8</v>
      </c>
      <c r="R111" s="74">
        <v>2300</v>
      </c>
      <c r="S111" s="74">
        <v>700</v>
      </c>
      <c r="T111" s="81">
        <f t="shared" si="49"/>
        <v>8</v>
      </c>
      <c r="U111" s="71">
        <v>70</v>
      </c>
      <c r="V111" s="71"/>
      <c r="W111" s="71"/>
      <c r="X111" s="77"/>
      <c r="Y111" s="71"/>
      <c r="Z111" s="71"/>
      <c r="AA111" s="71"/>
      <c r="AB111" s="71"/>
      <c r="AC111" s="71">
        <v>4</v>
      </c>
      <c r="AD111" s="71">
        <v>10</v>
      </c>
      <c r="AE111" s="71">
        <v>10</v>
      </c>
      <c r="AF111" s="71">
        <v>4</v>
      </c>
      <c r="AG111" s="71">
        <v>10</v>
      </c>
      <c r="AH111" s="71">
        <v>4</v>
      </c>
      <c r="AI111" s="71">
        <v>10</v>
      </c>
      <c r="AJ111" s="78"/>
      <c r="AK111" s="78"/>
      <c r="AL111" s="82" t="s">
        <v>69</v>
      </c>
      <c r="AM111" s="78"/>
      <c r="AN111" s="80"/>
      <c r="AO111" s="80"/>
      <c r="AP111" s="83"/>
      <c r="AQ111" s="1"/>
    </row>
    <row r="112" spans="1:43">
      <c r="A112" s="91">
        <f t="shared" si="40"/>
        <v>131.10600000000048</v>
      </c>
      <c r="B112" s="110" t="s">
        <v>168</v>
      </c>
      <c r="C112" s="114">
        <v>2</v>
      </c>
      <c r="D112" s="71" t="s">
        <v>161</v>
      </c>
      <c r="E112" s="80" t="s">
        <v>165</v>
      </c>
      <c r="F112" s="71" t="s">
        <v>39</v>
      </c>
      <c r="G112" s="148" t="s">
        <v>46</v>
      </c>
      <c r="H112" s="72">
        <v>44166</v>
      </c>
      <c r="I112" s="72">
        <v>44196</v>
      </c>
      <c r="J112" s="25" t="str">
        <f t="shared" si="36"/>
        <v>01.12.20 - 31.12.20 (1 months)</v>
      </c>
      <c r="K112" s="73" t="s">
        <v>30</v>
      </c>
      <c r="L112" s="74">
        <v>700</v>
      </c>
      <c r="M112" s="74">
        <v>2300</v>
      </c>
      <c r="N112" s="75">
        <f t="shared" si="47"/>
        <v>16</v>
      </c>
      <c r="O112" s="74">
        <v>700</v>
      </c>
      <c r="P112" s="74">
        <v>2300</v>
      </c>
      <c r="Q112" s="75">
        <f t="shared" si="48"/>
        <v>16</v>
      </c>
      <c r="R112" s="74">
        <v>700</v>
      </c>
      <c r="S112" s="74">
        <v>2300</v>
      </c>
      <c r="T112" s="81">
        <f t="shared" si="49"/>
        <v>16</v>
      </c>
      <c r="U112" s="71">
        <v>225</v>
      </c>
      <c r="V112" s="71"/>
      <c r="W112" s="71"/>
      <c r="X112" s="77"/>
      <c r="Y112" s="71"/>
      <c r="Z112" s="71"/>
      <c r="AA112" s="71"/>
      <c r="AB112" s="71"/>
      <c r="AC112" s="71">
        <v>4</v>
      </c>
      <c r="AD112" s="71">
        <v>10</v>
      </c>
      <c r="AE112" s="71">
        <v>10</v>
      </c>
      <c r="AF112" s="71">
        <v>4</v>
      </c>
      <c r="AG112" s="71">
        <v>10</v>
      </c>
      <c r="AH112" s="71">
        <v>4</v>
      </c>
      <c r="AI112" s="71">
        <v>10</v>
      </c>
      <c r="AJ112" s="78"/>
      <c r="AK112" s="78"/>
      <c r="AL112" s="82" t="s">
        <v>69</v>
      </c>
      <c r="AM112" s="78"/>
      <c r="AN112" s="80"/>
      <c r="AO112" s="80"/>
      <c r="AP112" s="83"/>
      <c r="AQ112" s="1"/>
    </row>
    <row r="113" spans="1:96" ht="30">
      <c r="A113" s="91">
        <f t="shared" si="40"/>
        <v>131.10700000000048</v>
      </c>
      <c r="B113" s="119" t="s">
        <v>169</v>
      </c>
      <c r="C113" s="114" t="s">
        <v>170</v>
      </c>
      <c r="D113" s="87" t="s">
        <v>120</v>
      </c>
      <c r="E113" s="88" t="s">
        <v>124</v>
      </c>
      <c r="F113" s="88" t="s">
        <v>40</v>
      </c>
      <c r="G113" s="149" t="s">
        <v>47</v>
      </c>
      <c r="H113" s="72">
        <v>44165</v>
      </c>
      <c r="I113" s="72">
        <v>44196</v>
      </c>
      <c r="J113" s="25" t="str">
        <f t="shared" si="36"/>
        <v>30.11.20 - 31.12.20 (1 months)</v>
      </c>
      <c r="K113" s="89" t="s">
        <v>30</v>
      </c>
      <c r="L113" s="74">
        <v>2300</v>
      </c>
      <c r="M113" s="74">
        <v>700</v>
      </c>
      <c r="N113" s="75">
        <f>IF(L113&gt;M113, (2400-L113+M113)/100, IF(AND(L113="",M113="",L113=M113), "", IF(L113=M113,24,(M113-L113)/100)))</f>
        <v>8</v>
      </c>
      <c r="O113" s="74">
        <v>2300</v>
      </c>
      <c r="P113" s="74">
        <v>700</v>
      </c>
      <c r="Q113" s="75">
        <f>IF(O113&gt;P113, (2400-O113+P113)/100, IF(AND(O113="",P113="",O113=P113), "", IF(O113=P113,24,(P113-O113)/100)))</f>
        <v>8</v>
      </c>
      <c r="R113" s="74">
        <v>2300</v>
      </c>
      <c r="S113" s="74">
        <v>700</v>
      </c>
      <c r="T113" s="75">
        <f>IF(R113&gt;S113, (2400-R113+S113)/100, IF(AND(R113="",S113="",R113=S113), "", IF(R113=S113,24,(S113-R113)/100)))</f>
        <v>8</v>
      </c>
      <c r="U113" s="71">
        <v>100.1</v>
      </c>
      <c r="V113" s="71"/>
      <c r="W113" s="76"/>
      <c r="X113" s="77"/>
      <c r="Y113" s="71"/>
      <c r="Z113" s="71"/>
      <c r="AA113" s="71"/>
      <c r="AB113" s="71"/>
      <c r="AC113" s="71">
        <v>4.4000000000000004</v>
      </c>
      <c r="AD113" s="71">
        <v>11</v>
      </c>
      <c r="AE113" s="71">
        <v>11</v>
      </c>
      <c r="AF113" s="71">
        <v>4.4000000000000004</v>
      </c>
      <c r="AG113" s="71">
        <v>11</v>
      </c>
      <c r="AH113" s="71">
        <v>4.4000000000000004</v>
      </c>
      <c r="AI113" s="71">
        <v>11</v>
      </c>
      <c r="AJ113" s="78"/>
      <c r="AK113" s="78"/>
      <c r="AL113" s="79"/>
      <c r="AM113" s="78"/>
      <c r="AN113" s="71"/>
      <c r="AO113" s="71"/>
      <c r="AP113" s="78" t="s">
        <v>121</v>
      </c>
      <c r="AQ113" s="1"/>
    </row>
    <row r="114" spans="1:96" ht="30">
      <c r="A114" s="91">
        <f t="shared" si="40"/>
        <v>131.10800000000049</v>
      </c>
      <c r="B114" s="119" t="s">
        <v>169</v>
      </c>
      <c r="C114" s="114" t="s">
        <v>170</v>
      </c>
      <c r="D114" s="87" t="s">
        <v>120</v>
      </c>
      <c r="E114" s="87" t="s">
        <v>124</v>
      </c>
      <c r="F114" s="88" t="s">
        <v>40</v>
      </c>
      <c r="G114" s="149" t="s">
        <v>47</v>
      </c>
      <c r="H114" s="72">
        <v>44166</v>
      </c>
      <c r="I114" s="72">
        <v>44196</v>
      </c>
      <c r="J114" s="25" t="str">
        <f t="shared" si="36"/>
        <v>01.12.20 - 31.12.20 (1 months)</v>
      </c>
      <c r="K114" s="89" t="s">
        <v>30</v>
      </c>
      <c r="L114" s="74">
        <v>700</v>
      </c>
      <c r="M114" s="74">
        <v>1500</v>
      </c>
      <c r="N114" s="75">
        <f t="shared" ref="N114:N139" si="50">IF(L114&gt;M114, (2400-L114+M114)/100, IF(AND(L114="",M114="",L114=M114), "", IF(L114=M114,24,(M114-L114)/100)))</f>
        <v>8</v>
      </c>
      <c r="O114" s="74">
        <v>700</v>
      </c>
      <c r="P114" s="74">
        <v>1500</v>
      </c>
      <c r="Q114" s="75">
        <f t="shared" ref="Q114:Q139" si="51">IF(O114&gt;P114, (2400-O114+P114)/100, IF(AND(O114="",P114="",O114=P114), "", IF(O114=P114,24,(P114-O114)/100)))</f>
        <v>8</v>
      </c>
      <c r="R114" s="74">
        <v>700</v>
      </c>
      <c r="S114" s="74">
        <v>1500</v>
      </c>
      <c r="T114" s="81">
        <f t="shared" ref="T114:T139" si="52">IF(R114&gt;S114, (2400-R114+S114)/100, IF(AND(R114="",S114="",R114=S114), "", IF(R114=S114,24,(S114-R114)/100)))</f>
        <v>8</v>
      </c>
      <c r="U114" s="71">
        <v>103.5</v>
      </c>
      <c r="V114" s="71"/>
      <c r="W114" s="76"/>
      <c r="X114" s="77"/>
      <c r="Y114" s="71"/>
      <c r="Z114" s="71"/>
      <c r="AA114" s="71"/>
      <c r="AB114" s="71"/>
      <c r="AC114" s="71">
        <v>4</v>
      </c>
      <c r="AD114" s="71">
        <v>10</v>
      </c>
      <c r="AE114" s="71">
        <v>10</v>
      </c>
      <c r="AF114" s="71">
        <v>4</v>
      </c>
      <c r="AG114" s="71">
        <v>10</v>
      </c>
      <c r="AH114" s="71">
        <v>4</v>
      </c>
      <c r="AI114" s="71">
        <v>10</v>
      </c>
      <c r="AJ114" s="78"/>
      <c r="AK114" s="78"/>
      <c r="AL114" s="82"/>
      <c r="AM114" s="78"/>
      <c r="AN114" s="80"/>
      <c r="AO114" s="80"/>
      <c r="AP114" s="83" t="s">
        <v>121</v>
      </c>
      <c r="AQ114" s="1"/>
    </row>
    <row r="115" spans="1:96" ht="30">
      <c r="A115" s="91">
        <f t="shared" si="40"/>
        <v>131.10900000000049</v>
      </c>
      <c r="B115" s="119" t="s">
        <v>169</v>
      </c>
      <c r="C115" s="114" t="s">
        <v>170</v>
      </c>
      <c r="D115" s="87" t="s">
        <v>120</v>
      </c>
      <c r="E115" s="87" t="s">
        <v>124</v>
      </c>
      <c r="F115" s="88" t="s">
        <v>40</v>
      </c>
      <c r="G115" s="149" t="s">
        <v>47</v>
      </c>
      <c r="H115" s="72">
        <v>44166</v>
      </c>
      <c r="I115" s="72">
        <v>44196</v>
      </c>
      <c r="J115" s="25" t="str">
        <f t="shared" si="36"/>
        <v>01.12.20 - 31.12.20 (1 months)</v>
      </c>
      <c r="K115" s="89" t="s">
        <v>30</v>
      </c>
      <c r="L115" s="74">
        <v>1500</v>
      </c>
      <c r="M115" s="74">
        <v>2300</v>
      </c>
      <c r="N115" s="75">
        <f t="shared" si="50"/>
        <v>8</v>
      </c>
      <c r="O115" s="74">
        <v>1500</v>
      </c>
      <c r="P115" s="74">
        <v>2300</v>
      </c>
      <c r="Q115" s="75">
        <f t="shared" si="51"/>
        <v>8</v>
      </c>
      <c r="R115" s="74">
        <v>1500</v>
      </c>
      <c r="S115" s="74">
        <v>2300</v>
      </c>
      <c r="T115" s="81">
        <f t="shared" si="52"/>
        <v>8</v>
      </c>
      <c r="U115" s="71">
        <v>122</v>
      </c>
      <c r="V115" s="71"/>
      <c r="W115" s="76"/>
      <c r="X115" s="77"/>
      <c r="Y115" s="71"/>
      <c r="Z115" s="71"/>
      <c r="AA115" s="71"/>
      <c r="AB115" s="71"/>
      <c r="AC115" s="71">
        <v>4</v>
      </c>
      <c r="AD115" s="71">
        <v>10</v>
      </c>
      <c r="AE115" s="71">
        <v>10</v>
      </c>
      <c r="AF115" s="71">
        <v>4</v>
      </c>
      <c r="AG115" s="71">
        <v>10</v>
      </c>
      <c r="AH115" s="71">
        <v>4</v>
      </c>
      <c r="AI115" s="71">
        <v>10</v>
      </c>
      <c r="AJ115" s="78"/>
      <c r="AK115" s="78"/>
      <c r="AL115" s="82"/>
      <c r="AM115" s="78"/>
      <c r="AN115" s="80"/>
      <c r="AO115" s="80"/>
      <c r="AP115" s="83" t="s">
        <v>121</v>
      </c>
      <c r="AQ115" s="1"/>
    </row>
    <row r="116" spans="1:96" ht="30">
      <c r="A116" s="91">
        <f t="shared" si="40"/>
        <v>131.1100000000005</v>
      </c>
      <c r="B116" s="119" t="s">
        <v>169</v>
      </c>
      <c r="C116" s="114" t="s">
        <v>170</v>
      </c>
      <c r="D116" s="87" t="s">
        <v>120</v>
      </c>
      <c r="E116" s="87" t="s">
        <v>125</v>
      </c>
      <c r="F116" s="88" t="s">
        <v>40</v>
      </c>
      <c r="G116" s="149" t="s">
        <v>47</v>
      </c>
      <c r="H116" s="72">
        <v>44165</v>
      </c>
      <c r="I116" s="72">
        <v>44196</v>
      </c>
      <c r="J116" s="25" t="str">
        <f t="shared" si="36"/>
        <v>30.11.20 - 31.12.20 (1 months)</v>
      </c>
      <c r="K116" s="89" t="s">
        <v>30</v>
      </c>
      <c r="L116" s="74">
        <v>2300</v>
      </c>
      <c r="M116" s="74">
        <v>700</v>
      </c>
      <c r="N116" s="75">
        <f t="shared" si="50"/>
        <v>8</v>
      </c>
      <c r="O116" s="74">
        <v>2300</v>
      </c>
      <c r="P116" s="74">
        <v>700</v>
      </c>
      <c r="Q116" s="75">
        <f t="shared" si="51"/>
        <v>8</v>
      </c>
      <c r="R116" s="74">
        <v>2300</v>
      </c>
      <c r="S116" s="74">
        <v>700</v>
      </c>
      <c r="T116" s="81">
        <f t="shared" si="52"/>
        <v>8</v>
      </c>
      <c r="U116" s="71">
        <v>64.33</v>
      </c>
      <c r="V116" s="71"/>
      <c r="W116" s="76"/>
      <c r="X116" s="77"/>
      <c r="Y116" s="71"/>
      <c r="Z116" s="71"/>
      <c r="AA116" s="71"/>
      <c r="AB116" s="71"/>
      <c r="AC116" s="71">
        <v>2.8</v>
      </c>
      <c r="AD116" s="71">
        <v>7</v>
      </c>
      <c r="AE116" s="71">
        <v>7</v>
      </c>
      <c r="AF116" s="71">
        <v>2.8</v>
      </c>
      <c r="AG116" s="71">
        <v>7</v>
      </c>
      <c r="AH116" s="71">
        <v>2.8</v>
      </c>
      <c r="AI116" s="71">
        <v>7</v>
      </c>
      <c r="AJ116" s="78"/>
      <c r="AK116" s="78"/>
      <c r="AL116" s="82"/>
      <c r="AM116" s="78"/>
      <c r="AN116" s="80"/>
      <c r="AO116" s="80"/>
      <c r="AP116" s="83" t="s">
        <v>121</v>
      </c>
      <c r="AQ116" s="1"/>
    </row>
    <row r="117" spans="1:96" ht="30">
      <c r="A117" s="91">
        <f t="shared" si="40"/>
        <v>131.1110000000005</v>
      </c>
      <c r="B117" s="119" t="s">
        <v>169</v>
      </c>
      <c r="C117" s="114" t="s">
        <v>170</v>
      </c>
      <c r="D117" s="87" t="s">
        <v>120</v>
      </c>
      <c r="E117" s="87" t="s">
        <v>125</v>
      </c>
      <c r="F117" s="88" t="s">
        <v>40</v>
      </c>
      <c r="G117" s="149" t="s">
        <v>47</v>
      </c>
      <c r="H117" s="72">
        <v>44166</v>
      </c>
      <c r="I117" s="72">
        <v>44196</v>
      </c>
      <c r="J117" s="25" t="str">
        <f t="shared" si="36"/>
        <v>01.12.20 - 31.12.20 (1 months)</v>
      </c>
      <c r="K117" s="89" t="s">
        <v>30</v>
      </c>
      <c r="L117" s="74">
        <v>700</v>
      </c>
      <c r="M117" s="74">
        <v>1500</v>
      </c>
      <c r="N117" s="75">
        <f t="shared" si="50"/>
        <v>8</v>
      </c>
      <c r="O117" s="74">
        <v>700</v>
      </c>
      <c r="P117" s="74">
        <v>1500</v>
      </c>
      <c r="Q117" s="75">
        <f t="shared" si="51"/>
        <v>8</v>
      </c>
      <c r="R117" s="74">
        <v>700</v>
      </c>
      <c r="S117" s="74">
        <v>1500</v>
      </c>
      <c r="T117" s="81">
        <f t="shared" si="52"/>
        <v>8</v>
      </c>
      <c r="U117" s="80">
        <v>73.08</v>
      </c>
      <c r="V117" s="71"/>
      <c r="W117" s="76"/>
      <c r="X117" s="84"/>
      <c r="Y117" s="80"/>
      <c r="Z117" s="80"/>
      <c r="AA117" s="80"/>
      <c r="AB117" s="80"/>
      <c r="AC117" s="80">
        <v>2.8</v>
      </c>
      <c r="AD117" s="80">
        <v>7</v>
      </c>
      <c r="AE117" s="80">
        <v>7</v>
      </c>
      <c r="AF117" s="80">
        <v>2.8</v>
      </c>
      <c r="AG117" s="80">
        <v>7</v>
      </c>
      <c r="AH117" s="80">
        <v>2.8</v>
      </c>
      <c r="AI117" s="80">
        <v>7</v>
      </c>
      <c r="AJ117" s="83"/>
      <c r="AK117" s="83"/>
      <c r="AL117" s="82"/>
      <c r="AM117" s="78"/>
      <c r="AN117" s="80"/>
      <c r="AO117" s="80"/>
      <c r="AP117" s="83" t="s">
        <v>121</v>
      </c>
      <c r="AQ117" s="1"/>
    </row>
    <row r="118" spans="1:96" ht="30">
      <c r="A118" s="91">
        <f t="shared" si="40"/>
        <v>131.11200000000051</v>
      </c>
      <c r="B118" s="119" t="s">
        <v>169</v>
      </c>
      <c r="C118" s="114" t="s">
        <v>170</v>
      </c>
      <c r="D118" s="87" t="s">
        <v>120</v>
      </c>
      <c r="E118" s="87" t="s">
        <v>125</v>
      </c>
      <c r="F118" s="88" t="s">
        <v>40</v>
      </c>
      <c r="G118" s="149" t="s">
        <v>47</v>
      </c>
      <c r="H118" s="72">
        <v>44166</v>
      </c>
      <c r="I118" s="72">
        <v>44196</v>
      </c>
      <c r="J118" s="25" t="str">
        <f t="shared" si="36"/>
        <v>01.12.20 - 31.12.20 (1 months)</v>
      </c>
      <c r="K118" s="89" t="s">
        <v>30</v>
      </c>
      <c r="L118" s="74">
        <v>1500</v>
      </c>
      <c r="M118" s="74">
        <v>2300</v>
      </c>
      <c r="N118" s="75">
        <f t="shared" si="50"/>
        <v>8</v>
      </c>
      <c r="O118" s="74">
        <v>1500</v>
      </c>
      <c r="P118" s="74">
        <v>2300</v>
      </c>
      <c r="Q118" s="75">
        <f t="shared" si="51"/>
        <v>8</v>
      </c>
      <c r="R118" s="74">
        <v>1500</v>
      </c>
      <c r="S118" s="74">
        <v>2300</v>
      </c>
      <c r="T118" s="81">
        <f t="shared" si="52"/>
        <v>8</v>
      </c>
      <c r="U118" s="71">
        <v>86.03</v>
      </c>
      <c r="V118" s="71"/>
      <c r="W118" s="76"/>
      <c r="X118" s="84"/>
      <c r="Y118" s="80"/>
      <c r="Z118" s="80"/>
      <c r="AA118" s="80"/>
      <c r="AB118" s="80"/>
      <c r="AC118" s="71">
        <v>2.8</v>
      </c>
      <c r="AD118" s="71">
        <v>7</v>
      </c>
      <c r="AE118" s="71">
        <v>7</v>
      </c>
      <c r="AF118" s="71">
        <v>2.8</v>
      </c>
      <c r="AG118" s="71">
        <v>7</v>
      </c>
      <c r="AH118" s="71">
        <v>2.8</v>
      </c>
      <c r="AI118" s="71">
        <v>7</v>
      </c>
      <c r="AJ118" s="78"/>
      <c r="AK118" s="78"/>
      <c r="AL118" s="82"/>
      <c r="AM118" s="78"/>
      <c r="AN118" s="80"/>
      <c r="AO118" s="80"/>
      <c r="AP118" s="83" t="s">
        <v>121</v>
      </c>
      <c r="AQ118" s="1"/>
    </row>
    <row r="119" spans="1:96" ht="30">
      <c r="A119" s="91">
        <f t="shared" si="40"/>
        <v>131.11300000000051</v>
      </c>
      <c r="B119" s="119" t="s">
        <v>169</v>
      </c>
      <c r="C119" s="114" t="s">
        <v>170</v>
      </c>
      <c r="D119" s="88" t="s">
        <v>120</v>
      </c>
      <c r="E119" s="87" t="s">
        <v>126</v>
      </c>
      <c r="F119" s="88" t="s">
        <v>40</v>
      </c>
      <c r="G119" s="149" t="s">
        <v>47</v>
      </c>
      <c r="H119" s="72">
        <v>44165</v>
      </c>
      <c r="I119" s="72">
        <v>44196</v>
      </c>
      <c r="J119" s="25" t="str">
        <f t="shared" si="36"/>
        <v>30.11.20 - 31.12.20 (1 months)</v>
      </c>
      <c r="K119" s="89" t="s">
        <v>30</v>
      </c>
      <c r="L119" s="74">
        <v>2300</v>
      </c>
      <c r="M119" s="74">
        <v>700</v>
      </c>
      <c r="N119" s="75">
        <f t="shared" si="50"/>
        <v>8</v>
      </c>
      <c r="O119" s="74">
        <v>2300</v>
      </c>
      <c r="P119" s="74">
        <v>700</v>
      </c>
      <c r="Q119" s="75">
        <f t="shared" si="51"/>
        <v>8</v>
      </c>
      <c r="R119" s="74">
        <v>2300</v>
      </c>
      <c r="S119" s="74">
        <v>700</v>
      </c>
      <c r="T119" s="81">
        <f t="shared" si="52"/>
        <v>8</v>
      </c>
      <c r="U119" s="71">
        <v>18.239999999999998</v>
      </c>
      <c r="V119" s="71"/>
      <c r="W119" s="76"/>
      <c r="X119" s="77"/>
      <c r="Y119" s="71"/>
      <c r="Z119" s="71"/>
      <c r="AA119" s="71"/>
      <c r="AB119" s="71"/>
      <c r="AC119" s="71">
        <v>0.8</v>
      </c>
      <c r="AD119" s="71">
        <v>2</v>
      </c>
      <c r="AE119" s="71">
        <v>2</v>
      </c>
      <c r="AF119" s="71">
        <v>0.8</v>
      </c>
      <c r="AG119" s="71">
        <v>2</v>
      </c>
      <c r="AH119" s="71">
        <v>0.8</v>
      </c>
      <c r="AI119" s="71">
        <v>2</v>
      </c>
      <c r="AJ119" s="78"/>
      <c r="AK119" s="78"/>
      <c r="AL119" s="82"/>
      <c r="AM119" s="78"/>
      <c r="AN119" s="80"/>
      <c r="AO119" s="80"/>
      <c r="AP119" s="83" t="s">
        <v>121</v>
      </c>
      <c r="AQ119" s="1"/>
    </row>
    <row r="120" spans="1:96" ht="30">
      <c r="A120" s="91">
        <f t="shared" si="40"/>
        <v>131.11400000000052</v>
      </c>
      <c r="B120" s="119" t="s">
        <v>169</v>
      </c>
      <c r="C120" s="114" t="s">
        <v>170</v>
      </c>
      <c r="D120" s="87" t="s">
        <v>120</v>
      </c>
      <c r="E120" s="87" t="s">
        <v>126</v>
      </c>
      <c r="F120" s="88" t="s">
        <v>40</v>
      </c>
      <c r="G120" s="149" t="s">
        <v>47</v>
      </c>
      <c r="H120" s="72">
        <v>44166</v>
      </c>
      <c r="I120" s="72">
        <v>44196</v>
      </c>
      <c r="J120" s="25" t="str">
        <f>IFERROR(TEXT(H120,"DD.MM.YY")&amp;" - "&amp;TEXT(I120,"DD.MM.YY")&amp;" ("&amp;DATEDIF(H120,I120+1,"m")&amp;" months)","Tender End Date is Before Start Date")</f>
        <v>01.12.20 - 31.12.20 (1 months)</v>
      </c>
      <c r="K120" s="89" t="s">
        <v>30</v>
      </c>
      <c r="L120" s="74">
        <v>700</v>
      </c>
      <c r="M120" s="74">
        <v>1500</v>
      </c>
      <c r="N120" s="75">
        <f t="shared" si="50"/>
        <v>8</v>
      </c>
      <c r="O120" s="74">
        <v>700</v>
      </c>
      <c r="P120" s="74">
        <v>1500</v>
      </c>
      <c r="Q120" s="75">
        <f t="shared" si="51"/>
        <v>8</v>
      </c>
      <c r="R120" s="74">
        <v>700</v>
      </c>
      <c r="S120" s="74">
        <v>1500</v>
      </c>
      <c r="T120" s="81">
        <f t="shared" si="52"/>
        <v>8</v>
      </c>
      <c r="U120" s="71">
        <v>20.74</v>
      </c>
      <c r="V120" s="71"/>
      <c r="W120" s="76"/>
      <c r="X120" s="77"/>
      <c r="Y120" s="71"/>
      <c r="Z120" s="71"/>
      <c r="AA120" s="71"/>
      <c r="AB120" s="71"/>
      <c r="AC120" s="71">
        <v>0.8</v>
      </c>
      <c r="AD120" s="71">
        <v>2</v>
      </c>
      <c r="AE120" s="71">
        <v>2</v>
      </c>
      <c r="AF120" s="71">
        <v>0.8</v>
      </c>
      <c r="AG120" s="71">
        <v>2</v>
      </c>
      <c r="AH120" s="71">
        <v>0.8</v>
      </c>
      <c r="AI120" s="71">
        <v>2</v>
      </c>
      <c r="AJ120" s="78"/>
      <c r="AK120" s="78"/>
      <c r="AL120" s="82"/>
      <c r="AM120" s="78"/>
      <c r="AN120" s="80"/>
      <c r="AO120" s="80"/>
      <c r="AP120" s="83" t="s">
        <v>121</v>
      </c>
      <c r="AQ120" s="1"/>
    </row>
    <row r="121" spans="1:96" ht="30">
      <c r="A121" s="91">
        <f t="shared" si="40"/>
        <v>131.11500000000052</v>
      </c>
      <c r="B121" s="119" t="s">
        <v>169</v>
      </c>
      <c r="C121" s="114" t="s">
        <v>170</v>
      </c>
      <c r="D121" s="87" t="s">
        <v>120</v>
      </c>
      <c r="E121" s="87" t="s">
        <v>126</v>
      </c>
      <c r="F121" s="88" t="s">
        <v>40</v>
      </c>
      <c r="G121" s="149" t="s">
        <v>47</v>
      </c>
      <c r="H121" s="72">
        <v>44166</v>
      </c>
      <c r="I121" s="72">
        <v>44196</v>
      </c>
      <c r="J121" s="25" t="str">
        <f t="shared" ref="J121:J131" si="53">IFERROR(TEXT(H121,"DD.MM.YY")&amp;" - "&amp;TEXT(I121,"DD.MM.YY")&amp;" ("&amp;DATEDIF(H121,I121+1,"m")&amp;" months)","Tender End Date is Before Start Date")</f>
        <v>01.12.20 - 31.12.20 (1 months)</v>
      </c>
      <c r="K121" s="89" t="s">
        <v>30</v>
      </c>
      <c r="L121" s="74">
        <v>1500</v>
      </c>
      <c r="M121" s="74">
        <v>2300</v>
      </c>
      <c r="N121" s="75">
        <f t="shared" si="50"/>
        <v>8</v>
      </c>
      <c r="O121" s="74">
        <v>1500</v>
      </c>
      <c r="P121" s="74">
        <v>2300</v>
      </c>
      <c r="Q121" s="75">
        <f t="shared" si="51"/>
        <v>8</v>
      </c>
      <c r="R121" s="74">
        <v>1500</v>
      </c>
      <c r="S121" s="74">
        <v>2300</v>
      </c>
      <c r="T121" s="81">
        <f t="shared" si="52"/>
        <v>8</v>
      </c>
      <c r="U121" s="71">
        <v>24.439999999999998</v>
      </c>
      <c r="V121" s="71"/>
      <c r="W121" s="76"/>
      <c r="X121" s="77"/>
      <c r="Y121" s="71"/>
      <c r="Z121" s="71"/>
      <c r="AA121" s="71"/>
      <c r="AB121" s="71"/>
      <c r="AC121" s="71">
        <v>0.8</v>
      </c>
      <c r="AD121" s="71">
        <v>2</v>
      </c>
      <c r="AE121" s="71">
        <v>2</v>
      </c>
      <c r="AF121" s="71">
        <v>0.8</v>
      </c>
      <c r="AG121" s="71">
        <v>2</v>
      </c>
      <c r="AH121" s="71">
        <v>0.8</v>
      </c>
      <c r="AI121" s="71">
        <v>2</v>
      </c>
      <c r="AJ121" s="78"/>
      <c r="AK121" s="78"/>
      <c r="AL121" s="82"/>
      <c r="AM121" s="78"/>
      <c r="AN121" s="80"/>
      <c r="AO121" s="80"/>
      <c r="AP121" s="83" t="s">
        <v>121</v>
      </c>
      <c r="AQ121" s="1"/>
    </row>
    <row r="122" spans="1:96" ht="30">
      <c r="A122" s="91">
        <f t="shared" si="40"/>
        <v>131.11600000000053</v>
      </c>
      <c r="B122" s="119" t="s">
        <v>169</v>
      </c>
      <c r="C122" s="114" t="s">
        <v>170</v>
      </c>
      <c r="D122" s="87" t="s">
        <v>120</v>
      </c>
      <c r="E122" s="88" t="s">
        <v>127</v>
      </c>
      <c r="F122" s="88" t="s">
        <v>40</v>
      </c>
      <c r="G122" s="149" t="s">
        <v>47</v>
      </c>
      <c r="H122" s="72">
        <v>44165</v>
      </c>
      <c r="I122" s="72">
        <v>44196</v>
      </c>
      <c r="J122" s="25" t="str">
        <f t="shared" si="53"/>
        <v>30.11.20 - 31.12.20 (1 months)</v>
      </c>
      <c r="K122" s="89" t="s">
        <v>30</v>
      </c>
      <c r="L122" s="74">
        <v>2300</v>
      </c>
      <c r="M122" s="74">
        <v>700</v>
      </c>
      <c r="N122" s="75">
        <f t="shared" si="50"/>
        <v>8</v>
      </c>
      <c r="O122" s="74">
        <v>2300</v>
      </c>
      <c r="P122" s="74">
        <v>700</v>
      </c>
      <c r="Q122" s="75">
        <f t="shared" si="51"/>
        <v>8</v>
      </c>
      <c r="R122" s="74">
        <v>2300</v>
      </c>
      <c r="S122" s="74">
        <v>700</v>
      </c>
      <c r="T122" s="81">
        <f t="shared" si="52"/>
        <v>8</v>
      </c>
      <c r="U122" s="80">
        <v>27.509999999999998</v>
      </c>
      <c r="V122" s="71"/>
      <c r="W122" s="76"/>
      <c r="X122" s="84"/>
      <c r="Y122" s="80"/>
      <c r="Z122" s="80"/>
      <c r="AA122" s="80"/>
      <c r="AB122" s="80"/>
      <c r="AC122" s="80">
        <v>1.2</v>
      </c>
      <c r="AD122" s="80">
        <v>3</v>
      </c>
      <c r="AE122" s="80">
        <v>3</v>
      </c>
      <c r="AF122" s="80">
        <v>1.2</v>
      </c>
      <c r="AG122" s="80">
        <v>3</v>
      </c>
      <c r="AH122" s="80">
        <v>1.2</v>
      </c>
      <c r="AI122" s="80">
        <v>3</v>
      </c>
      <c r="AJ122" s="83"/>
      <c r="AK122" s="83"/>
      <c r="AL122" s="82"/>
      <c r="AM122" s="78"/>
      <c r="AN122" s="80"/>
      <c r="AO122" s="80"/>
      <c r="AP122" s="83" t="s">
        <v>121</v>
      </c>
      <c r="AQ122" s="1"/>
    </row>
    <row r="123" spans="1:96" ht="30">
      <c r="A123" s="91">
        <f t="shared" si="40"/>
        <v>131.11700000000053</v>
      </c>
      <c r="B123" s="119" t="s">
        <v>169</v>
      </c>
      <c r="C123" s="114" t="s">
        <v>170</v>
      </c>
      <c r="D123" s="87" t="s">
        <v>120</v>
      </c>
      <c r="E123" s="88" t="s">
        <v>127</v>
      </c>
      <c r="F123" s="88" t="s">
        <v>40</v>
      </c>
      <c r="G123" s="149" t="s">
        <v>47</v>
      </c>
      <c r="H123" s="72">
        <v>44166</v>
      </c>
      <c r="I123" s="72">
        <v>44196</v>
      </c>
      <c r="J123" s="25" t="str">
        <f t="shared" si="53"/>
        <v>01.12.20 - 31.12.20 (1 months)</v>
      </c>
      <c r="K123" s="89" t="s">
        <v>30</v>
      </c>
      <c r="L123" s="74">
        <v>700</v>
      </c>
      <c r="M123" s="74">
        <v>1500</v>
      </c>
      <c r="N123" s="75">
        <f t="shared" si="50"/>
        <v>8</v>
      </c>
      <c r="O123" s="74">
        <v>700</v>
      </c>
      <c r="P123" s="74">
        <v>1500</v>
      </c>
      <c r="Q123" s="75">
        <f t="shared" si="51"/>
        <v>8</v>
      </c>
      <c r="R123" s="74">
        <v>700</v>
      </c>
      <c r="S123" s="74">
        <v>1500</v>
      </c>
      <c r="T123" s="81">
        <f t="shared" si="52"/>
        <v>8</v>
      </c>
      <c r="U123" s="80">
        <v>31.259999999999998</v>
      </c>
      <c r="V123" s="71"/>
      <c r="W123" s="76"/>
      <c r="X123" s="84"/>
      <c r="Y123" s="80"/>
      <c r="Z123" s="80"/>
      <c r="AA123" s="80"/>
      <c r="AB123" s="80"/>
      <c r="AC123" s="80">
        <v>1.2</v>
      </c>
      <c r="AD123" s="80">
        <v>3</v>
      </c>
      <c r="AE123" s="80">
        <v>3</v>
      </c>
      <c r="AF123" s="80">
        <v>1.2</v>
      </c>
      <c r="AG123" s="80">
        <v>3</v>
      </c>
      <c r="AH123" s="80">
        <v>1.2</v>
      </c>
      <c r="AI123" s="80">
        <v>3</v>
      </c>
      <c r="AJ123" s="83"/>
      <c r="AK123" s="83"/>
      <c r="AL123" s="82"/>
      <c r="AM123" s="78"/>
      <c r="AN123" s="80"/>
      <c r="AO123" s="80"/>
      <c r="AP123" s="83" t="s">
        <v>121</v>
      </c>
      <c r="AQ123" s="1"/>
    </row>
    <row r="124" spans="1:96" ht="30">
      <c r="A124" s="91">
        <f t="shared" si="40"/>
        <v>131.11800000000054</v>
      </c>
      <c r="B124" s="119" t="s">
        <v>169</v>
      </c>
      <c r="C124" s="114" t="s">
        <v>170</v>
      </c>
      <c r="D124" s="87" t="s">
        <v>120</v>
      </c>
      <c r="E124" s="88" t="s">
        <v>127</v>
      </c>
      <c r="F124" s="88" t="s">
        <v>40</v>
      </c>
      <c r="G124" s="149" t="s">
        <v>47</v>
      </c>
      <c r="H124" s="72">
        <v>44166</v>
      </c>
      <c r="I124" s="72">
        <v>44196</v>
      </c>
      <c r="J124" s="25" t="str">
        <f t="shared" si="53"/>
        <v>01.12.20 - 31.12.20 (1 months)</v>
      </c>
      <c r="K124" s="89" t="s">
        <v>30</v>
      </c>
      <c r="L124" s="74">
        <v>1500</v>
      </c>
      <c r="M124" s="74">
        <v>2300</v>
      </c>
      <c r="N124" s="75">
        <f t="shared" si="50"/>
        <v>8</v>
      </c>
      <c r="O124" s="74">
        <v>1500</v>
      </c>
      <c r="P124" s="74">
        <v>2300</v>
      </c>
      <c r="Q124" s="75">
        <f t="shared" si="51"/>
        <v>8</v>
      </c>
      <c r="R124" s="74">
        <v>1500</v>
      </c>
      <c r="S124" s="74">
        <v>2300</v>
      </c>
      <c r="T124" s="81">
        <f t="shared" si="52"/>
        <v>8</v>
      </c>
      <c r="U124" s="80">
        <v>36.81</v>
      </c>
      <c r="V124" s="71"/>
      <c r="W124" s="76"/>
      <c r="X124" s="84"/>
      <c r="Y124" s="80"/>
      <c r="Z124" s="80"/>
      <c r="AA124" s="80"/>
      <c r="AB124" s="80"/>
      <c r="AC124" s="80">
        <v>1.2</v>
      </c>
      <c r="AD124" s="80">
        <v>3</v>
      </c>
      <c r="AE124" s="80">
        <v>3</v>
      </c>
      <c r="AF124" s="80">
        <v>1.2</v>
      </c>
      <c r="AG124" s="80">
        <v>3</v>
      </c>
      <c r="AH124" s="80">
        <v>1.2</v>
      </c>
      <c r="AI124" s="80">
        <v>3</v>
      </c>
      <c r="AJ124" s="83"/>
      <c r="AK124" s="83"/>
      <c r="AL124" s="82"/>
      <c r="AM124" s="78"/>
      <c r="AN124" s="80"/>
      <c r="AO124" s="80"/>
      <c r="AP124" s="83" t="s">
        <v>121</v>
      </c>
      <c r="AQ124" s="1"/>
    </row>
    <row r="125" spans="1:96" s="100" customFormat="1" ht="30">
      <c r="A125" s="91">
        <f t="shared" si="40"/>
        <v>131.11900000000054</v>
      </c>
      <c r="B125" s="119" t="s">
        <v>169</v>
      </c>
      <c r="C125" s="114" t="s">
        <v>170</v>
      </c>
      <c r="D125" s="87" t="s">
        <v>120</v>
      </c>
      <c r="E125" s="87" t="s">
        <v>128</v>
      </c>
      <c r="F125" s="88" t="s">
        <v>40</v>
      </c>
      <c r="G125" s="149" t="s">
        <v>47</v>
      </c>
      <c r="H125" s="72">
        <v>44165</v>
      </c>
      <c r="I125" s="72">
        <v>44196</v>
      </c>
      <c r="J125" s="25" t="str">
        <f t="shared" si="53"/>
        <v>30.11.20 - 31.12.20 (1 months)</v>
      </c>
      <c r="K125" s="89" t="s">
        <v>30</v>
      </c>
      <c r="L125" s="74">
        <v>2300</v>
      </c>
      <c r="M125" s="74">
        <v>700</v>
      </c>
      <c r="N125" s="75">
        <f t="shared" si="50"/>
        <v>8</v>
      </c>
      <c r="O125" s="74">
        <v>2300</v>
      </c>
      <c r="P125" s="74">
        <v>700</v>
      </c>
      <c r="Q125" s="75">
        <f t="shared" si="51"/>
        <v>8</v>
      </c>
      <c r="R125" s="74">
        <v>2300</v>
      </c>
      <c r="S125" s="74">
        <v>700</v>
      </c>
      <c r="T125" s="81">
        <f t="shared" si="52"/>
        <v>8</v>
      </c>
      <c r="U125" s="80">
        <v>27.389999999999997</v>
      </c>
      <c r="V125" s="71"/>
      <c r="W125" s="76"/>
      <c r="X125" s="84"/>
      <c r="Y125" s="80"/>
      <c r="Z125" s="80"/>
      <c r="AA125" s="80"/>
      <c r="AB125" s="80"/>
      <c r="AC125" s="80">
        <v>1.2</v>
      </c>
      <c r="AD125" s="80">
        <v>3</v>
      </c>
      <c r="AE125" s="80">
        <v>3</v>
      </c>
      <c r="AF125" s="80">
        <v>1.2</v>
      </c>
      <c r="AG125" s="80">
        <v>3</v>
      </c>
      <c r="AH125" s="80">
        <v>1.2</v>
      </c>
      <c r="AI125" s="80">
        <v>3</v>
      </c>
      <c r="AJ125" s="83"/>
      <c r="AK125" s="83"/>
      <c r="AL125" s="82"/>
      <c r="AM125" s="78"/>
      <c r="AN125" s="80"/>
      <c r="AO125" s="80"/>
      <c r="AP125" s="83" t="s">
        <v>121</v>
      </c>
      <c r="AQ125" s="105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</row>
    <row r="126" spans="1:96" ht="30">
      <c r="A126" s="91">
        <f t="shared" si="40"/>
        <v>131.12000000000054</v>
      </c>
      <c r="B126" s="119" t="s">
        <v>169</v>
      </c>
      <c r="C126" s="114" t="s">
        <v>170</v>
      </c>
      <c r="D126" s="87" t="s">
        <v>120</v>
      </c>
      <c r="E126" s="87" t="s">
        <v>128</v>
      </c>
      <c r="F126" s="88" t="s">
        <v>40</v>
      </c>
      <c r="G126" s="149" t="s">
        <v>47</v>
      </c>
      <c r="H126" s="72">
        <v>44166</v>
      </c>
      <c r="I126" s="72">
        <v>44196</v>
      </c>
      <c r="J126" s="25" t="str">
        <f t="shared" si="53"/>
        <v>01.12.20 - 31.12.20 (1 months)</v>
      </c>
      <c r="K126" s="89" t="s">
        <v>30</v>
      </c>
      <c r="L126" s="74">
        <v>700</v>
      </c>
      <c r="M126" s="74">
        <v>1500</v>
      </c>
      <c r="N126" s="75">
        <f t="shared" si="50"/>
        <v>8</v>
      </c>
      <c r="O126" s="74">
        <v>700</v>
      </c>
      <c r="P126" s="74">
        <v>1500</v>
      </c>
      <c r="Q126" s="75">
        <f t="shared" si="51"/>
        <v>8</v>
      </c>
      <c r="R126" s="74">
        <v>700</v>
      </c>
      <c r="S126" s="74">
        <v>1500</v>
      </c>
      <c r="T126" s="81">
        <f t="shared" si="52"/>
        <v>8</v>
      </c>
      <c r="U126" s="80">
        <v>31.139999999999997</v>
      </c>
      <c r="V126" s="71"/>
      <c r="W126" s="76"/>
      <c r="X126" s="84"/>
      <c r="Y126" s="80"/>
      <c r="Z126" s="80"/>
      <c r="AA126" s="80"/>
      <c r="AB126" s="80"/>
      <c r="AC126" s="80">
        <v>1.2</v>
      </c>
      <c r="AD126" s="80">
        <v>3</v>
      </c>
      <c r="AE126" s="80">
        <v>3</v>
      </c>
      <c r="AF126" s="80">
        <v>1.2</v>
      </c>
      <c r="AG126" s="80">
        <v>3</v>
      </c>
      <c r="AH126" s="80">
        <v>1.2</v>
      </c>
      <c r="AI126" s="80">
        <v>3</v>
      </c>
      <c r="AJ126" s="83"/>
      <c r="AK126" s="83"/>
      <c r="AL126" s="82"/>
      <c r="AM126" s="78"/>
      <c r="AN126" s="80"/>
      <c r="AO126" s="80"/>
      <c r="AP126" s="83" t="s">
        <v>121</v>
      </c>
      <c r="AQ126" s="1"/>
    </row>
    <row r="127" spans="1:96" ht="30">
      <c r="A127" s="91">
        <f t="shared" si="40"/>
        <v>131.12100000000055</v>
      </c>
      <c r="B127" s="119" t="s">
        <v>169</v>
      </c>
      <c r="C127" s="114" t="s">
        <v>170</v>
      </c>
      <c r="D127" s="87" t="s">
        <v>120</v>
      </c>
      <c r="E127" s="87" t="s">
        <v>128</v>
      </c>
      <c r="F127" s="88" t="s">
        <v>40</v>
      </c>
      <c r="G127" s="149" t="s">
        <v>47</v>
      </c>
      <c r="H127" s="72">
        <v>44166</v>
      </c>
      <c r="I127" s="72">
        <v>44196</v>
      </c>
      <c r="J127" s="25" t="str">
        <f t="shared" si="53"/>
        <v>01.12.20 - 31.12.20 (1 months)</v>
      </c>
      <c r="K127" s="89" t="s">
        <v>30</v>
      </c>
      <c r="L127" s="74">
        <v>1500</v>
      </c>
      <c r="M127" s="74">
        <v>2300</v>
      </c>
      <c r="N127" s="75">
        <f t="shared" si="50"/>
        <v>8</v>
      </c>
      <c r="O127" s="74">
        <v>1500</v>
      </c>
      <c r="P127" s="74">
        <v>2300</v>
      </c>
      <c r="Q127" s="75">
        <f t="shared" si="51"/>
        <v>8</v>
      </c>
      <c r="R127" s="74">
        <v>1500</v>
      </c>
      <c r="S127" s="74">
        <v>2300</v>
      </c>
      <c r="T127" s="81">
        <f t="shared" si="52"/>
        <v>8</v>
      </c>
      <c r="U127" s="80">
        <v>36.69</v>
      </c>
      <c r="V127" s="71"/>
      <c r="W127" s="76"/>
      <c r="X127" s="84"/>
      <c r="Y127" s="80"/>
      <c r="Z127" s="80"/>
      <c r="AA127" s="80"/>
      <c r="AB127" s="80"/>
      <c r="AC127" s="80">
        <v>1.2</v>
      </c>
      <c r="AD127" s="80">
        <v>3</v>
      </c>
      <c r="AE127" s="80">
        <v>3</v>
      </c>
      <c r="AF127" s="80">
        <v>1.2</v>
      </c>
      <c r="AG127" s="80">
        <v>3</v>
      </c>
      <c r="AH127" s="80">
        <v>1.2</v>
      </c>
      <c r="AI127" s="80">
        <v>3</v>
      </c>
      <c r="AJ127" s="83"/>
      <c r="AK127" s="83"/>
      <c r="AL127" s="82"/>
      <c r="AM127" s="78"/>
      <c r="AN127" s="80"/>
      <c r="AO127" s="80"/>
      <c r="AP127" s="83" t="s">
        <v>121</v>
      </c>
      <c r="AQ127" s="1"/>
    </row>
    <row r="128" spans="1:96" ht="30">
      <c r="A128" s="91">
        <f t="shared" si="40"/>
        <v>131.12200000000055</v>
      </c>
      <c r="B128" s="119" t="s">
        <v>169</v>
      </c>
      <c r="C128" s="114" t="s">
        <v>170</v>
      </c>
      <c r="D128" s="87" t="s">
        <v>123</v>
      </c>
      <c r="E128" s="87" t="s">
        <v>129</v>
      </c>
      <c r="F128" s="88" t="s">
        <v>39</v>
      </c>
      <c r="G128" s="149" t="s">
        <v>47</v>
      </c>
      <c r="H128" s="72">
        <v>44165</v>
      </c>
      <c r="I128" s="72">
        <v>44196</v>
      </c>
      <c r="J128" s="25" t="str">
        <f t="shared" si="53"/>
        <v>30.11.20 - 31.12.20 (1 months)</v>
      </c>
      <c r="K128" s="89" t="s">
        <v>30</v>
      </c>
      <c r="L128" s="74">
        <v>2300</v>
      </c>
      <c r="M128" s="74">
        <v>700</v>
      </c>
      <c r="N128" s="75">
        <f t="shared" si="50"/>
        <v>8</v>
      </c>
      <c r="O128" s="74">
        <v>2300</v>
      </c>
      <c r="P128" s="74">
        <v>700</v>
      </c>
      <c r="Q128" s="75">
        <f t="shared" si="51"/>
        <v>8</v>
      </c>
      <c r="R128" s="74">
        <v>2300</v>
      </c>
      <c r="S128" s="74">
        <v>700</v>
      </c>
      <c r="T128" s="81">
        <f t="shared" si="52"/>
        <v>8</v>
      </c>
      <c r="U128" s="80">
        <v>46.05</v>
      </c>
      <c r="V128" s="71"/>
      <c r="W128" s="76"/>
      <c r="X128" s="84"/>
      <c r="Y128" s="80"/>
      <c r="Z128" s="80"/>
      <c r="AA128" s="80"/>
      <c r="AB128" s="80"/>
      <c r="AC128" s="80">
        <v>2</v>
      </c>
      <c r="AD128" s="80">
        <v>5</v>
      </c>
      <c r="AE128" s="80">
        <v>5</v>
      </c>
      <c r="AF128" s="80">
        <v>2</v>
      </c>
      <c r="AG128" s="80">
        <v>5</v>
      </c>
      <c r="AH128" s="80">
        <v>2</v>
      </c>
      <c r="AI128" s="80">
        <v>5</v>
      </c>
      <c r="AJ128" s="83"/>
      <c r="AK128" s="83"/>
      <c r="AL128" s="82"/>
      <c r="AM128" s="78"/>
      <c r="AN128" s="80"/>
      <c r="AO128" s="80"/>
      <c r="AP128" s="83" t="s">
        <v>121</v>
      </c>
      <c r="AQ128" s="1"/>
    </row>
    <row r="129" spans="1:43" ht="30">
      <c r="A129" s="91">
        <f t="shared" si="40"/>
        <v>131.12300000000056</v>
      </c>
      <c r="B129" s="119" t="s">
        <v>169</v>
      </c>
      <c r="C129" s="114" t="s">
        <v>170</v>
      </c>
      <c r="D129" s="87" t="s">
        <v>123</v>
      </c>
      <c r="E129" s="87" t="s">
        <v>129</v>
      </c>
      <c r="F129" s="88" t="s">
        <v>39</v>
      </c>
      <c r="G129" s="149" t="s">
        <v>47</v>
      </c>
      <c r="H129" s="72">
        <v>44166</v>
      </c>
      <c r="I129" s="72">
        <v>44196</v>
      </c>
      <c r="J129" s="25" t="str">
        <f t="shared" si="53"/>
        <v>01.12.20 - 31.12.20 (1 months)</v>
      </c>
      <c r="K129" s="89" t="s">
        <v>30</v>
      </c>
      <c r="L129" s="74">
        <v>700</v>
      </c>
      <c r="M129" s="74">
        <v>1500</v>
      </c>
      <c r="N129" s="75">
        <f t="shared" si="50"/>
        <v>8</v>
      </c>
      <c r="O129" s="74">
        <v>700</v>
      </c>
      <c r="P129" s="74">
        <v>1500</v>
      </c>
      <c r="Q129" s="75">
        <f t="shared" si="51"/>
        <v>8</v>
      </c>
      <c r="R129" s="74">
        <v>700</v>
      </c>
      <c r="S129" s="74">
        <v>1500</v>
      </c>
      <c r="T129" s="81">
        <f t="shared" si="52"/>
        <v>8</v>
      </c>
      <c r="U129" s="80">
        <v>52.3</v>
      </c>
      <c r="V129" s="71"/>
      <c r="W129" s="80"/>
      <c r="X129" s="84"/>
      <c r="Y129" s="80"/>
      <c r="Z129" s="80"/>
      <c r="AA129" s="80"/>
      <c r="AB129" s="80"/>
      <c r="AC129" s="80">
        <v>2</v>
      </c>
      <c r="AD129" s="80">
        <v>5</v>
      </c>
      <c r="AE129" s="80">
        <v>5</v>
      </c>
      <c r="AF129" s="80">
        <v>2</v>
      </c>
      <c r="AG129" s="80">
        <v>5</v>
      </c>
      <c r="AH129" s="80">
        <v>2</v>
      </c>
      <c r="AI129" s="80">
        <v>5</v>
      </c>
      <c r="AJ129" s="83"/>
      <c r="AK129" s="83"/>
      <c r="AL129" s="82"/>
      <c r="AM129" s="78"/>
      <c r="AN129" s="80"/>
      <c r="AO129" s="80"/>
      <c r="AP129" s="83" t="s">
        <v>121</v>
      </c>
      <c r="AQ129" s="1"/>
    </row>
    <row r="130" spans="1:43" ht="30">
      <c r="A130" s="91">
        <f t="shared" si="40"/>
        <v>131.12400000000056</v>
      </c>
      <c r="B130" s="119" t="s">
        <v>169</v>
      </c>
      <c r="C130" s="114" t="s">
        <v>170</v>
      </c>
      <c r="D130" s="87" t="s">
        <v>123</v>
      </c>
      <c r="E130" s="87" t="s">
        <v>129</v>
      </c>
      <c r="F130" s="88" t="s">
        <v>39</v>
      </c>
      <c r="G130" s="149" t="s">
        <v>47</v>
      </c>
      <c r="H130" s="72">
        <v>44166</v>
      </c>
      <c r="I130" s="72">
        <v>44196</v>
      </c>
      <c r="J130" s="25" t="str">
        <f t="shared" si="53"/>
        <v>01.12.20 - 31.12.20 (1 months)</v>
      </c>
      <c r="K130" s="89" t="s">
        <v>30</v>
      </c>
      <c r="L130" s="74">
        <v>1500</v>
      </c>
      <c r="M130" s="74">
        <v>2300</v>
      </c>
      <c r="N130" s="75">
        <f t="shared" si="50"/>
        <v>8</v>
      </c>
      <c r="O130" s="74">
        <v>1500</v>
      </c>
      <c r="P130" s="74">
        <v>2300</v>
      </c>
      <c r="Q130" s="75">
        <f t="shared" si="51"/>
        <v>8</v>
      </c>
      <c r="R130" s="74">
        <v>1500</v>
      </c>
      <c r="S130" s="74">
        <v>2300</v>
      </c>
      <c r="T130" s="81">
        <f t="shared" si="52"/>
        <v>8</v>
      </c>
      <c r="U130" s="80">
        <v>61.55</v>
      </c>
      <c r="V130" s="71"/>
      <c r="W130" s="80"/>
      <c r="X130" s="84"/>
      <c r="Y130" s="80"/>
      <c r="Z130" s="80"/>
      <c r="AA130" s="80"/>
      <c r="AB130" s="80"/>
      <c r="AC130" s="80">
        <v>2</v>
      </c>
      <c r="AD130" s="80">
        <v>5</v>
      </c>
      <c r="AE130" s="80">
        <v>5</v>
      </c>
      <c r="AF130" s="80">
        <v>2</v>
      </c>
      <c r="AG130" s="80">
        <v>5</v>
      </c>
      <c r="AH130" s="80">
        <v>2</v>
      </c>
      <c r="AI130" s="80">
        <v>5</v>
      </c>
      <c r="AJ130" s="83"/>
      <c r="AK130" s="83"/>
      <c r="AL130" s="82"/>
      <c r="AM130" s="78"/>
      <c r="AN130" s="80"/>
      <c r="AO130" s="80"/>
      <c r="AP130" s="83" t="s">
        <v>121</v>
      </c>
      <c r="AQ130" s="1"/>
    </row>
    <row r="131" spans="1:43" ht="30">
      <c r="A131" s="91">
        <f t="shared" si="40"/>
        <v>131.12500000000057</v>
      </c>
      <c r="B131" s="119" t="s">
        <v>169</v>
      </c>
      <c r="C131" s="114" t="s">
        <v>170</v>
      </c>
      <c r="D131" s="87" t="s">
        <v>120</v>
      </c>
      <c r="E131" s="80" t="s">
        <v>122</v>
      </c>
      <c r="F131" s="88" t="s">
        <v>40</v>
      </c>
      <c r="G131" s="149" t="s">
        <v>47</v>
      </c>
      <c r="H131" s="72">
        <v>44165</v>
      </c>
      <c r="I131" s="72">
        <v>44196</v>
      </c>
      <c r="J131" s="25" t="str">
        <f t="shared" si="53"/>
        <v>30.11.20 - 31.12.20 (1 months)</v>
      </c>
      <c r="K131" s="89" t="s">
        <v>30</v>
      </c>
      <c r="L131" s="74">
        <v>2300</v>
      </c>
      <c r="M131" s="74">
        <v>700</v>
      </c>
      <c r="N131" s="75">
        <f t="shared" si="50"/>
        <v>8</v>
      </c>
      <c r="O131" s="74">
        <v>2300</v>
      </c>
      <c r="P131" s="74">
        <v>700</v>
      </c>
      <c r="Q131" s="75">
        <f t="shared" si="51"/>
        <v>8</v>
      </c>
      <c r="R131" s="74">
        <v>2300</v>
      </c>
      <c r="S131" s="74">
        <v>700</v>
      </c>
      <c r="T131" s="81">
        <f t="shared" si="52"/>
        <v>8</v>
      </c>
      <c r="U131" s="80">
        <v>179.59</v>
      </c>
      <c r="V131" s="80"/>
      <c r="W131" s="80"/>
      <c r="X131" s="84"/>
      <c r="Y131" s="80"/>
      <c r="Z131" s="80"/>
      <c r="AA131" s="80"/>
      <c r="AB131" s="80"/>
      <c r="AC131" s="80">
        <v>7.6</v>
      </c>
      <c r="AD131" s="80">
        <v>19</v>
      </c>
      <c r="AE131" s="80">
        <v>19</v>
      </c>
      <c r="AF131" s="80">
        <v>7.6</v>
      </c>
      <c r="AG131" s="80">
        <v>19</v>
      </c>
      <c r="AH131" s="80">
        <v>7.6</v>
      </c>
      <c r="AI131" s="80">
        <v>19</v>
      </c>
      <c r="AJ131" s="83"/>
      <c r="AK131" s="83"/>
      <c r="AL131" s="82"/>
      <c r="AM131" s="78"/>
      <c r="AN131" s="80"/>
      <c r="AO131" s="80"/>
      <c r="AP131" s="90" t="s">
        <v>121</v>
      </c>
      <c r="AQ131" s="1"/>
    </row>
    <row r="132" spans="1:43" ht="30">
      <c r="A132" s="91">
        <f t="shared" si="40"/>
        <v>131.12600000000057</v>
      </c>
      <c r="B132" s="119" t="s">
        <v>169</v>
      </c>
      <c r="C132" s="114" t="s">
        <v>170</v>
      </c>
      <c r="D132" s="87" t="s">
        <v>120</v>
      </c>
      <c r="E132" s="80" t="s">
        <v>122</v>
      </c>
      <c r="F132" s="88" t="s">
        <v>40</v>
      </c>
      <c r="G132" s="149" t="s">
        <v>47</v>
      </c>
      <c r="H132" s="72">
        <v>44166</v>
      </c>
      <c r="I132" s="72">
        <v>44196</v>
      </c>
      <c r="J132" s="25" t="str">
        <f t="shared" ref="J132:J139" si="54">IFERROR(TEXT(H132,"DD.MM.YY")&amp;" - "&amp;TEXT(I132,"DD.MM.YY")&amp;" ("&amp;DATEDIF(H132,I132+1,"m")&amp;" months)","Tender End Date is Before Start Date")</f>
        <v>01.12.20 - 31.12.20 (1 months)</v>
      </c>
      <c r="K132" s="89" t="s">
        <v>30</v>
      </c>
      <c r="L132" s="74">
        <v>700</v>
      </c>
      <c r="M132" s="74">
        <v>1500</v>
      </c>
      <c r="N132" s="75">
        <f t="shared" si="50"/>
        <v>8</v>
      </c>
      <c r="O132" s="74">
        <v>700</v>
      </c>
      <c r="P132" s="74">
        <v>1500</v>
      </c>
      <c r="Q132" s="75">
        <f t="shared" si="51"/>
        <v>8</v>
      </c>
      <c r="R132" s="74">
        <v>700</v>
      </c>
      <c r="S132" s="74">
        <v>1500</v>
      </c>
      <c r="T132" s="81">
        <f t="shared" si="52"/>
        <v>8</v>
      </c>
      <c r="U132" s="80">
        <v>179.59</v>
      </c>
      <c r="V132" s="80"/>
      <c r="W132" s="80"/>
      <c r="X132" s="84"/>
      <c r="Y132" s="80"/>
      <c r="Z132" s="80"/>
      <c r="AA132" s="80"/>
      <c r="AB132" s="80"/>
      <c r="AC132" s="80">
        <v>7.6</v>
      </c>
      <c r="AD132" s="80">
        <v>19</v>
      </c>
      <c r="AE132" s="80">
        <v>19</v>
      </c>
      <c r="AF132" s="80">
        <v>7.6</v>
      </c>
      <c r="AG132" s="80">
        <v>19</v>
      </c>
      <c r="AH132" s="80">
        <v>7.6</v>
      </c>
      <c r="AI132" s="80">
        <v>19</v>
      </c>
      <c r="AJ132" s="83"/>
      <c r="AK132" s="83"/>
      <c r="AL132" s="82"/>
      <c r="AM132" s="78"/>
      <c r="AN132" s="80"/>
      <c r="AO132" s="80"/>
      <c r="AP132" s="90" t="s">
        <v>121</v>
      </c>
      <c r="AQ132" s="1"/>
    </row>
    <row r="133" spans="1:43" ht="30">
      <c r="A133" s="91">
        <f t="shared" si="40"/>
        <v>131.12700000000058</v>
      </c>
      <c r="B133" s="119" t="s">
        <v>169</v>
      </c>
      <c r="C133" s="114" t="s">
        <v>170</v>
      </c>
      <c r="D133" s="87" t="s">
        <v>120</v>
      </c>
      <c r="E133" s="80" t="s">
        <v>122</v>
      </c>
      <c r="F133" s="88" t="s">
        <v>40</v>
      </c>
      <c r="G133" s="149" t="s">
        <v>47</v>
      </c>
      <c r="H133" s="72">
        <v>44166</v>
      </c>
      <c r="I133" s="72">
        <v>44196</v>
      </c>
      <c r="J133" s="25" t="str">
        <f t="shared" si="54"/>
        <v>01.12.20 - 31.12.20 (1 months)</v>
      </c>
      <c r="K133" s="89" t="s">
        <v>30</v>
      </c>
      <c r="L133" s="74">
        <v>1500</v>
      </c>
      <c r="M133" s="74">
        <v>2300</v>
      </c>
      <c r="N133" s="75">
        <f t="shared" si="50"/>
        <v>8</v>
      </c>
      <c r="O133" s="74">
        <v>1500</v>
      </c>
      <c r="P133" s="74">
        <v>2300</v>
      </c>
      <c r="Q133" s="75">
        <f t="shared" si="51"/>
        <v>8</v>
      </c>
      <c r="R133" s="74">
        <v>1500</v>
      </c>
      <c r="S133" s="74">
        <v>2300</v>
      </c>
      <c r="T133" s="81">
        <f t="shared" si="52"/>
        <v>8</v>
      </c>
      <c r="U133" s="80">
        <v>198.55</v>
      </c>
      <c r="V133" s="80"/>
      <c r="W133" s="80"/>
      <c r="X133" s="84"/>
      <c r="Y133" s="80"/>
      <c r="Z133" s="80"/>
      <c r="AA133" s="80"/>
      <c r="AB133" s="80"/>
      <c r="AC133" s="80">
        <v>7.6</v>
      </c>
      <c r="AD133" s="80">
        <v>19</v>
      </c>
      <c r="AE133" s="80">
        <v>19</v>
      </c>
      <c r="AF133" s="80">
        <v>7.6</v>
      </c>
      <c r="AG133" s="80">
        <v>19</v>
      </c>
      <c r="AH133" s="80">
        <v>7.6</v>
      </c>
      <c r="AI133" s="80">
        <v>19</v>
      </c>
      <c r="AJ133" s="83"/>
      <c r="AK133" s="83"/>
      <c r="AL133" s="82"/>
      <c r="AM133" s="78"/>
      <c r="AN133" s="80"/>
      <c r="AO133" s="80"/>
      <c r="AP133" s="90" t="s">
        <v>121</v>
      </c>
      <c r="AQ133" s="1"/>
    </row>
    <row r="134" spans="1:43" ht="30">
      <c r="A134" s="91">
        <f t="shared" si="40"/>
        <v>131.12800000000058</v>
      </c>
      <c r="B134" s="110" t="s">
        <v>168</v>
      </c>
      <c r="C134" s="116">
        <v>4</v>
      </c>
      <c r="D134" s="80" t="s">
        <v>123</v>
      </c>
      <c r="E134" s="71" t="s">
        <v>136</v>
      </c>
      <c r="F134" s="71" t="s">
        <v>39</v>
      </c>
      <c r="G134" s="148" t="s">
        <v>47</v>
      </c>
      <c r="H134" s="72">
        <v>44166</v>
      </c>
      <c r="I134" s="72">
        <v>44196</v>
      </c>
      <c r="J134" s="25" t="str">
        <f t="shared" si="54"/>
        <v>01.12.20 - 31.12.20 (1 months)</v>
      </c>
      <c r="K134" s="89" t="s">
        <v>30</v>
      </c>
      <c r="L134" s="74">
        <v>700</v>
      </c>
      <c r="M134" s="74">
        <v>1500</v>
      </c>
      <c r="N134" s="75">
        <f t="shared" si="50"/>
        <v>8</v>
      </c>
      <c r="O134" s="74">
        <v>700</v>
      </c>
      <c r="P134" s="74">
        <v>1500</v>
      </c>
      <c r="Q134" s="75">
        <f t="shared" si="51"/>
        <v>8</v>
      </c>
      <c r="R134" s="74">
        <v>700</v>
      </c>
      <c r="S134" s="74">
        <v>1500</v>
      </c>
      <c r="T134" s="81">
        <f t="shared" si="52"/>
        <v>8</v>
      </c>
      <c r="U134" s="80">
        <v>229.8</v>
      </c>
      <c r="V134" s="80"/>
      <c r="W134" s="80"/>
      <c r="X134" s="84"/>
      <c r="Y134" s="80"/>
      <c r="Z134" s="80"/>
      <c r="AA134" s="80"/>
      <c r="AB134" s="80"/>
      <c r="AC134" s="71">
        <v>8</v>
      </c>
      <c r="AD134" s="71">
        <v>20</v>
      </c>
      <c r="AE134" s="71">
        <v>20</v>
      </c>
      <c r="AF134" s="71">
        <v>8</v>
      </c>
      <c r="AG134" s="71">
        <v>20</v>
      </c>
      <c r="AH134" s="71">
        <v>8</v>
      </c>
      <c r="AI134" s="71">
        <v>20</v>
      </c>
      <c r="AJ134" s="78"/>
      <c r="AK134" s="78"/>
      <c r="AL134" s="79" t="s">
        <v>64</v>
      </c>
      <c r="AM134" s="78" t="s">
        <v>146</v>
      </c>
      <c r="AN134" s="71"/>
      <c r="AO134" s="71"/>
      <c r="AP134" s="90" t="s">
        <v>121</v>
      </c>
      <c r="AQ134" s="1"/>
    </row>
    <row r="135" spans="1:43" ht="30">
      <c r="A135" s="91">
        <f t="shared" si="40"/>
        <v>131.12900000000059</v>
      </c>
      <c r="B135" s="110" t="s">
        <v>168</v>
      </c>
      <c r="C135" s="116">
        <v>4</v>
      </c>
      <c r="D135" s="80" t="s">
        <v>123</v>
      </c>
      <c r="E135" s="71" t="s">
        <v>136</v>
      </c>
      <c r="F135" s="71" t="s">
        <v>39</v>
      </c>
      <c r="G135" s="148" t="s">
        <v>47</v>
      </c>
      <c r="H135" s="72">
        <v>44166</v>
      </c>
      <c r="I135" s="72">
        <v>44196</v>
      </c>
      <c r="J135" s="25" t="str">
        <f t="shared" si="54"/>
        <v>01.12.20 - 31.12.20 (1 months)</v>
      </c>
      <c r="K135" s="89" t="s">
        <v>30</v>
      </c>
      <c r="L135" s="74">
        <v>1500</v>
      </c>
      <c r="M135" s="74">
        <v>2300</v>
      </c>
      <c r="N135" s="75">
        <f t="shared" si="50"/>
        <v>8</v>
      </c>
      <c r="O135" s="74">
        <v>1500</v>
      </c>
      <c r="P135" s="74">
        <v>2300</v>
      </c>
      <c r="Q135" s="75">
        <f t="shared" si="51"/>
        <v>8</v>
      </c>
      <c r="R135" s="74">
        <v>1500</v>
      </c>
      <c r="S135" s="74">
        <v>2300</v>
      </c>
      <c r="T135" s="81">
        <f t="shared" si="52"/>
        <v>8</v>
      </c>
      <c r="U135" s="80">
        <v>239.8</v>
      </c>
      <c r="V135" s="80"/>
      <c r="W135" s="80"/>
      <c r="X135" s="84"/>
      <c r="Y135" s="80"/>
      <c r="Z135" s="80"/>
      <c r="AA135" s="80"/>
      <c r="AB135" s="80"/>
      <c r="AC135" s="71">
        <v>8</v>
      </c>
      <c r="AD135" s="71">
        <v>20</v>
      </c>
      <c r="AE135" s="71">
        <v>20</v>
      </c>
      <c r="AF135" s="71">
        <v>8</v>
      </c>
      <c r="AG135" s="71">
        <v>20</v>
      </c>
      <c r="AH135" s="71">
        <v>8</v>
      </c>
      <c r="AI135" s="71">
        <v>20</v>
      </c>
      <c r="AJ135" s="78"/>
      <c r="AK135" s="78"/>
      <c r="AL135" s="82" t="s">
        <v>65</v>
      </c>
      <c r="AM135" s="78" t="s">
        <v>146</v>
      </c>
      <c r="AN135" s="80"/>
      <c r="AO135" s="80"/>
      <c r="AP135" s="90" t="s">
        <v>121</v>
      </c>
      <c r="AQ135" s="1"/>
    </row>
    <row r="136" spans="1:43" ht="30">
      <c r="A136" s="91">
        <f t="shared" si="40"/>
        <v>131.13000000000059</v>
      </c>
      <c r="B136" s="119" t="s">
        <v>169</v>
      </c>
      <c r="C136" s="114" t="s">
        <v>170</v>
      </c>
      <c r="D136" s="80" t="s">
        <v>123</v>
      </c>
      <c r="E136" s="71" t="s">
        <v>136</v>
      </c>
      <c r="F136" s="71" t="s">
        <v>39</v>
      </c>
      <c r="G136" s="148" t="s">
        <v>47</v>
      </c>
      <c r="H136" s="72">
        <v>44166</v>
      </c>
      <c r="I136" s="72">
        <v>44196</v>
      </c>
      <c r="J136" s="25" t="str">
        <f t="shared" si="54"/>
        <v>01.12.20 - 31.12.20 (1 months)</v>
      </c>
      <c r="K136" s="89" t="s">
        <v>30</v>
      </c>
      <c r="L136" s="74">
        <v>700</v>
      </c>
      <c r="M136" s="74">
        <v>2300</v>
      </c>
      <c r="N136" s="75">
        <f t="shared" si="50"/>
        <v>16</v>
      </c>
      <c r="O136" s="74">
        <v>700</v>
      </c>
      <c r="P136" s="74">
        <v>2300</v>
      </c>
      <c r="Q136" s="75">
        <f t="shared" si="51"/>
        <v>16</v>
      </c>
      <c r="R136" s="74">
        <v>700</v>
      </c>
      <c r="S136" s="74">
        <v>2300</v>
      </c>
      <c r="T136" s="81">
        <f t="shared" si="52"/>
        <v>16</v>
      </c>
      <c r="U136" s="80">
        <v>234</v>
      </c>
      <c r="V136" s="80"/>
      <c r="W136" s="80"/>
      <c r="X136" s="84"/>
      <c r="Y136" s="80"/>
      <c r="Z136" s="80"/>
      <c r="AA136" s="80"/>
      <c r="AB136" s="80"/>
      <c r="AC136" s="71">
        <v>8</v>
      </c>
      <c r="AD136" s="71">
        <v>20</v>
      </c>
      <c r="AE136" s="71">
        <v>20</v>
      </c>
      <c r="AF136" s="71">
        <v>8</v>
      </c>
      <c r="AG136" s="71">
        <v>20</v>
      </c>
      <c r="AH136" s="71">
        <v>8</v>
      </c>
      <c r="AI136" s="71">
        <v>20</v>
      </c>
      <c r="AJ136" s="78"/>
      <c r="AK136" s="78"/>
      <c r="AL136" s="82" t="s">
        <v>66</v>
      </c>
      <c r="AM136" s="78" t="s">
        <v>147</v>
      </c>
      <c r="AN136" s="80"/>
      <c r="AO136" s="80"/>
      <c r="AP136" s="90" t="s">
        <v>121</v>
      </c>
      <c r="AQ136" s="1"/>
    </row>
    <row r="137" spans="1:43" ht="30">
      <c r="A137" s="91">
        <f t="shared" si="40"/>
        <v>131.1310000000006</v>
      </c>
      <c r="B137" s="110" t="s">
        <v>168</v>
      </c>
      <c r="C137" s="116">
        <v>4</v>
      </c>
      <c r="D137" s="80" t="s">
        <v>123</v>
      </c>
      <c r="E137" s="71" t="s">
        <v>137</v>
      </c>
      <c r="F137" s="71" t="s">
        <v>39</v>
      </c>
      <c r="G137" s="148" t="s">
        <v>47</v>
      </c>
      <c r="H137" s="72">
        <v>44166</v>
      </c>
      <c r="I137" s="72">
        <v>44196</v>
      </c>
      <c r="J137" s="25" t="str">
        <f t="shared" si="54"/>
        <v>01.12.20 - 31.12.20 (1 months)</v>
      </c>
      <c r="K137" s="89" t="s">
        <v>30</v>
      </c>
      <c r="L137" s="74">
        <v>700</v>
      </c>
      <c r="M137" s="74">
        <v>1500</v>
      </c>
      <c r="N137" s="75">
        <f t="shared" si="50"/>
        <v>8</v>
      </c>
      <c r="O137" s="74">
        <v>700</v>
      </c>
      <c r="P137" s="74">
        <v>1500</v>
      </c>
      <c r="Q137" s="75">
        <f t="shared" si="51"/>
        <v>8</v>
      </c>
      <c r="R137" s="74">
        <v>700</v>
      </c>
      <c r="S137" s="74">
        <v>1500</v>
      </c>
      <c r="T137" s="81">
        <f t="shared" si="52"/>
        <v>8</v>
      </c>
      <c r="U137" s="80">
        <v>47.96</v>
      </c>
      <c r="V137" s="80"/>
      <c r="W137" s="80"/>
      <c r="X137" s="84"/>
      <c r="Y137" s="80"/>
      <c r="Z137" s="80"/>
      <c r="AA137" s="80"/>
      <c r="AB137" s="80"/>
      <c r="AC137" s="71">
        <v>1.6</v>
      </c>
      <c r="AD137" s="71">
        <v>4</v>
      </c>
      <c r="AE137" s="71">
        <v>4</v>
      </c>
      <c r="AF137" s="71">
        <v>1.6</v>
      </c>
      <c r="AG137" s="71">
        <v>4</v>
      </c>
      <c r="AH137" s="71">
        <v>1.6</v>
      </c>
      <c r="AI137" s="71">
        <v>4</v>
      </c>
      <c r="AJ137" s="78"/>
      <c r="AK137" s="78"/>
      <c r="AL137" s="82" t="s">
        <v>68</v>
      </c>
      <c r="AM137" s="78" t="s">
        <v>148</v>
      </c>
      <c r="AN137" s="80"/>
      <c r="AO137" s="80"/>
      <c r="AP137" s="90" t="s">
        <v>121</v>
      </c>
      <c r="AQ137" s="1"/>
    </row>
    <row r="138" spans="1:43" ht="30">
      <c r="A138" s="91">
        <f t="shared" si="40"/>
        <v>131.1320000000006</v>
      </c>
      <c r="B138" s="110" t="s">
        <v>168</v>
      </c>
      <c r="C138" s="116">
        <v>4</v>
      </c>
      <c r="D138" s="80" t="s">
        <v>123</v>
      </c>
      <c r="E138" s="71" t="s">
        <v>137</v>
      </c>
      <c r="F138" s="71" t="s">
        <v>39</v>
      </c>
      <c r="G138" s="148" t="s">
        <v>47</v>
      </c>
      <c r="H138" s="72">
        <v>44166</v>
      </c>
      <c r="I138" s="72">
        <v>44196</v>
      </c>
      <c r="J138" s="25" t="str">
        <f t="shared" si="54"/>
        <v>01.12.20 - 31.12.20 (1 months)</v>
      </c>
      <c r="K138" s="89" t="s">
        <v>30</v>
      </c>
      <c r="L138" s="74">
        <v>1500</v>
      </c>
      <c r="M138" s="74">
        <v>2300</v>
      </c>
      <c r="N138" s="75">
        <f t="shared" si="50"/>
        <v>8</v>
      </c>
      <c r="O138" s="74">
        <v>1500</v>
      </c>
      <c r="P138" s="74">
        <v>2300</v>
      </c>
      <c r="Q138" s="75">
        <f t="shared" si="51"/>
        <v>8</v>
      </c>
      <c r="R138" s="74">
        <v>1500</v>
      </c>
      <c r="S138" s="74">
        <v>2300</v>
      </c>
      <c r="T138" s="81">
        <f t="shared" si="52"/>
        <v>8</v>
      </c>
      <c r="U138" s="80">
        <v>49.96</v>
      </c>
      <c r="V138" s="80"/>
      <c r="W138" s="80"/>
      <c r="X138" s="84"/>
      <c r="Y138" s="80"/>
      <c r="Z138" s="80"/>
      <c r="AA138" s="80"/>
      <c r="AB138" s="80"/>
      <c r="AC138" s="71">
        <v>1.6</v>
      </c>
      <c r="AD138" s="71">
        <v>4</v>
      </c>
      <c r="AE138" s="71">
        <v>4</v>
      </c>
      <c r="AF138" s="71">
        <v>1.6</v>
      </c>
      <c r="AG138" s="71">
        <v>4</v>
      </c>
      <c r="AH138" s="71">
        <v>1.6</v>
      </c>
      <c r="AI138" s="71">
        <v>4</v>
      </c>
      <c r="AJ138" s="83"/>
      <c r="AK138" s="83"/>
      <c r="AL138" s="82" t="s">
        <v>69</v>
      </c>
      <c r="AM138" s="78" t="s">
        <v>148</v>
      </c>
      <c r="AN138" s="80"/>
      <c r="AO138" s="80"/>
      <c r="AP138" s="90" t="s">
        <v>121</v>
      </c>
      <c r="AQ138" s="1"/>
    </row>
    <row r="139" spans="1:43" ht="30">
      <c r="A139" s="91">
        <f t="shared" si="40"/>
        <v>131.13300000000061</v>
      </c>
      <c r="B139" s="119" t="s">
        <v>169</v>
      </c>
      <c r="C139" s="114" t="s">
        <v>170</v>
      </c>
      <c r="D139" s="80" t="s">
        <v>123</v>
      </c>
      <c r="E139" s="71" t="s">
        <v>137</v>
      </c>
      <c r="F139" s="71" t="s">
        <v>39</v>
      </c>
      <c r="G139" s="148" t="s">
        <v>47</v>
      </c>
      <c r="H139" s="72">
        <v>44166</v>
      </c>
      <c r="I139" s="72">
        <v>44196</v>
      </c>
      <c r="J139" s="25" t="str">
        <f t="shared" si="54"/>
        <v>01.12.20 - 31.12.20 (1 months)</v>
      </c>
      <c r="K139" s="89" t="s">
        <v>30</v>
      </c>
      <c r="L139" s="74">
        <v>700</v>
      </c>
      <c r="M139" s="74">
        <v>2300</v>
      </c>
      <c r="N139" s="75">
        <f t="shared" si="50"/>
        <v>16</v>
      </c>
      <c r="O139" s="74">
        <v>700</v>
      </c>
      <c r="P139" s="74">
        <v>2300</v>
      </c>
      <c r="Q139" s="75">
        <f t="shared" si="51"/>
        <v>16</v>
      </c>
      <c r="R139" s="74">
        <v>700</v>
      </c>
      <c r="S139" s="74">
        <v>2300</v>
      </c>
      <c r="T139" s="81">
        <f t="shared" si="52"/>
        <v>16</v>
      </c>
      <c r="U139" s="80">
        <v>48.8</v>
      </c>
      <c r="V139" s="80"/>
      <c r="W139" s="80"/>
      <c r="X139" s="84"/>
      <c r="Y139" s="80"/>
      <c r="Z139" s="80"/>
      <c r="AA139" s="80"/>
      <c r="AB139" s="80"/>
      <c r="AC139" s="71">
        <v>1.6</v>
      </c>
      <c r="AD139" s="71">
        <v>4</v>
      </c>
      <c r="AE139" s="71">
        <v>4</v>
      </c>
      <c r="AF139" s="71">
        <v>1.6</v>
      </c>
      <c r="AG139" s="71">
        <v>4</v>
      </c>
      <c r="AH139" s="71">
        <v>1.6</v>
      </c>
      <c r="AI139" s="71">
        <v>4</v>
      </c>
      <c r="AJ139" s="78"/>
      <c r="AK139" s="78"/>
      <c r="AL139" s="82" t="s">
        <v>110</v>
      </c>
      <c r="AM139" s="78" t="s">
        <v>149</v>
      </c>
      <c r="AN139" s="80"/>
      <c r="AO139" s="80"/>
      <c r="AP139" s="90" t="s">
        <v>121</v>
      </c>
      <c r="AQ139" s="1"/>
    </row>
    <row r="140" spans="1:43">
      <c r="A140" s="91"/>
      <c r="B140" s="110"/>
      <c r="C140" s="114"/>
      <c r="D140" s="36"/>
      <c r="E140" s="36"/>
      <c r="F140" s="36"/>
      <c r="G140" s="36"/>
      <c r="H140" s="37"/>
      <c r="I140" s="37"/>
      <c r="J140" s="25"/>
      <c r="K140" s="42"/>
      <c r="L140" s="38"/>
      <c r="M140" s="38"/>
      <c r="N140" s="39"/>
      <c r="O140" s="38"/>
      <c r="P140" s="38"/>
      <c r="Q140" s="39"/>
      <c r="R140" s="38"/>
      <c r="S140" s="38"/>
      <c r="T140" s="39"/>
      <c r="U140" s="36"/>
      <c r="V140" s="36"/>
      <c r="W140" s="46"/>
      <c r="X140" s="43"/>
      <c r="Y140" s="36"/>
      <c r="Z140" s="36"/>
      <c r="AA140" s="36"/>
      <c r="AB140" s="36"/>
      <c r="AC140" s="69"/>
      <c r="AD140" s="69"/>
      <c r="AE140" s="69"/>
      <c r="AF140" s="69"/>
      <c r="AG140" s="69"/>
      <c r="AH140" s="69"/>
      <c r="AI140" s="69"/>
      <c r="AJ140" s="47"/>
      <c r="AK140" s="47"/>
      <c r="AL140" s="44"/>
      <c r="AM140" s="47"/>
      <c r="AN140" s="36"/>
      <c r="AO140" s="36"/>
      <c r="AP140" s="47"/>
      <c r="AQ140" s="1"/>
    </row>
    <row r="141" spans="1:43">
      <c r="A141" s="185" t="s">
        <v>167</v>
      </c>
      <c r="B141" s="124" t="s">
        <v>172</v>
      </c>
      <c r="C141" s="125"/>
      <c r="D141" s="188" t="s">
        <v>173</v>
      </c>
      <c r="E141" s="188"/>
      <c r="F141" s="188"/>
      <c r="G141" s="189"/>
      <c r="H141" s="37"/>
      <c r="I141" s="37"/>
      <c r="J141" s="25"/>
      <c r="K141" s="42"/>
      <c r="L141" s="38"/>
      <c r="M141" s="38"/>
      <c r="N141" s="39"/>
      <c r="O141" s="38"/>
      <c r="P141" s="38"/>
      <c r="Q141" s="39"/>
      <c r="R141" s="38"/>
      <c r="S141" s="38"/>
      <c r="T141" s="66"/>
      <c r="U141" s="36"/>
      <c r="V141" s="36"/>
      <c r="W141" s="46"/>
      <c r="X141" s="43"/>
      <c r="Y141" s="36"/>
      <c r="Z141" s="36"/>
      <c r="AA141" s="36"/>
      <c r="AB141" s="36"/>
      <c r="AC141" s="69"/>
      <c r="AD141" s="69"/>
      <c r="AE141" s="69"/>
      <c r="AF141" s="69"/>
      <c r="AG141" s="69"/>
      <c r="AH141" s="69"/>
      <c r="AI141" s="69"/>
      <c r="AJ141" s="47"/>
      <c r="AK141" s="47"/>
      <c r="AL141" s="67"/>
      <c r="AM141" s="47"/>
      <c r="AN141" s="69"/>
      <c r="AO141" s="69"/>
      <c r="AP141" s="70"/>
      <c r="AQ141" s="1"/>
    </row>
    <row r="142" spans="1:43" ht="26.25">
      <c r="A142" s="186"/>
      <c r="B142" s="190">
        <v>1</v>
      </c>
      <c r="C142" s="192" t="s">
        <v>174</v>
      </c>
      <c r="D142" s="193"/>
      <c r="E142" s="126">
        <v>1.1000000000000001</v>
      </c>
      <c r="F142" s="127" t="s">
        <v>175</v>
      </c>
      <c r="G142" s="128"/>
      <c r="H142" s="49"/>
      <c r="I142" s="49"/>
      <c r="J142" s="25"/>
      <c r="K142" s="51"/>
      <c r="L142" s="52"/>
      <c r="M142" s="52"/>
      <c r="N142" s="93"/>
      <c r="O142" s="52"/>
      <c r="P142" s="52"/>
      <c r="Q142" s="93"/>
      <c r="R142" s="52"/>
      <c r="S142" s="52"/>
      <c r="T142" s="94"/>
      <c r="U142" s="98"/>
      <c r="V142" s="48"/>
      <c r="W142" s="102"/>
      <c r="X142" s="103"/>
      <c r="Y142" s="48"/>
      <c r="Z142" s="48"/>
      <c r="AA142" s="48"/>
      <c r="AB142" s="48"/>
      <c r="AC142" s="92"/>
      <c r="AD142" s="92"/>
      <c r="AE142" s="92"/>
      <c r="AF142" s="92"/>
      <c r="AG142" s="92"/>
      <c r="AH142" s="92"/>
      <c r="AI142" s="92"/>
      <c r="AJ142" s="97"/>
      <c r="AK142" s="97"/>
      <c r="AL142" s="95"/>
      <c r="AM142" s="57"/>
      <c r="AN142" s="92"/>
      <c r="AO142" s="92"/>
      <c r="AP142" s="57"/>
      <c r="AQ142" s="1"/>
    </row>
    <row r="143" spans="1:43">
      <c r="A143" s="186"/>
      <c r="B143" s="191"/>
      <c r="C143" s="194"/>
      <c r="D143" s="195"/>
      <c r="E143" s="129">
        <v>1.2</v>
      </c>
      <c r="F143" s="130" t="s">
        <v>176</v>
      </c>
      <c r="G143" s="131"/>
      <c r="H143" s="49"/>
      <c r="I143" s="49"/>
      <c r="J143" s="25"/>
      <c r="K143" s="51"/>
      <c r="L143" s="52"/>
      <c r="M143" s="52"/>
      <c r="N143" s="93"/>
      <c r="O143" s="52"/>
      <c r="P143" s="52"/>
      <c r="Q143" s="93"/>
      <c r="R143" s="52"/>
      <c r="S143" s="52"/>
      <c r="T143" s="94"/>
      <c r="U143" s="98"/>
      <c r="V143" s="48"/>
      <c r="W143" s="102"/>
      <c r="X143" s="103"/>
      <c r="Y143" s="48"/>
      <c r="Z143" s="48"/>
      <c r="AA143" s="48"/>
      <c r="AB143" s="48"/>
      <c r="AC143" s="92"/>
      <c r="AD143" s="92"/>
      <c r="AE143" s="92"/>
      <c r="AF143" s="92"/>
      <c r="AG143" s="92"/>
      <c r="AH143" s="92"/>
      <c r="AI143" s="92"/>
      <c r="AJ143" s="97"/>
      <c r="AK143" s="97"/>
      <c r="AL143" s="95"/>
      <c r="AM143" s="57"/>
      <c r="AN143" s="92"/>
      <c r="AO143" s="92"/>
      <c r="AP143" s="57"/>
      <c r="AQ143" s="1"/>
    </row>
    <row r="144" spans="1:43">
      <c r="A144" s="186"/>
      <c r="B144" s="191"/>
      <c r="C144" s="194"/>
      <c r="D144" s="195"/>
      <c r="E144" s="129">
        <v>1.3</v>
      </c>
      <c r="F144" s="130" t="s">
        <v>177</v>
      </c>
      <c r="G144" s="131"/>
      <c r="H144" s="49"/>
      <c r="I144" s="49"/>
      <c r="J144" s="25"/>
      <c r="K144" s="51"/>
      <c r="L144" s="52"/>
      <c r="M144" s="52"/>
      <c r="N144" s="93"/>
      <c r="O144" s="52"/>
      <c r="P144" s="52"/>
      <c r="Q144" s="93"/>
      <c r="R144" s="52"/>
      <c r="S144" s="52"/>
      <c r="T144" s="93"/>
      <c r="U144" s="98"/>
      <c r="V144" s="48"/>
      <c r="W144" s="102"/>
      <c r="X144" s="103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7"/>
      <c r="AK144" s="97"/>
      <c r="AL144" s="95"/>
      <c r="AM144" s="57"/>
      <c r="AN144" s="92"/>
      <c r="AO144" s="92"/>
      <c r="AP144" s="57"/>
      <c r="AQ144" s="1"/>
    </row>
    <row r="145" spans="1:43">
      <c r="A145" s="186"/>
      <c r="B145" s="191"/>
      <c r="C145" s="196"/>
      <c r="D145" s="197"/>
      <c r="E145" s="132">
        <v>1.4</v>
      </c>
      <c r="F145" s="133" t="s">
        <v>178</v>
      </c>
      <c r="G145" s="134"/>
      <c r="H145" s="49"/>
      <c r="I145" s="49"/>
      <c r="J145" s="25"/>
      <c r="K145" s="51"/>
      <c r="L145" s="52"/>
      <c r="M145" s="52"/>
      <c r="N145" s="93"/>
      <c r="O145" s="52"/>
      <c r="P145" s="52"/>
      <c r="Q145" s="93"/>
      <c r="R145" s="52"/>
      <c r="S145" s="52"/>
      <c r="T145" s="94"/>
      <c r="U145" s="99"/>
      <c r="V145" s="48"/>
      <c r="W145" s="102"/>
      <c r="X145" s="103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7"/>
      <c r="AK145" s="97"/>
      <c r="AL145" s="95"/>
      <c r="AM145" s="57"/>
      <c r="AN145" s="92"/>
      <c r="AO145" s="92"/>
      <c r="AP145" s="57"/>
      <c r="AQ145" s="1"/>
    </row>
    <row r="146" spans="1:43" s="19" customFormat="1">
      <c r="A146" s="186"/>
      <c r="B146" s="135">
        <v>2</v>
      </c>
      <c r="C146" s="198" t="s">
        <v>179</v>
      </c>
      <c r="D146" s="199"/>
      <c r="E146"/>
      <c r="F146" s="136"/>
      <c r="G146" s="131"/>
      <c r="H146" s="49"/>
      <c r="I146" s="49"/>
      <c r="J146" s="18"/>
      <c r="K146" s="51"/>
      <c r="L146" s="52"/>
      <c r="M146" s="52"/>
      <c r="N146" s="93"/>
      <c r="O146" s="52"/>
      <c r="P146" s="52"/>
      <c r="Q146" s="93"/>
      <c r="R146" s="52"/>
      <c r="S146" s="52"/>
      <c r="T146" s="94"/>
      <c r="U146" s="98"/>
      <c r="V146" s="48"/>
      <c r="W146" s="102"/>
      <c r="X146" s="103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7"/>
      <c r="AK146" s="97"/>
      <c r="AL146" s="95"/>
      <c r="AM146" s="57"/>
      <c r="AN146" s="92"/>
      <c r="AO146" s="92"/>
      <c r="AP146" s="57"/>
    </row>
    <row r="147" spans="1:43" s="19" customFormat="1">
      <c r="A147" s="186"/>
      <c r="B147" s="135">
        <v>3</v>
      </c>
      <c r="C147" s="200" t="s">
        <v>180</v>
      </c>
      <c r="D147" s="201"/>
      <c r="E147"/>
      <c r="F147" s="136"/>
      <c r="G147" s="131"/>
      <c r="H147" s="49"/>
      <c r="I147" s="49"/>
      <c r="J147" s="18"/>
      <c r="K147" s="51"/>
      <c r="L147" s="52"/>
      <c r="M147" s="52"/>
      <c r="N147" s="93"/>
      <c r="O147" s="52"/>
      <c r="P147" s="52"/>
      <c r="Q147" s="93"/>
      <c r="R147" s="52"/>
      <c r="S147" s="52"/>
      <c r="T147" s="93"/>
      <c r="U147" s="98"/>
      <c r="V147" s="48"/>
      <c r="W147" s="102"/>
      <c r="X147" s="103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7"/>
      <c r="AK147" s="97"/>
      <c r="AL147" s="95"/>
      <c r="AM147" s="57"/>
      <c r="AN147" s="92"/>
      <c r="AO147" s="92"/>
      <c r="AP147" s="97"/>
    </row>
    <row r="148" spans="1:43">
      <c r="A148" s="186"/>
      <c r="B148" s="135">
        <v>4</v>
      </c>
      <c r="C148" s="200" t="s">
        <v>181</v>
      </c>
      <c r="D148" s="201"/>
      <c r="E148"/>
      <c r="F148" s="136"/>
      <c r="G148" s="131"/>
      <c r="H148" s="49"/>
      <c r="I148" s="49"/>
      <c r="J148" s="25"/>
      <c r="K148" s="51"/>
      <c r="L148" s="52"/>
      <c r="M148" s="52"/>
      <c r="N148" s="93"/>
      <c r="O148" s="52"/>
      <c r="P148" s="52"/>
      <c r="Q148" s="93"/>
      <c r="R148" s="52"/>
      <c r="S148" s="52"/>
      <c r="T148" s="94"/>
      <c r="U148" s="98"/>
      <c r="V148" s="48"/>
      <c r="W148" s="102"/>
      <c r="X148" s="103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7"/>
      <c r="AK148" s="97"/>
      <c r="AL148" s="95"/>
      <c r="AM148" s="57"/>
      <c r="AN148" s="92"/>
      <c r="AO148" s="92"/>
      <c r="AP148" s="97"/>
      <c r="AQ148" s="1"/>
    </row>
    <row r="149" spans="1:43">
      <c r="A149" s="187"/>
      <c r="B149" s="137">
        <v>5</v>
      </c>
      <c r="C149" s="138" t="s">
        <v>182</v>
      </c>
      <c r="D149" s="139"/>
      <c r="E149" s="140"/>
      <c r="F149" s="140"/>
      <c r="G149" s="141"/>
      <c r="H149" s="49"/>
      <c r="I149" s="49"/>
      <c r="J149" s="25"/>
      <c r="K149" s="51"/>
      <c r="L149" s="52"/>
      <c r="M149" s="52"/>
      <c r="N149" s="93"/>
      <c r="O149" s="52"/>
      <c r="P149" s="52"/>
      <c r="Q149" s="93"/>
      <c r="R149" s="52"/>
      <c r="S149" s="52"/>
      <c r="T149" s="94"/>
      <c r="U149" s="98"/>
      <c r="V149" s="48"/>
      <c r="W149" s="102"/>
      <c r="X149" s="103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7"/>
      <c r="AK149" s="97"/>
      <c r="AL149" s="95"/>
      <c r="AM149" s="57"/>
      <c r="AN149" s="92"/>
      <c r="AO149" s="92"/>
      <c r="AP149" s="97"/>
      <c r="AQ149" s="1"/>
    </row>
    <row r="150" spans="1:43">
      <c r="A150" s="111"/>
      <c r="B150" s="111"/>
      <c r="C150" s="116"/>
      <c r="D150" s="142"/>
      <c r="E150" s="143"/>
      <c r="F150" s="142"/>
      <c r="G150" s="142"/>
      <c r="H150" s="144"/>
      <c r="I150" s="144"/>
      <c r="J150" s="145"/>
      <c r="K150" s="146"/>
      <c r="L150" s="147"/>
      <c r="M150" s="52"/>
      <c r="N150" s="93"/>
      <c r="O150" s="52"/>
      <c r="P150" s="52"/>
      <c r="Q150" s="93"/>
      <c r="R150" s="52"/>
      <c r="S150" s="52"/>
      <c r="T150" s="93"/>
      <c r="U150" s="48"/>
      <c r="V150" s="48"/>
      <c r="W150" s="92"/>
      <c r="X150" s="96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7"/>
      <c r="AK150" s="97"/>
      <c r="AL150" s="95"/>
      <c r="AM150" s="57"/>
      <c r="AN150" s="92"/>
      <c r="AO150" s="92"/>
      <c r="AP150" s="57"/>
      <c r="AQ150" s="1"/>
    </row>
    <row r="151" spans="1:43">
      <c r="A151" s="111"/>
      <c r="B151" s="111"/>
      <c r="C151" s="116"/>
      <c r="D151" s="142"/>
      <c r="E151" s="143"/>
      <c r="F151" s="48"/>
      <c r="G151" s="48"/>
      <c r="H151" s="49"/>
      <c r="I151" s="49"/>
      <c r="J151" s="145"/>
      <c r="K151" s="51"/>
      <c r="L151" s="52"/>
      <c r="M151" s="52"/>
      <c r="N151" s="93"/>
      <c r="O151" s="52"/>
      <c r="P151" s="52"/>
      <c r="Q151" s="93"/>
      <c r="R151" s="52"/>
      <c r="S151" s="52"/>
      <c r="T151" s="94"/>
      <c r="U151" s="48"/>
      <c r="V151" s="48"/>
      <c r="W151" s="92"/>
      <c r="X151" s="96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7"/>
      <c r="AK151" s="97"/>
      <c r="AL151" s="95"/>
      <c r="AM151" s="57"/>
      <c r="AN151" s="92"/>
      <c r="AO151" s="92"/>
      <c r="AP151" s="57"/>
      <c r="AQ151" s="1"/>
    </row>
    <row r="152" spans="1:43">
      <c r="A152" s="111"/>
      <c r="B152" s="111"/>
      <c r="C152" s="116"/>
      <c r="D152" s="142"/>
      <c r="E152" s="143"/>
      <c r="F152" s="48"/>
      <c r="G152" s="48"/>
      <c r="H152" s="49"/>
      <c r="I152" s="49"/>
      <c r="J152" s="145"/>
      <c r="K152" s="51"/>
      <c r="L152" s="52"/>
      <c r="M152" s="52"/>
      <c r="N152" s="93"/>
      <c r="O152" s="52"/>
      <c r="P152" s="52"/>
      <c r="Q152" s="93"/>
      <c r="R152" s="52"/>
      <c r="S152" s="52"/>
      <c r="T152" s="94"/>
      <c r="U152" s="48"/>
      <c r="V152" s="48"/>
      <c r="W152" s="92"/>
      <c r="X152" s="96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7"/>
      <c r="AK152" s="97"/>
      <c r="AL152" s="95"/>
      <c r="AM152" s="57"/>
      <c r="AN152" s="92"/>
      <c r="AO152" s="92"/>
      <c r="AP152" s="57"/>
      <c r="AQ152" s="1"/>
    </row>
    <row r="153" spans="1:43">
      <c r="A153" s="111"/>
      <c r="B153" s="111"/>
      <c r="C153" s="116"/>
      <c r="D153" s="142"/>
      <c r="E153" s="143"/>
      <c r="F153" s="48"/>
      <c r="G153" s="48"/>
      <c r="H153" s="49"/>
      <c r="I153" s="49"/>
      <c r="J153" s="145"/>
      <c r="K153" s="51"/>
      <c r="L153" s="52"/>
      <c r="M153" s="52"/>
      <c r="N153" s="93"/>
      <c r="O153" s="52"/>
      <c r="P153" s="52"/>
      <c r="Q153" s="93"/>
      <c r="R153" s="52"/>
      <c r="S153" s="52"/>
      <c r="T153" s="93"/>
      <c r="U153" s="48"/>
      <c r="V153" s="48"/>
      <c r="W153" s="92"/>
      <c r="X153" s="96"/>
      <c r="Y153" s="92"/>
      <c r="Z153" s="92"/>
      <c r="AA153" s="92"/>
      <c r="AB153" s="92"/>
      <c r="AC153" s="48"/>
      <c r="AD153" s="48"/>
      <c r="AE153" s="48"/>
      <c r="AF153" s="48"/>
      <c r="AG153" s="48"/>
      <c r="AH153" s="48"/>
      <c r="AI153" s="48"/>
      <c r="AJ153" s="97"/>
      <c r="AK153" s="97"/>
      <c r="AL153" s="95"/>
      <c r="AM153" s="57"/>
      <c r="AN153" s="92"/>
      <c r="AO153" s="92"/>
      <c r="AP153" s="57"/>
      <c r="AQ153" s="1"/>
    </row>
    <row r="154" spans="1:43">
      <c r="A154" s="111"/>
      <c r="B154" s="111"/>
      <c r="C154" s="116"/>
      <c r="D154" s="142"/>
      <c r="E154" s="143"/>
      <c r="F154" s="48"/>
      <c r="G154" s="48"/>
      <c r="H154" s="49"/>
      <c r="I154" s="49"/>
      <c r="J154" s="145"/>
      <c r="K154" s="51"/>
      <c r="L154" s="52"/>
      <c r="M154" s="52"/>
      <c r="N154" s="93"/>
      <c r="O154" s="52"/>
      <c r="P154" s="52"/>
      <c r="Q154" s="93"/>
      <c r="R154" s="52"/>
      <c r="S154" s="52"/>
      <c r="T154" s="94"/>
      <c r="U154" s="48"/>
      <c r="V154" s="48"/>
      <c r="W154" s="92"/>
      <c r="X154" s="96"/>
      <c r="Y154" s="92"/>
      <c r="Z154" s="92"/>
      <c r="AA154" s="92"/>
      <c r="AB154" s="92"/>
      <c r="AC154" s="48"/>
      <c r="AD154" s="48"/>
      <c r="AE154" s="48"/>
      <c r="AF154" s="48"/>
      <c r="AG154" s="48"/>
      <c r="AH154" s="48"/>
      <c r="AI154" s="48"/>
      <c r="AJ154" s="97"/>
      <c r="AK154" s="97"/>
      <c r="AL154" s="95"/>
      <c r="AM154" s="57"/>
      <c r="AN154" s="92"/>
      <c r="AO154" s="92"/>
      <c r="AP154" s="57"/>
      <c r="AQ154" s="1"/>
    </row>
    <row r="155" spans="1:43">
      <c r="A155" s="111"/>
      <c r="B155" s="111"/>
      <c r="C155" s="116"/>
      <c r="D155" s="142"/>
      <c r="E155" s="143"/>
      <c r="F155" s="48"/>
      <c r="G155" s="48"/>
      <c r="H155" s="49"/>
      <c r="I155" s="49"/>
      <c r="J155" s="145"/>
      <c r="K155" s="51"/>
      <c r="L155" s="52"/>
      <c r="M155" s="52"/>
      <c r="N155" s="93"/>
      <c r="O155" s="52"/>
      <c r="P155" s="52"/>
      <c r="Q155" s="93"/>
      <c r="R155" s="52"/>
      <c r="S155" s="52"/>
      <c r="T155" s="94"/>
      <c r="U155" s="48"/>
      <c r="V155" s="48"/>
      <c r="W155" s="92"/>
      <c r="X155" s="96"/>
      <c r="Y155" s="92"/>
      <c r="Z155" s="92"/>
      <c r="AA155" s="92"/>
      <c r="AB155" s="92"/>
      <c r="AC155" s="48"/>
      <c r="AD155" s="48"/>
      <c r="AE155" s="48"/>
      <c r="AF155" s="48"/>
      <c r="AG155" s="48"/>
      <c r="AH155" s="48"/>
      <c r="AI155" s="48"/>
      <c r="AJ155" s="97"/>
      <c r="AK155" s="97"/>
      <c r="AL155" s="95"/>
      <c r="AM155" s="57"/>
      <c r="AN155" s="92"/>
      <c r="AO155" s="92"/>
      <c r="AP155" s="57"/>
      <c r="AQ155" s="1"/>
    </row>
    <row r="156" spans="1:43">
      <c r="A156" s="111"/>
      <c r="B156" s="111"/>
      <c r="C156" s="116"/>
      <c r="D156" s="142"/>
      <c r="E156" s="142"/>
      <c r="F156" s="48"/>
      <c r="G156" s="48"/>
      <c r="H156" s="49"/>
      <c r="I156" s="49"/>
      <c r="J156" s="145"/>
      <c r="K156" s="51"/>
      <c r="L156" s="52"/>
      <c r="M156" s="52"/>
      <c r="N156" s="93"/>
      <c r="O156" s="52"/>
      <c r="P156" s="52"/>
      <c r="Q156" s="93"/>
      <c r="R156" s="52"/>
      <c r="S156" s="52"/>
      <c r="T156" s="93"/>
      <c r="U156" s="99"/>
      <c r="V156" s="48"/>
      <c r="W156" s="92"/>
      <c r="X156" s="96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7"/>
      <c r="AK156" s="97"/>
      <c r="AL156" s="95"/>
      <c r="AM156" s="57"/>
      <c r="AN156" s="92"/>
      <c r="AO156" s="92"/>
      <c r="AP156" s="57"/>
      <c r="AQ156" s="1"/>
    </row>
    <row r="157" spans="1:43">
      <c r="A157" s="111"/>
      <c r="B157" s="111"/>
      <c r="C157" s="116"/>
      <c r="D157" s="142"/>
      <c r="E157" s="142"/>
      <c r="F157" s="48"/>
      <c r="G157" s="48"/>
      <c r="H157" s="49"/>
      <c r="I157" s="49"/>
      <c r="J157" s="145"/>
      <c r="K157" s="51"/>
      <c r="L157" s="52"/>
      <c r="M157" s="52"/>
      <c r="N157" s="93"/>
      <c r="O157" s="52"/>
      <c r="P157" s="52"/>
      <c r="Q157" s="93"/>
      <c r="R157" s="52"/>
      <c r="S157" s="52"/>
      <c r="T157" s="94"/>
      <c r="U157" s="99"/>
      <c r="V157" s="48"/>
      <c r="W157" s="92"/>
      <c r="X157" s="96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7"/>
      <c r="AK157" s="97"/>
      <c r="AL157" s="95"/>
      <c r="AM157" s="57"/>
      <c r="AN157" s="92"/>
      <c r="AO157" s="92"/>
      <c r="AP157" s="57"/>
      <c r="AQ157" s="1"/>
    </row>
    <row r="158" spans="1:43">
      <c r="A158" s="111"/>
      <c r="B158" s="111"/>
      <c r="C158" s="116"/>
      <c r="D158" s="142"/>
      <c r="E158" s="142"/>
      <c r="F158" s="48"/>
      <c r="G158" s="48"/>
      <c r="H158" s="49"/>
      <c r="I158" s="49"/>
      <c r="J158" s="145"/>
      <c r="K158" s="51"/>
      <c r="L158" s="52"/>
      <c r="M158" s="52"/>
      <c r="N158" s="93"/>
      <c r="O158" s="52"/>
      <c r="P158" s="52"/>
      <c r="Q158" s="93"/>
      <c r="R158" s="52"/>
      <c r="S158" s="52"/>
      <c r="T158" s="94"/>
      <c r="U158" s="99"/>
      <c r="V158" s="48"/>
      <c r="W158" s="92"/>
      <c r="X158" s="96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7"/>
      <c r="AK158" s="97"/>
      <c r="AL158" s="95"/>
      <c r="AM158" s="57"/>
      <c r="AN158" s="92"/>
      <c r="AO158" s="92"/>
      <c r="AP158" s="57"/>
      <c r="AQ158" s="1"/>
    </row>
    <row r="159" spans="1:43">
      <c r="A159" s="111"/>
      <c r="B159" s="111"/>
      <c r="C159" s="116"/>
      <c r="D159" s="143"/>
      <c r="E159" s="36"/>
      <c r="F159" s="36"/>
      <c r="G159" s="36"/>
      <c r="H159" s="37"/>
      <c r="I159" s="37"/>
      <c r="J159" s="145"/>
      <c r="K159" s="51"/>
      <c r="L159" s="38"/>
      <c r="M159" s="38"/>
      <c r="N159" s="93"/>
      <c r="O159" s="38"/>
      <c r="P159" s="38"/>
      <c r="Q159" s="93"/>
      <c r="R159" s="38"/>
      <c r="S159" s="38"/>
      <c r="T159" s="94"/>
      <c r="U159" s="36"/>
      <c r="V159" s="48"/>
      <c r="W159" s="92"/>
      <c r="X159" s="96"/>
      <c r="Y159" s="92"/>
      <c r="Z159" s="92"/>
      <c r="AA159" s="92"/>
      <c r="AB159" s="92"/>
      <c r="AC159" s="36"/>
      <c r="AD159" s="36"/>
      <c r="AE159" s="36"/>
      <c r="AF159" s="36"/>
      <c r="AG159" s="36"/>
      <c r="AH159" s="36"/>
      <c r="AI159" s="36"/>
      <c r="AJ159" s="97"/>
      <c r="AK159" s="97"/>
      <c r="AL159" s="44"/>
      <c r="AM159" s="47"/>
      <c r="AN159" s="92"/>
      <c r="AO159" s="92"/>
      <c r="AP159" s="57"/>
      <c r="AQ159" s="1"/>
    </row>
    <row r="160" spans="1:43">
      <c r="A160" s="111"/>
      <c r="B160" s="111"/>
      <c r="C160" s="116"/>
      <c r="D160" s="143"/>
      <c r="E160" s="36"/>
      <c r="F160" s="36"/>
      <c r="G160" s="36"/>
      <c r="H160" s="37"/>
      <c r="I160" s="37"/>
      <c r="J160" s="145"/>
      <c r="K160" s="51"/>
      <c r="L160" s="38"/>
      <c r="M160" s="38"/>
      <c r="N160" s="93"/>
      <c r="O160" s="38"/>
      <c r="P160" s="38"/>
      <c r="Q160" s="93"/>
      <c r="R160" s="38"/>
      <c r="S160" s="38"/>
      <c r="T160" s="94"/>
      <c r="U160" s="36"/>
      <c r="V160" s="48"/>
      <c r="W160" s="92"/>
      <c r="X160" s="96"/>
      <c r="Y160" s="92"/>
      <c r="Z160" s="92"/>
      <c r="AA160" s="92"/>
      <c r="AB160" s="92"/>
      <c r="AC160" s="36"/>
      <c r="AD160" s="36"/>
      <c r="AE160" s="36"/>
      <c r="AF160" s="36"/>
      <c r="AG160" s="36"/>
      <c r="AH160" s="36"/>
      <c r="AI160" s="36"/>
      <c r="AJ160" s="97"/>
      <c r="AK160" s="97"/>
      <c r="AL160" s="67"/>
      <c r="AM160" s="47"/>
      <c r="AN160" s="92"/>
      <c r="AO160" s="92"/>
      <c r="AP160" s="57"/>
      <c r="AQ160" s="1"/>
    </row>
    <row r="161" spans="1:43">
      <c r="A161" s="111"/>
      <c r="B161" s="111"/>
      <c r="C161" s="116"/>
      <c r="D161" s="143"/>
      <c r="E161" s="36"/>
      <c r="F161" s="36"/>
      <c r="G161" s="36"/>
      <c r="H161" s="37"/>
      <c r="I161" s="37"/>
      <c r="J161" s="145"/>
      <c r="K161" s="51"/>
      <c r="L161" s="38"/>
      <c r="M161" s="38"/>
      <c r="N161" s="93"/>
      <c r="O161" s="38"/>
      <c r="P161" s="38"/>
      <c r="Q161" s="93"/>
      <c r="R161" s="38"/>
      <c r="S161" s="38"/>
      <c r="T161" s="94"/>
      <c r="U161" s="36"/>
      <c r="V161" s="48"/>
      <c r="W161" s="92"/>
      <c r="X161" s="96"/>
      <c r="Y161" s="92"/>
      <c r="Z161" s="92"/>
      <c r="AA161" s="92"/>
      <c r="AB161" s="92"/>
      <c r="AC161" s="36"/>
      <c r="AD161" s="36"/>
      <c r="AE161" s="36"/>
      <c r="AF161" s="36"/>
      <c r="AG161" s="36"/>
      <c r="AH161" s="36"/>
      <c r="AI161" s="36"/>
      <c r="AJ161" s="97"/>
      <c r="AK161" s="97"/>
      <c r="AL161" s="67"/>
      <c r="AM161" s="47"/>
      <c r="AN161" s="92"/>
      <c r="AO161" s="92"/>
      <c r="AP161" s="57"/>
      <c r="AQ161" s="1"/>
    </row>
    <row r="162" spans="1:43">
      <c r="A162" s="111"/>
      <c r="B162" s="111"/>
      <c r="C162" s="116"/>
      <c r="D162" s="143"/>
      <c r="E162" s="143"/>
      <c r="F162" s="36"/>
      <c r="G162" s="36"/>
      <c r="H162" s="37"/>
      <c r="I162" s="37"/>
      <c r="J162" s="145"/>
      <c r="K162" s="51"/>
      <c r="L162" s="38"/>
      <c r="M162" s="38"/>
      <c r="N162" s="93"/>
      <c r="O162" s="38"/>
      <c r="P162" s="38"/>
      <c r="Q162" s="93"/>
      <c r="R162" s="38"/>
      <c r="S162" s="38"/>
      <c r="T162" s="94"/>
      <c r="U162" s="36"/>
      <c r="V162" s="48"/>
      <c r="W162" s="92"/>
      <c r="X162" s="96"/>
      <c r="Y162" s="92"/>
      <c r="Z162" s="92"/>
      <c r="AA162" s="92"/>
      <c r="AB162" s="92"/>
      <c r="AC162" s="36"/>
      <c r="AD162" s="36"/>
      <c r="AE162" s="36"/>
      <c r="AF162" s="36"/>
      <c r="AG162" s="36"/>
      <c r="AH162" s="36"/>
      <c r="AI162" s="36"/>
      <c r="AJ162" s="97"/>
      <c r="AK162" s="97"/>
      <c r="AL162" s="67"/>
      <c r="AM162" s="47"/>
      <c r="AN162" s="92"/>
      <c r="AO162" s="92"/>
      <c r="AP162" s="57"/>
      <c r="AQ162" s="1"/>
    </row>
    <row r="163" spans="1:43">
      <c r="A163" s="91"/>
      <c r="B163" s="101"/>
      <c r="C163" s="117"/>
      <c r="D163" s="69"/>
      <c r="E163" s="69"/>
      <c r="F163" s="36"/>
      <c r="G163" s="36"/>
      <c r="H163" s="37"/>
      <c r="I163" s="37"/>
      <c r="J163" s="25"/>
      <c r="K163" s="51"/>
      <c r="L163" s="38"/>
      <c r="M163" s="38"/>
      <c r="N163" s="93"/>
      <c r="O163" s="38"/>
      <c r="P163" s="38"/>
      <c r="Q163" s="93"/>
      <c r="R163" s="38"/>
      <c r="S163" s="38"/>
      <c r="T163" s="94"/>
      <c r="U163" s="36"/>
      <c r="V163" s="48"/>
      <c r="W163" s="92"/>
      <c r="X163" s="96"/>
      <c r="Y163" s="92"/>
      <c r="Z163" s="92"/>
      <c r="AA163" s="92"/>
      <c r="AB163" s="92"/>
      <c r="AC163" s="36"/>
      <c r="AD163" s="36"/>
      <c r="AE163" s="36"/>
      <c r="AF163" s="36"/>
      <c r="AG163" s="36"/>
      <c r="AH163" s="36"/>
      <c r="AI163" s="36"/>
      <c r="AJ163" s="97"/>
      <c r="AK163" s="97"/>
      <c r="AL163" s="67"/>
      <c r="AM163" s="47"/>
      <c r="AN163" s="92"/>
      <c r="AO163" s="92"/>
      <c r="AP163" s="57"/>
      <c r="AQ163" s="1"/>
    </row>
    <row r="164" spans="1:43">
      <c r="A164" s="91"/>
      <c r="B164" s="101"/>
      <c r="C164" s="117"/>
      <c r="D164" s="69"/>
      <c r="E164" s="69"/>
      <c r="F164" s="36"/>
      <c r="G164" s="36"/>
      <c r="H164" s="37"/>
      <c r="I164" s="37"/>
      <c r="J164" s="25"/>
      <c r="K164" s="51"/>
      <c r="L164" s="38"/>
      <c r="M164" s="38"/>
      <c r="N164" s="93"/>
      <c r="O164" s="38"/>
      <c r="P164" s="38"/>
      <c r="Q164" s="93"/>
      <c r="R164" s="38"/>
      <c r="S164" s="38"/>
      <c r="T164" s="94"/>
      <c r="U164" s="36"/>
      <c r="V164" s="48"/>
      <c r="W164" s="92"/>
      <c r="X164" s="96"/>
      <c r="Y164" s="92"/>
      <c r="Z164" s="92"/>
      <c r="AA164" s="92"/>
      <c r="AB164" s="92"/>
      <c r="AC164" s="36"/>
      <c r="AD164" s="36"/>
      <c r="AE164" s="36"/>
      <c r="AF164" s="36"/>
      <c r="AG164" s="36"/>
      <c r="AH164" s="36"/>
      <c r="AI164" s="36"/>
      <c r="AJ164" s="97"/>
      <c r="AK164" s="97"/>
      <c r="AL164" s="67"/>
      <c r="AM164" s="47"/>
      <c r="AN164" s="92"/>
      <c r="AO164" s="92"/>
      <c r="AP164" s="57"/>
      <c r="AQ164" s="1"/>
    </row>
    <row r="165" spans="1:43">
      <c r="A165" s="91"/>
      <c r="B165" s="101"/>
      <c r="C165" s="117"/>
      <c r="D165" s="92"/>
      <c r="E165" s="92"/>
      <c r="F165" s="48"/>
      <c r="G165" s="48"/>
      <c r="H165" s="49"/>
      <c r="I165" s="49"/>
      <c r="J165" s="25"/>
      <c r="K165" s="51"/>
      <c r="L165" s="52"/>
      <c r="M165" s="52"/>
      <c r="N165" s="93"/>
      <c r="O165" s="52"/>
      <c r="P165" s="52"/>
      <c r="Q165" s="93"/>
      <c r="R165" s="52"/>
      <c r="S165" s="52"/>
      <c r="T165" s="94"/>
      <c r="U165" s="98"/>
      <c r="V165" s="48"/>
      <c r="W165" s="92"/>
      <c r="X165" s="96"/>
      <c r="Y165" s="92"/>
      <c r="Z165" s="92"/>
      <c r="AA165" s="92"/>
      <c r="AB165" s="92"/>
      <c r="AC165" s="48"/>
      <c r="AD165" s="48"/>
      <c r="AE165" s="48"/>
      <c r="AF165" s="48"/>
      <c r="AG165" s="48"/>
      <c r="AH165" s="48"/>
      <c r="AI165" s="48"/>
      <c r="AJ165" s="97"/>
      <c r="AK165" s="97"/>
      <c r="AL165" s="95"/>
      <c r="AM165" s="57"/>
      <c r="AN165" s="92"/>
      <c r="AO165" s="92"/>
      <c r="AP165" s="57"/>
      <c r="AQ165" s="1"/>
    </row>
    <row r="166" spans="1:43">
      <c r="A166" s="91"/>
      <c r="B166" s="101"/>
      <c r="C166" s="117"/>
      <c r="D166" s="92"/>
      <c r="E166" s="92"/>
      <c r="F166" s="48"/>
      <c r="G166" s="48"/>
      <c r="H166" s="49"/>
      <c r="I166" s="49"/>
      <c r="J166" s="25"/>
      <c r="K166" s="51"/>
      <c r="L166" s="52"/>
      <c r="M166" s="52"/>
      <c r="N166" s="93"/>
      <c r="O166" s="52"/>
      <c r="P166" s="52"/>
      <c r="Q166" s="93"/>
      <c r="R166" s="52"/>
      <c r="S166" s="52"/>
      <c r="T166" s="93"/>
      <c r="U166" s="99"/>
      <c r="V166" s="48"/>
      <c r="W166" s="92"/>
      <c r="X166" s="96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7"/>
      <c r="AK166" s="97"/>
      <c r="AL166" s="95"/>
      <c r="AM166" s="57"/>
      <c r="AN166" s="92"/>
      <c r="AO166" s="92"/>
      <c r="AP166" s="57"/>
      <c r="AQ166" s="1"/>
    </row>
    <row r="167" spans="1:43">
      <c r="A167" s="91"/>
      <c r="B167" s="101"/>
      <c r="C167" s="117"/>
      <c r="D167" s="92"/>
      <c r="E167" s="92"/>
      <c r="F167" s="48"/>
      <c r="G167" s="48"/>
      <c r="H167" s="49"/>
      <c r="I167" s="49"/>
      <c r="J167" s="25"/>
      <c r="K167" s="51"/>
      <c r="L167" s="52"/>
      <c r="M167" s="52"/>
      <c r="N167" s="93"/>
      <c r="O167" s="52"/>
      <c r="P167" s="52"/>
      <c r="Q167" s="93"/>
      <c r="R167" s="52"/>
      <c r="S167" s="52"/>
      <c r="T167" s="94"/>
      <c r="U167" s="99"/>
      <c r="V167" s="48"/>
      <c r="W167" s="92"/>
      <c r="X167" s="96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7"/>
      <c r="AK167" s="97"/>
      <c r="AL167" s="95"/>
      <c r="AM167" s="57"/>
      <c r="AN167" s="92"/>
      <c r="AO167" s="92"/>
      <c r="AP167" s="57"/>
      <c r="AQ167" s="1"/>
    </row>
    <row r="168" spans="1:43">
      <c r="A168" s="91"/>
      <c r="B168" s="101"/>
      <c r="C168" s="117"/>
      <c r="D168" s="92"/>
      <c r="E168" s="92"/>
      <c r="F168" s="48"/>
      <c r="G168" s="48"/>
      <c r="H168" s="49"/>
      <c r="I168" s="49"/>
      <c r="J168" s="25"/>
      <c r="K168" s="51"/>
      <c r="L168" s="52"/>
      <c r="M168" s="52"/>
      <c r="N168" s="93"/>
      <c r="O168" s="52"/>
      <c r="P168" s="52"/>
      <c r="Q168" s="93"/>
      <c r="R168" s="52"/>
      <c r="S168" s="52"/>
      <c r="T168" s="94"/>
      <c r="U168" s="99"/>
      <c r="V168" s="48"/>
      <c r="W168" s="92"/>
      <c r="X168" s="96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7"/>
      <c r="AK168" s="97"/>
      <c r="AL168" s="95"/>
      <c r="AM168" s="57"/>
      <c r="AN168" s="92"/>
      <c r="AO168" s="92"/>
      <c r="AP168" s="57"/>
      <c r="AQ168" s="1"/>
    </row>
    <row r="169" spans="1:43">
      <c r="A169" s="91"/>
      <c r="B169" s="101"/>
      <c r="C169" s="117"/>
      <c r="D169" s="92"/>
      <c r="E169" s="92"/>
      <c r="F169" s="48"/>
      <c r="G169" s="48"/>
      <c r="H169" s="49"/>
      <c r="I169" s="49"/>
      <c r="J169" s="25"/>
      <c r="K169" s="51"/>
      <c r="L169" s="52"/>
      <c r="M169" s="52"/>
      <c r="N169" s="93"/>
      <c r="O169" s="52"/>
      <c r="P169" s="52"/>
      <c r="Q169" s="93"/>
      <c r="R169" s="52"/>
      <c r="S169" s="52"/>
      <c r="T169" s="93"/>
      <c r="U169" s="99"/>
      <c r="V169" s="48"/>
      <c r="W169" s="92"/>
      <c r="X169" s="96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7"/>
      <c r="AK169" s="97"/>
      <c r="AL169" s="95"/>
      <c r="AM169" s="57"/>
      <c r="AN169" s="92"/>
      <c r="AO169" s="92"/>
      <c r="AP169" s="57"/>
      <c r="AQ169" s="1"/>
    </row>
    <row r="170" spans="1:43">
      <c r="A170" s="91"/>
      <c r="B170" s="101"/>
      <c r="C170" s="117"/>
      <c r="D170" s="92"/>
      <c r="E170" s="92"/>
      <c r="F170" s="48"/>
      <c r="G170" s="48"/>
      <c r="H170" s="49"/>
      <c r="I170" s="49"/>
      <c r="J170" s="25"/>
      <c r="K170" s="51"/>
      <c r="L170" s="52"/>
      <c r="M170" s="52"/>
      <c r="N170" s="93"/>
      <c r="O170" s="52"/>
      <c r="P170" s="52"/>
      <c r="Q170" s="93"/>
      <c r="R170" s="52"/>
      <c r="S170" s="52"/>
      <c r="T170" s="94"/>
      <c r="U170" s="99"/>
      <c r="V170" s="48"/>
      <c r="W170" s="92"/>
      <c r="X170" s="96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7"/>
      <c r="AK170" s="97"/>
      <c r="AL170" s="95"/>
      <c r="AM170" s="57"/>
      <c r="AN170" s="92"/>
      <c r="AO170" s="92"/>
      <c r="AP170" s="57"/>
      <c r="AQ170" s="1"/>
    </row>
    <row r="171" spans="1:43">
      <c r="A171" s="91"/>
      <c r="B171" s="101"/>
      <c r="C171" s="117"/>
      <c r="D171" s="92"/>
      <c r="E171" s="92"/>
      <c r="F171" s="48"/>
      <c r="G171" s="48"/>
      <c r="H171" s="49"/>
      <c r="I171" s="49"/>
      <c r="J171" s="25"/>
      <c r="K171" s="51"/>
      <c r="L171" s="52"/>
      <c r="M171" s="52"/>
      <c r="N171" s="93"/>
      <c r="O171" s="52"/>
      <c r="P171" s="52"/>
      <c r="Q171" s="93"/>
      <c r="R171" s="52"/>
      <c r="S171" s="52"/>
      <c r="T171" s="94"/>
      <c r="U171" s="99"/>
      <c r="V171" s="48"/>
      <c r="W171" s="92"/>
      <c r="X171" s="96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7"/>
      <c r="AK171" s="97"/>
      <c r="AL171" s="95"/>
      <c r="AM171" s="57"/>
      <c r="AN171" s="92"/>
      <c r="AO171" s="92"/>
      <c r="AP171" s="57"/>
      <c r="AQ171" s="1"/>
    </row>
    <row r="172" spans="1:43">
      <c r="A172" s="91"/>
      <c r="B172" s="101"/>
      <c r="C172" s="117"/>
      <c r="D172" s="92"/>
      <c r="E172" s="92"/>
      <c r="F172" s="48"/>
      <c r="G172" s="48"/>
      <c r="H172" s="49"/>
      <c r="I172" s="49"/>
      <c r="J172" s="25"/>
      <c r="K172" s="51"/>
      <c r="L172" s="52"/>
      <c r="M172" s="52"/>
      <c r="N172" s="93"/>
      <c r="O172" s="52"/>
      <c r="P172" s="52"/>
      <c r="Q172" s="93"/>
      <c r="R172" s="52"/>
      <c r="S172" s="52"/>
      <c r="T172" s="93"/>
      <c r="U172" s="99"/>
      <c r="V172" s="48"/>
      <c r="W172" s="92"/>
      <c r="X172" s="96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7"/>
      <c r="AK172" s="97"/>
      <c r="AL172" s="95"/>
      <c r="AM172" s="57"/>
      <c r="AN172" s="92"/>
      <c r="AO172" s="92"/>
      <c r="AP172" s="97"/>
      <c r="AQ172" s="1"/>
    </row>
    <row r="173" spans="1:43">
      <c r="A173" s="91"/>
      <c r="B173" s="101"/>
      <c r="C173" s="117"/>
      <c r="D173" s="92"/>
      <c r="E173" s="92"/>
      <c r="F173" s="48"/>
      <c r="G173" s="48"/>
      <c r="H173" s="49"/>
      <c r="I173" s="49"/>
      <c r="J173" s="25"/>
      <c r="K173" s="51"/>
      <c r="L173" s="52"/>
      <c r="M173" s="52"/>
      <c r="N173" s="93"/>
      <c r="O173" s="52"/>
      <c r="P173" s="52"/>
      <c r="Q173" s="93"/>
      <c r="R173" s="52"/>
      <c r="S173" s="52"/>
      <c r="T173" s="94"/>
      <c r="U173" s="99"/>
      <c r="V173" s="48"/>
      <c r="W173" s="92"/>
      <c r="X173" s="96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7"/>
      <c r="AK173" s="97"/>
      <c r="AL173" s="95"/>
      <c r="AM173" s="57"/>
      <c r="AN173" s="92"/>
      <c r="AO173" s="92"/>
      <c r="AP173" s="97"/>
      <c r="AQ173" s="1"/>
    </row>
    <row r="174" spans="1:43">
      <c r="A174" s="91"/>
      <c r="B174" s="101"/>
      <c r="C174" s="117"/>
      <c r="D174" s="92"/>
      <c r="E174" s="92"/>
      <c r="F174" s="48"/>
      <c r="G174" s="48"/>
      <c r="H174" s="49"/>
      <c r="I174" s="49"/>
      <c r="J174" s="25"/>
      <c r="K174" s="51"/>
      <c r="L174" s="52"/>
      <c r="M174" s="52"/>
      <c r="N174" s="93"/>
      <c r="O174" s="52"/>
      <c r="P174" s="52"/>
      <c r="Q174" s="93"/>
      <c r="R174" s="52"/>
      <c r="S174" s="52"/>
      <c r="T174" s="94"/>
      <c r="U174" s="99"/>
      <c r="V174" s="48"/>
      <c r="W174" s="92"/>
      <c r="X174" s="96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7"/>
      <c r="AK174" s="97"/>
      <c r="AL174" s="95"/>
      <c r="AM174" s="57"/>
      <c r="AN174" s="92"/>
      <c r="AO174" s="92"/>
      <c r="AP174" s="97"/>
      <c r="AQ174" s="1"/>
    </row>
    <row r="175" spans="1:43">
      <c r="A175" s="91"/>
      <c r="B175" s="110"/>
      <c r="C175" s="114"/>
      <c r="D175" s="36"/>
      <c r="E175" s="36"/>
      <c r="F175" s="36"/>
      <c r="G175" s="36"/>
      <c r="H175" s="37"/>
      <c r="I175" s="37"/>
      <c r="J175" s="18"/>
      <c r="K175" s="42"/>
      <c r="L175" s="38"/>
      <c r="M175" s="38"/>
      <c r="N175" s="39"/>
      <c r="O175" s="38"/>
      <c r="P175" s="38"/>
      <c r="Q175" s="39"/>
      <c r="R175" s="38"/>
      <c r="S175" s="38"/>
      <c r="T175" s="39"/>
      <c r="U175" s="36"/>
      <c r="V175" s="36"/>
      <c r="W175" s="46"/>
      <c r="X175" s="43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47"/>
      <c r="AK175" s="47"/>
      <c r="AL175" s="44"/>
      <c r="AM175" s="47"/>
      <c r="AN175" s="69"/>
      <c r="AO175" s="69"/>
      <c r="AP175" s="70"/>
      <c r="AQ175" s="1"/>
    </row>
    <row r="176" spans="1:43">
      <c r="A176" s="91"/>
      <c r="B176" s="101"/>
      <c r="C176" s="117"/>
      <c r="D176" s="69"/>
      <c r="E176" s="69"/>
      <c r="F176" s="36"/>
      <c r="G176" s="36"/>
      <c r="H176" s="37"/>
      <c r="I176" s="37"/>
      <c r="J176" s="18"/>
      <c r="K176" s="42"/>
      <c r="L176" s="38"/>
      <c r="M176" s="38"/>
      <c r="N176" s="39"/>
      <c r="O176" s="38"/>
      <c r="P176" s="38"/>
      <c r="Q176" s="39"/>
      <c r="R176" s="38"/>
      <c r="S176" s="38"/>
      <c r="T176" s="66"/>
      <c r="U176" s="36"/>
      <c r="V176" s="36"/>
      <c r="W176" s="46"/>
      <c r="X176" s="43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47"/>
      <c r="AK176" s="47"/>
      <c r="AL176" s="67"/>
      <c r="AM176" s="47"/>
      <c r="AN176" s="69"/>
      <c r="AO176" s="69"/>
      <c r="AP176" s="70"/>
      <c r="AQ176" s="1"/>
    </row>
    <row r="177" spans="1:43">
      <c r="A177" s="91"/>
      <c r="B177" s="101"/>
      <c r="C177" s="117"/>
      <c r="D177" s="69"/>
      <c r="E177" s="69"/>
      <c r="F177" s="36"/>
      <c r="G177" s="36"/>
      <c r="H177" s="37"/>
      <c r="I177" s="37"/>
      <c r="J177" s="18"/>
      <c r="K177" s="42"/>
      <c r="L177" s="38"/>
      <c r="M177" s="38"/>
      <c r="N177" s="39"/>
      <c r="O177" s="38"/>
      <c r="P177" s="38"/>
      <c r="Q177" s="39"/>
      <c r="R177" s="38"/>
      <c r="S177" s="38"/>
      <c r="T177" s="66"/>
      <c r="U177" s="36"/>
      <c r="V177" s="36"/>
      <c r="W177" s="46"/>
      <c r="X177" s="43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47"/>
      <c r="AK177" s="47"/>
      <c r="AL177" s="67"/>
      <c r="AM177" s="47"/>
      <c r="AN177" s="69"/>
      <c r="AO177" s="69"/>
      <c r="AP177" s="70"/>
      <c r="AQ177" s="1"/>
    </row>
    <row r="178" spans="1:43">
      <c r="A178" s="91"/>
      <c r="B178" s="101"/>
      <c r="C178" s="117"/>
      <c r="D178" s="69"/>
      <c r="E178" s="36"/>
      <c r="F178" s="36"/>
      <c r="G178" s="36"/>
      <c r="H178" s="37"/>
      <c r="I178" s="37"/>
      <c r="J178" s="25"/>
      <c r="K178" s="42"/>
      <c r="L178" s="38"/>
      <c r="M178" s="38"/>
      <c r="N178" s="39"/>
      <c r="O178" s="38"/>
      <c r="P178" s="38"/>
      <c r="Q178" s="39"/>
      <c r="R178" s="38"/>
      <c r="S178" s="38"/>
      <c r="T178" s="66"/>
      <c r="U178" s="36"/>
      <c r="V178" s="69"/>
      <c r="W178" s="36"/>
      <c r="X178" s="43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47"/>
      <c r="AK178" s="47"/>
      <c r="AL178" s="67"/>
      <c r="AM178" s="47"/>
      <c r="AN178" s="69"/>
      <c r="AO178" s="69"/>
      <c r="AP178" s="70"/>
      <c r="AQ178" s="1"/>
    </row>
    <row r="179" spans="1:43">
      <c r="A179" s="91"/>
      <c r="B179" s="101"/>
      <c r="C179" s="117"/>
      <c r="D179" s="69"/>
      <c r="E179" s="36"/>
      <c r="F179" s="36"/>
      <c r="G179" s="36"/>
      <c r="H179" s="37"/>
      <c r="I179" s="37"/>
      <c r="J179" s="25"/>
      <c r="K179" s="42"/>
      <c r="L179" s="38"/>
      <c r="M179" s="38"/>
      <c r="N179" s="39"/>
      <c r="O179" s="38"/>
      <c r="P179" s="38"/>
      <c r="Q179" s="39"/>
      <c r="R179" s="38"/>
      <c r="S179" s="38"/>
      <c r="T179" s="66"/>
      <c r="U179" s="36"/>
      <c r="V179" s="69"/>
      <c r="W179" s="69"/>
      <c r="X179" s="68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70"/>
      <c r="AK179" s="70"/>
      <c r="AL179" s="67"/>
      <c r="AM179" s="47"/>
      <c r="AN179" s="69"/>
      <c r="AO179" s="69"/>
      <c r="AP179" s="70"/>
      <c r="AQ179" s="1"/>
    </row>
    <row r="180" spans="1:43">
      <c r="A180" s="91"/>
      <c r="B180" s="101"/>
      <c r="C180" s="117"/>
      <c r="D180" s="69"/>
      <c r="E180" s="36"/>
      <c r="F180" s="36"/>
      <c r="G180" s="36"/>
      <c r="H180" s="37"/>
      <c r="I180" s="37"/>
      <c r="J180" s="25"/>
      <c r="K180" s="42"/>
      <c r="L180" s="38"/>
      <c r="M180" s="38"/>
      <c r="N180" s="39"/>
      <c r="O180" s="38"/>
      <c r="P180" s="38"/>
      <c r="Q180" s="39"/>
      <c r="R180" s="38"/>
      <c r="S180" s="38"/>
      <c r="T180" s="66"/>
      <c r="U180" s="36"/>
      <c r="V180" s="69"/>
      <c r="W180" s="69"/>
      <c r="X180" s="68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70"/>
      <c r="AK180" s="70"/>
      <c r="AL180" s="67"/>
      <c r="AM180" s="47"/>
      <c r="AN180" s="69"/>
      <c r="AO180" s="69"/>
      <c r="AP180" s="70"/>
      <c r="AQ180" s="1"/>
    </row>
    <row r="181" spans="1:43">
      <c r="A181" s="91"/>
      <c r="B181" s="101"/>
      <c r="C181" s="117"/>
      <c r="D181" s="69"/>
      <c r="E181" s="36"/>
      <c r="F181" s="36"/>
      <c r="G181" s="36"/>
      <c r="H181" s="37"/>
      <c r="I181" s="37"/>
      <c r="J181" s="25"/>
      <c r="K181" s="42"/>
      <c r="L181" s="38"/>
      <c r="M181" s="38"/>
      <c r="N181" s="39"/>
      <c r="O181" s="38"/>
      <c r="P181" s="38"/>
      <c r="Q181" s="39"/>
      <c r="R181" s="38"/>
      <c r="S181" s="38"/>
      <c r="T181" s="66"/>
      <c r="U181" s="36"/>
      <c r="V181" s="69"/>
      <c r="W181" s="69"/>
      <c r="X181" s="68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70"/>
      <c r="AK181" s="70"/>
      <c r="AL181" s="67"/>
      <c r="AM181" s="47"/>
      <c r="AN181" s="69"/>
      <c r="AO181" s="69"/>
      <c r="AP181" s="70"/>
      <c r="AQ181" s="1"/>
    </row>
    <row r="182" spans="1:43">
      <c r="A182" s="91"/>
      <c r="B182" s="101"/>
      <c r="C182" s="117"/>
      <c r="D182" s="69"/>
      <c r="E182" s="36"/>
      <c r="F182" s="36"/>
      <c r="G182" s="36"/>
      <c r="H182" s="37"/>
      <c r="I182" s="37"/>
      <c r="J182" s="25"/>
      <c r="K182" s="42"/>
      <c r="L182" s="38"/>
      <c r="M182" s="38"/>
      <c r="N182" s="39"/>
      <c r="O182" s="38"/>
      <c r="P182" s="38"/>
      <c r="Q182" s="39"/>
      <c r="R182" s="38"/>
      <c r="S182" s="38"/>
      <c r="T182" s="66"/>
      <c r="U182" s="36"/>
      <c r="V182" s="69"/>
      <c r="W182" s="69"/>
      <c r="X182" s="68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70"/>
      <c r="AK182" s="70"/>
      <c r="AL182" s="67"/>
      <c r="AM182" s="47"/>
      <c r="AN182" s="69"/>
      <c r="AO182" s="69"/>
      <c r="AP182" s="70"/>
      <c r="AQ182" s="1"/>
    </row>
    <row r="183" spans="1:43">
      <c r="A183" s="91"/>
      <c r="B183" s="101"/>
      <c r="C183" s="117"/>
      <c r="D183" s="69"/>
      <c r="E183" s="36"/>
      <c r="F183" s="36"/>
      <c r="G183" s="36"/>
      <c r="H183" s="37"/>
      <c r="I183" s="37"/>
      <c r="J183" s="25"/>
      <c r="K183" s="42"/>
      <c r="L183" s="38"/>
      <c r="M183" s="38"/>
      <c r="N183" s="39"/>
      <c r="O183" s="38"/>
      <c r="P183" s="38"/>
      <c r="Q183" s="39"/>
      <c r="R183" s="38"/>
      <c r="S183" s="38"/>
      <c r="T183" s="66"/>
      <c r="U183" s="36"/>
      <c r="V183" s="69"/>
      <c r="W183" s="69"/>
      <c r="X183" s="68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70"/>
      <c r="AK183" s="70"/>
      <c r="AL183" s="67"/>
      <c r="AM183" s="47"/>
      <c r="AN183" s="69"/>
      <c r="AO183" s="69"/>
      <c r="AP183" s="70"/>
      <c r="AQ183" s="1"/>
    </row>
    <row r="184" spans="1:43">
      <c r="A184" s="91"/>
      <c r="B184" s="101"/>
      <c r="C184" s="117"/>
      <c r="D184" s="69"/>
      <c r="E184" s="36"/>
      <c r="F184" s="36"/>
      <c r="G184" s="36"/>
      <c r="H184" s="37"/>
      <c r="I184" s="37"/>
      <c r="J184" s="25"/>
      <c r="K184" s="42"/>
      <c r="L184" s="38"/>
      <c r="M184" s="38"/>
      <c r="N184" s="39"/>
      <c r="O184" s="38"/>
      <c r="P184" s="38"/>
      <c r="Q184" s="39"/>
      <c r="R184" s="38"/>
      <c r="S184" s="38"/>
      <c r="T184" s="66"/>
      <c r="U184" s="36"/>
      <c r="V184" s="69"/>
      <c r="W184" s="69"/>
      <c r="X184" s="68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70"/>
      <c r="AK184" s="70"/>
      <c r="AL184" s="67"/>
      <c r="AM184" s="47"/>
      <c r="AN184" s="69"/>
      <c r="AO184" s="69"/>
      <c r="AP184" s="70"/>
      <c r="AQ184" s="1"/>
    </row>
    <row r="185" spans="1:43">
      <c r="A185" s="91"/>
      <c r="B185" s="110"/>
      <c r="C185" s="114"/>
      <c r="D185" s="36"/>
      <c r="E185" s="36"/>
      <c r="F185" s="36"/>
      <c r="G185" s="36"/>
      <c r="H185" s="37"/>
      <c r="I185" s="37"/>
      <c r="J185" s="25"/>
      <c r="K185" s="42"/>
      <c r="L185" s="38"/>
      <c r="M185" s="38"/>
      <c r="N185" s="39"/>
      <c r="O185" s="38"/>
      <c r="P185" s="38"/>
      <c r="Q185" s="39"/>
      <c r="R185" s="38"/>
      <c r="S185" s="38"/>
      <c r="T185" s="66"/>
      <c r="U185" s="36"/>
      <c r="V185" s="69"/>
      <c r="W185" s="69"/>
      <c r="X185" s="68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70"/>
      <c r="AK185" s="70"/>
      <c r="AL185" s="67"/>
      <c r="AM185" s="47"/>
      <c r="AN185" s="69"/>
      <c r="AO185" s="69"/>
      <c r="AP185" s="70"/>
      <c r="AQ185" s="1"/>
    </row>
    <row r="186" spans="1:43">
      <c r="A186" s="91"/>
      <c r="B186" s="101"/>
      <c r="C186" s="117"/>
      <c r="D186" s="69"/>
      <c r="E186" s="36"/>
      <c r="F186" s="36"/>
      <c r="G186" s="36"/>
      <c r="H186" s="37"/>
      <c r="I186" s="37"/>
      <c r="J186" s="25"/>
      <c r="K186" s="42"/>
      <c r="L186" s="38"/>
      <c r="M186" s="38"/>
      <c r="N186" s="39"/>
      <c r="O186" s="38"/>
      <c r="P186" s="38"/>
      <c r="Q186" s="39"/>
      <c r="R186" s="38"/>
      <c r="S186" s="38"/>
      <c r="T186" s="66"/>
      <c r="U186" s="36"/>
      <c r="V186" s="69"/>
      <c r="W186" s="69"/>
      <c r="X186" s="68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70"/>
      <c r="AK186" s="70"/>
      <c r="AL186" s="67"/>
      <c r="AM186" s="47"/>
      <c r="AN186" s="69"/>
      <c r="AO186" s="69"/>
      <c r="AP186" s="70"/>
      <c r="AQ186" s="1"/>
    </row>
    <row r="187" spans="1:43">
      <c r="A187" s="91"/>
      <c r="B187" s="110"/>
      <c r="C187" s="114"/>
      <c r="D187" s="36"/>
      <c r="E187" s="36"/>
      <c r="F187" s="36"/>
      <c r="G187" s="36"/>
      <c r="H187" s="37"/>
      <c r="I187" s="37"/>
      <c r="J187" s="25"/>
      <c r="K187" s="42"/>
      <c r="L187" s="38"/>
      <c r="M187" s="38"/>
      <c r="N187" s="39"/>
      <c r="O187" s="38"/>
      <c r="P187" s="38"/>
      <c r="Q187" s="39"/>
      <c r="R187" s="38"/>
      <c r="S187" s="38"/>
      <c r="T187" s="39"/>
      <c r="U187" s="36"/>
      <c r="V187" s="36"/>
      <c r="W187" s="46"/>
      <c r="X187" s="43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47"/>
      <c r="AK187" s="47"/>
      <c r="AL187" s="44"/>
      <c r="AM187" s="47"/>
      <c r="AN187" s="36"/>
      <c r="AO187" s="36"/>
      <c r="AP187" s="47"/>
      <c r="AQ187" s="1"/>
    </row>
    <row r="188" spans="1:43">
      <c r="A188" s="91"/>
      <c r="B188" s="110"/>
      <c r="C188" s="114"/>
      <c r="D188" s="36"/>
      <c r="E188" s="36"/>
      <c r="F188" s="36"/>
      <c r="G188" s="36"/>
      <c r="H188" s="37"/>
      <c r="I188" s="37"/>
      <c r="J188" s="25"/>
      <c r="K188" s="42"/>
      <c r="L188" s="38"/>
      <c r="M188" s="38"/>
      <c r="N188" s="39"/>
      <c r="O188" s="38"/>
      <c r="P188" s="38"/>
      <c r="Q188" s="39"/>
      <c r="R188" s="38"/>
      <c r="S188" s="38"/>
      <c r="T188" s="39"/>
      <c r="U188" s="36"/>
      <c r="V188" s="36"/>
      <c r="W188" s="46"/>
      <c r="X188" s="43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47"/>
      <c r="AK188" s="47"/>
      <c r="AL188" s="44"/>
      <c r="AM188" s="47"/>
      <c r="AN188" s="36"/>
      <c r="AO188" s="36"/>
      <c r="AP188" s="47"/>
      <c r="AQ188" s="1"/>
    </row>
    <row r="189" spans="1:43">
      <c r="A189" s="91"/>
      <c r="B189" s="110"/>
      <c r="C189" s="114"/>
      <c r="D189" s="36"/>
      <c r="E189" s="36"/>
      <c r="F189" s="36"/>
      <c r="G189" s="36"/>
      <c r="H189" s="37"/>
      <c r="I189" s="37"/>
      <c r="J189" s="25"/>
      <c r="K189" s="42"/>
      <c r="L189" s="38"/>
      <c r="M189" s="38"/>
      <c r="N189" s="39"/>
      <c r="O189" s="38"/>
      <c r="P189" s="38"/>
      <c r="Q189" s="39"/>
      <c r="R189" s="38"/>
      <c r="S189" s="38"/>
      <c r="T189" s="66"/>
      <c r="U189" s="36"/>
      <c r="V189" s="36"/>
      <c r="W189" s="46"/>
      <c r="X189" s="43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47"/>
      <c r="AK189" s="47"/>
      <c r="AL189" s="67"/>
      <c r="AM189" s="47"/>
      <c r="AN189" s="69"/>
      <c r="AO189" s="69"/>
      <c r="AP189" s="70"/>
      <c r="AQ189" s="1"/>
    </row>
    <row r="190" spans="1:43">
      <c r="A190" s="91"/>
      <c r="B190" s="110"/>
      <c r="C190" s="114"/>
      <c r="D190" s="36"/>
      <c r="E190" s="36"/>
      <c r="F190" s="36"/>
      <c r="G190" s="36"/>
      <c r="H190" s="37"/>
      <c r="I190" s="37"/>
      <c r="J190" s="25"/>
      <c r="K190" s="42"/>
      <c r="L190" s="38"/>
      <c r="M190" s="38"/>
      <c r="N190" s="39"/>
      <c r="O190" s="38"/>
      <c r="P190" s="38"/>
      <c r="Q190" s="39"/>
      <c r="R190" s="38"/>
      <c r="S190" s="38"/>
      <c r="T190" s="66"/>
      <c r="U190" s="36"/>
      <c r="V190" s="36"/>
      <c r="W190" s="46"/>
      <c r="X190" s="43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47"/>
      <c r="AK190" s="47"/>
      <c r="AL190" s="67"/>
      <c r="AM190" s="47"/>
      <c r="AN190" s="69"/>
      <c r="AO190" s="69"/>
      <c r="AP190" s="70"/>
      <c r="AQ190" s="1"/>
    </row>
    <row r="191" spans="1:43">
      <c r="A191" s="91"/>
      <c r="B191" s="110"/>
      <c r="C191" s="114"/>
      <c r="D191" s="36"/>
      <c r="E191" s="69"/>
      <c r="F191" s="36"/>
      <c r="G191" s="36"/>
      <c r="H191" s="37"/>
      <c r="I191" s="37"/>
      <c r="J191" s="25"/>
      <c r="K191" s="42"/>
      <c r="L191" s="38"/>
      <c r="M191" s="38"/>
      <c r="N191" s="39"/>
      <c r="O191" s="38"/>
      <c r="P191" s="38"/>
      <c r="Q191" s="39"/>
      <c r="R191" s="38"/>
      <c r="S191" s="38"/>
      <c r="T191" s="66"/>
      <c r="U191" s="36"/>
      <c r="V191" s="36"/>
      <c r="W191" s="46"/>
      <c r="X191" s="43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47"/>
      <c r="AK191" s="47"/>
      <c r="AL191" s="67"/>
      <c r="AM191" s="47"/>
      <c r="AN191" s="69"/>
      <c r="AO191" s="69"/>
      <c r="AP191" s="70"/>
      <c r="AQ191" s="1"/>
    </row>
    <row r="192" spans="1:43">
      <c r="A192" s="91"/>
      <c r="B192" s="110"/>
      <c r="C192" s="114"/>
      <c r="D192" s="36"/>
      <c r="E192" s="69"/>
      <c r="F192" s="36"/>
      <c r="G192" s="36"/>
      <c r="H192" s="37"/>
      <c r="I192" s="37"/>
      <c r="J192" s="25"/>
      <c r="K192" s="42"/>
      <c r="L192" s="38"/>
      <c r="M192" s="38"/>
      <c r="N192" s="39"/>
      <c r="O192" s="38"/>
      <c r="P192" s="38"/>
      <c r="Q192" s="39"/>
      <c r="R192" s="38"/>
      <c r="S192" s="38"/>
      <c r="T192" s="66"/>
      <c r="U192" s="69"/>
      <c r="V192" s="69"/>
      <c r="W192" s="69"/>
      <c r="X192" s="43"/>
      <c r="Y192" s="69"/>
      <c r="Z192" s="69"/>
      <c r="AA192" s="69"/>
      <c r="AB192" s="69"/>
      <c r="AC192" s="36"/>
      <c r="AD192" s="36"/>
      <c r="AE192" s="36"/>
      <c r="AF192" s="36"/>
      <c r="AG192" s="36"/>
      <c r="AH192" s="36"/>
      <c r="AI192" s="36"/>
      <c r="AJ192" s="70"/>
      <c r="AK192" s="70"/>
      <c r="AL192" s="67"/>
      <c r="AM192" s="47"/>
      <c r="AN192" s="69"/>
      <c r="AO192" s="69"/>
      <c r="AP192" s="70"/>
      <c r="AQ192" s="1"/>
    </row>
    <row r="193" spans="1:43">
      <c r="A193" s="91"/>
      <c r="B193" s="110"/>
      <c r="C193" s="114"/>
      <c r="D193" s="36"/>
      <c r="E193" s="69"/>
      <c r="F193" s="36"/>
      <c r="G193" s="36"/>
      <c r="H193" s="37"/>
      <c r="I193" s="37"/>
      <c r="J193" s="25"/>
      <c r="K193" s="42"/>
      <c r="L193" s="38"/>
      <c r="M193" s="38"/>
      <c r="N193" s="39"/>
      <c r="O193" s="38"/>
      <c r="P193" s="38"/>
      <c r="Q193" s="39"/>
      <c r="R193" s="38"/>
      <c r="S193" s="38"/>
      <c r="T193" s="66"/>
      <c r="U193" s="36"/>
      <c r="V193" s="69"/>
      <c r="W193" s="69"/>
      <c r="X193" s="43"/>
      <c r="Y193" s="69"/>
      <c r="Z193" s="69"/>
      <c r="AA193" s="69"/>
      <c r="AB193" s="69"/>
      <c r="AC193" s="36"/>
      <c r="AD193" s="36"/>
      <c r="AE193" s="36"/>
      <c r="AF193" s="36"/>
      <c r="AG193" s="36"/>
      <c r="AH193" s="36"/>
      <c r="AI193" s="36"/>
      <c r="AJ193" s="47"/>
      <c r="AK193" s="47"/>
      <c r="AL193" s="67"/>
      <c r="AM193" s="47"/>
      <c r="AN193" s="69"/>
      <c r="AO193" s="69"/>
      <c r="AP193" s="70"/>
      <c r="AQ193" s="1"/>
    </row>
    <row r="194" spans="1:43">
      <c r="A194" s="91"/>
      <c r="B194" s="110"/>
      <c r="C194" s="114"/>
      <c r="D194" s="48"/>
      <c r="E194" s="48"/>
      <c r="F194" s="48"/>
      <c r="G194" s="48"/>
      <c r="H194" s="50"/>
      <c r="I194" s="50"/>
      <c r="J194" s="25"/>
      <c r="K194" s="51"/>
      <c r="L194" s="52"/>
      <c r="M194" s="52"/>
      <c r="N194" s="53"/>
      <c r="O194" s="52"/>
      <c r="P194" s="52"/>
      <c r="Q194" s="53"/>
      <c r="R194" s="52"/>
      <c r="S194" s="52"/>
      <c r="T194" s="58"/>
      <c r="U194" s="54"/>
      <c r="V194" s="56"/>
      <c r="W194" s="55"/>
      <c r="X194" s="61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62"/>
      <c r="AK194" s="60"/>
      <c r="AL194" s="59"/>
      <c r="AM194" s="60"/>
      <c r="AN194" s="56"/>
      <c r="AO194" s="56"/>
      <c r="AP194" s="60"/>
      <c r="AQ194" s="1"/>
    </row>
    <row r="195" spans="1:43">
      <c r="A195" s="91"/>
      <c r="B195" s="110"/>
      <c r="C195" s="114"/>
      <c r="D195" s="48"/>
      <c r="E195" s="48"/>
      <c r="F195" s="48"/>
      <c r="G195" s="48"/>
      <c r="H195" s="50"/>
      <c r="I195" s="50"/>
      <c r="J195" s="25"/>
      <c r="K195" s="51"/>
      <c r="L195" s="52"/>
      <c r="M195" s="52"/>
      <c r="N195" s="53"/>
      <c r="O195" s="52"/>
      <c r="P195" s="52"/>
      <c r="Q195" s="53"/>
      <c r="R195" s="52"/>
      <c r="S195" s="52"/>
      <c r="T195" s="58"/>
      <c r="U195" s="54"/>
      <c r="V195" s="56"/>
      <c r="W195" s="55"/>
      <c r="X195" s="61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62"/>
      <c r="AK195" s="60"/>
      <c r="AL195" s="59"/>
      <c r="AM195" s="60"/>
      <c r="AN195" s="56"/>
      <c r="AO195" s="56"/>
      <c r="AP195" s="60"/>
      <c r="AQ195" s="1"/>
    </row>
    <row r="196" spans="1:43">
      <c r="A196" s="91"/>
      <c r="B196" s="110"/>
      <c r="C196" s="114"/>
      <c r="D196" s="48"/>
      <c r="E196" s="48"/>
      <c r="F196" s="48"/>
      <c r="G196" s="48"/>
      <c r="H196" s="50"/>
      <c r="I196" s="50"/>
      <c r="J196" s="25"/>
      <c r="K196" s="51"/>
      <c r="L196" s="52"/>
      <c r="M196" s="52"/>
      <c r="N196" s="53"/>
      <c r="O196" s="52"/>
      <c r="P196" s="52"/>
      <c r="Q196" s="53"/>
      <c r="R196" s="52"/>
      <c r="S196" s="52"/>
      <c r="T196" s="58"/>
      <c r="U196" s="54"/>
      <c r="V196" s="56"/>
      <c r="W196" s="55"/>
      <c r="X196" s="61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62"/>
      <c r="AK196" s="60"/>
      <c r="AL196" s="59"/>
      <c r="AM196" s="60"/>
      <c r="AN196" s="56"/>
      <c r="AO196" s="56"/>
      <c r="AP196" s="60"/>
      <c r="AQ196" s="1"/>
    </row>
    <row r="197" spans="1:43">
      <c r="A197" s="91"/>
      <c r="B197" s="110"/>
      <c r="C197" s="114"/>
      <c r="D197" s="48"/>
      <c r="E197" s="48"/>
      <c r="F197" s="48"/>
      <c r="G197" s="48"/>
      <c r="H197" s="50"/>
      <c r="I197" s="50"/>
      <c r="J197" s="25"/>
      <c r="K197" s="63"/>
      <c r="L197" s="52"/>
      <c r="M197" s="52"/>
      <c r="N197" s="53"/>
      <c r="O197" s="52"/>
      <c r="P197" s="52"/>
      <c r="Q197" s="53"/>
      <c r="R197" s="52"/>
      <c r="S197" s="52"/>
      <c r="T197" s="58"/>
      <c r="U197" s="54"/>
      <c r="V197" s="56"/>
      <c r="W197" s="55"/>
      <c r="X197" s="61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62"/>
      <c r="AK197" s="60"/>
      <c r="AL197" s="59"/>
      <c r="AM197" s="60"/>
      <c r="AN197" s="56"/>
      <c r="AO197" s="56"/>
      <c r="AP197" s="60"/>
      <c r="AQ197" s="1"/>
    </row>
    <row r="198" spans="1:43">
      <c r="A198" s="91"/>
      <c r="B198" s="110"/>
      <c r="C198" s="114"/>
      <c r="D198" s="48"/>
      <c r="E198" s="48"/>
      <c r="F198" s="48"/>
      <c r="G198" s="48"/>
      <c r="H198" s="50"/>
      <c r="I198" s="50"/>
      <c r="J198" s="25"/>
      <c r="K198" s="63"/>
      <c r="L198" s="52"/>
      <c r="M198" s="52"/>
      <c r="N198" s="53"/>
      <c r="O198" s="52"/>
      <c r="P198" s="52"/>
      <c r="Q198" s="53"/>
      <c r="R198" s="52"/>
      <c r="S198" s="52"/>
      <c r="T198" s="58"/>
      <c r="U198" s="54"/>
      <c r="V198" s="56"/>
      <c r="W198" s="55"/>
      <c r="X198" s="61"/>
      <c r="Y198" s="56"/>
      <c r="Z198" s="56"/>
      <c r="AA198" s="56"/>
      <c r="AB198" s="56"/>
      <c r="AC198" s="54"/>
      <c r="AD198" s="54"/>
      <c r="AE198" s="54"/>
      <c r="AF198" s="56"/>
      <c r="AG198" s="54"/>
      <c r="AH198" s="56"/>
      <c r="AI198" s="54"/>
      <c r="AJ198" s="62"/>
      <c r="AK198" s="60"/>
      <c r="AL198" s="59"/>
      <c r="AM198" s="60"/>
      <c r="AN198" s="56"/>
      <c r="AO198" s="56"/>
      <c r="AP198" s="60"/>
      <c r="AQ198" s="1"/>
    </row>
    <row r="199" spans="1:43">
      <c r="A199" s="91"/>
      <c r="B199" s="110"/>
      <c r="C199" s="114"/>
      <c r="D199" s="48"/>
      <c r="E199" s="48"/>
      <c r="F199" s="48"/>
      <c r="G199" s="48"/>
      <c r="H199" s="50"/>
      <c r="I199" s="50"/>
      <c r="J199" s="25"/>
      <c r="K199" s="63"/>
      <c r="L199" s="52"/>
      <c r="M199" s="52"/>
      <c r="N199" s="53"/>
      <c r="O199" s="52"/>
      <c r="P199" s="52"/>
      <c r="Q199" s="53"/>
      <c r="R199" s="52"/>
      <c r="S199" s="52"/>
      <c r="T199" s="58"/>
      <c r="U199" s="54"/>
      <c r="V199" s="56"/>
      <c r="W199" s="55"/>
      <c r="X199" s="61"/>
      <c r="Y199" s="56"/>
      <c r="Z199" s="56"/>
      <c r="AA199" s="56"/>
      <c r="AB199" s="56"/>
      <c r="AC199" s="54"/>
      <c r="AD199" s="54"/>
      <c r="AE199" s="54"/>
      <c r="AF199" s="56"/>
      <c r="AG199" s="54"/>
      <c r="AH199" s="56"/>
      <c r="AI199" s="54"/>
      <c r="AJ199" s="62"/>
      <c r="AK199" s="60"/>
      <c r="AL199" s="59"/>
      <c r="AM199" s="60"/>
      <c r="AN199" s="56"/>
      <c r="AO199" s="56"/>
      <c r="AP199" s="60"/>
      <c r="AQ199" s="1"/>
    </row>
    <row r="200" spans="1:43">
      <c r="A200" s="91"/>
      <c r="B200" s="110"/>
      <c r="C200" s="114"/>
      <c r="D200" s="48"/>
      <c r="E200" s="48"/>
      <c r="F200" s="48"/>
      <c r="G200" s="48"/>
      <c r="H200" s="50"/>
      <c r="I200" s="50"/>
      <c r="J200" s="25"/>
      <c r="K200" s="63"/>
      <c r="L200" s="52"/>
      <c r="M200" s="52"/>
      <c r="N200" s="53"/>
      <c r="O200" s="52"/>
      <c r="P200" s="52"/>
      <c r="Q200" s="53"/>
      <c r="R200" s="52"/>
      <c r="S200" s="52"/>
      <c r="T200" s="58"/>
      <c r="U200" s="54"/>
      <c r="V200" s="56"/>
      <c r="W200" s="55"/>
      <c r="X200" s="61"/>
      <c r="Y200" s="56"/>
      <c r="Z200" s="56"/>
      <c r="AA200" s="56"/>
      <c r="AB200" s="56"/>
      <c r="AC200" s="54"/>
      <c r="AD200" s="54"/>
      <c r="AE200" s="54"/>
      <c r="AF200" s="56"/>
      <c r="AG200" s="54"/>
      <c r="AH200" s="56"/>
      <c r="AI200" s="54"/>
      <c r="AJ200" s="62"/>
      <c r="AK200" s="60"/>
      <c r="AL200" s="59"/>
      <c r="AM200" s="60"/>
      <c r="AN200" s="56"/>
      <c r="AO200" s="56"/>
      <c r="AP200" s="60"/>
      <c r="AQ200" s="1"/>
    </row>
    <row r="201" spans="1:43">
      <c r="A201" s="91"/>
      <c r="B201" s="110"/>
      <c r="C201" s="114"/>
      <c r="D201" s="48"/>
      <c r="E201" s="48"/>
      <c r="F201" s="48"/>
      <c r="G201" s="48"/>
      <c r="H201" s="50"/>
      <c r="I201" s="50"/>
      <c r="J201" s="25"/>
      <c r="K201" s="63"/>
      <c r="L201" s="52"/>
      <c r="M201" s="52"/>
      <c r="N201" s="53"/>
      <c r="O201" s="52"/>
      <c r="P201" s="52"/>
      <c r="Q201" s="53"/>
      <c r="R201" s="52"/>
      <c r="S201" s="52"/>
      <c r="T201" s="58"/>
      <c r="U201" s="54"/>
      <c r="V201" s="56"/>
      <c r="W201" s="55"/>
      <c r="X201" s="61"/>
      <c r="Y201" s="56"/>
      <c r="Z201" s="56"/>
      <c r="AA201" s="56"/>
      <c r="AB201" s="56"/>
      <c r="AC201" s="54"/>
      <c r="AD201" s="54"/>
      <c r="AE201" s="54"/>
      <c r="AF201" s="56"/>
      <c r="AG201" s="54"/>
      <c r="AH201" s="56"/>
      <c r="AI201" s="54"/>
      <c r="AJ201" s="62"/>
      <c r="AK201" s="60"/>
      <c r="AL201" s="59"/>
      <c r="AM201" s="60"/>
      <c r="AN201" s="56"/>
      <c r="AO201" s="56"/>
      <c r="AP201" s="60"/>
      <c r="AQ201" s="1"/>
    </row>
    <row r="202" spans="1:43">
      <c r="A202" s="91"/>
      <c r="B202" s="110"/>
      <c r="C202" s="114"/>
      <c r="D202" s="48"/>
      <c r="E202" s="48"/>
      <c r="F202" s="48"/>
      <c r="G202" s="48"/>
      <c r="H202" s="50"/>
      <c r="I202" s="50"/>
      <c r="J202" s="25"/>
      <c r="K202" s="63"/>
      <c r="L202" s="52"/>
      <c r="M202" s="52"/>
      <c r="N202" s="53"/>
      <c r="O202" s="52"/>
      <c r="P202" s="52"/>
      <c r="Q202" s="53"/>
      <c r="R202" s="52"/>
      <c r="S202" s="52"/>
      <c r="T202" s="58"/>
      <c r="U202" s="54"/>
      <c r="V202" s="56"/>
      <c r="W202" s="55"/>
      <c r="X202" s="61"/>
      <c r="Y202" s="56"/>
      <c r="Z202" s="56"/>
      <c r="AA202" s="56"/>
      <c r="AB202" s="56"/>
      <c r="AC202" s="54"/>
      <c r="AD202" s="54"/>
      <c r="AE202" s="54"/>
      <c r="AF202" s="56"/>
      <c r="AG202" s="54"/>
      <c r="AH202" s="56"/>
      <c r="AI202" s="54"/>
      <c r="AJ202" s="57"/>
      <c r="AK202" s="60"/>
      <c r="AL202" s="59"/>
      <c r="AM202" s="60"/>
      <c r="AN202" s="56"/>
      <c r="AO202" s="56"/>
      <c r="AP202" s="60"/>
      <c r="AQ202" s="1"/>
    </row>
    <row r="203" spans="1:43">
      <c r="A203" s="91"/>
      <c r="B203" s="110"/>
      <c r="C203" s="114"/>
      <c r="D203" s="48"/>
      <c r="E203" s="48"/>
      <c r="F203" s="48"/>
      <c r="G203" s="48"/>
      <c r="H203" s="50"/>
      <c r="I203" s="50"/>
      <c r="J203" s="25"/>
      <c r="K203" s="63"/>
      <c r="L203" s="52"/>
      <c r="M203" s="52"/>
      <c r="N203" s="53"/>
      <c r="O203" s="52"/>
      <c r="P203" s="52"/>
      <c r="Q203" s="53"/>
      <c r="R203" s="52"/>
      <c r="S203" s="52"/>
      <c r="T203" s="58"/>
      <c r="U203" s="54"/>
      <c r="V203" s="56"/>
      <c r="W203" s="55"/>
      <c r="X203" s="61"/>
      <c r="Y203" s="56"/>
      <c r="Z203" s="56"/>
      <c r="AA203" s="56"/>
      <c r="AB203" s="56"/>
      <c r="AC203" s="54"/>
      <c r="AD203" s="54"/>
      <c r="AE203" s="54"/>
      <c r="AF203" s="56"/>
      <c r="AG203" s="54"/>
      <c r="AH203" s="56"/>
      <c r="AI203" s="54"/>
      <c r="AJ203" s="57"/>
      <c r="AK203" s="60"/>
      <c r="AL203" s="59"/>
      <c r="AM203" s="60"/>
      <c r="AN203" s="56"/>
      <c r="AO203" s="56"/>
      <c r="AP203" s="60"/>
      <c r="AQ203" s="1"/>
    </row>
    <row r="204" spans="1:43">
      <c r="A204" s="91"/>
      <c r="B204" s="110"/>
      <c r="C204" s="114"/>
      <c r="D204" s="48"/>
      <c r="E204" s="48"/>
      <c r="F204" s="48"/>
      <c r="G204" s="48"/>
      <c r="H204" s="50"/>
      <c r="I204" s="50"/>
      <c r="J204" s="25"/>
      <c r="K204" s="63"/>
      <c r="L204" s="52"/>
      <c r="M204" s="52"/>
      <c r="N204" s="53"/>
      <c r="O204" s="52"/>
      <c r="P204" s="52"/>
      <c r="Q204" s="53"/>
      <c r="R204" s="52"/>
      <c r="S204" s="52"/>
      <c r="T204" s="58"/>
      <c r="U204" s="54"/>
      <c r="V204" s="56"/>
      <c r="W204" s="55"/>
      <c r="X204" s="61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62"/>
      <c r="AK204" s="60"/>
      <c r="AL204" s="59"/>
      <c r="AM204" s="60"/>
      <c r="AN204" s="56"/>
      <c r="AO204" s="56"/>
      <c r="AP204" s="60"/>
      <c r="AQ204" s="1"/>
    </row>
    <row r="205" spans="1:43">
      <c r="A205" s="91"/>
      <c r="B205" s="110"/>
      <c r="C205" s="114"/>
      <c r="D205" s="48"/>
      <c r="E205" s="48"/>
      <c r="F205" s="48"/>
      <c r="G205" s="48"/>
      <c r="H205" s="50"/>
      <c r="I205" s="50"/>
      <c r="J205" s="25"/>
      <c r="K205" s="63"/>
      <c r="L205" s="52"/>
      <c r="M205" s="52"/>
      <c r="N205" s="53"/>
      <c r="O205" s="52"/>
      <c r="P205" s="52"/>
      <c r="Q205" s="53"/>
      <c r="R205" s="52"/>
      <c r="S205" s="52"/>
      <c r="T205" s="58"/>
      <c r="U205" s="54"/>
      <c r="V205" s="56"/>
      <c r="W205" s="55"/>
      <c r="X205" s="61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62"/>
      <c r="AK205" s="60"/>
      <c r="AL205" s="59"/>
      <c r="AM205" s="60"/>
      <c r="AN205" s="56"/>
      <c r="AO205" s="56"/>
      <c r="AP205" s="60"/>
      <c r="AQ205" s="1"/>
    </row>
    <row r="206" spans="1:43">
      <c r="A206" s="91"/>
      <c r="B206" s="110"/>
      <c r="C206" s="114"/>
      <c r="D206" s="48"/>
      <c r="E206" s="48"/>
      <c r="F206" s="48"/>
      <c r="G206" s="48"/>
      <c r="H206" s="50"/>
      <c r="I206" s="50"/>
      <c r="J206" s="25"/>
      <c r="K206" s="63"/>
      <c r="L206" s="52"/>
      <c r="M206" s="52"/>
      <c r="N206" s="53"/>
      <c r="O206" s="52"/>
      <c r="P206" s="52"/>
      <c r="Q206" s="53"/>
      <c r="R206" s="52"/>
      <c r="S206" s="52"/>
      <c r="T206" s="58"/>
      <c r="U206" s="54"/>
      <c r="V206" s="56"/>
      <c r="W206" s="55"/>
      <c r="X206" s="61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62"/>
      <c r="AK206" s="60"/>
      <c r="AL206" s="59"/>
      <c r="AM206" s="60"/>
      <c r="AN206" s="56"/>
      <c r="AO206" s="56"/>
      <c r="AP206" s="60"/>
      <c r="AQ206" s="1"/>
    </row>
    <row r="207" spans="1:43">
      <c r="A207" s="91"/>
      <c r="B207" s="110"/>
      <c r="C207" s="114"/>
      <c r="D207" s="48"/>
      <c r="E207" s="48"/>
      <c r="F207" s="48"/>
      <c r="G207" s="48"/>
      <c r="H207" s="50"/>
      <c r="I207" s="50"/>
      <c r="J207" s="25"/>
      <c r="K207" s="63"/>
      <c r="L207" s="52"/>
      <c r="M207" s="52"/>
      <c r="N207" s="53"/>
      <c r="O207" s="52"/>
      <c r="P207" s="52"/>
      <c r="Q207" s="53"/>
      <c r="R207" s="52"/>
      <c r="S207" s="52"/>
      <c r="T207" s="58"/>
      <c r="U207" s="54"/>
      <c r="V207" s="56"/>
      <c r="W207" s="55"/>
      <c r="X207" s="61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62"/>
      <c r="AK207" s="60"/>
      <c r="AL207" s="59"/>
      <c r="AM207" s="60"/>
      <c r="AN207" s="56"/>
      <c r="AO207" s="56"/>
      <c r="AP207" s="60"/>
      <c r="AQ207" s="1"/>
    </row>
    <row r="208" spans="1:43">
      <c r="A208" s="91"/>
      <c r="B208" s="110"/>
      <c r="C208" s="114"/>
      <c r="D208" s="48"/>
      <c r="E208" s="48"/>
      <c r="F208" s="48"/>
      <c r="G208" s="48"/>
      <c r="H208" s="50"/>
      <c r="I208" s="50"/>
      <c r="J208" s="25"/>
      <c r="K208" s="63"/>
      <c r="L208" s="52"/>
      <c r="M208" s="52"/>
      <c r="N208" s="53"/>
      <c r="O208" s="52"/>
      <c r="P208" s="52"/>
      <c r="Q208" s="53"/>
      <c r="R208" s="52"/>
      <c r="S208" s="52"/>
      <c r="T208" s="58"/>
      <c r="U208" s="54"/>
      <c r="V208" s="56"/>
      <c r="W208" s="55"/>
      <c r="X208" s="61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62"/>
      <c r="AK208" s="60"/>
      <c r="AL208" s="59"/>
      <c r="AM208" s="60"/>
      <c r="AN208" s="56"/>
      <c r="AO208" s="56"/>
      <c r="AP208" s="60"/>
      <c r="AQ208" s="1"/>
    </row>
    <row r="209" spans="1:43">
      <c r="A209" s="91"/>
      <c r="B209" s="110"/>
      <c r="C209" s="114"/>
      <c r="D209" s="48"/>
      <c r="E209" s="48"/>
      <c r="F209" s="48"/>
      <c r="G209" s="48"/>
      <c r="H209" s="50"/>
      <c r="I209" s="50"/>
      <c r="J209" s="25"/>
      <c r="K209" s="63"/>
      <c r="L209" s="52"/>
      <c r="M209" s="52"/>
      <c r="N209" s="53"/>
      <c r="O209" s="52"/>
      <c r="P209" s="52"/>
      <c r="Q209" s="53"/>
      <c r="R209" s="52"/>
      <c r="S209" s="52"/>
      <c r="T209" s="58"/>
      <c r="U209" s="54"/>
      <c r="V209" s="56"/>
      <c r="W209" s="55"/>
      <c r="X209" s="61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62"/>
      <c r="AK209" s="60"/>
      <c r="AL209" s="59"/>
      <c r="AM209" s="60"/>
      <c r="AN209" s="56"/>
      <c r="AO209" s="56"/>
      <c r="AP209" s="60"/>
      <c r="AQ209" s="1"/>
    </row>
    <row r="210" spans="1:43">
      <c r="A210" s="91"/>
      <c r="B210" s="110"/>
      <c r="C210" s="114"/>
      <c r="D210" s="48"/>
      <c r="E210" s="48"/>
      <c r="F210" s="48"/>
      <c r="G210" s="48"/>
      <c r="H210" s="50"/>
      <c r="I210" s="50"/>
      <c r="J210" s="25"/>
      <c r="K210" s="63"/>
      <c r="L210" s="52"/>
      <c r="M210" s="52"/>
      <c r="N210" s="53"/>
      <c r="O210" s="52"/>
      <c r="P210" s="52"/>
      <c r="Q210" s="53"/>
      <c r="R210" s="52"/>
      <c r="S210" s="52"/>
      <c r="T210" s="58"/>
      <c r="U210" s="54"/>
      <c r="V210" s="56"/>
      <c r="W210" s="55"/>
      <c r="X210" s="61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62"/>
      <c r="AK210" s="60"/>
      <c r="AL210" s="59"/>
      <c r="AM210" s="60"/>
      <c r="AN210" s="56"/>
      <c r="AO210" s="56"/>
      <c r="AP210" s="60"/>
      <c r="AQ210" s="1"/>
    </row>
    <row r="211" spans="1:43">
      <c r="A211" s="91"/>
      <c r="B211" s="110"/>
      <c r="C211" s="114"/>
      <c r="D211" s="48"/>
      <c r="E211" s="48"/>
      <c r="F211" s="48"/>
      <c r="G211" s="48"/>
      <c r="H211" s="50"/>
      <c r="I211" s="50"/>
      <c r="J211" s="25"/>
      <c r="K211" s="63"/>
      <c r="L211" s="52"/>
      <c r="M211" s="52"/>
      <c r="N211" s="53"/>
      <c r="O211" s="52"/>
      <c r="P211" s="52"/>
      <c r="Q211" s="53"/>
      <c r="R211" s="52"/>
      <c r="S211" s="52"/>
      <c r="T211" s="58"/>
      <c r="U211" s="54"/>
      <c r="V211" s="56"/>
      <c r="W211" s="55"/>
      <c r="X211" s="61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62"/>
      <c r="AK211" s="60"/>
      <c r="AL211" s="59"/>
      <c r="AM211" s="60"/>
      <c r="AN211" s="56"/>
      <c r="AO211" s="56"/>
      <c r="AP211" s="60"/>
      <c r="AQ211" s="1"/>
    </row>
    <row r="212" spans="1:43">
      <c r="A212" s="91"/>
      <c r="B212" s="110"/>
      <c r="C212" s="114"/>
      <c r="D212" s="48"/>
      <c r="E212" s="48"/>
      <c r="F212" s="48"/>
      <c r="G212" s="48"/>
      <c r="H212" s="50"/>
      <c r="I212" s="50"/>
      <c r="J212" s="25"/>
      <c r="K212" s="63"/>
      <c r="L212" s="52"/>
      <c r="M212" s="52"/>
      <c r="N212" s="53"/>
      <c r="O212" s="52"/>
      <c r="P212" s="52"/>
      <c r="Q212" s="53"/>
      <c r="R212" s="52"/>
      <c r="S212" s="52"/>
      <c r="T212" s="58"/>
      <c r="U212" s="54"/>
      <c r="V212" s="56"/>
      <c r="W212" s="55"/>
      <c r="X212" s="61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62"/>
      <c r="AK212" s="60"/>
      <c r="AL212" s="59"/>
      <c r="AM212" s="60"/>
      <c r="AN212" s="56"/>
      <c r="AO212" s="56"/>
      <c r="AP212" s="60"/>
      <c r="AQ212" s="1"/>
    </row>
    <row r="213" spans="1:43">
      <c r="A213" s="91"/>
      <c r="B213" s="110"/>
      <c r="C213" s="114"/>
      <c r="D213" s="48"/>
      <c r="E213" s="48"/>
      <c r="F213" s="48"/>
      <c r="G213" s="48"/>
      <c r="H213" s="50"/>
      <c r="I213" s="50"/>
      <c r="J213" s="25"/>
      <c r="K213" s="63"/>
      <c r="L213" s="52"/>
      <c r="M213" s="52"/>
      <c r="N213" s="53"/>
      <c r="O213" s="52"/>
      <c r="P213" s="52"/>
      <c r="Q213" s="53"/>
      <c r="R213" s="52"/>
      <c r="S213" s="52"/>
      <c r="T213" s="58"/>
      <c r="U213" s="54"/>
      <c r="V213" s="56"/>
      <c r="W213" s="55"/>
      <c r="X213" s="61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62"/>
      <c r="AK213" s="60"/>
      <c r="AL213" s="59"/>
      <c r="AM213" s="60"/>
      <c r="AN213" s="56"/>
      <c r="AO213" s="56"/>
      <c r="AP213" s="60"/>
      <c r="AQ213" s="1"/>
    </row>
    <row r="214" spans="1:43">
      <c r="A214" s="91"/>
      <c r="B214" s="110"/>
      <c r="C214" s="114"/>
      <c r="D214" s="36"/>
      <c r="E214" s="36"/>
      <c r="F214" s="36"/>
      <c r="G214" s="36"/>
      <c r="H214" s="37"/>
      <c r="I214" s="37"/>
      <c r="J214" s="25"/>
      <c r="K214" s="42"/>
      <c r="L214" s="38"/>
      <c r="M214" s="38"/>
      <c r="N214" s="39"/>
      <c r="O214" s="38"/>
      <c r="P214" s="38"/>
      <c r="Q214" s="39"/>
      <c r="R214" s="38"/>
      <c r="S214" s="38"/>
      <c r="T214" s="39"/>
      <c r="U214" s="36"/>
      <c r="V214" s="36"/>
      <c r="W214" s="46"/>
      <c r="X214" s="43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47"/>
      <c r="AK214" s="47"/>
      <c r="AL214" s="44"/>
      <c r="AM214" s="47"/>
      <c r="AN214" s="36"/>
      <c r="AO214" s="36"/>
      <c r="AP214" s="47"/>
      <c r="AQ214" s="1"/>
    </row>
    <row r="215" spans="1:43">
      <c r="A215" s="91"/>
      <c r="B215" s="101"/>
      <c r="C215" s="117"/>
      <c r="D215" s="26"/>
      <c r="E215" s="26"/>
      <c r="F215" s="36"/>
      <c r="G215" s="36"/>
      <c r="H215" s="37"/>
      <c r="I215" s="37"/>
      <c r="J215" s="25"/>
      <c r="K215" s="42"/>
      <c r="L215" s="38"/>
      <c r="M215" s="38"/>
      <c r="N215" s="39"/>
      <c r="O215" s="38"/>
      <c r="P215" s="38"/>
      <c r="Q215" s="39"/>
      <c r="R215" s="38"/>
      <c r="S215" s="38"/>
      <c r="T215" s="30"/>
      <c r="U215" s="36"/>
      <c r="V215" s="36"/>
      <c r="W215" s="46"/>
      <c r="X215" s="43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47"/>
      <c r="AK215" s="47"/>
      <c r="AL215" s="31"/>
      <c r="AM215" s="40"/>
      <c r="AN215" s="26"/>
      <c r="AO215" s="26"/>
      <c r="AP215" s="27"/>
      <c r="AQ215" s="1"/>
    </row>
    <row r="216" spans="1:43">
      <c r="A216" s="91"/>
      <c r="B216" s="101"/>
      <c r="C216" s="117"/>
      <c r="D216" s="26"/>
      <c r="E216" s="26"/>
      <c r="F216" s="36"/>
      <c r="G216" s="36"/>
      <c r="H216" s="37"/>
      <c r="I216" s="37"/>
      <c r="J216" s="25"/>
      <c r="K216" s="42"/>
      <c r="L216" s="38"/>
      <c r="M216" s="38"/>
      <c r="N216" s="39"/>
      <c r="O216" s="38"/>
      <c r="P216" s="38"/>
      <c r="Q216" s="39"/>
      <c r="R216" s="38"/>
      <c r="S216" s="38"/>
      <c r="T216" s="30"/>
      <c r="U216" s="36"/>
      <c r="V216" s="36"/>
      <c r="W216" s="46"/>
      <c r="X216" s="43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47"/>
      <c r="AK216" s="47"/>
      <c r="AL216" s="31"/>
      <c r="AM216" s="27"/>
      <c r="AN216" s="26"/>
      <c r="AO216" s="26"/>
      <c r="AP216" s="27"/>
      <c r="AQ216" s="1"/>
    </row>
    <row r="217" spans="1:43">
      <c r="A217" s="91"/>
      <c r="B217" s="101"/>
      <c r="C217" s="117"/>
      <c r="D217" s="26"/>
      <c r="E217" s="26"/>
      <c r="F217" s="36"/>
      <c r="G217" s="36"/>
      <c r="H217" s="37"/>
      <c r="I217" s="37"/>
      <c r="J217" s="25"/>
      <c r="K217" s="42"/>
      <c r="L217" s="38"/>
      <c r="M217" s="38"/>
      <c r="N217" s="39"/>
      <c r="O217" s="38"/>
      <c r="P217" s="38"/>
      <c r="Q217" s="39"/>
      <c r="R217" s="38"/>
      <c r="S217" s="38"/>
      <c r="T217" s="30"/>
      <c r="U217" s="26"/>
      <c r="V217" s="36"/>
      <c r="W217" s="46"/>
      <c r="X217" s="43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47"/>
      <c r="AK217" s="47"/>
      <c r="AL217" s="31"/>
      <c r="AM217" s="27"/>
      <c r="AN217" s="26"/>
      <c r="AO217" s="26"/>
      <c r="AP217" s="27"/>
      <c r="AQ217" s="1"/>
    </row>
    <row r="218" spans="1:43">
      <c r="A218" s="91"/>
      <c r="B218" s="101"/>
      <c r="C218" s="117"/>
      <c r="D218" s="26"/>
      <c r="E218" s="26"/>
      <c r="F218" s="36"/>
      <c r="G218" s="36"/>
      <c r="H218" s="37"/>
      <c r="I218" s="37"/>
      <c r="J218" s="25"/>
      <c r="K218" s="42"/>
      <c r="L218" s="38"/>
      <c r="M218" s="38"/>
      <c r="N218" s="39"/>
      <c r="O218" s="38"/>
      <c r="P218" s="38"/>
      <c r="Q218" s="39"/>
      <c r="R218" s="38"/>
      <c r="S218" s="38"/>
      <c r="T218" s="30"/>
      <c r="U218" s="36"/>
      <c r="V218" s="26"/>
      <c r="W218" s="26"/>
      <c r="X218" s="29"/>
      <c r="Y218" s="26"/>
      <c r="Z218" s="26"/>
      <c r="AA218" s="26"/>
      <c r="AB218" s="26"/>
      <c r="AC218" s="36"/>
      <c r="AD218" s="36"/>
      <c r="AE218" s="36"/>
      <c r="AF218" s="36"/>
      <c r="AG218" s="36"/>
      <c r="AH218" s="36"/>
      <c r="AI218" s="36"/>
      <c r="AJ218" s="27"/>
      <c r="AK218" s="27"/>
      <c r="AL218" s="31"/>
      <c r="AM218" s="27"/>
      <c r="AN218" s="26"/>
      <c r="AO218" s="26"/>
      <c r="AP218" s="27"/>
      <c r="AQ218" s="1"/>
    </row>
    <row r="219" spans="1:43">
      <c r="A219" s="91"/>
      <c r="B219" s="101"/>
      <c r="C219" s="117"/>
      <c r="D219" s="26"/>
      <c r="E219" s="26"/>
      <c r="F219" s="36"/>
      <c r="G219" s="36"/>
      <c r="H219" s="37"/>
      <c r="I219" s="37"/>
      <c r="J219" s="25"/>
      <c r="K219" s="42"/>
      <c r="L219" s="38"/>
      <c r="M219" s="38"/>
      <c r="N219" s="39"/>
      <c r="O219" s="38"/>
      <c r="P219" s="38"/>
      <c r="Q219" s="39"/>
      <c r="R219" s="38"/>
      <c r="S219" s="38"/>
      <c r="T219" s="30"/>
      <c r="U219" s="26"/>
      <c r="V219" s="26"/>
      <c r="W219" s="26"/>
      <c r="X219" s="29"/>
      <c r="Y219" s="26"/>
      <c r="Z219" s="26"/>
      <c r="AA219" s="26"/>
      <c r="AB219" s="26"/>
      <c r="AC219" s="36"/>
      <c r="AD219" s="36"/>
      <c r="AE219" s="36"/>
      <c r="AF219" s="36"/>
      <c r="AG219" s="36"/>
      <c r="AH219" s="36"/>
      <c r="AI219" s="36"/>
      <c r="AJ219" s="47"/>
      <c r="AK219" s="47"/>
      <c r="AL219" s="31"/>
      <c r="AM219" s="27"/>
      <c r="AN219" s="26"/>
      <c r="AO219" s="26"/>
      <c r="AP219" s="27"/>
      <c r="AQ219" s="1"/>
    </row>
    <row r="220" spans="1:43">
      <c r="A220" s="91"/>
      <c r="B220" s="110"/>
      <c r="C220" s="114"/>
      <c r="D220" s="36"/>
      <c r="E220" s="36"/>
      <c r="F220" s="36"/>
      <c r="G220" s="36"/>
      <c r="H220" s="37"/>
      <c r="I220" s="37"/>
      <c r="J220" s="25"/>
      <c r="K220" s="42"/>
      <c r="L220" s="38"/>
      <c r="M220" s="38"/>
      <c r="N220" s="39"/>
      <c r="O220" s="38"/>
      <c r="P220" s="38"/>
      <c r="Q220" s="39"/>
      <c r="R220" s="38"/>
      <c r="S220" s="38"/>
      <c r="T220" s="30"/>
      <c r="U220" s="36"/>
      <c r="V220" s="36"/>
      <c r="W220" s="36"/>
      <c r="X220" s="43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47"/>
      <c r="AK220" s="47"/>
      <c r="AL220" s="31"/>
      <c r="AM220" s="27"/>
      <c r="AN220" s="26"/>
      <c r="AO220" s="26"/>
      <c r="AP220" s="27"/>
      <c r="AQ220" s="1"/>
    </row>
    <row r="221" spans="1:43">
      <c r="A221" s="91"/>
      <c r="B221" s="101"/>
      <c r="C221" s="117"/>
      <c r="D221" s="26"/>
      <c r="E221" s="26"/>
      <c r="F221" s="36"/>
      <c r="G221" s="36"/>
      <c r="H221" s="37"/>
      <c r="I221" s="37"/>
      <c r="J221" s="25"/>
      <c r="K221" s="42"/>
      <c r="L221" s="38"/>
      <c r="M221" s="38"/>
      <c r="N221" s="39"/>
      <c r="O221" s="38"/>
      <c r="P221" s="38"/>
      <c r="Q221" s="39"/>
      <c r="R221" s="38"/>
      <c r="S221" s="38"/>
      <c r="T221" s="30"/>
      <c r="U221" s="36"/>
      <c r="V221" s="36"/>
      <c r="W221" s="36"/>
      <c r="X221" s="43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47"/>
      <c r="AK221" s="47"/>
      <c r="AL221" s="31"/>
      <c r="AM221" s="27"/>
      <c r="AN221" s="26"/>
      <c r="AO221" s="26"/>
      <c r="AP221" s="27"/>
      <c r="AQ221" s="1"/>
    </row>
    <row r="222" spans="1:43">
      <c r="A222" s="91"/>
      <c r="B222" s="110"/>
      <c r="C222" s="114"/>
      <c r="D222" s="36"/>
      <c r="E222" s="36"/>
      <c r="F222" s="36"/>
      <c r="G222" s="36"/>
      <c r="H222" s="37"/>
      <c r="I222" s="37"/>
      <c r="J222" s="25"/>
      <c r="K222" s="42"/>
      <c r="L222" s="38"/>
      <c r="M222" s="38"/>
      <c r="N222" s="39"/>
      <c r="O222" s="38"/>
      <c r="P222" s="38"/>
      <c r="Q222" s="39"/>
      <c r="R222" s="38"/>
      <c r="S222" s="38"/>
      <c r="T222" s="30"/>
      <c r="U222" s="36"/>
      <c r="V222" s="26"/>
      <c r="W222" s="26"/>
      <c r="X222" s="29"/>
      <c r="Y222" s="26"/>
      <c r="Z222" s="26"/>
      <c r="AA222" s="26"/>
      <c r="AB222" s="26"/>
      <c r="AC222" s="36"/>
      <c r="AD222" s="36"/>
      <c r="AE222" s="36"/>
      <c r="AF222" s="36"/>
      <c r="AG222" s="36"/>
      <c r="AH222" s="36"/>
      <c r="AI222" s="36"/>
      <c r="AJ222" s="27"/>
      <c r="AK222" s="27"/>
      <c r="AL222" s="31"/>
      <c r="AM222" s="27"/>
      <c r="AN222" s="26"/>
      <c r="AO222" s="26"/>
      <c r="AP222" s="27"/>
      <c r="AQ222" s="1"/>
    </row>
    <row r="223" spans="1:43">
      <c r="A223" s="91"/>
      <c r="B223" s="101"/>
      <c r="C223" s="117"/>
      <c r="D223" s="26"/>
      <c r="E223" s="26"/>
      <c r="F223" s="36"/>
      <c r="G223" s="36"/>
      <c r="H223" s="37"/>
      <c r="I223" s="37"/>
      <c r="J223" s="25"/>
      <c r="K223" s="42"/>
      <c r="L223" s="38"/>
      <c r="M223" s="38"/>
      <c r="N223" s="39"/>
      <c r="O223" s="38"/>
      <c r="P223" s="38"/>
      <c r="Q223" s="39"/>
      <c r="R223" s="38"/>
      <c r="S223" s="38"/>
      <c r="T223" s="30"/>
      <c r="U223" s="36"/>
      <c r="V223" s="26"/>
      <c r="W223" s="26"/>
      <c r="X223" s="29"/>
      <c r="Y223" s="26"/>
      <c r="Z223" s="26"/>
      <c r="AA223" s="26"/>
      <c r="AB223" s="26"/>
      <c r="AC223" s="36"/>
      <c r="AD223" s="36"/>
      <c r="AE223" s="36"/>
      <c r="AF223" s="36"/>
      <c r="AG223" s="36"/>
      <c r="AH223" s="36"/>
      <c r="AI223" s="36"/>
      <c r="AJ223" s="27"/>
      <c r="AK223" s="27"/>
      <c r="AL223" s="31"/>
      <c r="AM223" s="27"/>
      <c r="AN223" s="26"/>
      <c r="AO223" s="26"/>
      <c r="AP223" s="27"/>
      <c r="AQ223" s="1"/>
    </row>
    <row r="224" spans="1:43">
      <c r="A224" s="91"/>
      <c r="B224" s="101"/>
      <c r="C224" s="117"/>
      <c r="D224" s="26"/>
      <c r="E224" s="26"/>
      <c r="F224" s="36"/>
      <c r="G224" s="36"/>
      <c r="H224" s="37"/>
      <c r="I224" s="37"/>
      <c r="J224" s="25"/>
      <c r="K224" s="28"/>
      <c r="L224" s="38"/>
      <c r="M224" s="38"/>
      <c r="N224" s="39"/>
      <c r="O224" s="38"/>
      <c r="P224" s="38"/>
      <c r="Q224" s="39"/>
      <c r="R224" s="38"/>
      <c r="S224" s="38"/>
      <c r="T224" s="30"/>
      <c r="U224" s="26"/>
      <c r="V224" s="26"/>
      <c r="W224" s="26"/>
      <c r="X224" s="29"/>
      <c r="Y224" s="26"/>
      <c r="Z224" s="26"/>
      <c r="AA224" s="26"/>
      <c r="AB224" s="26"/>
      <c r="AC224" s="36"/>
      <c r="AD224" s="36"/>
      <c r="AE224" s="36"/>
      <c r="AF224" s="36"/>
      <c r="AG224" s="36"/>
      <c r="AH224" s="36"/>
      <c r="AI224" s="36"/>
      <c r="AJ224" s="27"/>
      <c r="AK224" s="27"/>
      <c r="AL224" s="31"/>
      <c r="AM224" s="27"/>
      <c r="AN224" s="26"/>
      <c r="AO224" s="26"/>
      <c r="AP224" s="27"/>
      <c r="AQ224" s="1"/>
    </row>
    <row r="225" spans="1:43">
      <c r="A225" s="91"/>
      <c r="B225" s="101"/>
      <c r="C225" s="117"/>
      <c r="D225" s="26"/>
      <c r="E225" s="26"/>
      <c r="F225" s="26"/>
      <c r="G225" s="26"/>
      <c r="H225" s="37"/>
      <c r="I225" s="37"/>
      <c r="J225" s="25"/>
      <c r="K225" s="28"/>
      <c r="L225" s="38"/>
      <c r="M225" s="38"/>
      <c r="N225" s="39"/>
      <c r="O225" s="38"/>
      <c r="P225" s="38"/>
      <c r="Q225" s="39"/>
      <c r="R225" s="38"/>
      <c r="S225" s="38"/>
      <c r="T225" s="39"/>
      <c r="U225" s="36"/>
      <c r="V225" s="36"/>
      <c r="W225" s="46"/>
      <c r="X225" s="43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47"/>
      <c r="AK225" s="47"/>
      <c r="AL225" s="44"/>
      <c r="AM225" s="44"/>
      <c r="AN225" s="36"/>
      <c r="AO225" s="36"/>
      <c r="AP225" s="47"/>
      <c r="AQ225" s="1"/>
    </row>
    <row r="226" spans="1:43">
      <c r="A226" s="91"/>
      <c r="B226" s="101"/>
      <c r="C226" s="117"/>
      <c r="D226" s="26"/>
      <c r="E226" s="26"/>
      <c r="F226" s="26"/>
      <c r="G226" s="26"/>
      <c r="H226" s="37"/>
      <c r="I226" s="37"/>
      <c r="J226" s="25"/>
      <c r="K226" s="28"/>
      <c r="L226" s="38"/>
      <c r="M226" s="38"/>
      <c r="N226" s="39"/>
      <c r="O226" s="38"/>
      <c r="P226" s="38"/>
      <c r="Q226" s="39"/>
      <c r="R226" s="38"/>
      <c r="S226" s="38"/>
      <c r="T226" s="30"/>
      <c r="U226" s="36"/>
      <c r="V226" s="36"/>
      <c r="W226" s="46"/>
      <c r="X226" s="43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47"/>
      <c r="AK226" s="47"/>
      <c r="AL226" s="31"/>
      <c r="AM226" s="31"/>
      <c r="AN226" s="26"/>
      <c r="AO226" s="26"/>
      <c r="AP226" s="47"/>
      <c r="AQ226" s="1"/>
    </row>
    <row r="227" spans="1:43">
      <c r="A227" s="91"/>
      <c r="B227" s="101"/>
      <c r="C227" s="117"/>
      <c r="D227" s="26"/>
      <c r="E227" s="26"/>
      <c r="F227" s="26"/>
      <c r="G227" s="26"/>
      <c r="H227" s="37"/>
      <c r="I227" s="37"/>
      <c r="J227" s="25"/>
      <c r="K227" s="42"/>
      <c r="L227" s="38"/>
      <c r="M227" s="38"/>
      <c r="N227" s="39"/>
      <c r="O227" s="38"/>
      <c r="P227" s="38"/>
      <c r="Q227" s="39"/>
      <c r="R227" s="38"/>
      <c r="S227" s="38"/>
      <c r="T227" s="30"/>
      <c r="U227" s="36"/>
      <c r="V227" s="36"/>
      <c r="W227" s="46"/>
      <c r="X227" s="43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47"/>
      <c r="AK227" s="47"/>
      <c r="AL227" s="31"/>
      <c r="AM227" s="31"/>
      <c r="AN227" s="26"/>
      <c r="AO227" s="26"/>
      <c r="AP227" s="47"/>
      <c r="AQ227" s="1"/>
    </row>
    <row r="228" spans="1:43">
      <c r="A228" s="91"/>
      <c r="B228" s="101"/>
      <c r="C228" s="117"/>
      <c r="D228" s="26"/>
      <c r="E228" s="26"/>
      <c r="F228" s="26"/>
      <c r="G228" s="26"/>
      <c r="H228" s="37"/>
      <c r="I228" s="37"/>
      <c r="J228" s="25"/>
      <c r="K228" s="42"/>
      <c r="L228" s="38"/>
      <c r="M228" s="38"/>
      <c r="N228" s="39"/>
      <c r="O228" s="38"/>
      <c r="P228" s="38"/>
      <c r="Q228" s="39"/>
      <c r="R228" s="38"/>
      <c r="S228" s="38"/>
      <c r="T228" s="30"/>
      <c r="U228" s="36"/>
      <c r="V228" s="36"/>
      <c r="W228" s="46"/>
      <c r="X228" s="43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47"/>
      <c r="AK228" s="47"/>
      <c r="AL228" s="31"/>
      <c r="AM228" s="27"/>
      <c r="AN228" s="26"/>
      <c r="AO228" s="26"/>
      <c r="AP228" s="27"/>
      <c r="AQ228" s="1"/>
    </row>
    <row r="229" spans="1:43">
      <c r="A229" s="91"/>
      <c r="B229" s="101"/>
      <c r="C229" s="117"/>
      <c r="D229" s="26"/>
      <c r="E229" s="26"/>
      <c r="F229" s="26"/>
      <c r="G229" s="26"/>
      <c r="H229" s="37"/>
      <c r="I229" s="37"/>
      <c r="J229" s="25"/>
      <c r="K229" s="28"/>
      <c r="L229" s="38"/>
      <c r="M229" s="38"/>
      <c r="N229" s="39"/>
      <c r="O229" s="38"/>
      <c r="P229" s="38"/>
      <c r="Q229" s="39"/>
      <c r="R229" s="38"/>
      <c r="S229" s="38"/>
      <c r="T229" s="30"/>
      <c r="U229" s="36"/>
      <c r="V229" s="26"/>
      <c r="W229" s="26"/>
      <c r="X229" s="29"/>
      <c r="Y229" s="26"/>
      <c r="Z229" s="26"/>
      <c r="AA229" s="26"/>
      <c r="AB229" s="26"/>
      <c r="AC229" s="36"/>
      <c r="AD229" s="36"/>
      <c r="AE229" s="36"/>
      <c r="AF229" s="36"/>
      <c r="AG229" s="36"/>
      <c r="AH229" s="36"/>
      <c r="AI229" s="36"/>
      <c r="AJ229" s="47"/>
      <c r="AK229" s="47"/>
      <c r="AL229" s="31"/>
      <c r="AM229" s="27"/>
      <c r="AN229" s="26"/>
      <c r="AO229" s="26"/>
      <c r="AP229" s="27"/>
      <c r="AQ229" s="1"/>
    </row>
    <row r="230" spans="1:43">
      <c r="A230" s="91"/>
      <c r="B230" s="101"/>
      <c r="C230" s="117"/>
      <c r="D230" s="26"/>
      <c r="E230" s="26"/>
      <c r="F230" s="26"/>
      <c r="G230" s="26"/>
      <c r="H230" s="37"/>
      <c r="I230" s="37"/>
      <c r="J230" s="25"/>
      <c r="K230" s="42"/>
      <c r="L230" s="38"/>
      <c r="M230" s="38"/>
      <c r="N230" s="39"/>
      <c r="O230" s="38"/>
      <c r="P230" s="38"/>
      <c r="Q230" s="39"/>
      <c r="R230" s="38"/>
      <c r="S230" s="38"/>
      <c r="T230" s="30"/>
      <c r="U230" s="26"/>
      <c r="V230" s="26"/>
      <c r="W230" s="26"/>
      <c r="X230" s="29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7"/>
      <c r="AK230" s="27"/>
      <c r="AL230" s="31"/>
      <c r="AM230" s="27"/>
      <c r="AN230" s="26"/>
      <c r="AO230" s="26"/>
      <c r="AP230" s="27"/>
      <c r="AQ230" s="1"/>
    </row>
    <row r="231" spans="1:43">
      <c r="A231" s="91"/>
      <c r="B231" s="101"/>
      <c r="C231" s="117"/>
      <c r="D231" s="26"/>
      <c r="E231" s="26"/>
      <c r="F231" s="26"/>
      <c r="G231" s="26"/>
      <c r="H231" s="37"/>
      <c r="I231" s="37"/>
      <c r="J231" s="25"/>
      <c r="K231" s="42"/>
      <c r="L231" s="38"/>
      <c r="M231" s="38"/>
      <c r="N231" s="39"/>
      <c r="O231" s="38"/>
      <c r="P231" s="38"/>
      <c r="Q231" s="39"/>
      <c r="R231" s="38"/>
      <c r="S231" s="38"/>
      <c r="T231" s="30"/>
      <c r="U231" s="36"/>
      <c r="V231" s="36"/>
      <c r="W231" s="36"/>
      <c r="X231" s="43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47"/>
      <c r="AK231" s="47"/>
      <c r="AL231" s="31"/>
      <c r="AM231" s="27"/>
      <c r="AN231" s="26"/>
      <c r="AO231" s="26"/>
      <c r="AP231" s="27"/>
      <c r="AQ231" s="1"/>
    </row>
    <row r="232" spans="1:43">
      <c r="A232" s="91"/>
      <c r="B232" s="101"/>
      <c r="C232" s="117"/>
      <c r="D232" s="26"/>
      <c r="E232" s="26"/>
      <c r="F232" s="26"/>
      <c r="G232" s="26"/>
      <c r="H232" s="37"/>
      <c r="I232" s="37"/>
      <c r="J232" s="25"/>
      <c r="K232" s="42"/>
      <c r="L232" s="38"/>
      <c r="M232" s="38"/>
      <c r="N232" s="39"/>
      <c r="O232" s="38"/>
      <c r="P232" s="38"/>
      <c r="Q232" s="39"/>
      <c r="R232" s="38"/>
      <c r="S232" s="38"/>
      <c r="T232" s="30"/>
      <c r="U232" s="36"/>
      <c r="V232" s="36"/>
      <c r="W232" s="36"/>
      <c r="X232" s="43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47"/>
      <c r="AK232" s="47"/>
      <c r="AL232" s="31"/>
      <c r="AM232" s="27"/>
      <c r="AN232" s="26"/>
      <c r="AO232" s="26"/>
      <c r="AP232" s="27"/>
      <c r="AQ232" s="1"/>
    </row>
    <row r="233" spans="1:43">
      <c r="A233" s="91"/>
      <c r="B233" s="101"/>
      <c r="C233" s="117"/>
      <c r="D233" s="26"/>
      <c r="E233" s="26"/>
      <c r="F233" s="26"/>
      <c r="G233" s="26"/>
      <c r="H233" s="37"/>
      <c r="I233" s="37"/>
      <c r="J233" s="25"/>
      <c r="K233" s="42"/>
      <c r="L233" s="38"/>
      <c r="M233" s="38"/>
      <c r="N233" s="39"/>
      <c r="O233" s="38"/>
      <c r="P233" s="38"/>
      <c r="Q233" s="39"/>
      <c r="R233" s="38"/>
      <c r="S233" s="38"/>
      <c r="T233" s="30"/>
      <c r="U233" s="36"/>
      <c r="V233" s="36"/>
      <c r="W233" s="36"/>
      <c r="X233" s="43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47"/>
      <c r="AK233" s="47"/>
      <c r="AL233" s="31"/>
      <c r="AM233" s="27"/>
      <c r="AN233" s="26"/>
      <c r="AO233" s="26"/>
      <c r="AP233" s="27"/>
      <c r="AQ233" s="1"/>
    </row>
    <row r="234" spans="1:43">
      <c r="A234" s="91"/>
      <c r="B234" s="101"/>
      <c r="C234" s="117"/>
      <c r="D234" s="26"/>
      <c r="E234" s="26"/>
      <c r="F234" s="26"/>
      <c r="G234" s="26"/>
      <c r="H234" s="37"/>
      <c r="I234" s="37"/>
      <c r="J234" s="25"/>
      <c r="K234" s="28"/>
      <c r="L234" s="38"/>
      <c r="M234" s="38"/>
      <c r="N234" s="39"/>
      <c r="O234" s="38"/>
      <c r="P234" s="38"/>
      <c r="Q234" s="39"/>
      <c r="R234" s="38"/>
      <c r="S234" s="38"/>
      <c r="T234" s="30"/>
      <c r="U234" s="36"/>
      <c r="V234" s="26"/>
      <c r="W234" s="26"/>
      <c r="X234" s="29"/>
      <c r="Y234" s="26"/>
      <c r="Z234" s="26"/>
      <c r="AA234" s="26"/>
      <c r="AB234" s="26"/>
      <c r="AC234" s="36"/>
      <c r="AD234" s="36"/>
      <c r="AE234" s="36"/>
      <c r="AF234" s="36"/>
      <c r="AG234" s="36"/>
      <c r="AH234" s="36"/>
      <c r="AI234" s="36"/>
      <c r="AJ234" s="47"/>
      <c r="AK234" s="47"/>
      <c r="AL234" s="31"/>
      <c r="AM234" s="27"/>
      <c r="AN234" s="26"/>
      <c r="AO234" s="26"/>
      <c r="AP234" s="27"/>
      <c r="AQ234" s="1"/>
    </row>
    <row r="235" spans="1:43">
      <c r="A235" s="91"/>
      <c r="B235" s="101"/>
      <c r="C235" s="117"/>
      <c r="D235" s="26"/>
      <c r="E235" s="26"/>
      <c r="F235" s="26"/>
      <c r="G235" s="26"/>
      <c r="H235" s="37"/>
      <c r="I235" s="37"/>
      <c r="J235" s="25"/>
      <c r="K235" s="28"/>
      <c r="L235" s="38"/>
      <c r="M235" s="38"/>
      <c r="N235" s="39"/>
      <c r="O235" s="38"/>
      <c r="P235" s="38"/>
      <c r="Q235" s="39"/>
      <c r="R235" s="38"/>
      <c r="S235" s="38"/>
      <c r="T235" s="30"/>
      <c r="U235" s="26"/>
      <c r="V235" s="26"/>
      <c r="W235" s="26"/>
      <c r="X235" s="29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7"/>
      <c r="AK235" s="27"/>
      <c r="AL235" s="31"/>
      <c r="AM235" s="27"/>
      <c r="AN235" s="26"/>
      <c r="AO235" s="26"/>
      <c r="AP235" s="27"/>
      <c r="AQ235" s="1"/>
    </row>
    <row r="236" spans="1:43">
      <c r="A236" s="91"/>
      <c r="B236" s="101"/>
      <c r="C236" s="117"/>
      <c r="D236" s="26"/>
      <c r="E236" s="26"/>
      <c r="F236" s="26"/>
      <c r="G236" s="26"/>
      <c r="H236" s="37"/>
      <c r="I236" s="37"/>
      <c r="J236" s="25"/>
      <c r="K236" s="28"/>
      <c r="L236" s="38"/>
      <c r="M236" s="38"/>
      <c r="N236" s="39"/>
      <c r="O236" s="38"/>
      <c r="P236" s="38"/>
      <c r="Q236" s="39"/>
      <c r="R236" s="38"/>
      <c r="S236" s="38"/>
      <c r="T236" s="30"/>
      <c r="U236" s="26"/>
      <c r="V236" s="26"/>
      <c r="W236" s="26"/>
      <c r="X236" s="29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7"/>
      <c r="AK236" s="27"/>
      <c r="AL236" s="31"/>
      <c r="AM236" s="27"/>
      <c r="AN236" s="26"/>
      <c r="AO236" s="26"/>
      <c r="AP236" s="27"/>
      <c r="AQ236" s="1"/>
    </row>
    <row r="237" spans="1:43">
      <c r="A237" s="91"/>
      <c r="B237" s="101"/>
      <c r="C237" s="117"/>
      <c r="D237" s="26"/>
      <c r="E237" s="26"/>
      <c r="F237" s="26"/>
      <c r="G237" s="26"/>
      <c r="H237" s="37"/>
      <c r="I237" s="37"/>
      <c r="J237" s="25"/>
      <c r="K237" s="28"/>
      <c r="L237" s="38"/>
      <c r="M237" s="38"/>
      <c r="N237" s="39"/>
      <c r="O237" s="38"/>
      <c r="P237" s="38"/>
      <c r="Q237" s="39"/>
      <c r="R237" s="38"/>
      <c r="S237" s="38"/>
      <c r="T237" s="30"/>
      <c r="U237" s="26"/>
      <c r="V237" s="26"/>
      <c r="W237" s="26"/>
      <c r="X237" s="29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7"/>
      <c r="AK237" s="27"/>
      <c r="AL237" s="31"/>
      <c r="AM237" s="27"/>
      <c r="AN237" s="26"/>
      <c r="AO237" s="26"/>
      <c r="AP237" s="27"/>
      <c r="AQ237" s="1"/>
    </row>
    <row r="238" spans="1:43">
      <c r="A238" s="91"/>
      <c r="B238" s="101"/>
      <c r="C238" s="117"/>
      <c r="D238" s="26"/>
      <c r="E238" s="26"/>
      <c r="F238" s="26"/>
      <c r="G238" s="26"/>
      <c r="H238" s="37"/>
      <c r="I238" s="37"/>
      <c r="J238" s="25"/>
      <c r="K238" s="28"/>
      <c r="L238" s="38"/>
      <c r="M238" s="38"/>
      <c r="N238" s="39"/>
      <c r="O238" s="38"/>
      <c r="P238" s="38"/>
      <c r="Q238" s="39"/>
      <c r="R238" s="38"/>
      <c r="S238" s="38"/>
      <c r="T238" s="30"/>
      <c r="U238" s="26"/>
      <c r="V238" s="26"/>
      <c r="W238" s="26"/>
      <c r="X238" s="29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7"/>
      <c r="AK238" s="27"/>
      <c r="AL238" s="31"/>
      <c r="AM238" s="27"/>
      <c r="AN238" s="26"/>
      <c r="AO238" s="26"/>
      <c r="AP238" s="27"/>
      <c r="AQ238" s="1"/>
    </row>
    <row r="239" spans="1:43">
      <c r="A239" s="91"/>
      <c r="B239" s="101"/>
      <c r="C239" s="117"/>
      <c r="D239" s="26"/>
      <c r="E239" s="26"/>
      <c r="F239" s="26"/>
      <c r="G239" s="26"/>
      <c r="H239" s="37"/>
      <c r="I239" s="37"/>
      <c r="J239" s="25"/>
      <c r="K239" s="28"/>
      <c r="L239" s="38"/>
      <c r="M239" s="38"/>
      <c r="N239" s="39"/>
      <c r="O239" s="38"/>
      <c r="P239" s="38"/>
      <c r="Q239" s="39"/>
      <c r="R239" s="38"/>
      <c r="S239" s="38"/>
      <c r="T239" s="30"/>
      <c r="U239" s="26"/>
      <c r="V239" s="26"/>
      <c r="W239" s="26"/>
      <c r="X239" s="29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7"/>
      <c r="AK239" s="27"/>
      <c r="AL239" s="31"/>
      <c r="AM239" s="27"/>
      <c r="AN239" s="26"/>
      <c r="AO239" s="26"/>
      <c r="AP239" s="27"/>
      <c r="AQ239" s="1"/>
    </row>
    <row r="240" spans="1:43">
      <c r="A240" s="91"/>
      <c r="B240" s="101"/>
      <c r="C240" s="117"/>
      <c r="D240" s="26"/>
      <c r="E240" s="26"/>
      <c r="F240" s="26"/>
      <c r="G240" s="26"/>
      <c r="H240" s="37"/>
      <c r="I240" s="37"/>
      <c r="J240" s="25"/>
      <c r="K240" s="28"/>
      <c r="L240" s="38"/>
      <c r="M240" s="38"/>
      <c r="N240" s="39"/>
      <c r="O240" s="38"/>
      <c r="P240" s="38"/>
      <c r="Q240" s="39"/>
      <c r="R240" s="38"/>
      <c r="S240" s="38"/>
      <c r="T240" s="30"/>
      <c r="U240" s="26"/>
      <c r="V240" s="26"/>
      <c r="W240" s="26"/>
      <c r="X240" s="29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7"/>
      <c r="AK240" s="27"/>
      <c r="AL240" s="31"/>
      <c r="AM240" s="27"/>
      <c r="AN240" s="26"/>
      <c r="AO240" s="26"/>
      <c r="AP240" s="27"/>
      <c r="AQ240" s="1"/>
    </row>
    <row r="241" spans="1:43">
      <c r="A241" s="91"/>
      <c r="B241" s="101"/>
      <c r="C241" s="117"/>
      <c r="D241" s="26"/>
      <c r="E241" s="26"/>
      <c r="F241" s="26"/>
      <c r="G241" s="26"/>
      <c r="H241" s="37"/>
      <c r="I241" s="37"/>
      <c r="J241" s="25"/>
      <c r="K241" s="28"/>
      <c r="L241" s="38"/>
      <c r="M241" s="38"/>
      <c r="N241" s="39"/>
      <c r="O241" s="38"/>
      <c r="P241" s="38"/>
      <c r="Q241" s="39"/>
      <c r="R241" s="38"/>
      <c r="S241" s="38"/>
      <c r="T241" s="30"/>
      <c r="U241" s="26"/>
      <c r="V241" s="26"/>
      <c r="W241" s="26"/>
      <c r="X241" s="29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7"/>
      <c r="AK241" s="27"/>
      <c r="AL241" s="31"/>
      <c r="AM241" s="27"/>
      <c r="AN241" s="26"/>
      <c r="AO241" s="26"/>
      <c r="AP241" s="27"/>
      <c r="AQ241" s="1"/>
    </row>
    <row r="242" spans="1:43">
      <c r="A242" s="91"/>
      <c r="B242" s="101"/>
      <c r="C242" s="117"/>
      <c r="D242" s="26"/>
      <c r="E242" s="26"/>
      <c r="F242" s="26"/>
      <c r="G242" s="26"/>
      <c r="H242" s="37"/>
      <c r="I242" s="37"/>
      <c r="J242" s="25"/>
      <c r="K242" s="28"/>
      <c r="L242" s="38"/>
      <c r="M242" s="38"/>
      <c r="N242" s="39"/>
      <c r="O242" s="38"/>
      <c r="P242" s="38"/>
      <c r="Q242" s="39"/>
      <c r="R242" s="38"/>
      <c r="S242" s="38"/>
      <c r="T242" s="30"/>
      <c r="U242" s="26"/>
      <c r="V242" s="26"/>
      <c r="W242" s="26"/>
      <c r="X242" s="29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7"/>
      <c r="AK242" s="27"/>
      <c r="AL242" s="31"/>
      <c r="AM242" s="27"/>
      <c r="AN242" s="26"/>
      <c r="AO242" s="26"/>
      <c r="AP242" s="27"/>
      <c r="AQ242" s="1"/>
    </row>
    <row r="243" spans="1:43">
      <c r="A243" s="91"/>
      <c r="B243" s="101"/>
      <c r="C243" s="117"/>
      <c r="D243" s="26"/>
      <c r="E243" s="26"/>
      <c r="F243" s="26"/>
      <c r="G243" s="26"/>
      <c r="H243" s="37"/>
      <c r="I243" s="37"/>
      <c r="J243" s="25"/>
      <c r="K243" s="28"/>
      <c r="L243" s="38"/>
      <c r="M243" s="38"/>
      <c r="N243" s="39"/>
      <c r="O243" s="38"/>
      <c r="P243" s="38"/>
      <c r="Q243" s="39"/>
      <c r="R243" s="38"/>
      <c r="S243" s="38"/>
      <c r="T243" s="30"/>
      <c r="U243" s="26"/>
      <c r="V243" s="26"/>
      <c r="W243" s="26"/>
      <c r="X243" s="29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7"/>
      <c r="AK243" s="27"/>
      <c r="AL243" s="31"/>
      <c r="AM243" s="27"/>
      <c r="AN243" s="26"/>
      <c r="AO243" s="26"/>
      <c r="AP243" s="27"/>
      <c r="AQ243" s="1"/>
    </row>
    <row r="244" spans="1:43">
      <c r="A244" s="91"/>
      <c r="B244" s="110"/>
      <c r="C244" s="114"/>
      <c r="D244" s="36"/>
      <c r="E244" s="36"/>
      <c r="F244" s="36"/>
      <c r="G244" s="36"/>
      <c r="H244" s="37"/>
      <c r="I244" s="37"/>
      <c r="J244" s="25"/>
      <c r="K244" s="42"/>
      <c r="L244" s="38"/>
      <c r="M244" s="38"/>
      <c r="N244" s="39"/>
      <c r="O244" s="38"/>
      <c r="P244" s="38"/>
      <c r="Q244" s="39"/>
      <c r="R244" s="38"/>
      <c r="S244" s="38"/>
      <c r="T244" s="39"/>
      <c r="U244" s="36"/>
      <c r="V244" s="36"/>
      <c r="W244" s="36"/>
      <c r="X244" s="43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47"/>
      <c r="AK244" s="47"/>
      <c r="AL244" s="47"/>
      <c r="AM244" s="47"/>
      <c r="AN244" s="36"/>
      <c r="AO244" s="36"/>
      <c r="AP244" s="47"/>
      <c r="AQ244" s="1"/>
    </row>
    <row r="245" spans="1:43">
      <c r="A245" s="91"/>
      <c r="B245" s="110"/>
      <c r="C245" s="114"/>
      <c r="D245" s="36"/>
      <c r="E245" s="36"/>
      <c r="F245" s="36"/>
      <c r="G245" s="36"/>
      <c r="H245" s="37"/>
      <c r="I245" s="37"/>
      <c r="J245" s="25"/>
      <c r="K245" s="42"/>
      <c r="L245" s="38"/>
      <c r="M245" s="38"/>
      <c r="N245" s="39"/>
      <c r="O245" s="38"/>
      <c r="P245" s="38"/>
      <c r="Q245" s="39"/>
      <c r="R245" s="38"/>
      <c r="S245" s="38"/>
      <c r="T245" s="30"/>
      <c r="U245" s="36"/>
      <c r="V245" s="36"/>
      <c r="W245" s="36"/>
      <c r="X245" s="43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47"/>
      <c r="AK245" s="47"/>
      <c r="AL245" s="45"/>
      <c r="AM245" s="47"/>
      <c r="AN245" s="26"/>
      <c r="AO245" s="26"/>
      <c r="AP245" s="27"/>
      <c r="AQ245" s="1"/>
    </row>
    <row r="246" spans="1:43">
      <c r="A246" s="91"/>
      <c r="B246" s="110"/>
      <c r="C246" s="114"/>
      <c r="D246" s="36"/>
      <c r="E246" s="36"/>
      <c r="F246" s="36"/>
      <c r="G246" s="36"/>
      <c r="H246" s="37"/>
      <c r="I246" s="37"/>
      <c r="J246" s="25"/>
      <c r="K246" s="42"/>
      <c r="L246" s="38"/>
      <c r="M246" s="38"/>
      <c r="N246" s="39"/>
      <c r="O246" s="38"/>
      <c r="P246" s="38"/>
      <c r="Q246" s="39"/>
      <c r="R246" s="38"/>
      <c r="S246" s="38"/>
      <c r="T246" s="30"/>
      <c r="U246" s="36"/>
      <c r="V246" s="36"/>
      <c r="W246" s="36"/>
      <c r="X246" s="43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47"/>
      <c r="AK246" s="47"/>
      <c r="AL246" s="27"/>
      <c r="AM246" s="27"/>
      <c r="AN246" s="26"/>
      <c r="AO246" s="26"/>
      <c r="AP246" s="27"/>
      <c r="AQ246" s="1"/>
    </row>
    <row r="247" spans="1:43">
      <c r="A247" s="91"/>
      <c r="B247" s="110"/>
      <c r="C247" s="114"/>
      <c r="D247" s="36"/>
      <c r="E247" s="36"/>
      <c r="F247" s="36"/>
      <c r="G247" s="36"/>
      <c r="H247" s="37"/>
      <c r="I247" s="37"/>
      <c r="J247" s="25"/>
      <c r="K247" s="42"/>
      <c r="L247" s="38"/>
      <c r="M247" s="38"/>
      <c r="N247" s="39"/>
      <c r="O247" s="38"/>
      <c r="P247" s="38"/>
      <c r="Q247" s="39"/>
      <c r="R247" s="38"/>
      <c r="S247" s="38"/>
      <c r="T247" s="30"/>
      <c r="U247" s="36"/>
      <c r="V247" s="36"/>
      <c r="W247" s="36"/>
      <c r="X247" s="43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47"/>
      <c r="AK247" s="47"/>
      <c r="AL247" s="27"/>
      <c r="AM247" s="27"/>
      <c r="AN247" s="26"/>
      <c r="AO247" s="26"/>
      <c r="AP247" s="27"/>
      <c r="AQ247" s="1"/>
    </row>
    <row r="248" spans="1:43">
      <c r="A248" s="91"/>
      <c r="B248" s="110"/>
      <c r="C248" s="114"/>
      <c r="D248" s="36"/>
      <c r="E248" s="36"/>
      <c r="F248" s="36"/>
      <c r="G248" s="36"/>
      <c r="H248" s="37"/>
      <c r="I248" s="37"/>
      <c r="J248" s="25"/>
      <c r="K248" s="28"/>
      <c r="L248" s="38"/>
      <c r="M248" s="38"/>
      <c r="N248" s="39"/>
      <c r="O248" s="38"/>
      <c r="P248" s="38"/>
      <c r="Q248" s="39"/>
      <c r="R248" s="38"/>
      <c r="S248" s="38"/>
      <c r="T248" s="30"/>
      <c r="U248" s="26"/>
      <c r="V248" s="36"/>
      <c r="W248" s="36"/>
      <c r="X248" s="43"/>
      <c r="Y248" s="26"/>
      <c r="Z248" s="26"/>
      <c r="AA248" s="26"/>
      <c r="AB248" s="26"/>
      <c r="AC248" s="36"/>
      <c r="AD248" s="36"/>
      <c r="AE248" s="36"/>
      <c r="AF248" s="36"/>
      <c r="AG248" s="36"/>
      <c r="AH248" s="36"/>
      <c r="AI248" s="36"/>
      <c r="AJ248" s="27"/>
      <c r="AK248" s="27"/>
      <c r="AL248" s="27"/>
      <c r="AM248" s="27"/>
      <c r="AN248" s="26"/>
      <c r="AO248" s="26"/>
      <c r="AP248" s="27"/>
      <c r="AQ248" s="1"/>
    </row>
    <row r="249" spans="1:43">
      <c r="A249" s="91"/>
      <c r="B249" s="110"/>
      <c r="C249" s="114"/>
      <c r="D249" s="36"/>
      <c r="E249" s="36"/>
      <c r="F249" s="36"/>
      <c r="G249" s="36"/>
      <c r="H249" s="37"/>
      <c r="I249" s="37"/>
      <c r="J249" s="25"/>
      <c r="K249" s="42"/>
      <c r="L249" s="38"/>
      <c r="M249" s="38"/>
      <c r="N249" s="39"/>
      <c r="O249" s="38"/>
      <c r="P249" s="38"/>
      <c r="Q249" s="39"/>
      <c r="R249" s="38"/>
      <c r="S249" s="38"/>
      <c r="T249" s="30"/>
      <c r="U249" s="36"/>
      <c r="V249" s="36"/>
      <c r="W249" s="36"/>
      <c r="X249" s="43"/>
      <c r="Y249" s="26"/>
      <c r="Z249" s="26"/>
      <c r="AA249" s="26"/>
      <c r="AB249" s="26"/>
      <c r="AC249" s="36"/>
      <c r="AD249" s="36"/>
      <c r="AE249" s="36"/>
      <c r="AF249" s="36"/>
      <c r="AG249" s="36"/>
      <c r="AH249" s="36"/>
      <c r="AI249" s="36"/>
      <c r="AJ249" s="47"/>
      <c r="AK249" s="47"/>
      <c r="AL249" s="27"/>
      <c r="AM249" s="27"/>
      <c r="AN249" s="26"/>
      <c r="AO249" s="26"/>
      <c r="AP249" s="27"/>
      <c r="AQ249" s="1"/>
    </row>
    <row r="250" spans="1:43">
      <c r="A250" s="91"/>
      <c r="B250" s="110"/>
      <c r="C250" s="114"/>
      <c r="D250" s="36"/>
      <c r="E250" s="36"/>
      <c r="F250" s="36"/>
      <c r="G250" s="36"/>
      <c r="H250" s="37"/>
      <c r="I250" s="37"/>
      <c r="J250" s="25"/>
      <c r="K250" s="42"/>
      <c r="L250" s="38"/>
      <c r="M250" s="38"/>
      <c r="N250" s="39"/>
      <c r="O250" s="38"/>
      <c r="P250" s="38"/>
      <c r="Q250" s="39"/>
      <c r="R250" s="38"/>
      <c r="S250" s="38"/>
      <c r="T250" s="30"/>
      <c r="U250" s="36"/>
      <c r="V250" s="36"/>
      <c r="W250" s="36"/>
      <c r="X250" s="43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47"/>
      <c r="AK250" s="47"/>
      <c r="AL250" s="27"/>
      <c r="AM250" s="27"/>
      <c r="AN250" s="26"/>
      <c r="AO250" s="26"/>
      <c r="AP250" s="27"/>
      <c r="AQ250" s="1"/>
    </row>
    <row r="251" spans="1:43">
      <c r="A251" s="91"/>
      <c r="B251" s="110"/>
      <c r="C251" s="114"/>
      <c r="D251" s="36"/>
      <c r="E251" s="36"/>
      <c r="F251" s="36"/>
      <c r="G251" s="36"/>
      <c r="H251" s="37"/>
      <c r="I251" s="37"/>
      <c r="J251" s="25"/>
      <c r="K251" s="42"/>
      <c r="L251" s="38"/>
      <c r="M251" s="38"/>
      <c r="N251" s="39"/>
      <c r="O251" s="38"/>
      <c r="P251" s="38"/>
      <c r="Q251" s="39"/>
      <c r="R251" s="38"/>
      <c r="S251" s="38"/>
      <c r="T251" s="30"/>
      <c r="U251" s="36"/>
      <c r="V251" s="36"/>
      <c r="W251" s="36"/>
      <c r="X251" s="43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47"/>
      <c r="AK251" s="47"/>
      <c r="AL251" s="27"/>
      <c r="AM251" s="27"/>
      <c r="AN251" s="26"/>
      <c r="AO251" s="26"/>
      <c r="AP251" s="27"/>
      <c r="AQ251" s="1"/>
    </row>
    <row r="252" spans="1:43">
      <c r="A252" s="91"/>
      <c r="B252" s="110"/>
      <c r="C252" s="114"/>
      <c r="D252" s="36"/>
      <c r="E252" s="36"/>
      <c r="F252" s="36"/>
      <c r="G252" s="36"/>
      <c r="H252" s="37"/>
      <c r="I252" s="37"/>
      <c r="J252" s="25"/>
      <c r="K252" s="42"/>
      <c r="L252" s="38"/>
      <c r="M252" s="38"/>
      <c r="N252" s="39"/>
      <c r="O252" s="38"/>
      <c r="P252" s="38"/>
      <c r="Q252" s="39"/>
      <c r="R252" s="38"/>
      <c r="S252" s="38"/>
      <c r="T252" s="30"/>
      <c r="U252" s="36"/>
      <c r="V252" s="36"/>
      <c r="W252" s="36"/>
      <c r="X252" s="43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47"/>
      <c r="AK252" s="47"/>
      <c r="AL252" s="27"/>
      <c r="AM252" s="27"/>
      <c r="AN252" s="26"/>
      <c r="AO252" s="26"/>
      <c r="AP252" s="27"/>
      <c r="AQ252" s="1"/>
    </row>
    <row r="253" spans="1:43">
      <c r="A253" s="91"/>
      <c r="B253" s="110"/>
      <c r="C253" s="114"/>
      <c r="D253" s="36"/>
      <c r="E253" s="36"/>
      <c r="F253" s="36"/>
      <c r="G253" s="36"/>
      <c r="H253" s="37"/>
      <c r="I253" s="37"/>
      <c r="J253" s="25"/>
      <c r="K253" s="28"/>
      <c r="L253" s="38"/>
      <c r="M253" s="38"/>
      <c r="N253" s="39"/>
      <c r="O253" s="38"/>
      <c r="P253" s="38"/>
      <c r="Q253" s="39"/>
      <c r="R253" s="38"/>
      <c r="S253" s="38"/>
      <c r="T253" s="30"/>
      <c r="U253" s="36"/>
      <c r="V253" s="36"/>
      <c r="W253" s="36"/>
      <c r="X253" s="43"/>
      <c r="Y253" s="26"/>
      <c r="Z253" s="26"/>
      <c r="AA253" s="26"/>
      <c r="AB253" s="26"/>
      <c r="AC253" s="36"/>
      <c r="AD253" s="36"/>
      <c r="AE253" s="36"/>
      <c r="AF253" s="36"/>
      <c r="AG253" s="36"/>
      <c r="AH253" s="36"/>
      <c r="AI253" s="36"/>
      <c r="AJ253" s="27"/>
      <c r="AK253" s="27"/>
      <c r="AL253" s="27"/>
      <c r="AM253" s="27"/>
      <c r="AN253" s="26"/>
      <c r="AO253" s="26"/>
      <c r="AP253" s="27"/>
      <c r="AQ253" s="1"/>
    </row>
    <row r="254" spans="1:43">
      <c r="A254" s="91"/>
      <c r="B254" s="110"/>
      <c r="C254" s="114"/>
      <c r="D254" s="36"/>
      <c r="E254" s="36"/>
      <c r="F254" s="36"/>
      <c r="G254" s="36"/>
      <c r="H254" s="37"/>
      <c r="I254" s="37"/>
      <c r="J254" s="25"/>
      <c r="K254" s="28"/>
      <c r="L254" s="38"/>
      <c r="M254" s="38"/>
      <c r="N254" s="39"/>
      <c r="O254" s="38"/>
      <c r="P254" s="38"/>
      <c r="Q254" s="39"/>
      <c r="R254" s="38"/>
      <c r="S254" s="38"/>
      <c r="T254" s="30"/>
      <c r="U254" s="36"/>
      <c r="V254" s="36"/>
      <c r="W254" s="36"/>
      <c r="X254" s="43"/>
      <c r="Y254" s="26"/>
      <c r="Z254" s="26"/>
      <c r="AA254" s="26"/>
      <c r="AB254" s="26"/>
      <c r="AC254" s="36"/>
      <c r="AD254" s="36"/>
      <c r="AE254" s="36"/>
      <c r="AF254" s="36"/>
      <c r="AG254" s="36"/>
      <c r="AH254" s="36"/>
      <c r="AI254" s="36"/>
      <c r="AJ254" s="27"/>
      <c r="AK254" s="27"/>
      <c r="AL254" s="27"/>
      <c r="AM254" s="27"/>
      <c r="AN254" s="26"/>
      <c r="AO254" s="26"/>
      <c r="AP254" s="27"/>
      <c r="AQ254" s="1"/>
    </row>
    <row r="255" spans="1:43">
      <c r="A255" s="91"/>
      <c r="B255" s="110"/>
      <c r="C255" s="114"/>
      <c r="D255" s="36"/>
      <c r="E255" s="36"/>
      <c r="F255" s="36"/>
      <c r="G255" s="36"/>
      <c r="H255" s="37"/>
      <c r="I255" s="37"/>
      <c r="J255" s="25"/>
      <c r="K255" s="28"/>
      <c r="L255" s="38"/>
      <c r="M255" s="38"/>
      <c r="N255" s="39"/>
      <c r="O255" s="38"/>
      <c r="P255" s="38"/>
      <c r="Q255" s="39"/>
      <c r="R255" s="38"/>
      <c r="S255" s="38"/>
      <c r="T255" s="30"/>
      <c r="U255" s="36"/>
      <c r="V255" s="36"/>
      <c r="W255" s="36"/>
      <c r="X255" s="43"/>
      <c r="Y255" s="26"/>
      <c r="Z255" s="26"/>
      <c r="AA255" s="26"/>
      <c r="AB255" s="26"/>
      <c r="AC255" s="36"/>
      <c r="AD255" s="36"/>
      <c r="AE255" s="36"/>
      <c r="AF255" s="36"/>
      <c r="AG255" s="36"/>
      <c r="AH255" s="36"/>
      <c r="AI255" s="36"/>
      <c r="AJ255" s="27"/>
      <c r="AK255" s="27"/>
      <c r="AL255" s="31"/>
      <c r="AM255" s="27"/>
      <c r="AN255" s="26"/>
      <c r="AO255" s="26"/>
      <c r="AP255" s="27"/>
      <c r="AQ255" s="1"/>
    </row>
    <row r="256" spans="1:43">
      <c r="A256" s="91"/>
      <c r="B256" s="110"/>
      <c r="C256" s="114"/>
      <c r="D256" s="36"/>
      <c r="E256" s="36"/>
      <c r="F256" s="36"/>
      <c r="G256" s="36"/>
      <c r="H256" s="37"/>
      <c r="I256" s="37"/>
      <c r="J256" s="25"/>
      <c r="K256" s="28"/>
      <c r="L256" s="38"/>
      <c r="M256" s="38"/>
      <c r="N256" s="39"/>
      <c r="O256" s="38"/>
      <c r="P256" s="38"/>
      <c r="Q256" s="39"/>
      <c r="R256" s="38"/>
      <c r="S256" s="38"/>
      <c r="T256" s="30"/>
      <c r="U256" s="26"/>
      <c r="V256" s="36"/>
      <c r="W256" s="36"/>
      <c r="X256" s="43"/>
      <c r="Y256" s="26"/>
      <c r="Z256" s="26"/>
      <c r="AA256" s="26"/>
      <c r="AB256" s="26"/>
      <c r="AC256" s="36"/>
      <c r="AD256" s="36"/>
      <c r="AE256" s="36"/>
      <c r="AF256" s="36"/>
      <c r="AG256" s="36"/>
      <c r="AH256" s="36"/>
      <c r="AI256" s="36"/>
      <c r="AJ256" s="27"/>
      <c r="AK256" s="27"/>
      <c r="AL256" s="31"/>
      <c r="AM256" s="27"/>
      <c r="AN256" s="26"/>
      <c r="AO256" s="26"/>
      <c r="AP256" s="27"/>
      <c r="AQ256" s="1"/>
    </row>
    <row r="257" spans="1:43">
      <c r="A257" s="91"/>
      <c r="B257" s="101"/>
      <c r="C257" s="117"/>
      <c r="D257" s="26"/>
      <c r="E257" s="36"/>
      <c r="F257" s="36"/>
      <c r="G257" s="36"/>
      <c r="H257" s="37"/>
      <c r="I257" s="37"/>
      <c r="J257" s="25"/>
      <c r="K257" s="42"/>
      <c r="L257" s="38"/>
      <c r="M257" s="38"/>
      <c r="N257" s="39"/>
      <c r="O257" s="38"/>
      <c r="P257" s="38"/>
      <c r="Q257" s="39"/>
      <c r="R257" s="38"/>
      <c r="S257" s="38"/>
      <c r="T257" s="39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47"/>
      <c r="AK257" s="47"/>
      <c r="AL257" s="44"/>
      <c r="AM257" s="47"/>
      <c r="AN257" s="47"/>
      <c r="AO257" s="47"/>
      <c r="AP257" s="47"/>
      <c r="AQ257" s="1"/>
    </row>
    <row r="258" spans="1:43">
      <c r="A258" s="91"/>
      <c r="B258" s="101"/>
      <c r="C258" s="117"/>
      <c r="D258" s="26"/>
      <c r="E258" s="36"/>
      <c r="F258" s="36"/>
      <c r="G258" s="36"/>
      <c r="H258" s="37"/>
      <c r="I258" s="37"/>
      <c r="J258" s="25"/>
      <c r="K258" s="42"/>
      <c r="L258" s="38"/>
      <c r="M258" s="38"/>
      <c r="N258" s="39"/>
      <c r="O258" s="38"/>
      <c r="P258" s="38"/>
      <c r="Q258" s="39"/>
      <c r="R258" s="38"/>
      <c r="S258" s="38"/>
      <c r="T258" s="30"/>
      <c r="U258" s="36"/>
      <c r="V258" s="26"/>
      <c r="W258" s="26"/>
      <c r="X258" s="26"/>
      <c r="Y258" s="26"/>
      <c r="Z258" s="26"/>
      <c r="AA258" s="26"/>
      <c r="AB258" s="26"/>
      <c r="AC258" s="36"/>
      <c r="AD258" s="36"/>
      <c r="AE258" s="36"/>
      <c r="AF258" s="36"/>
      <c r="AG258" s="36"/>
      <c r="AH258" s="36"/>
      <c r="AI258" s="36"/>
      <c r="AJ258" s="47"/>
      <c r="AK258" s="47"/>
      <c r="AL258" s="31"/>
      <c r="AM258" s="64"/>
      <c r="AN258" s="47"/>
      <c r="AO258" s="47"/>
      <c r="AP258" s="27"/>
      <c r="AQ258" s="1"/>
    </row>
    <row r="259" spans="1:43">
      <c r="A259" s="91"/>
      <c r="B259" s="101"/>
      <c r="C259" s="117"/>
      <c r="D259" s="26"/>
      <c r="E259" s="36"/>
      <c r="F259" s="36"/>
      <c r="G259" s="36"/>
      <c r="H259" s="37"/>
      <c r="I259" s="37"/>
      <c r="J259" s="25"/>
      <c r="K259" s="42"/>
      <c r="L259" s="38"/>
      <c r="M259" s="38"/>
      <c r="N259" s="39"/>
      <c r="O259" s="38"/>
      <c r="P259" s="38"/>
      <c r="Q259" s="39"/>
      <c r="R259" s="38"/>
      <c r="S259" s="38"/>
      <c r="T259" s="30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47"/>
      <c r="AK259" s="47"/>
      <c r="AL259" s="31"/>
      <c r="AM259" s="27"/>
      <c r="AN259" s="47"/>
      <c r="AO259" s="47"/>
      <c r="AP259" s="27"/>
      <c r="AQ259" s="1"/>
    </row>
    <row r="260" spans="1:43">
      <c r="A260" s="91"/>
      <c r="B260" s="101"/>
      <c r="C260" s="117"/>
      <c r="D260" s="26"/>
      <c r="E260" s="36"/>
      <c r="F260" s="36"/>
      <c r="G260" s="36"/>
      <c r="H260" s="37"/>
      <c r="I260" s="37"/>
      <c r="J260" s="25"/>
      <c r="K260" s="42"/>
      <c r="L260" s="38"/>
      <c r="M260" s="38"/>
      <c r="N260" s="39"/>
      <c r="O260" s="38"/>
      <c r="P260" s="38"/>
      <c r="Q260" s="39"/>
      <c r="R260" s="38"/>
      <c r="S260" s="38"/>
      <c r="T260" s="30"/>
      <c r="U260" s="36"/>
      <c r="V260" s="26"/>
      <c r="W260" s="26"/>
      <c r="X260" s="26"/>
      <c r="Y260" s="26"/>
      <c r="Z260" s="26"/>
      <c r="AA260" s="26"/>
      <c r="AB260" s="26"/>
      <c r="AC260" s="36"/>
      <c r="AD260" s="36"/>
      <c r="AE260" s="36"/>
      <c r="AF260" s="36"/>
      <c r="AG260" s="36"/>
      <c r="AH260" s="36"/>
      <c r="AI260" s="36"/>
      <c r="AJ260" s="47"/>
      <c r="AK260" s="47"/>
      <c r="AL260" s="31"/>
      <c r="AM260" s="27"/>
      <c r="AN260" s="47"/>
      <c r="AO260" s="47"/>
      <c r="AP260" s="27"/>
      <c r="AQ260" s="1"/>
    </row>
    <row r="261" spans="1:43">
      <c r="A261" s="91"/>
      <c r="B261" s="101"/>
      <c r="C261" s="117"/>
      <c r="D261" s="26"/>
      <c r="E261" s="36"/>
      <c r="F261" s="36"/>
      <c r="G261" s="36"/>
      <c r="H261" s="37"/>
      <c r="I261" s="37"/>
      <c r="J261" s="25"/>
      <c r="K261" s="42"/>
      <c r="L261" s="38"/>
      <c r="M261" s="38"/>
      <c r="N261" s="39"/>
      <c r="O261" s="38"/>
      <c r="P261" s="38"/>
      <c r="Q261" s="39"/>
      <c r="R261" s="38"/>
      <c r="S261" s="38"/>
      <c r="T261" s="30"/>
      <c r="U261" s="2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27"/>
      <c r="AK261" s="27"/>
      <c r="AL261" s="31"/>
      <c r="AM261" s="27"/>
      <c r="AN261" s="26"/>
      <c r="AO261" s="26"/>
      <c r="AP261" s="27"/>
      <c r="AQ261" s="1"/>
    </row>
    <row r="262" spans="1:43">
      <c r="A262" s="91"/>
      <c r="B262" s="101"/>
      <c r="C262" s="117"/>
      <c r="D262" s="26"/>
      <c r="E262" s="36"/>
      <c r="F262" s="36"/>
      <c r="G262" s="36"/>
      <c r="H262" s="37"/>
      <c r="I262" s="37"/>
      <c r="J262" s="25"/>
      <c r="K262" s="42"/>
      <c r="L262" s="38"/>
      <c r="M262" s="38"/>
      <c r="N262" s="39"/>
      <c r="O262" s="38"/>
      <c r="P262" s="38"/>
      <c r="Q262" s="39"/>
      <c r="R262" s="38"/>
      <c r="S262" s="38"/>
      <c r="T262" s="30"/>
      <c r="U262" s="36"/>
      <c r="V262" s="26"/>
      <c r="W262" s="26"/>
      <c r="X262" s="26"/>
      <c r="Y262" s="26"/>
      <c r="Z262" s="26"/>
      <c r="AA262" s="26"/>
      <c r="AB262" s="26"/>
      <c r="AC262" s="36"/>
      <c r="AD262" s="36"/>
      <c r="AE262" s="36"/>
      <c r="AF262" s="36"/>
      <c r="AG262" s="36"/>
      <c r="AH262" s="36"/>
      <c r="AI262" s="36"/>
      <c r="AJ262" s="27"/>
      <c r="AK262" s="27"/>
      <c r="AL262" s="31"/>
      <c r="AM262" s="27"/>
      <c r="AN262" s="26"/>
      <c r="AO262" s="26"/>
      <c r="AP262" s="27"/>
      <c r="AQ262" s="1"/>
    </row>
    <row r="263" spans="1:43">
      <c r="A263" s="91"/>
      <c r="B263" s="101"/>
      <c r="C263" s="117"/>
      <c r="D263" s="26"/>
      <c r="E263" s="36"/>
      <c r="F263" s="36"/>
      <c r="G263" s="36"/>
      <c r="H263" s="37"/>
      <c r="I263" s="37"/>
      <c r="J263" s="25"/>
      <c r="K263" s="42"/>
      <c r="L263" s="38"/>
      <c r="M263" s="38"/>
      <c r="N263" s="39"/>
      <c r="O263" s="38"/>
      <c r="P263" s="38"/>
      <c r="Q263" s="39"/>
      <c r="R263" s="38"/>
      <c r="S263" s="38"/>
      <c r="T263" s="30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47"/>
      <c r="AK263" s="47"/>
      <c r="AL263" s="31"/>
      <c r="AM263" s="27"/>
      <c r="AN263" s="47"/>
      <c r="AO263" s="47"/>
      <c r="AP263" s="27"/>
    </row>
    <row r="264" spans="1:43">
      <c r="A264" s="91"/>
      <c r="B264" s="101"/>
      <c r="C264" s="117"/>
      <c r="D264" s="26"/>
      <c r="E264" s="36"/>
      <c r="F264" s="36"/>
      <c r="G264" s="36"/>
      <c r="H264" s="37"/>
      <c r="I264" s="37"/>
      <c r="J264" s="25"/>
      <c r="K264" s="42"/>
      <c r="L264" s="38"/>
      <c r="M264" s="38"/>
      <c r="N264" s="39"/>
      <c r="O264" s="38"/>
      <c r="P264" s="38"/>
      <c r="Q264" s="39"/>
      <c r="R264" s="38"/>
      <c r="S264" s="38"/>
      <c r="T264" s="30"/>
      <c r="U264" s="36"/>
      <c r="V264" s="26"/>
      <c r="W264" s="26"/>
      <c r="X264" s="26"/>
      <c r="Y264" s="26"/>
      <c r="Z264" s="26"/>
      <c r="AA264" s="26"/>
      <c r="AB264" s="26"/>
      <c r="AC264" s="36"/>
      <c r="AD264" s="36"/>
      <c r="AE264" s="36"/>
      <c r="AF264" s="36"/>
      <c r="AG264" s="36"/>
      <c r="AH264" s="36"/>
      <c r="AI264" s="36"/>
      <c r="AJ264" s="47"/>
      <c r="AK264" s="47"/>
      <c r="AL264" s="31"/>
      <c r="AM264" s="27"/>
      <c r="AN264" s="47"/>
      <c r="AO264" s="47"/>
      <c r="AP264" s="27"/>
    </row>
    <row r="265" spans="1:43">
      <c r="A265" s="91"/>
      <c r="B265" s="101"/>
      <c r="C265" s="117"/>
      <c r="D265" s="26"/>
      <c r="E265" s="36"/>
      <c r="F265" s="36"/>
      <c r="G265" s="36"/>
      <c r="H265" s="37"/>
      <c r="I265" s="37"/>
      <c r="J265" s="25"/>
      <c r="K265" s="42"/>
      <c r="L265" s="38"/>
      <c r="M265" s="38"/>
      <c r="N265" s="39"/>
      <c r="O265" s="38"/>
      <c r="P265" s="38"/>
      <c r="Q265" s="39"/>
      <c r="R265" s="38"/>
      <c r="S265" s="38"/>
      <c r="T265" s="3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47"/>
      <c r="AK265" s="47"/>
      <c r="AL265" s="31"/>
      <c r="AM265" s="47"/>
      <c r="AN265" s="47"/>
      <c r="AO265" s="47"/>
      <c r="AP265" s="27"/>
    </row>
    <row r="266" spans="1:43">
      <c r="A266" s="91"/>
      <c r="B266" s="101"/>
      <c r="C266" s="117"/>
      <c r="D266" s="26"/>
      <c r="E266" s="36"/>
      <c r="F266" s="36"/>
      <c r="G266" s="36"/>
      <c r="H266" s="37"/>
      <c r="I266" s="37"/>
      <c r="J266" s="25"/>
      <c r="K266" s="42"/>
      <c r="L266" s="38"/>
      <c r="M266" s="38"/>
      <c r="N266" s="39"/>
      <c r="O266" s="38"/>
      <c r="P266" s="38"/>
      <c r="Q266" s="39"/>
      <c r="R266" s="38"/>
      <c r="S266" s="38"/>
      <c r="T266" s="30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47"/>
      <c r="AK266" s="47"/>
      <c r="AL266" s="31"/>
      <c r="AM266" s="47"/>
      <c r="AN266" s="47"/>
      <c r="AO266" s="47"/>
      <c r="AP266" s="27"/>
    </row>
    <row r="267" spans="1:43">
      <c r="A267" s="91"/>
      <c r="B267" s="101"/>
      <c r="C267" s="117"/>
      <c r="D267" s="26"/>
      <c r="E267" s="36"/>
      <c r="F267" s="36"/>
      <c r="G267" s="36"/>
      <c r="H267" s="37"/>
      <c r="I267" s="37"/>
      <c r="J267" s="25"/>
      <c r="K267" s="42"/>
      <c r="L267" s="38"/>
      <c r="M267" s="38"/>
      <c r="N267" s="39"/>
      <c r="O267" s="38"/>
      <c r="P267" s="38"/>
      <c r="Q267" s="39"/>
      <c r="R267" s="38"/>
      <c r="S267" s="38"/>
      <c r="T267" s="30"/>
      <c r="U267" s="2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27"/>
      <c r="AK267" s="27"/>
      <c r="AL267" s="31"/>
      <c r="AM267" s="27"/>
      <c r="AN267" s="26"/>
      <c r="AO267" s="26"/>
      <c r="AP267" s="27"/>
    </row>
    <row r="268" spans="1:43">
      <c r="A268" s="91"/>
      <c r="B268" s="101"/>
      <c r="C268" s="117"/>
      <c r="D268" s="26"/>
      <c r="E268" s="36"/>
      <c r="F268" s="36"/>
      <c r="G268" s="36"/>
      <c r="H268" s="37"/>
      <c r="I268" s="37"/>
      <c r="J268" s="25"/>
      <c r="K268" s="42"/>
      <c r="L268" s="38"/>
      <c r="M268" s="38"/>
      <c r="N268" s="39"/>
      <c r="O268" s="38"/>
      <c r="P268" s="38"/>
      <c r="Q268" s="39"/>
      <c r="R268" s="38"/>
      <c r="S268" s="38"/>
      <c r="T268" s="30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7"/>
      <c r="AK268" s="27"/>
      <c r="AL268" s="31"/>
      <c r="AM268" s="27"/>
      <c r="AN268" s="26"/>
      <c r="AO268" s="26"/>
      <c r="AP268" s="27"/>
    </row>
    <row r="269" spans="1:43">
      <c r="A269" s="91"/>
      <c r="B269" s="101"/>
      <c r="C269" s="117"/>
      <c r="D269" s="26"/>
      <c r="E269" s="36"/>
      <c r="F269" s="36"/>
      <c r="G269" s="36"/>
      <c r="H269" s="37"/>
      <c r="I269" s="37"/>
      <c r="J269" s="25"/>
      <c r="K269" s="42"/>
      <c r="L269" s="38"/>
      <c r="M269" s="38"/>
      <c r="N269" s="39"/>
      <c r="O269" s="38"/>
      <c r="P269" s="38"/>
      <c r="Q269" s="39"/>
      <c r="R269" s="38"/>
      <c r="S269" s="38"/>
      <c r="T269" s="30"/>
      <c r="U269" s="2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47"/>
      <c r="AK269" s="47"/>
      <c r="AL269" s="31"/>
      <c r="AM269" s="47"/>
      <c r="AN269" s="47"/>
      <c r="AO269" s="47"/>
      <c r="AP269" s="27"/>
    </row>
    <row r="270" spans="1:43">
      <c r="A270" s="91"/>
      <c r="B270" s="101"/>
      <c r="C270" s="117"/>
      <c r="D270" s="26"/>
      <c r="E270" s="36"/>
      <c r="F270" s="36"/>
      <c r="G270" s="36"/>
      <c r="H270" s="37"/>
      <c r="I270" s="37"/>
      <c r="J270" s="25"/>
      <c r="K270" s="42"/>
      <c r="L270" s="38"/>
      <c r="M270" s="38"/>
      <c r="N270" s="39"/>
      <c r="O270" s="38"/>
      <c r="P270" s="38"/>
      <c r="Q270" s="39"/>
      <c r="R270" s="38"/>
      <c r="S270" s="38"/>
      <c r="T270" s="30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47"/>
      <c r="AK270" s="47"/>
      <c r="AL270" s="31"/>
      <c r="AM270" s="47"/>
      <c r="AN270" s="47"/>
      <c r="AO270" s="47"/>
      <c r="AP270" s="27"/>
    </row>
    <row r="271" spans="1:43">
      <c r="A271" s="91"/>
      <c r="B271" s="101"/>
      <c r="C271" s="117"/>
      <c r="D271" s="26"/>
      <c r="E271" s="36"/>
      <c r="F271" s="36"/>
      <c r="G271" s="36"/>
      <c r="H271" s="37"/>
      <c r="I271" s="37"/>
      <c r="J271" s="25"/>
      <c r="K271" s="42"/>
      <c r="L271" s="38"/>
      <c r="M271" s="38"/>
      <c r="N271" s="39"/>
      <c r="O271" s="38"/>
      <c r="P271" s="38"/>
      <c r="Q271" s="39"/>
      <c r="R271" s="38"/>
      <c r="S271" s="38"/>
      <c r="T271" s="30"/>
      <c r="U271" s="2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26"/>
      <c r="AI271" s="26"/>
      <c r="AJ271" s="47"/>
      <c r="AK271" s="47"/>
      <c r="AL271" s="31"/>
      <c r="AM271" s="47"/>
      <c r="AN271" s="47"/>
      <c r="AO271" s="47"/>
      <c r="AP271" s="27"/>
    </row>
    <row r="272" spans="1:43">
      <c r="A272" s="91"/>
      <c r="B272" s="101"/>
      <c r="C272" s="117"/>
      <c r="D272" s="26"/>
      <c r="E272" s="36"/>
      <c r="F272" s="36"/>
      <c r="G272" s="36"/>
      <c r="H272" s="37"/>
      <c r="I272" s="37"/>
      <c r="J272" s="25"/>
      <c r="K272" s="42"/>
      <c r="L272" s="38"/>
      <c r="M272" s="38"/>
      <c r="N272" s="39"/>
      <c r="O272" s="38"/>
      <c r="P272" s="38"/>
      <c r="Q272" s="39"/>
      <c r="R272" s="38"/>
      <c r="S272" s="38"/>
      <c r="T272" s="30"/>
      <c r="U272" s="26"/>
      <c r="V272" s="26"/>
      <c r="W272" s="26"/>
      <c r="X272" s="26"/>
      <c r="Y272" s="26"/>
      <c r="Z272" s="26"/>
      <c r="AA272" s="26"/>
      <c r="AB272" s="26"/>
      <c r="AC272" s="36"/>
      <c r="AD272" s="36"/>
      <c r="AE272" s="36"/>
      <c r="AF272" s="36"/>
      <c r="AG272" s="36"/>
      <c r="AH272" s="36"/>
      <c r="AI272" s="36"/>
      <c r="AJ272" s="47"/>
      <c r="AK272" s="47"/>
      <c r="AL272" s="31"/>
      <c r="AM272" s="47"/>
      <c r="AN272" s="47"/>
      <c r="AO272" s="47"/>
      <c r="AP272" s="27"/>
    </row>
    <row r="273" spans="1:42">
      <c r="A273" s="91"/>
      <c r="B273" s="101"/>
      <c r="C273" s="117"/>
      <c r="D273" s="26"/>
      <c r="E273" s="36"/>
      <c r="F273" s="36"/>
      <c r="G273" s="36"/>
      <c r="H273" s="37"/>
      <c r="I273" s="37"/>
      <c r="J273" s="25"/>
      <c r="K273" s="42"/>
      <c r="L273" s="38"/>
      <c r="M273" s="38"/>
      <c r="N273" s="39"/>
      <c r="O273" s="38"/>
      <c r="P273" s="38"/>
      <c r="Q273" s="39"/>
      <c r="R273" s="38"/>
      <c r="S273" s="38"/>
      <c r="T273" s="30"/>
      <c r="U273" s="26"/>
      <c r="V273" s="36"/>
      <c r="W273" s="36"/>
      <c r="X273" s="36"/>
      <c r="Y273" s="36"/>
      <c r="Z273" s="36"/>
      <c r="AA273" s="36"/>
      <c r="AB273" s="36"/>
      <c r="AC273" s="26"/>
      <c r="AD273" s="26"/>
      <c r="AE273" s="26"/>
      <c r="AF273" s="26"/>
      <c r="AG273" s="26"/>
      <c r="AH273" s="26"/>
      <c r="AI273" s="26"/>
      <c r="AJ273" s="27"/>
      <c r="AK273" s="27"/>
      <c r="AL273" s="31"/>
      <c r="AM273" s="27"/>
      <c r="AN273" s="26"/>
      <c r="AO273" s="26"/>
      <c r="AP273" s="27"/>
    </row>
    <row r="274" spans="1:42">
      <c r="A274" s="91"/>
      <c r="B274" s="101"/>
      <c r="C274" s="117"/>
      <c r="D274" s="26"/>
      <c r="E274" s="36"/>
      <c r="F274" s="36"/>
      <c r="G274" s="36"/>
      <c r="H274" s="37"/>
      <c r="I274" s="37"/>
      <c r="J274" s="25"/>
      <c r="K274" s="42"/>
      <c r="L274" s="38"/>
      <c r="M274" s="38"/>
      <c r="N274" s="39"/>
      <c r="O274" s="38"/>
      <c r="P274" s="38"/>
      <c r="Q274" s="39"/>
      <c r="R274" s="38"/>
      <c r="S274" s="38"/>
      <c r="T274" s="30"/>
      <c r="U274" s="26"/>
      <c r="V274" s="26"/>
      <c r="W274" s="26"/>
      <c r="X274" s="26"/>
      <c r="Y274" s="26"/>
      <c r="Z274" s="26"/>
      <c r="AA274" s="26"/>
      <c r="AB274" s="26"/>
      <c r="AC274" s="36"/>
      <c r="AD274" s="36"/>
      <c r="AE274" s="36"/>
      <c r="AF274" s="36"/>
      <c r="AG274" s="36"/>
      <c r="AH274" s="36"/>
      <c r="AI274" s="36"/>
      <c r="AJ274" s="27"/>
      <c r="AK274" s="27"/>
      <c r="AL274" s="31"/>
      <c r="AM274" s="27"/>
      <c r="AN274" s="26"/>
      <c r="AO274" s="26"/>
      <c r="AP274" s="27"/>
    </row>
    <row r="275" spans="1:42">
      <c r="A275" s="91"/>
      <c r="B275" s="101"/>
      <c r="C275" s="117"/>
      <c r="D275" s="26"/>
      <c r="E275" s="36"/>
      <c r="F275" s="36"/>
      <c r="G275" s="36"/>
      <c r="H275" s="37"/>
      <c r="I275" s="37"/>
      <c r="J275" s="25"/>
      <c r="K275" s="42"/>
      <c r="L275" s="38"/>
      <c r="M275" s="38"/>
      <c r="N275" s="39"/>
      <c r="O275" s="38"/>
      <c r="P275" s="38"/>
      <c r="Q275" s="39"/>
      <c r="R275" s="38"/>
      <c r="S275" s="38"/>
      <c r="T275" s="30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47"/>
      <c r="AK275" s="27"/>
      <c r="AL275" s="31"/>
      <c r="AM275" s="27"/>
      <c r="AN275" s="26"/>
      <c r="AO275" s="26"/>
      <c r="AP275" s="27"/>
    </row>
    <row r="276" spans="1:42">
      <c r="A276" s="91"/>
      <c r="B276" s="101"/>
      <c r="C276" s="117"/>
      <c r="D276" s="26"/>
      <c r="E276" s="26"/>
      <c r="F276" s="36"/>
      <c r="G276" s="36"/>
      <c r="H276" s="37"/>
      <c r="I276" s="37"/>
      <c r="J276" s="25"/>
      <c r="K276" s="42"/>
      <c r="L276" s="38"/>
      <c r="M276" s="38"/>
      <c r="N276" s="39"/>
      <c r="O276" s="38"/>
      <c r="P276" s="38"/>
      <c r="Q276" s="39"/>
      <c r="R276" s="38"/>
      <c r="S276" s="38"/>
      <c r="T276" s="30"/>
      <c r="U276" s="26"/>
      <c r="V276" s="26"/>
      <c r="W276" s="26"/>
      <c r="X276" s="36"/>
      <c r="Y276" s="36"/>
      <c r="Z276" s="36"/>
      <c r="AA276" s="36"/>
      <c r="AB276" s="36"/>
      <c r="AC276" s="26"/>
      <c r="AD276" s="26"/>
      <c r="AE276" s="26"/>
      <c r="AF276" s="26"/>
      <c r="AG276" s="26"/>
      <c r="AH276" s="26"/>
      <c r="AI276" s="26"/>
      <c r="AJ276" s="27"/>
      <c r="AK276" s="27"/>
      <c r="AL276" s="31"/>
      <c r="AM276" s="27"/>
      <c r="AN276" s="47"/>
      <c r="AO276" s="47"/>
      <c r="AP276" s="27"/>
    </row>
    <row r="277" spans="1:42">
      <c r="A277" s="91"/>
      <c r="B277" s="101"/>
      <c r="C277" s="117"/>
      <c r="D277" s="26"/>
      <c r="E277" s="26"/>
      <c r="F277" s="36"/>
      <c r="G277" s="36"/>
      <c r="H277" s="37"/>
      <c r="I277" s="37"/>
      <c r="J277" s="25"/>
      <c r="K277" s="42"/>
      <c r="L277" s="38"/>
      <c r="M277" s="38"/>
      <c r="N277" s="39"/>
      <c r="O277" s="38"/>
      <c r="P277" s="38"/>
      <c r="Q277" s="39"/>
      <c r="R277" s="38"/>
      <c r="S277" s="38"/>
      <c r="T277" s="30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7"/>
      <c r="AK277" s="27"/>
      <c r="AL277" s="31"/>
      <c r="AM277" s="27"/>
      <c r="AN277" s="47"/>
      <c r="AO277" s="47"/>
      <c r="AP277" s="27"/>
    </row>
    <row r="278" spans="1:42">
      <c r="A278" s="91"/>
      <c r="B278" s="101"/>
      <c r="C278" s="117"/>
      <c r="D278" s="26"/>
      <c r="E278" s="26"/>
      <c r="F278" s="36"/>
      <c r="G278" s="36"/>
      <c r="H278" s="37"/>
      <c r="I278" s="37"/>
      <c r="J278" s="25"/>
      <c r="K278" s="42"/>
      <c r="L278" s="38"/>
      <c r="M278" s="38"/>
      <c r="N278" s="39"/>
      <c r="O278" s="38"/>
      <c r="P278" s="38"/>
      <c r="Q278" s="39"/>
      <c r="R278" s="38"/>
      <c r="S278" s="38"/>
      <c r="T278" s="30"/>
      <c r="U278" s="26"/>
      <c r="V278" s="26"/>
      <c r="W278" s="26"/>
      <c r="X278" s="36"/>
      <c r="Y278" s="36"/>
      <c r="Z278" s="36"/>
      <c r="AA278" s="36"/>
      <c r="AB278" s="36"/>
      <c r="AC278" s="26"/>
      <c r="AD278" s="26"/>
      <c r="AE278" s="26"/>
      <c r="AF278" s="26"/>
      <c r="AG278" s="26"/>
      <c r="AH278" s="26"/>
      <c r="AI278" s="26"/>
      <c r="AJ278" s="27"/>
      <c r="AK278" s="27"/>
      <c r="AL278" s="31"/>
      <c r="AM278" s="65"/>
      <c r="AN278" s="26"/>
      <c r="AO278" s="26"/>
      <c r="AP278" s="27"/>
    </row>
    <row r="279" spans="1:42">
      <c r="A279" s="91"/>
      <c r="B279" s="101"/>
      <c r="C279" s="117"/>
      <c r="D279" s="26"/>
      <c r="E279" s="26"/>
      <c r="F279" s="36"/>
      <c r="G279" s="36"/>
      <c r="H279" s="37"/>
      <c r="I279" s="37"/>
      <c r="J279" s="25"/>
      <c r="K279" s="42"/>
      <c r="L279" s="38"/>
      <c r="M279" s="38"/>
      <c r="N279" s="39"/>
      <c r="O279" s="38"/>
      <c r="P279" s="38"/>
      <c r="Q279" s="39"/>
      <c r="R279" s="38"/>
      <c r="S279" s="38"/>
      <c r="T279" s="30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7"/>
      <c r="AK279" s="27"/>
      <c r="AL279" s="31"/>
      <c r="AM279" s="27"/>
      <c r="AN279" s="26"/>
      <c r="AO279" s="26"/>
      <c r="AP279" s="27"/>
    </row>
    <row r="280" spans="1:42">
      <c r="A280" s="91"/>
      <c r="B280" s="101"/>
      <c r="C280" s="117"/>
      <c r="D280" s="26"/>
      <c r="E280" s="26"/>
      <c r="F280" s="36"/>
      <c r="G280" s="36"/>
      <c r="H280" s="37"/>
      <c r="I280" s="37"/>
      <c r="J280" s="25"/>
      <c r="K280" s="42"/>
      <c r="L280" s="38"/>
      <c r="M280" s="38"/>
      <c r="N280" s="39"/>
      <c r="O280" s="38"/>
      <c r="P280" s="38"/>
      <c r="Q280" s="39"/>
      <c r="R280" s="38"/>
      <c r="S280" s="38"/>
      <c r="T280" s="30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7"/>
      <c r="AK280" s="27"/>
      <c r="AL280" s="31"/>
      <c r="AM280" s="27"/>
      <c r="AN280" s="26"/>
      <c r="AO280" s="26"/>
      <c r="AP280" s="27"/>
    </row>
    <row r="281" spans="1:42">
      <c r="A281" s="91"/>
      <c r="B281" s="110"/>
      <c r="C281" s="114"/>
      <c r="D281" s="36"/>
      <c r="E281" s="36"/>
      <c r="F281" s="36"/>
      <c r="G281" s="36"/>
      <c r="H281" s="37"/>
      <c r="I281" s="37"/>
      <c r="J281" s="25"/>
      <c r="K281" s="42"/>
      <c r="L281" s="38"/>
      <c r="M281" s="38"/>
      <c r="N281" s="39"/>
      <c r="O281" s="38"/>
      <c r="P281" s="38"/>
      <c r="Q281" s="39"/>
      <c r="R281" s="38"/>
      <c r="S281" s="38"/>
      <c r="T281" s="39"/>
      <c r="U281" s="36"/>
      <c r="V281" s="36"/>
      <c r="W281" s="46"/>
      <c r="X281" s="43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47"/>
      <c r="AK281" s="47"/>
      <c r="AL281" s="44"/>
      <c r="AM281" s="47"/>
      <c r="AN281" s="36"/>
      <c r="AO281" s="36"/>
      <c r="AP281" s="27"/>
    </row>
    <row r="282" spans="1:42">
      <c r="A282" s="91"/>
      <c r="B282" s="110"/>
      <c r="C282" s="114"/>
      <c r="D282" s="36"/>
      <c r="E282" s="36"/>
      <c r="F282" s="36"/>
      <c r="G282" s="36"/>
      <c r="H282" s="37"/>
      <c r="I282" s="37"/>
      <c r="J282" s="25"/>
      <c r="K282" s="42"/>
      <c r="L282" s="38"/>
      <c r="M282" s="38"/>
      <c r="N282" s="39"/>
      <c r="O282" s="38"/>
      <c r="P282" s="38"/>
      <c r="Q282" s="39"/>
      <c r="R282" s="38"/>
      <c r="S282" s="38"/>
      <c r="T282" s="30"/>
      <c r="U282" s="36"/>
      <c r="V282" s="36"/>
      <c r="W282" s="46"/>
      <c r="X282" s="43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47"/>
      <c r="AK282" s="47"/>
      <c r="AL282" s="31"/>
      <c r="AM282" s="40"/>
      <c r="AN282" s="26"/>
      <c r="AO282" s="26"/>
      <c r="AP282" s="27"/>
    </row>
    <row r="283" spans="1:42">
      <c r="A283" s="91"/>
      <c r="B283" s="110"/>
      <c r="C283" s="114"/>
      <c r="D283" s="36"/>
      <c r="E283" s="36"/>
      <c r="F283" s="36"/>
      <c r="G283" s="36"/>
      <c r="H283" s="37"/>
      <c r="I283" s="37"/>
      <c r="J283" s="25"/>
      <c r="K283" s="42"/>
      <c r="L283" s="38"/>
      <c r="M283" s="38"/>
      <c r="N283" s="39"/>
      <c r="O283" s="38"/>
      <c r="P283" s="38"/>
      <c r="Q283" s="39"/>
      <c r="R283" s="38"/>
      <c r="S283" s="38"/>
      <c r="T283" s="30"/>
      <c r="U283" s="36"/>
      <c r="V283" s="36"/>
      <c r="W283" s="46"/>
      <c r="X283" s="43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47"/>
      <c r="AK283" s="47"/>
      <c r="AL283" s="31"/>
      <c r="AM283" s="27"/>
      <c r="AN283" s="26"/>
      <c r="AO283" s="26"/>
      <c r="AP283" s="27"/>
    </row>
    <row r="284" spans="1:42">
      <c r="A284" s="91"/>
      <c r="B284" s="110"/>
      <c r="C284" s="114"/>
      <c r="D284" s="36"/>
      <c r="E284" s="36"/>
      <c r="F284" s="36"/>
      <c r="G284" s="36"/>
      <c r="H284" s="37"/>
      <c r="I284" s="37"/>
      <c r="J284" s="25"/>
      <c r="K284" s="42"/>
      <c r="L284" s="38"/>
      <c r="M284" s="38"/>
      <c r="N284" s="39"/>
      <c r="O284" s="38"/>
      <c r="P284" s="38"/>
      <c r="Q284" s="39"/>
      <c r="R284" s="38"/>
      <c r="S284" s="38"/>
      <c r="T284" s="30"/>
      <c r="U284" s="36"/>
      <c r="V284" s="26"/>
      <c r="W284" s="46"/>
      <c r="X284" s="43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47"/>
      <c r="AK284" s="47"/>
      <c r="AL284" s="31"/>
      <c r="AM284" s="27"/>
      <c r="AN284" s="26"/>
      <c r="AO284" s="26"/>
      <c r="AP284" s="27"/>
    </row>
    <row r="285" spans="1:42">
      <c r="A285" s="91"/>
      <c r="B285" s="110"/>
      <c r="C285" s="114"/>
      <c r="D285" s="36"/>
      <c r="E285" s="36"/>
      <c r="F285" s="36"/>
      <c r="G285" s="36"/>
      <c r="H285" s="37"/>
      <c r="I285" s="37"/>
      <c r="J285" s="25"/>
      <c r="K285" s="42"/>
      <c r="L285" s="38"/>
      <c r="M285" s="38"/>
      <c r="N285" s="39"/>
      <c r="O285" s="38"/>
      <c r="P285" s="38"/>
      <c r="Q285" s="39"/>
      <c r="R285" s="38"/>
      <c r="S285" s="38"/>
      <c r="T285" s="30"/>
      <c r="U285" s="26"/>
      <c r="V285" s="26"/>
      <c r="W285" s="46"/>
      <c r="X285" s="29"/>
      <c r="Y285" s="26"/>
      <c r="Z285" s="26"/>
      <c r="AA285" s="26"/>
      <c r="AB285" s="26"/>
      <c r="AC285" s="36"/>
      <c r="AD285" s="36"/>
      <c r="AE285" s="36"/>
      <c r="AF285" s="36"/>
      <c r="AG285" s="36"/>
      <c r="AH285" s="36"/>
      <c r="AI285" s="36"/>
      <c r="AJ285" s="27"/>
      <c r="AK285" s="27"/>
      <c r="AL285" s="31"/>
      <c r="AM285" s="27"/>
      <c r="AN285" s="26"/>
      <c r="AO285" s="26"/>
      <c r="AP285" s="27"/>
    </row>
    <row r="286" spans="1:42">
      <c r="A286" s="91"/>
      <c r="B286" s="110"/>
      <c r="C286" s="114"/>
      <c r="D286" s="36"/>
      <c r="E286" s="36"/>
      <c r="F286" s="36"/>
      <c r="G286" s="36"/>
      <c r="H286" s="37"/>
      <c r="I286" s="37"/>
      <c r="J286" s="25"/>
      <c r="K286" s="42"/>
      <c r="L286" s="38"/>
      <c r="M286" s="38"/>
      <c r="N286" s="39"/>
      <c r="O286" s="38"/>
      <c r="P286" s="38"/>
      <c r="Q286" s="39"/>
      <c r="R286" s="38"/>
      <c r="S286" s="38"/>
      <c r="T286" s="30"/>
      <c r="U286" s="36"/>
      <c r="V286" s="26"/>
      <c r="W286" s="46"/>
      <c r="X286" s="29"/>
      <c r="Y286" s="26"/>
      <c r="Z286" s="26"/>
      <c r="AA286" s="26"/>
      <c r="AB286" s="26"/>
      <c r="AC286" s="36"/>
      <c r="AD286" s="36"/>
      <c r="AE286" s="36"/>
      <c r="AF286" s="36"/>
      <c r="AG286" s="36"/>
      <c r="AH286" s="36"/>
      <c r="AI286" s="36"/>
      <c r="AJ286" s="47"/>
      <c r="AK286" s="47"/>
      <c r="AL286" s="31"/>
      <c r="AM286" s="27"/>
      <c r="AN286" s="26"/>
      <c r="AO286" s="26"/>
      <c r="AP286" s="27"/>
    </row>
    <row r="287" spans="1:42">
      <c r="A287" s="91"/>
      <c r="B287" s="110"/>
      <c r="C287" s="114"/>
      <c r="D287" s="36"/>
      <c r="E287" s="36"/>
      <c r="F287" s="36"/>
      <c r="G287" s="36"/>
      <c r="H287" s="37"/>
      <c r="I287" s="37"/>
      <c r="J287" s="25"/>
      <c r="K287" s="42"/>
      <c r="L287" s="38"/>
      <c r="M287" s="38"/>
      <c r="N287" s="39"/>
      <c r="O287" s="38"/>
      <c r="P287" s="38"/>
      <c r="Q287" s="39"/>
      <c r="R287" s="38"/>
      <c r="S287" s="38"/>
      <c r="T287" s="30"/>
      <c r="U287" s="36"/>
      <c r="V287" s="36"/>
      <c r="W287" s="46"/>
      <c r="X287" s="43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47"/>
      <c r="AK287" s="47"/>
      <c r="AL287" s="31"/>
      <c r="AM287" s="27"/>
      <c r="AN287" s="26"/>
      <c r="AO287" s="26"/>
      <c r="AP287" s="27"/>
    </row>
    <row r="288" spans="1:42">
      <c r="A288" s="91"/>
      <c r="B288" s="110"/>
      <c r="C288" s="114"/>
      <c r="D288" s="36"/>
      <c r="E288" s="36"/>
      <c r="F288" s="36"/>
      <c r="G288" s="36"/>
      <c r="H288" s="37"/>
      <c r="I288" s="37"/>
      <c r="J288" s="25"/>
      <c r="K288" s="42"/>
      <c r="L288" s="38"/>
      <c r="M288" s="38"/>
      <c r="N288" s="39"/>
      <c r="O288" s="38"/>
      <c r="P288" s="38"/>
      <c r="Q288" s="39"/>
      <c r="R288" s="38"/>
      <c r="S288" s="38"/>
      <c r="T288" s="30"/>
      <c r="U288" s="36"/>
      <c r="V288" s="36"/>
      <c r="W288" s="46"/>
      <c r="X288" s="43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47"/>
      <c r="AK288" s="47"/>
      <c r="AL288" s="31"/>
      <c r="AM288" s="27"/>
      <c r="AN288" s="26"/>
      <c r="AO288" s="26"/>
      <c r="AP288" s="27"/>
    </row>
    <row r="289" spans="1:42">
      <c r="A289" s="91"/>
      <c r="B289" s="110"/>
      <c r="C289" s="114"/>
      <c r="D289" s="36"/>
      <c r="E289" s="36"/>
      <c r="F289" s="36"/>
      <c r="G289" s="36"/>
      <c r="H289" s="37"/>
      <c r="I289" s="37"/>
      <c r="J289" s="25"/>
      <c r="K289" s="42"/>
      <c r="L289" s="38"/>
      <c r="M289" s="38"/>
      <c r="N289" s="39"/>
      <c r="O289" s="38"/>
      <c r="P289" s="38"/>
      <c r="Q289" s="39"/>
      <c r="R289" s="38"/>
      <c r="S289" s="38"/>
      <c r="T289" s="30"/>
      <c r="U289" s="36"/>
      <c r="V289" s="36"/>
      <c r="W289" s="46"/>
      <c r="X289" s="43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47"/>
      <c r="AK289" s="47"/>
      <c r="AL289" s="31"/>
      <c r="AM289" s="27"/>
      <c r="AN289" s="26"/>
      <c r="AO289" s="26"/>
      <c r="AP289" s="27"/>
    </row>
    <row r="290" spans="1:42">
      <c r="A290" s="91"/>
      <c r="B290" s="110"/>
      <c r="C290" s="114"/>
      <c r="D290" s="36"/>
      <c r="E290" s="36"/>
      <c r="F290" s="36"/>
      <c r="G290" s="36"/>
      <c r="H290" s="37"/>
      <c r="I290" s="37"/>
      <c r="J290" s="25"/>
      <c r="K290" s="42"/>
      <c r="L290" s="38"/>
      <c r="M290" s="38"/>
      <c r="N290" s="39"/>
      <c r="O290" s="38"/>
      <c r="P290" s="38"/>
      <c r="Q290" s="39"/>
      <c r="R290" s="38"/>
      <c r="S290" s="38"/>
      <c r="T290" s="30"/>
      <c r="U290" s="26"/>
      <c r="V290" s="36"/>
      <c r="W290" s="46"/>
      <c r="X290" s="29"/>
      <c r="Y290" s="26"/>
      <c r="Z290" s="26"/>
      <c r="AA290" s="26"/>
      <c r="AB290" s="26"/>
      <c r="AC290" s="36"/>
      <c r="AD290" s="36"/>
      <c r="AE290" s="36"/>
      <c r="AF290" s="36"/>
      <c r="AG290" s="36"/>
      <c r="AH290" s="36"/>
      <c r="AI290" s="36"/>
      <c r="AJ290" s="27"/>
      <c r="AK290" s="27"/>
      <c r="AL290" s="31"/>
      <c r="AM290" s="27"/>
      <c r="AN290" s="26"/>
      <c r="AO290" s="26"/>
      <c r="AP290" s="27"/>
    </row>
    <row r="291" spans="1:42">
      <c r="A291" s="91"/>
      <c r="B291" s="110"/>
      <c r="C291" s="114"/>
      <c r="D291" s="36"/>
      <c r="E291" s="36"/>
      <c r="F291" s="36"/>
      <c r="G291" s="36"/>
      <c r="H291" s="37"/>
      <c r="I291" s="37"/>
      <c r="J291" s="25"/>
      <c r="K291" s="42"/>
      <c r="L291" s="38"/>
      <c r="M291" s="38"/>
      <c r="N291" s="39"/>
      <c r="O291" s="38"/>
      <c r="P291" s="38"/>
      <c r="Q291" s="39"/>
      <c r="R291" s="38"/>
      <c r="S291" s="38"/>
      <c r="T291" s="30"/>
      <c r="U291" s="26"/>
      <c r="V291" s="36"/>
      <c r="W291" s="46"/>
      <c r="X291" s="29"/>
      <c r="Y291" s="26"/>
      <c r="Z291" s="26"/>
      <c r="AA291" s="26"/>
      <c r="AB291" s="26"/>
      <c r="AC291" s="36"/>
      <c r="AD291" s="36"/>
      <c r="AE291" s="36"/>
      <c r="AF291" s="36"/>
      <c r="AG291" s="36"/>
      <c r="AH291" s="36"/>
      <c r="AI291" s="36"/>
      <c r="AJ291" s="27"/>
      <c r="AK291" s="27"/>
      <c r="AL291" s="31"/>
      <c r="AM291" s="27"/>
      <c r="AN291" s="26"/>
      <c r="AO291" s="26"/>
      <c r="AP291" s="27"/>
    </row>
    <row r="292" spans="1:42">
      <c r="A292" s="91"/>
      <c r="B292" s="110"/>
      <c r="C292" s="114"/>
      <c r="D292" s="36"/>
      <c r="E292" s="36"/>
      <c r="F292" s="36"/>
      <c r="G292" s="36"/>
      <c r="H292" s="37"/>
      <c r="I292" s="37"/>
      <c r="J292" s="25"/>
      <c r="K292" s="42"/>
      <c r="L292" s="38"/>
      <c r="M292" s="38"/>
      <c r="N292" s="39"/>
      <c r="O292" s="38"/>
      <c r="P292" s="38"/>
      <c r="Q292" s="39"/>
      <c r="R292" s="38"/>
      <c r="S292" s="38"/>
      <c r="T292" s="30"/>
      <c r="U292" s="26"/>
      <c r="V292" s="26"/>
      <c r="W292" s="46"/>
      <c r="X292" s="29"/>
      <c r="Y292" s="26"/>
      <c r="Z292" s="26"/>
      <c r="AA292" s="26"/>
      <c r="AB292" s="26"/>
      <c r="AC292" s="36"/>
      <c r="AD292" s="36"/>
      <c r="AE292" s="36"/>
      <c r="AF292" s="36"/>
      <c r="AG292" s="36"/>
      <c r="AH292" s="36"/>
      <c r="AI292" s="36"/>
      <c r="AJ292" s="27"/>
      <c r="AK292" s="27"/>
      <c r="AL292" s="31"/>
      <c r="AM292" s="27"/>
      <c r="AN292" s="26"/>
      <c r="AO292" s="26"/>
      <c r="AP292" s="27"/>
    </row>
    <row r="293" spans="1:42">
      <c r="A293" s="91"/>
      <c r="B293" s="110"/>
      <c r="C293" s="114"/>
      <c r="D293" s="36"/>
      <c r="E293" s="36"/>
      <c r="F293" s="36"/>
      <c r="G293" s="36"/>
      <c r="H293" s="37"/>
      <c r="I293" s="37"/>
      <c r="J293" s="25"/>
      <c r="K293" s="42"/>
      <c r="L293" s="38"/>
      <c r="M293" s="38"/>
      <c r="N293" s="39"/>
      <c r="O293" s="38"/>
      <c r="P293" s="38"/>
      <c r="Q293" s="39"/>
      <c r="R293" s="38"/>
      <c r="S293" s="38"/>
      <c r="T293" s="30"/>
      <c r="U293" s="26"/>
      <c r="V293" s="26"/>
      <c r="W293" s="46"/>
      <c r="X293" s="29"/>
      <c r="Y293" s="26"/>
      <c r="Z293" s="26"/>
      <c r="AA293" s="26"/>
      <c r="AB293" s="26"/>
      <c r="AC293" s="36"/>
      <c r="AD293" s="36"/>
      <c r="AE293" s="36"/>
      <c r="AF293" s="36"/>
      <c r="AG293" s="36"/>
      <c r="AH293" s="36"/>
      <c r="AI293" s="36"/>
      <c r="AJ293" s="27"/>
      <c r="AK293" s="27"/>
      <c r="AL293" s="31"/>
      <c r="AM293" s="27"/>
      <c r="AN293" s="26"/>
      <c r="AO293" s="26"/>
      <c r="AP293" s="27"/>
    </row>
    <row r="294" spans="1:42">
      <c r="A294" s="91"/>
      <c r="B294" s="110"/>
      <c r="C294" s="114"/>
      <c r="D294" s="36"/>
      <c r="E294" s="36"/>
      <c r="F294" s="36"/>
      <c r="G294" s="36"/>
      <c r="H294" s="37"/>
      <c r="I294" s="37"/>
      <c r="J294" s="25"/>
      <c r="K294" s="42"/>
      <c r="L294" s="38"/>
      <c r="M294" s="38"/>
      <c r="N294" s="39"/>
      <c r="O294" s="38"/>
      <c r="P294" s="38"/>
      <c r="Q294" s="39"/>
      <c r="R294" s="38"/>
      <c r="S294" s="38"/>
      <c r="T294" s="30"/>
      <c r="U294" s="26"/>
      <c r="V294" s="26"/>
      <c r="W294" s="46"/>
      <c r="X294" s="29"/>
      <c r="Y294" s="26"/>
      <c r="Z294" s="26"/>
      <c r="AA294" s="26"/>
      <c r="AB294" s="26"/>
      <c r="AC294" s="36"/>
      <c r="AD294" s="36"/>
      <c r="AE294" s="36"/>
      <c r="AF294" s="36"/>
      <c r="AG294" s="36"/>
      <c r="AH294" s="36"/>
      <c r="AI294" s="36"/>
      <c r="AJ294" s="27"/>
      <c r="AK294" s="27"/>
      <c r="AL294" s="31"/>
      <c r="AM294" s="27"/>
      <c r="AN294" s="26"/>
      <c r="AO294" s="26"/>
      <c r="AP294" s="27"/>
    </row>
    <row r="295" spans="1:42">
      <c r="A295" s="91"/>
      <c r="B295" s="110"/>
      <c r="C295" s="114"/>
      <c r="D295" s="36"/>
      <c r="E295" s="36"/>
      <c r="F295" s="36"/>
      <c r="G295" s="36"/>
      <c r="H295" s="37"/>
      <c r="I295" s="37"/>
      <c r="J295" s="25"/>
      <c r="K295" s="42"/>
      <c r="L295" s="38"/>
      <c r="M295" s="38"/>
      <c r="N295" s="39"/>
      <c r="O295" s="38"/>
      <c r="P295" s="38"/>
      <c r="Q295" s="39"/>
      <c r="R295" s="38"/>
      <c r="S295" s="38"/>
      <c r="T295" s="30"/>
      <c r="U295" s="36"/>
      <c r="V295" s="36"/>
      <c r="W295" s="46"/>
      <c r="X295" s="29"/>
      <c r="Y295" s="26"/>
      <c r="Z295" s="26"/>
      <c r="AA295" s="26"/>
      <c r="AB295" s="26"/>
      <c r="AC295" s="36"/>
      <c r="AD295" s="36"/>
      <c r="AE295" s="36"/>
      <c r="AF295" s="36"/>
      <c r="AG295" s="36"/>
      <c r="AH295" s="36"/>
      <c r="AI295" s="36"/>
      <c r="AJ295" s="27"/>
      <c r="AK295" s="27"/>
      <c r="AL295" s="31"/>
      <c r="AM295" s="27"/>
      <c r="AN295" s="26"/>
      <c r="AO295" s="26"/>
      <c r="AP295" s="27"/>
    </row>
    <row r="296" spans="1:42">
      <c r="A296" s="91"/>
      <c r="B296" s="110"/>
      <c r="C296" s="114"/>
      <c r="D296" s="36"/>
      <c r="E296" s="36"/>
      <c r="F296" s="36"/>
      <c r="G296" s="36"/>
      <c r="H296" s="37"/>
      <c r="I296" s="37"/>
      <c r="J296" s="25"/>
      <c r="K296" s="42"/>
      <c r="L296" s="38"/>
      <c r="M296" s="38"/>
      <c r="N296" s="39"/>
      <c r="O296" s="38"/>
      <c r="P296" s="38"/>
      <c r="Q296" s="39"/>
      <c r="R296" s="38"/>
      <c r="S296" s="38"/>
      <c r="T296" s="30"/>
      <c r="U296" s="26"/>
      <c r="V296" s="36"/>
      <c r="W296" s="46"/>
      <c r="X296" s="29"/>
      <c r="Y296" s="26"/>
      <c r="Z296" s="26"/>
      <c r="AA296" s="26"/>
      <c r="AB296" s="26"/>
      <c r="AC296" s="36"/>
      <c r="AD296" s="36"/>
      <c r="AE296" s="36"/>
      <c r="AF296" s="36"/>
      <c r="AG296" s="36"/>
      <c r="AH296" s="36"/>
      <c r="AI296" s="36"/>
      <c r="AJ296" s="27"/>
      <c r="AK296" s="27"/>
      <c r="AL296" s="31"/>
      <c r="AM296" s="27"/>
      <c r="AN296" s="26"/>
      <c r="AO296" s="26"/>
      <c r="AP296" s="27"/>
    </row>
    <row r="297" spans="1:42">
      <c r="A297" s="91"/>
      <c r="B297" s="110"/>
      <c r="C297" s="114"/>
      <c r="D297" s="36"/>
      <c r="E297" s="36"/>
      <c r="F297" s="36"/>
      <c r="G297" s="36"/>
      <c r="H297" s="37"/>
      <c r="I297" s="37"/>
      <c r="J297" s="25"/>
      <c r="K297" s="42"/>
      <c r="L297" s="38"/>
      <c r="M297" s="38"/>
      <c r="N297" s="39"/>
      <c r="O297" s="38"/>
      <c r="P297" s="38"/>
      <c r="Q297" s="39"/>
      <c r="R297" s="38"/>
      <c r="S297" s="38"/>
      <c r="T297" s="39"/>
      <c r="U297" s="36"/>
      <c r="V297" s="36"/>
      <c r="W297" s="46"/>
      <c r="X297" s="43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47"/>
      <c r="AK297" s="47"/>
      <c r="AL297" s="44"/>
      <c r="AM297" s="47"/>
      <c r="AN297" s="36"/>
      <c r="AO297" s="36"/>
      <c r="AP297" s="47"/>
    </row>
    <row r="298" spans="1:42">
      <c r="A298" s="91"/>
      <c r="B298" s="110"/>
      <c r="C298" s="114"/>
      <c r="D298" s="36"/>
      <c r="E298" s="36"/>
      <c r="F298" s="36"/>
      <c r="G298" s="36"/>
      <c r="H298" s="37"/>
      <c r="I298" s="37"/>
      <c r="J298" s="25"/>
      <c r="K298" s="42"/>
      <c r="L298" s="38"/>
      <c r="M298" s="38"/>
      <c r="N298" s="39"/>
      <c r="O298" s="38"/>
      <c r="P298" s="38"/>
      <c r="Q298" s="39"/>
      <c r="R298" s="38"/>
      <c r="S298" s="38"/>
      <c r="T298" s="30"/>
      <c r="U298" s="36"/>
      <c r="V298" s="36"/>
      <c r="W298" s="46"/>
      <c r="X298" s="43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47"/>
      <c r="AK298" s="47"/>
      <c r="AL298" s="31"/>
      <c r="AM298" s="27"/>
      <c r="AN298" s="26"/>
      <c r="AO298" s="26"/>
      <c r="AP298" s="47"/>
    </row>
    <row r="299" spans="1:42">
      <c r="A299" s="91"/>
      <c r="B299" s="110"/>
      <c r="C299" s="114"/>
      <c r="D299" s="36"/>
      <c r="E299" s="36"/>
      <c r="F299" s="36"/>
      <c r="G299" s="36"/>
      <c r="H299" s="37"/>
      <c r="I299" s="37"/>
      <c r="J299" s="25"/>
      <c r="K299" s="42"/>
      <c r="L299" s="38"/>
      <c r="M299" s="38"/>
      <c r="N299" s="39"/>
      <c r="O299" s="38"/>
      <c r="P299" s="38"/>
      <c r="Q299" s="39"/>
      <c r="R299" s="38"/>
      <c r="S299" s="38"/>
      <c r="T299" s="30"/>
      <c r="U299" s="26"/>
      <c r="V299" s="26"/>
      <c r="W299" s="26"/>
      <c r="X299" s="29"/>
      <c r="Y299" s="26"/>
      <c r="Z299" s="26"/>
      <c r="AA299" s="26"/>
      <c r="AB299" s="26"/>
      <c r="AC299" s="36"/>
      <c r="AD299" s="36"/>
      <c r="AE299" s="36"/>
      <c r="AF299" s="36"/>
      <c r="AG299" s="36"/>
      <c r="AH299" s="36"/>
      <c r="AI299" s="36"/>
      <c r="AJ299" s="27"/>
      <c r="AK299" s="27"/>
      <c r="AL299" s="31"/>
      <c r="AM299" s="27"/>
      <c r="AN299" s="26"/>
      <c r="AO299" s="26"/>
      <c r="AP299" s="47"/>
    </row>
    <row r="300" spans="1:42">
      <c r="A300" s="91"/>
      <c r="B300" s="110"/>
      <c r="C300" s="114"/>
      <c r="D300" s="36"/>
      <c r="E300" s="36"/>
      <c r="F300" s="36"/>
      <c r="G300" s="36"/>
      <c r="H300" s="37"/>
      <c r="I300" s="37"/>
      <c r="J300" s="25"/>
      <c r="K300" s="42"/>
      <c r="L300" s="38"/>
      <c r="M300" s="38"/>
      <c r="N300" s="39"/>
      <c r="O300" s="38"/>
      <c r="P300" s="38"/>
      <c r="Q300" s="39"/>
      <c r="R300" s="38"/>
      <c r="S300" s="38"/>
      <c r="T300" s="30"/>
      <c r="U300" s="36"/>
      <c r="V300" s="26"/>
      <c r="W300" s="26"/>
      <c r="X300" s="29"/>
      <c r="Y300" s="26"/>
      <c r="Z300" s="26"/>
      <c r="AA300" s="26"/>
      <c r="AB300" s="26"/>
      <c r="AC300" s="36"/>
      <c r="AD300" s="36"/>
      <c r="AE300" s="36"/>
      <c r="AF300" s="36"/>
      <c r="AG300" s="36"/>
      <c r="AH300" s="36"/>
      <c r="AI300" s="36"/>
      <c r="AJ300" s="47"/>
      <c r="AK300" s="47"/>
      <c r="AL300" s="31"/>
      <c r="AM300" s="27"/>
      <c r="AN300" s="26"/>
      <c r="AO300" s="26"/>
      <c r="AP300" s="47"/>
    </row>
    <row r="301" spans="1:42">
      <c r="A301" s="91"/>
      <c r="B301" s="110"/>
      <c r="C301" s="114"/>
      <c r="D301" s="36"/>
      <c r="E301" s="36"/>
      <c r="F301" s="36"/>
      <c r="G301" s="36"/>
      <c r="H301" s="37"/>
      <c r="I301" s="37"/>
      <c r="J301" s="25"/>
      <c r="K301" s="42"/>
      <c r="L301" s="38"/>
      <c r="M301" s="38"/>
      <c r="N301" s="39"/>
      <c r="O301" s="38"/>
      <c r="P301" s="38"/>
      <c r="Q301" s="39"/>
      <c r="R301" s="38"/>
      <c r="S301" s="38"/>
      <c r="T301" s="30"/>
      <c r="U301" s="36"/>
      <c r="V301" s="36"/>
      <c r="W301" s="36"/>
      <c r="X301" s="43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47"/>
      <c r="AK301" s="47"/>
      <c r="AL301" s="31"/>
      <c r="AM301" s="27"/>
      <c r="AN301" s="26"/>
      <c r="AO301" s="26"/>
      <c r="AP301" s="27"/>
    </row>
    <row r="302" spans="1:42">
      <c r="A302" s="91"/>
      <c r="B302" s="110"/>
      <c r="C302" s="114"/>
      <c r="D302" s="36"/>
      <c r="E302" s="36"/>
      <c r="F302" s="36"/>
      <c r="G302" s="36"/>
      <c r="H302" s="37"/>
      <c r="I302" s="37"/>
      <c r="J302" s="25"/>
      <c r="K302" s="42"/>
      <c r="L302" s="38"/>
      <c r="M302" s="38"/>
      <c r="N302" s="39"/>
      <c r="O302" s="38"/>
      <c r="P302" s="38"/>
      <c r="Q302" s="39"/>
      <c r="R302" s="38"/>
      <c r="S302" s="38"/>
      <c r="T302" s="39"/>
      <c r="U302" s="36"/>
      <c r="V302" s="36"/>
      <c r="W302" s="46"/>
      <c r="X302" s="43"/>
      <c r="Y302" s="26"/>
      <c r="Z302" s="26"/>
      <c r="AA302" s="26"/>
      <c r="AB302" s="26"/>
      <c r="AC302" s="36"/>
      <c r="AD302" s="36"/>
      <c r="AE302" s="36"/>
      <c r="AF302" s="36"/>
      <c r="AG302" s="36"/>
      <c r="AH302" s="36"/>
      <c r="AI302" s="36"/>
      <c r="AJ302" s="27"/>
      <c r="AK302" s="27"/>
      <c r="AL302" s="31"/>
      <c r="AM302" s="27"/>
      <c r="AN302" s="26"/>
      <c r="AO302" s="26"/>
      <c r="AP302" s="47"/>
    </row>
    <row r="303" spans="1:42">
      <c r="A303" s="91"/>
      <c r="B303" s="110"/>
      <c r="C303" s="114"/>
      <c r="D303" s="36"/>
      <c r="E303" s="36"/>
      <c r="F303" s="36"/>
      <c r="G303" s="36"/>
      <c r="H303" s="37"/>
      <c r="I303" s="37"/>
      <c r="J303" s="25"/>
      <c r="K303" s="42"/>
      <c r="L303" s="38"/>
      <c r="M303" s="38"/>
      <c r="N303" s="39"/>
      <c r="O303" s="38"/>
      <c r="P303" s="38"/>
      <c r="Q303" s="39"/>
      <c r="R303" s="38"/>
      <c r="S303" s="38"/>
      <c r="T303" s="30"/>
      <c r="U303" s="36"/>
      <c r="V303" s="36"/>
      <c r="W303" s="46"/>
      <c r="X303" s="43"/>
      <c r="Y303" s="26"/>
      <c r="Z303" s="26"/>
      <c r="AA303" s="26"/>
      <c r="AB303" s="26"/>
      <c r="AC303" s="36"/>
      <c r="AD303" s="36"/>
      <c r="AE303" s="36"/>
      <c r="AF303" s="36"/>
      <c r="AG303" s="36"/>
      <c r="AH303" s="36"/>
      <c r="AI303" s="36"/>
      <c r="AJ303" s="27"/>
      <c r="AK303" s="27"/>
      <c r="AL303" s="31"/>
      <c r="AM303" s="27"/>
      <c r="AN303" s="26"/>
      <c r="AO303" s="26"/>
      <c r="AP303" s="47"/>
    </row>
    <row r="304" spans="1:42">
      <c r="A304" s="91"/>
      <c r="B304" s="110"/>
      <c r="C304" s="114"/>
      <c r="D304" s="36"/>
      <c r="E304" s="36"/>
      <c r="F304" s="36"/>
      <c r="G304" s="36"/>
      <c r="H304" s="37"/>
      <c r="I304" s="37"/>
      <c r="J304" s="25"/>
      <c r="K304" s="42"/>
      <c r="L304" s="38"/>
      <c r="M304" s="38"/>
      <c r="N304" s="39"/>
      <c r="O304" s="38"/>
      <c r="P304" s="38"/>
      <c r="Q304" s="39"/>
      <c r="R304" s="38"/>
      <c r="S304" s="38"/>
      <c r="T304" s="30"/>
      <c r="U304" s="36"/>
      <c r="V304" s="36"/>
      <c r="W304" s="46"/>
      <c r="X304" s="43"/>
      <c r="Y304" s="26"/>
      <c r="Z304" s="26"/>
      <c r="AA304" s="26"/>
      <c r="AB304" s="26"/>
      <c r="AC304" s="36"/>
      <c r="AD304" s="36"/>
      <c r="AE304" s="36"/>
      <c r="AF304" s="36"/>
      <c r="AG304" s="36"/>
      <c r="AH304" s="36"/>
      <c r="AI304" s="36"/>
      <c r="AJ304" s="27"/>
      <c r="AK304" s="27"/>
      <c r="AL304" s="31"/>
      <c r="AM304" s="27"/>
      <c r="AN304" s="26"/>
      <c r="AO304" s="26"/>
      <c r="AP304" s="47"/>
    </row>
    <row r="305" spans="1:42">
      <c r="A305" s="91"/>
      <c r="B305" s="110"/>
      <c r="C305" s="114"/>
      <c r="D305" s="36"/>
      <c r="E305" s="36"/>
      <c r="F305" s="36"/>
      <c r="G305" s="36"/>
      <c r="H305" s="37"/>
      <c r="I305" s="37"/>
      <c r="J305" s="25"/>
      <c r="K305" s="42"/>
      <c r="L305" s="38"/>
      <c r="M305" s="38"/>
      <c r="N305" s="39"/>
      <c r="O305" s="38"/>
      <c r="P305" s="38"/>
      <c r="Q305" s="39"/>
      <c r="R305" s="38"/>
      <c r="S305" s="38"/>
      <c r="T305" s="30"/>
      <c r="U305" s="36"/>
      <c r="V305" s="36"/>
      <c r="W305" s="46"/>
      <c r="X305" s="43"/>
      <c r="Y305" s="26"/>
      <c r="Z305" s="26"/>
      <c r="AA305" s="26"/>
      <c r="AB305" s="26"/>
      <c r="AC305" s="36"/>
      <c r="AD305" s="36"/>
      <c r="AE305" s="36"/>
      <c r="AF305" s="36"/>
      <c r="AG305" s="36"/>
      <c r="AH305" s="36"/>
      <c r="AI305" s="36"/>
      <c r="AJ305" s="27"/>
      <c r="AK305" s="27"/>
      <c r="AL305" s="31"/>
      <c r="AM305" s="27"/>
      <c r="AN305" s="26"/>
      <c r="AO305" s="26"/>
      <c r="AP305" s="47"/>
    </row>
    <row r="306" spans="1:42">
      <c r="A306" s="91"/>
      <c r="B306" s="110"/>
      <c r="C306" s="114"/>
      <c r="D306" s="36"/>
      <c r="E306" s="36"/>
      <c r="F306" s="36"/>
      <c r="G306" s="36"/>
      <c r="H306" s="37"/>
      <c r="I306" s="37"/>
      <c r="J306" s="25"/>
      <c r="K306" s="42"/>
      <c r="L306" s="38"/>
      <c r="M306" s="38"/>
      <c r="N306" s="39"/>
      <c r="O306" s="38"/>
      <c r="P306" s="38"/>
      <c r="Q306" s="39"/>
      <c r="R306" s="38"/>
      <c r="S306" s="38"/>
      <c r="T306" s="30"/>
      <c r="U306" s="26"/>
      <c r="V306" s="36"/>
      <c r="W306" s="46"/>
      <c r="X306" s="43"/>
      <c r="Y306" s="26"/>
      <c r="Z306" s="26"/>
      <c r="AA306" s="26"/>
      <c r="AB306" s="26"/>
      <c r="AC306" s="36"/>
      <c r="AD306" s="36"/>
      <c r="AE306" s="36"/>
      <c r="AF306" s="36"/>
      <c r="AG306" s="36"/>
      <c r="AH306" s="36"/>
      <c r="AI306" s="36"/>
      <c r="AJ306" s="27"/>
      <c r="AK306" s="27"/>
      <c r="AL306" s="31"/>
      <c r="AM306" s="27"/>
      <c r="AN306" s="26"/>
      <c r="AO306" s="26"/>
      <c r="AP306" s="47"/>
    </row>
    <row r="307" spans="1:42">
      <c r="A307" s="91"/>
      <c r="B307" s="110"/>
      <c r="C307" s="114"/>
      <c r="D307" s="36"/>
      <c r="E307" s="36"/>
      <c r="F307" s="36"/>
      <c r="G307" s="36"/>
      <c r="H307" s="37"/>
      <c r="I307" s="37"/>
      <c r="J307" s="25"/>
      <c r="K307" s="42"/>
      <c r="L307" s="38"/>
      <c r="M307" s="38"/>
      <c r="N307" s="39"/>
      <c r="O307" s="38"/>
      <c r="P307" s="38"/>
      <c r="Q307" s="39"/>
      <c r="R307" s="38"/>
      <c r="S307" s="38"/>
      <c r="T307" s="30"/>
      <c r="U307" s="36"/>
      <c r="V307" s="36"/>
      <c r="W307" s="46"/>
      <c r="X307" s="43"/>
      <c r="Y307" s="26"/>
      <c r="Z307" s="26"/>
      <c r="AA307" s="26"/>
      <c r="AB307" s="26"/>
      <c r="AC307" s="36"/>
      <c r="AD307" s="36"/>
      <c r="AE307" s="36"/>
      <c r="AF307" s="36"/>
      <c r="AG307" s="36"/>
      <c r="AH307" s="36"/>
      <c r="AI307" s="36"/>
      <c r="AJ307" s="27"/>
      <c r="AK307" s="27"/>
      <c r="AL307" s="31"/>
      <c r="AM307" s="27"/>
      <c r="AN307" s="26"/>
      <c r="AO307" s="26"/>
      <c r="AP307" s="47"/>
    </row>
    <row r="308" spans="1:42">
      <c r="A308" s="91"/>
      <c r="B308" s="110"/>
      <c r="C308" s="114"/>
      <c r="D308" s="36"/>
      <c r="E308" s="36"/>
      <c r="F308" s="36"/>
      <c r="G308" s="36"/>
      <c r="H308" s="37"/>
      <c r="I308" s="37"/>
      <c r="J308" s="25"/>
      <c r="K308" s="42"/>
      <c r="L308" s="38"/>
      <c r="M308" s="38"/>
      <c r="N308" s="39"/>
      <c r="O308" s="38"/>
      <c r="P308" s="38"/>
      <c r="Q308" s="39"/>
      <c r="R308" s="38"/>
      <c r="S308" s="38"/>
      <c r="T308" s="30"/>
      <c r="U308" s="36"/>
      <c r="V308" s="36"/>
      <c r="W308" s="46"/>
      <c r="X308" s="43"/>
      <c r="Y308" s="26"/>
      <c r="Z308" s="26"/>
      <c r="AA308" s="26"/>
      <c r="AB308" s="26"/>
      <c r="AC308" s="36"/>
      <c r="AD308" s="36"/>
      <c r="AE308" s="36"/>
      <c r="AF308" s="36"/>
      <c r="AG308" s="36"/>
      <c r="AH308" s="36"/>
      <c r="AI308" s="36"/>
      <c r="AJ308" s="27"/>
      <c r="AK308" s="27"/>
      <c r="AL308" s="31"/>
      <c r="AM308" s="27"/>
      <c r="AN308" s="26"/>
      <c r="AO308" s="26"/>
      <c r="AP308" s="47"/>
    </row>
    <row r="309" spans="1:42">
      <c r="A309" s="91"/>
      <c r="B309" s="110"/>
      <c r="C309" s="114"/>
      <c r="D309" s="36"/>
      <c r="E309" s="36"/>
      <c r="F309" s="36"/>
      <c r="G309" s="36"/>
      <c r="H309" s="37"/>
      <c r="I309" s="37"/>
      <c r="J309" s="25"/>
      <c r="K309" s="42"/>
      <c r="L309" s="38"/>
      <c r="M309" s="38"/>
      <c r="N309" s="39"/>
      <c r="O309" s="38"/>
      <c r="P309" s="38"/>
      <c r="Q309" s="39"/>
      <c r="R309" s="38"/>
      <c r="S309" s="38"/>
      <c r="T309" s="30"/>
      <c r="U309" s="36"/>
      <c r="V309" s="36"/>
      <c r="W309" s="46"/>
      <c r="X309" s="43"/>
      <c r="Y309" s="26"/>
      <c r="Z309" s="26"/>
      <c r="AA309" s="26"/>
      <c r="AB309" s="26"/>
      <c r="AC309" s="36"/>
      <c r="AD309" s="36"/>
      <c r="AE309" s="36"/>
      <c r="AF309" s="36"/>
      <c r="AG309" s="36"/>
      <c r="AH309" s="36"/>
      <c r="AI309" s="36"/>
      <c r="AJ309" s="27"/>
      <c r="AK309" s="27"/>
      <c r="AL309" s="31"/>
      <c r="AM309" s="27"/>
      <c r="AN309" s="26"/>
      <c r="AO309" s="26"/>
      <c r="AP309" s="47"/>
    </row>
    <row r="310" spans="1:42">
      <c r="A310" s="91"/>
      <c r="B310" s="110"/>
      <c r="C310" s="114"/>
      <c r="D310" s="36"/>
      <c r="E310" s="36"/>
      <c r="F310" s="36"/>
      <c r="G310" s="36"/>
      <c r="H310" s="37"/>
      <c r="I310" s="37"/>
      <c r="J310" s="25"/>
      <c r="K310" s="42"/>
      <c r="L310" s="38"/>
      <c r="M310" s="38"/>
      <c r="N310" s="39"/>
      <c r="O310" s="38"/>
      <c r="P310" s="38"/>
      <c r="Q310" s="39"/>
      <c r="R310" s="38"/>
      <c r="S310" s="38"/>
      <c r="T310" s="30"/>
      <c r="U310" s="36"/>
      <c r="V310" s="36"/>
      <c r="W310" s="46"/>
      <c r="X310" s="43"/>
      <c r="Y310" s="26"/>
      <c r="Z310" s="26"/>
      <c r="AA310" s="26"/>
      <c r="AB310" s="26"/>
      <c r="AC310" s="36"/>
      <c r="AD310" s="36"/>
      <c r="AE310" s="36"/>
      <c r="AF310" s="36"/>
      <c r="AG310" s="36"/>
      <c r="AH310" s="36"/>
      <c r="AI310" s="36"/>
      <c r="AJ310" s="27"/>
      <c r="AK310" s="27"/>
      <c r="AL310" s="31"/>
      <c r="AM310" s="27"/>
      <c r="AN310" s="26"/>
      <c r="AO310" s="26"/>
      <c r="AP310" s="47"/>
    </row>
    <row r="311" spans="1:42">
      <c r="A311" s="91"/>
      <c r="B311" s="110"/>
      <c r="C311" s="114"/>
      <c r="D311" s="36"/>
      <c r="E311" s="36"/>
      <c r="F311" s="36"/>
      <c r="G311" s="36"/>
      <c r="H311" s="37"/>
      <c r="I311" s="37"/>
      <c r="J311" s="25"/>
      <c r="K311" s="42"/>
      <c r="L311" s="38"/>
      <c r="M311" s="38"/>
      <c r="N311" s="39"/>
      <c r="O311" s="38"/>
      <c r="P311" s="38"/>
      <c r="Q311" s="39"/>
      <c r="R311" s="38"/>
      <c r="S311" s="38"/>
      <c r="T311" s="30"/>
      <c r="U311" s="26"/>
      <c r="V311" s="36"/>
      <c r="W311" s="46"/>
      <c r="X311" s="43"/>
      <c r="Y311" s="26"/>
      <c r="Z311" s="26"/>
      <c r="AA311" s="26"/>
      <c r="AB311" s="26"/>
      <c r="AC311" s="36"/>
      <c r="AD311" s="36"/>
      <c r="AE311" s="36"/>
      <c r="AF311" s="36"/>
      <c r="AG311" s="36"/>
      <c r="AH311" s="36"/>
      <c r="AI311" s="36"/>
      <c r="AJ311" s="27"/>
      <c r="AK311" s="27"/>
      <c r="AL311" s="31"/>
      <c r="AM311" s="27"/>
      <c r="AN311" s="26"/>
      <c r="AO311" s="26"/>
      <c r="AP311" s="47"/>
    </row>
    <row r="312" spans="1:42">
      <c r="A312" s="91"/>
      <c r="B312" s="110"/>
      <c r="C312" s="114"/>
      <c r="D312" s="36"/>
      <c r="E312" s="36"/>
      <c r="F312" s="36"/>
      <c r="G312" s="36"/>
      <c r="H312" s="37"/>
      <c r="I312" s="37"/>
      <c r="J312" s="25"/>
      <c r="K312" s="42"/>
      <c r="L312" s="38"/>
      <c r="M312" s="38"/>
      <c r="N312" s="39"/>
      <c r="O312" s="38"/>
      <c r="P312" s="38"/>
      <c r="Q312" s="39"/>
      <c r="R312" s="38"/>
      <c r="S312" s="38"/>
      <c r="T312" s="30"/>
      <c r="U312" s="26"/>
      <c r="V312" s="36"/>
      <c r="W312" s="46"/>
      <c r="X312" s="43"/>
      <c r="Y312" s="26"/>
      <c r="Z312" s="26"/>
      <c r="AA312" s="26"/>
      <c r="AB312" s="26"/>
      <c r="AC312" s="36"/>
      <c r="AD312" s="36"/>
      <c r="AE312" s="36"/>
      <c r="AF312" s="36"/>
      <c r="AG312" s="36"/>
      <c r="AH312" s="36"/>
      <c r="AI312" s="36"/>
      <c r="AJ312" s="27"/>
      <c r="AK312" s="27"/>
      <c r="AL312" s="31"/>
      <c r="AM312" s="27"/>
      <c r="AN312" s="26"/>
      <c r="AO312" s="26"/>
      <c r="AP312" s="47"/>
    </row>
    <row r="313" spans="1:42">
      <c r="A313" s="91"/>
      <c r="B313" s="110"/>
      <c r="C313" s="114"/>
      <c r="D313" s="36"/>
      <c r="E313" s="36"/>
      <c r="F313" s="36"/>
      <c r="G313" s="36"/>
      <c r="H313" s="37"/>
      <c r="I313" s="37"/>
      <c r="J313" s="25"/>
      <c r="K313" s="42"/>
      <c r="L313" s="38"/>
      <c r="M313" s="38"/>
      <c r="N313" s="39"/>
      <c r="O313" s="38"/>
      <c r="P313" s="38"/>
      <c r="Q313" s="39"/>
      <c r="R313" s="38"/>
      <c r="S313" s="38"/>
      <c r="T313" s="30"/>
      <c r="U313" s="26"/>
      <c r="V313" s="36"/>
      <c r="W313" s="46"/>
      <c r="X313" s="43"/>
      <c r="Y313" s="26"/>
      <c r="Z313" s="26"/>
      <c r="AA313" s="26"/>
      <c r="AB313" s="26"/>
      <c r="AC313" s="36"/>
      <c r="AD313" s="36"/>
      <c r="AE313" s="36"/>
      <c r="AF313" s="36"/>
      <c r="AG313" s="36"/>
      <c r="AH313" s="36"/>
      <c r="AI313" s="36"/>
      <c r="AJ313" s="27"/>
      <c r="AK313" s="27"/>
      <c r="AL313" s="31"/>
      <c r="AM313" s="27"/>
      <c r="AN313" s="26"/>
      <c r="AO313" s="26"/>
      <c r="AP313" s="47"/>
    </row>
    <row r="314" spans="1:42">
      <c r="A314" s="91"/>
      <c r="B314" s="101"/>
      <c r="C314" s="117"/>
      <c r="D314" s="26"/>
      <c r="E314" s="26"/>
      <c r="F314" s="36"/>
      <c r="G314" s="36"/>
      <c r="H314" s="37"/>
      <c r="I314" s="37"/>
      <c r="J314" s="25"/>
      <c r="K314" s="42"/>
      <c r="L314" s="38"/>
      <c r="M314" s="38"/>
      <c r="N314" s="39"/>
      <c r="O314" s="38"/>
      <c r="P314" s="38"/>
      <c r="Q314" s="39"/>
      <c r="R314" s="38"/>
      <c r="S314" s="38"/>
      <c r="T314" s="30"/>
      <c r="U314" s="26"/>
      <c r="V314" s="36"/>
      <c r="W314" s="46"/>
      <c r="X314" s="43"/>
      <c r="Y314" s="26"/>
      <c r="Z314" s="26"/>
      <c r="AA314" s="26"/>
      <c r="AB314" s="26"/>
      <c r="AC314" s="36"/>
      <c r="AD314" s="36"/>
      <c r="AE314" s="36"/>
      <c r="AF314" s="36"/>
      <c r="AG314" s="36"/>
      <c r="AH314" s="36"/>
      <c r="AI314" s="36"/>
      <c r="AJ314" s="27"/>
      <c r="AK314" s="27"/>
      <c r="AL314" s="31"/>
      <c r="AM314" s="27"/>
      <c r="AN314" s="26"/>
      <c r="AO314" s="26"/>
      <c r="AP314" s="47"/>
    </row>
    <row r="315" spans="1:42">
      <c r="A315" s="91"/>
      <c r="B315" s="101"/>
      <c r="C315" s="117"/>
      <c r="D315" s="26"/>
      <c r="E315" s="26"/>
      <c r="F315" s="36"/>
      <c r="G315" s="36"/>
      <c r="H315" s="37"/>
      <c r="I315" s="37"/>
      <c r="J315" s="25"/>
      <c r="K315" s="42"/>
      <c r="L315" s="38"/>
      <c r="M315" s="38"/>
      <c r="N315" s="39"/>
      <c r="O315" s="38"/>
      <c r="P315" s="38"/>
      <c r="Q315" s="39"/>
      <c r="R315" s="38"/>
      <c r="S315" s="38"/>
      <c r="T315" s="30"/>
      <c r="U315" s="26"/>
      <c r="V315" s="36"/>
      <c r="W315" s="46"/>
      <c r="X315" s="43"/>
      <c r="Y315" s="26"/>
      <c r="Z315" s="26"/>
      <c r="AA315" s="26"/>
      <c r="AB315" s="26"/>
      <c r="AC315" s="36"/>
      <c r="AD315" s="36"/>
      <c r="AE315" s="36"/>
      <c r="AF315" s="36"/>
      <c r="AG315" s="36"/>
      <c r="AH315" s="36"/>
      <c r="AI315" s="36"/>
      <c r="AJ315" s="27"/>
      <c r="AK315" s="27"/>
      <c r="AL315" s="31"/>
      <c r="AM315" s="27"/>
      <c r="AN315" s="26"/>
      <c r="AO315" s="26"/>
      <c r="AP315" s="47"/>
    </row>
    <row r="316" spans="1:42">
      <c r="A316" s="91"/>
      <c r="B316" s="101"/>
      <c r="C316" s="117"/>
      <c r="D316" s="26"/>
      <c r="E316" s="26"/>
      <c r="F316" s="36"/>
      <c r="G316" s="36"/>
      <c r="H316" s="37"/>
      <c r="I316" s="37"/>
      <c r="J316" s="25"/>
      <c r="K316" s="42"/>
      <c r="L316" s="38"/>
      <c r="M316" s="38"/>
      <c r="N316" s="39"/>
      <c r="O316" s="38"/>
      <c r="P316" s="38"/>
      <c r="Q316" s="39"/>
      <c r="R316" s="38"/>
      <c r="S316" s="38"/>
      <c r="T316" s="30"/>
      <c r="U316" s="26"/>
      <c r="V316" s="36"/>
      <c r="W316" s="46"/>
      <c r="X316" s="43"/>
      <c r="Y316" s="26"/>
      <c r="Z316" s="26"/>
      <c r="AA316" s="26"/>
      <c r="AB316" s="26"/>
      <c r="AC316" s="36"/>
      <c r="AD316" s="36"/>
      <c r="AE316" s="36"/>
      <c r="AF316" s="36"/>
      <c r="AG316" s="36"/>
      <c r="AH316" s="36"/>
      <c r="AI316" s="36"/>
      <c r="AJ316" s="27"/>
      <c r="AK316" s="27"/>
      <c r="AL316" s="31"/>
      <c r="AM316" s="27"/>
      <c r="AN316" s="26"/>
      <c r="AO316" s="26"/>
      <c r="AP316" s="47"/>
    </row>
    <row r="317" spans="1:42">
      <c r="A317" s="91"/>
      <c r="B317" s="101"/>
      <c r="C317" s="117"/>
      <c r="D317" s="26"/>
      <c r="E317" s="26"/>
      <c r="F317" s="36"/>
      <c r="G317" s="36"/>
      <c r="H317" s="37"/>
      <c r="I317" s="37"/>
      <c r="J317" s="25"/>
      <c r="K317" s="42"/>
      <c r="L317" s="38"/>
      <c r="M317" s="38"/>
      <c r="N317" s="39"/>
      <c r="O317" s="38"/>
      <c r="P317" s="38"/>
      <c r="Q317" s="39"/>
      <c r="R317" s="38"/>
      <c r="S317" s="38"/>
      <c r="T317" s="30"/>
      <c r="U317" s="26"/>
      <c r="V317" s="36"/>
      <c r="W317" s="46"/>
      <c r="X317" s="43"/>
      <c r="Y317" s="26"/>
      <c r="Z317" s="26"/>
      <c r="AA317" s="26"/>
      <c r="AB317" s="26"/>
      <c r="AC317" s="36"/>
      <c r="AD317" s="36"/>
      <c r="AE317" s="36"/>
      <c r="AF317" s="36"/>
      <c r="AG317" s="36"/>
      <c r="AH317" s="36"/>
      <c r="AI317" s="36"/>
      <c r="AJ317" s="27"/>
      <c r="AK317" s="27"/>
      <c r="AL317" s="31"/>
      <c r="AM317" s="27"/>
      <c r="AN317" s="26"/>
      <c r="AO317" s="26"/>
      <c r="AP317" s="47"/>
    </row>
    <row r="318" spans="1:42">
      <c r="A318" s="91"/>
      <c r="B318" s="101"/>
      <c r="C318" s="117"/>
      <c r="D318" s="26"/>
      <c r="E318" s="26"/>
      <c r="F318" s="36"/>
      <c r="G318" s="36"/>
      <c r="H318" s="37"/>
      <c r="I318" s="37"/>
      <c r="J318" s="25"/>
      <c r="K318" s="42"/>
      <c r="L318" s="38"/>
      <c r="M318" s="38"/>
      <c r="N318" s="39"/>
      <c r="O318" s="38"/>
      <c r="P318" s="38"/>
      <c r="Q318" s="39"/>
      <c r="R318" s="38"/>
      <c r="S318" s="38"/>
      <c r="T318" s="30"/>
      <c r="U318" s="26"/>
      <c r="V318" s="36"/>
      <c r="W318" s="46"/>
      <c r="X318" s="43"/>
      <c r="Y318" s="26"/>
      <c r="Z318" s="26"/>
      <c r="AA318" s="26"/>
      <c r="AB318" s="26"/>
      <c r="AC318" s="36"/>
      <c r="AD318" s="36"/>
      <c r="AE318" s="36"/>
      <c r="AF318" s="36"/>
      <c r="AG318" s="36"/>
      <c r="AH318" s="36"/>
      <c r="AI318" s="36"/>
      <c r="AJ318" s="27"/>
      <c r="AK318" s="27"/>
      <c r="AL318" s="31"/>
      <c r="AM318" s="27"/>
      <c r="AN318" s="26"/>
      <c r="AO318" s="26"/>
      <c r="AP318" s="47"/>
    </row>
    <row r="319" spans="1:42">
      <c r="A319" s="91"/>
      <c r="B319" s="101"/>
      <c r="C319" s="117"/>
      <c r="D319" s="26"/>
      <c r="E319" s="26"/>
      <c r="F319" s="36"/>
      <c r="G319" s="36"/>
      <c r="H319" s="37"/>
      <c r="I319" s="37"/>
      <c r="J319" s="25"/>
      <c r="K319" s="42"/>
      <c r="L319" s="38"/>
      <c r="M319" s="38"/>
      <c r="N319" s="39"/>
      <c r="O319" s="38"/>
      <c r="P319" s="38"/>
      <c r="Q319" s="39"/>
      <c r="R319" s="38"/>
      <c r="S319" s="38"/>
      <c r="T319" s="30"/>
      <c r="U319" s="26"/>
      <c r="V319" s="36"/>
      <c r="W319" s="46"/>
      <c r="X319" s="43"/>
      <c r="Y319" s="26"/>
      <c r="Z319" s="26"/>
      <c r="AA319" s="26"/>
      <c r="AB319" s="26"/>
      <c r="AC319" s="36"/>
      <c r="AD319" s="36"/>
      <c r="AE319" s="36"/>
      <c r="AF319" s="36"/>
      <c r="AG319" s="36"/>
      <c r="AH319" s="36"/>
      <c r="AI319" s="36"/>
      <c r="AJ319" s="27"/>
      <c r="AK319" s="27"/>
      <c r="AL319" s="31"/>
      <c r="AM319" s="27"/>
      <c r="AN319" s="26"/>
      <c r="AO319" s="26"/>
      <c r="AP319" s="47"/>
    </row>
    <row r="320" spans="1:42">
      <c r="A320" s="91"/>
      <c r="B320" s="110"/>
      <c r="C320" s="114"/>
      <c r="D320" s="36"/>
      <c r="E320" s="36"/>
      <c r="F320" s="36"/>
      <c r="G320" s="36"/>
      <c r="H320" s="37"/>
      <c r="I320" s="37"/>
      <c r="J320" s="25"/>
      <c r="K320" s="42"/>
      <c r="L320" s="38"/>
      <c r="M320" s="38"/>
      <c r="N320" s="39"/>
      <c r="O320" s="38"/>
      <c r="P320" s="38"/>
      <c r="Q320" s="39"/>
      <c r="R320" s="38"/>
      <c r="S320" s="38"/>
      <c r="T320" s="30"/>
      <c r="U320" s="26"/>
      <c r="V320" s="36"/>
      <c r="W320" s="46"/>
      <c r="X320" s="43"/>
      <c r="Y320" s="26"/>
      <c r="Z320" s="26"/>
      <c r="AA320" s="26"/>
      <c r="AB320" s="26"/>
      <c r="AC320" s="36"/>
      <c r="AD320" s="36"/>
      <c r="AE320" s="36"/>
      <c r="AF320" s="36"/>
      <c r="AG320" s="36"/>
      <c r="AH320" s="36"/>
      <c r="AI320" s="36"/>
      <c r="AJ320" s="27"/>
      <c r="AK320" s="27"/>
      <c r="AL320" s="31"/>
      <c r="AM320" s="27"/>
      <c r="AN320" s="26"/>
      <c r="AO320" s="26"/>
      <c r="AP320" s="47"/>
    </row>
    <row r="321" spans="1:42">
      <c r="A321" s="91"/>
      <c r="B321" s="110"/>
      <c r="C321" s="114"/>
      <c r="D321" s="36"/>
      <c r="E321" s="36"/>
      <c r="F321" s="36"/>
      <c r="G321" s="36"/>
      <c r="H321" s="37"/>
      <c r="I321" s="37"/>
      <c r="J321" s="25"/>
      <c r="K321" s="42"/>
      <c r="L321" s="38"/>
      <c r="M321" s="38"/>
      <c r="N321" s="39"/>
      <c r="O321" s="38"/>
      <c r="P321" s="38"/>
      <c r="Q321" s="39"/>
      <c r="R321" s="38"/>
      <c r="S321" s="38"/>
      <c r="T321" s="39"/>
      <c r="U321" s="36"/>
      <c r="V321" s="36"/>
      <c r="W321" s="46"/>
      <c r="X321" s="43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47"/>
      <c r="AK321" s="47"/>
      <c r="AL321" s="44"/>
      <c r="AM321" s="47"/>
      <c r="AN321" s="36"/>
      <c r="AO321" s="36"/>
      <c r="AP321" s="47"/>
    </row>
    <row r="322" spans="1:42">
      <c r="A322" s="91"/>
      <c r="B322" s="110"/>
      <c r="C322" s="114"/>
      <c r="D322" s="36"/>
      <c r="E322" s="36"/>
      <c r="F322" s="36"/>
      <c r="G322" s="36"/>
      <c r="H322" s="37"/>
      <c r="I322" s="37"/>
      <c r="J322" s="25"/>
      <c r="K322" s="42"/>
      <c r="L322" s="38"/>
      <c r="M322" s="38"/>
      <c r="N322" s="39"/>
      <c r="O322" s="38"/>
      <c r="P322" s="38"/>
      <c r="Q322" s="39"/>
      <c r="R322" s="38"/>
      <c r="S322" s="38"/>
      <c r="T322" s="30"/>
      <c r="U322" s="36"/>
      <c r="V322" s="36"/>
      <c r="W322" s="46"/>
      <c r="X322" s="43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47"/>
      <c r="AK322" s="47"/>
      <c r="AL322" s="31"/>
      <c r="AM322" s="40"/>
      <c r="AN322" s="26"/>
      <c r="AO322" s="26"/>
      <c r="AP322" s="27"/>
    </row>
    <row r="323" spans="1:42">
      <c r="A323" s="91"/>
      <c r="B323" s="101"/>
      <c r="C323" s="117"/>
      <c r="D323" s="26"/>
      <c r="E323" s="36"/>
      <c r="F323" s="36"/>
      <c r="G323" s="36"/>
      <c r="H323" s="37"/>
      <c r="I323" s="37"/>
      <c r="J323" s="25"/>
      <c r="K323" s="42"/>
      <c r="L323" s="38"/>
      <c r="M323" s="38"/>
      <c r="N323" s="39"/>
      <c r="O323" s="38"/>
      <c r="P323" s="38"/>
      <c r="Q323" s="39"/>
      <c r="R323" s="38"/>
      <c r="S323" s="38"/>
      <c r="T323" s="30"/>
      <c r="U323" s="36"/>
      <c r="V323" s="36"/>
      <c r="W323" s="46"/>
      <c r="X323" s="43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47"/>
      <c r="AK323" s="47"/>
      <c r="AL323" s="31"/>
      <c r="AM323" s="27"/>
      <c r="AN323" s="26"/>
      <c r="AO323" s="26"/>
      <c r="AP323" s="27"/>
    </row>
    <row r="324" spans="1:42">
      <c r="A324" s="91"/>
      <c r="B324" s="110"/>
      <c r="C324" s="114"/>
      <c r="D324" s="36"/>
      <c r="E324" s="36"/>
      <c r="F324" s="36"/>
      <c r="G324" s="36"/>
      <c r="H324" s="37"/>
      <c r="I324" s="37"/>
      <c r="J324" s="25"/>
      <c r="K324" s="42"/>
      <c r="L324" s="38"/>
      <c r="M324" s="38"/>
      <c r="N324" s="39"/>
      <c r="O324" s="38"/>
      <c r="P324" s="38"/>
      <c r="Q324" s="39"/>
      <c r="R324" s="38"/>
      <c r="S324" s="38"/>
      <c r="T324" s="30"/>
      <c r="U324" s="36"/>
      <c r="V324" s="36"/>
      <c r="W324" s="46"/>
      <c r="X324" s="43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47"/>
      <c r="AK324" s="47"/>
      <c r="AL324" s="31"/>
      <c r="AM324" s="27"/>
      <c r="AN324" s="26"/>
      <c r="AO324" s="26"/>
      <c r="AP324" s="27"/>
    </row>
    <row r="325" spans="1:42">
      <c r="A325" s="91"/>
      <c r="B325" s="110"/>
      <c r="C325" s="114"/>
      <c r="D325" s="36"/>
      <c r="E325" s="36"/>
      <c r="F325" s="36"/>
      <c r="G325" s="36"/>
      <c r="H325" s="37"/>
      <c r="I325" s="37"/>
      <c r="J325" s="25"/>
      <c r="K325" s="42"/>
      <c r="L325" s="38"/>
      <c r="M325" s="38"/>
      <c r="N325" s="39"/>
      <c r="O325" s="38"/>
      <c r="P325" s="38"/>
      <c r="Q325" s="39"/>
      <c r="R325" s="38"/>
      <c r="S325" s="38"/>
      <c r="T325" s="39"/>
      <c r="U325" s="36"/>
      <c r="V325" s="36"/>
      <c r="W325" s="46"/>
      <c r="X325" s="43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47"/>
      <c r="AK325" s="47"/>
      <c r="AL325" s="44"/>
      <c r="AM325" s="47"/>
      <c r="AN325" s="36"/>
      <c r="AO325" s="36"/>
      <c r="AP325" s="47"/>
    </row>
    <row r="326" spans="1:42">
      <c r="A326" s="91"/>
      <c r="B326" s="110"/>
      <c r="C326" s="114"/>
      <c r="D326" s="36"/>
      <c r="E326" s="36"/>
      <c r="F326" s="36"/>
      <c r="G326" s="36"/>
      <c r="H326" s="37"/>
      <c r="I326" s="37"/>
      <c r="J326" s="25"/>
      <c r="K326" s="42"/>
      <c r="L326" s="38"/>
      <c r="M326" s="38"/>
      <c r="N326" s="39"/>
      <c r="O326" s="38"/>
      <c r="P326" s="38"/>
      <c r="Q326" s="39"/>
      <c r="R326" s="38"/>
      <c r="S326" s="38"/>
      <c r="T326" s="30"/>
      <c r="U326" s="36"/>
      <c r="V326" s="36"/>
      <c r="W326" s="46"/>
      <c r="X326" s="43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47"/>
      <c r="AK326" s="47"/>
      <c r="AL326" s="31"/>
      <c r="AM326" s="40"/>
      <c r="AN326" s="26"/>
      <c r="AO326" s="26"/>
      <c r="AP326" s="27"/>
    </row>
    <row r="327" spans="1:42">
      <c r="A327" s="91"/>
      <c r="B327" s="110"/>
      <c r="C327" s="114"/>
      <c r="D327" s="36"/>
      <c r="E327" s="36"/>
      <c r="F327" s="36"/>
      <c r="G327" s="36"/>
      <c r="H327" s="37"/>
      <c r="I327" s="37"/>
      <c r="J327" s="25"/>
      <c r="K327" s="42"/>
      <c r="L327" s="38"/>
      <c r="M327" s="38"/>
      <c r="N327" s="39"/>
      <c r="O327" s="38"/>
      <c r="P327" s="38"/>
      <c r="Q327" s="39"/>
      <c r="R327" s="38"/>
      <c r="S327" s="38"/>
      <c r="T327" s="30"/>
      <c r="U327" s="26"/>
      <c r="V327" s="36"/>
      <c r="W327" s="46"/>
      <c r="X327" s="43"/>
      <c r="Y327" s="36"/>
      <c r="Z327" s="36"/>
      <c r="AA327" s="36"/>
      <c r="AB327" s="36"/>
      <c r="AC327" s="26"/>
      <c r="AD327" s="26"/>
      <c r="AE327" s="26"/>
      <c r="AF327" s="26"/>
      <c r="AG327" s="26"/>
      <c r="AH327" s="26"/>
      <c r="AI327" s="26"/>
      <c r="AJ327" s="47"/>
      <c r="AK327" s="47"/>
      <c r="AL327" s="31"/>
      <c r="AM327" s="27"/>
      <c r="AN327" s="26"/>
      <c r="AO327" s="26"/>
      <c r="AP327" s="27"/>
    </row>
    <row r="328" spans="1:42">
      <c r="A328" s="91"/>
      <c r="B328" s="110"/>
      <c r="C328" s="114"/>
      <c r="D328" s="36"/>
      <c r="E328" s="36"/>
      <c r="F328" s="36"/>
      <c r="G328" s="36"/>
      <c r="H328" s="37"/>
      <c r="I328" s="37"/>
      <c r="J328" s="25"/>
      <c r="K328" s="42"/>
      <c r="L328" s="38"/>
      <c r="M328" s="38"/>
      <c r="N328" s="39"/>
      <c r="O328" s="38"/>
      <c r="P328" s="38"/>
      <c r="Q328" s="39"/>
      <c r="R328" s="38"/>
      <c r="S328" s="38"/>
      <c r="T328" s="30"/>
      <c r="U328" s="36"/>
      <c r="V328" s="36"/>
      <c r="W328" s="46"/>
      <c r="X328" s="43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47"/>
      <c r="AK328" s="47"/>
      <c r="AL328" s="31"/>
      <c r="AM328" s="27"/>
      <c r="AN328" s="26"/>
      <c r="AO328" s="26"/>
      <c r="AP328" s="27"/>
    </row>
    <row r="329" spans="1:42">
      <c r="A329" s="91"/>
      <c r="B329" s="110"/>
      <c r="C329" s="114"/>
      <c r="D329" s="36"/>
      <c r="E329" s="36"/>
      <c r="F329" s="36"/>
      <c r="G329" s="36"/>
      <c r="H329" s="37"/>
      <c r="I329" s="37"/>
      <c r="J329" s="25"/>
      <c r="K329" s="28"/>
      <c r="L329" s="38"/>
      <c r="M329" s="38"/>
      <c r="N329" s="39"/>
      <c r="O329" s="38"/>
      <c r="P329" s="38"/>
      <c r="Q329" s="39"/>
      <c r="R329" s="38"/>
      <c r="S329" s="38"/>
      <c r="T329" s="30"/>
      <c r="U329" s="36"/>
      <c r="V329" s="36"/>
      <c r="W329" s="26"/>
      <c r="X329" s="29"/>
      <c r="Y329" s="26"/>
      <c r="Z329" s="26"/>
      <c r="AA329" s="26"/>
      <c r="AB329" s="26"/>
      <c r="AC329" s="36"/>
      <c r="AD329" s="36"/>
      <c r="AE329" s="36"/>
      <c r="AF329" s="36"/>
      <c r="AG329" s="36"/>
      <c r="AH329" s="36"/>
      <c r="AI329" s="36"/>
      <c r="AJ329" s="27"/>
      <c r="AK329" s="27"/>
      <c r="AL329" s="31"/>
      <c r="AM329" s="27"/>
      <c r="AN329" s="26"/>
      <c r="AO329" s="26"/>
      <c r="AP329" s="27"/>
    </row>
    <row r="330" spans="1:42">
      <c r="A330" s="91"/>
      <c r="B330" s="110"/>
      <c r="C330" s="114"/>
      <c r="D330" s="36"/>
      <c r="E330" s="36"/>
      <c r="F330" s="36"/>
      <c r="G330" s="36"/>
      <c r="H330" s="37"/>
      <c r="I330" s="37"/>
      <c r="J330" s="25"/>
      <c r="K330" s="42"/>
      <c r="L330" s="38"/>
      <c r="M330" s="38"/>
      <c r="N330" s="39"/>
      <c r="O330" s="38"/>
      <c r="P330" s="38"/>
      <c r="Q330" s="39"/>
      <c r="R330" s="38"/>
      <c r="S330" s="38"/>
      <c r="T330" s="30"/>
      <c r="U330" s="36"/>
      <c r="V330" s="26"/>
      <c r="W330" s="26"/>
      <c r="X330" s="29"/>
      <c r="Y330" s="26"/>
      <c r="Z330" s="26"/>
      <c r="AA330" s="26"/>
      <c r="AB330" s="26"/>
      <c r="AC330" s="36"/>
      <c r="AD330" s="36"/>
      <c r="AE330" s="36"/>
      <c r="AF330" s="36"/>
      <c r="AG330" s="36"/>
      <c r="AH330" s="36"/>
      <c r="AI330" s="36"/>
      <c r="AJ330" s="47"/>
      <c r="AK330" s="47"/>
      <c r="AL330" s="31"/>
      <c r="AM330" s="27"/>
      <c r="AN330" s="26"/>
      <c r="AO330" s="26"/>
      <c r="AP330" s="27"/>
    </row>
    <row r="331" spans="1:42">
      <c r="A331" s="91"/>
      <c r="B331" s="110"/>
      <c r="C331" s="114"/>
      <c r="D331" s="36"/>
      <c r="E331" s="36"/>
      <c r="F331" s="36"/>
      <c r="G331" s="36"/>
      <c r="H331" s="37"/>
      <c r="I331" s="37"/>
      <c r="J331" s="25"/>
      <c r="K331" s="42"/>
      <c r="L331" s="38"/>
      <c r="M331" s="38"/>
      <c r="N331" s="39"/>
      <c r="O331" s="38"/>
      <c r="P331" s="38"/>
      <c r="Q331" s="39"/>
      <c r="R331" s="38"/>
      <c r="S331" s="38"/>
      <c r="T331" s="30"/>
      <c r="U331" s="36"/>
      <c r="V331" s="36"/>
      <c r="W331" s="36"/>
      <c r="X331" s="43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47"/>
      <c r="AK331" s="47"/>
      <c r="AL331" s="31"/>
      <c r="AM331" s="27"/>
      <c r="AN331" s="26"/>
      <c r="AO331" s="26"/>
      <c r="AP331" s="27"/>
    </row>
    <row r="332" spans="1:42">
      <c r="A332" s="91"/>
      <c r="B332" s="110"/>
      <c r="C332" s="114"/>
      <c r="D332" s="36"/>
      <c r="E332" s="36"/>
      <c r="F332" s="36"/>
      <c r="G332" s="36"/>
      <c r="H332" s="37"/>
      <c r="I332" s="37"/>
      <c r="J332" s="25"/>
      <c r="K332" s="42"/>
      <c r="L332" s="38"/>
      <c r="M332" s="38"/>
      <c r="N332" s="39"/>
      <c r="O332" s="38"/>
      <c r="P332" s="38"/>
      <c r="Q332" s="39"/>
      <c r="R332" s="38"/>
      <c r="S332" s="38"/>
      <c r="T332" s="30"/>
      <c r="U332" s="26"/>
      <c r="V332" s="36"/>
      <c r="W332" s="36"/>
      <c r="X332" s="43"/>
      <c r="Y332" s="36"/>
      <c r="Z332" s="36"/>
      <c r="AA332" s="36"/>
      <c r="AB332" s="36"/>
      <c r="AC332" s="26"/>
      <c r="AD332" s="26"/>
      <c r="AE332" s="26"/>
      <c r="AF332" s="26"/>
      <c r="AG332" s="26"/>
      <c r="AH332" s="26"/>
      <c r="AI332" s="26"/>
      <c r="AJ332" s="47"/>
      <c r="AK332" s="47"/>
      <c r="AL332" s="31"/>
      <c r="AM332" s="27"/>
      <c r="AN332" s="26"/>
      <c r="AO332" s="26"/>
      <c r="AP332" s="27"/>
    </row>
    <row r="333" spans="1:42">
      <c r="A333" s="91"/>
      <c r="B333" s="110"/>
      <c r="C333" s="114"/>
      <c r="D333" s="36"/>
      <c r="E333" s="36"/>
      <c r="F333" s="36"/>
      <c r="G333" s="36"/>
      <c r="H333" s="37"/>
      <c r="I333" s="37"/>
      <c r="J333" s="25"/>
      <c r="K333" s="42"/>
      <c r="L333" s="38"/>
      <c r="M333" s="38"/>
      <c r="N333" s="39"/>
      <c r="O333" s="38"/>
      <c r="P333" s="38"/>
      <c r="Q333" s="39"/>
      <c r="R333" s="38"/>
      <c r="S333" s="38"/>
      <c r="T333" s="30"/>
      <c r="U333" s="26"/>
      <c r="V333" s="36"/>
      <c r="W333" s="36"/>
      <c r="X333" s="43"/>
      <c r="Y333" s="36"/>
      <c r="Z333" s="36"/>
      <c r="AA333" s="36"/>
      <c r="AB333" s="36"/>
      <c r="AC333" s="26"/>
      <c r="AD333" s="26"/>
      <c r="AE333" s="26"/>
      <c r="AF333" s="26"/>
      <c r="AG333" s="26"/>
      <c r="AH333" s="26"/>
      <c r="AI333" s="26"/>
      <c r="AJ333" s="47"/>
      <c r="AK333" s="47"/>
      <c r="AL333" s="31"/>
      <c r="AM333" s="27"/>
      <c r="AN333" s="26"/>
      <c r="AO333" s="26"/>
      <c r="AP333" s="27"/>
    </row>
    <row r="334" spans="1:42">
      <c r="A334" s="91"/>
      <c r="B334" s="110"/>
      <c r="C334" s="114"/>
      <c r="D334" s="36"/>
      <c r="E334" s="36"/>
      <c r="F334" s="36"/>
      <c r="G334" s="36"/>
      <c r="H334" s="37"/>
      <c r="I334" s="37"/>
      <c r="J334" s="25"/>
      <c r="K334" s="28"/>
      <c r="L334" s="38"/>
      <c r="M334" s="38"/>
      <c r="N334" s="39"/>
      <c r="O334" s="38"/>
      <c r="P334" s="38"/>
      <c r="Q334" s="39"/>
      <c r="R334" s="38"/>
      <c r="S334" s="38"/>
      <c r="T334" s="30"/>
      <c r="U334" s="26"/>
      <c r="V334" s="26"/>
      <c r="W334" s="26"/>
      <c r="X334" s="29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7"/>
      <c r="AK334" s="27"/>
      <c r="AL334" s="31"/>
      <c r="AM334" s="27"/>
      <c r="AN334" s="26"/>
      <c r="AO334" s="26"/>
      <c r="AP334" s="27"/>
    </row>
    <row r="335" spans="1:42">
      <c r="A335" s="91"/>
      <c r="B335" s="110"/>
      <c r="C335" s="114"/>
      <c r="D335" s="36"/>
      <c r="E335" s="36"/>
      <c r="F335" s="36"/>
      <c r="G335" s="36"/>
      <c r="H335" s="37"/>
      <c r="I335" s="37"/>
      <c r="J335" s="25"/>
      <c r="K335" s="28"/>
      <c r="L335" s="38"/>
      <c r="M335" s="38"/>
      <c r="N335" s="39"/>
      <c r="O335" s="38"/>
      <c r="P335" s="38"/>
      <c r="Q335" s="39"/>
      <c r="R335" s="38"/>
      <c r="S335" s="38"/>
      <c r="T335" s="30"/>
      <c r="U335" s="26"/>
      <c r="V335" s="36"/>
      <c r="W335" s="26"/>
      <c r="X335" s="29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7"/>
      <c r="AK335" s="27"/>
      <c r="AL335" s="31"/>
      <c r="AM335" s="27"/>
      <c r="AN335" s="26"/>
      <c r="AO335" s="26"/>
      <c r="AP335" s="27"/>
    </row>
    <row r="336" spans="1:42">
      <c r="A336" s="91"/>
      <c r="B336" s="110"/>
      <c r="C336" s="114"/>
      <c r="D336" s="36"/>
      <c r="E336" s="36"/>
      <c r="F336" s="36"/>
      <c r="G336" s="36"/>
      <c r="H336" s="37"/>
      <c r="I336" s="37"/>
      <c r="J336" s="25"/>
      <c r="K336" s="28"/>
      <c r="L336" s="38"/>
      <c r="M336" s="38"/>
      <c r="N336" s="39"/>
      <c r="O336" s="38"/>
      <c r="P336" s="38"/>
      <c r="Q336" s="39"/>
      <c r="R336" s="38"/>
      <c r="S336" s="38"/>
      <c r="T336" s="30"/>
      <c r="U336" s="26"/>
      <c r="V336" s="26"/>
      <c r="W336" s="26"/>
      <c r="X336" s="29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7"/>
      <c r="AK336" s="27"/>
      <c r="AL336" s="31"/>
      <c r="AM336" s="27"/>
      <c r="AN336" s="26"/>
      <c r="AO336" s="26"/>
      <c r="AP336" s="27"/>
    </row>
    <row r="337" spans="1:42">
      <c r="A337" s="91"/>
      <c r="B337" s="110"/>
      <c r="C337" s="114"/>
      <c r="D337" s="36"/>
      <c r="E337" s="36"/>
      <c r="F337" s="36"/>
      <c r="G337" s="36"/>
      <c r="H337" s="37"/>
      <c r="I337" s="37"/>
      <c r="J337" s="25"/>
      <c r="K337" s="28"/>
      <c r="L337" s="38"/>
      <c r="M337" s="38"/>
      <c r="N337" s="39"/>
      <c r="O337" s="38"/>
      <c r="P337" s="38"/>
      <c r="Q337" s="39"/>
      <c r="R337" s="38"/>
      <c r="S337" s="38"/>
      <c r="T337" s="30"/>
      <c r="U337" s="26"/>
      <c r="V337" s="36"/>
      <c r="W337" s="26"/>
      <c r="X337" s="29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7"/>
      <c r="AK337" s="27"/>
      <c r="AL337" s="31"/>
      <c r="AM337" s="27"/>
      <c r="AN337" s="26"/>
      <c r="AO337" s="26"/>
      <c r="AP337" s="27"/>
    </row>
    <row r="338" spans="1:42">
      <c r="A338" s="91"/>
      <c r="B338" s="110"/>
      <c r="C338" s="114"/>
      <c r="D338" s="36"/>
      <c r="E338" s="36"/>
      <c r="F338" s="36"/>
      <c r="G338" s="36"/>
      <c r="H338" s="37"/>
      <c r="I338" s="37"/>
      <c r="J338" s="25"/>
      <c r="K338" s="28"/>
      <c r="L338" s="38"/>
      <c r="M338" s="38"/>
      <c r="N338" s="39"/>
      <c r="O338" s="38"/>
      <c r="P338" s="38"/>
      <c r="Q338" s="39"/>
      <c r="R338" s="38"/>
      <c r="S338" s="38"/>
      <c r="T338" s="30"/>
      <c r="U338" s="26"/>
      <c r="V338" s="26"/>
      <c r="W338" s="26"/>
      <c r="X338" s="29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7"/>
      <c r="AK338" s="27"/>
      <c r="AL338" s="31"/>
      <c r="AM338" s="27"/>
      <c r="AN338" s="26"/>
      <c r="AO338" s="26"/>
      <c r="AP338" s="27"/>
    </row>
    <row r="339" spans="1:42">
      <c r="A339" s="91"/>
      <c r="B339" s="110"/>
      <c r="C339" s="114"/>
      <c r="D339" s="36"/>
      <c r="E339" s="36"/>
      <c r="F339" s="36"/>
      <c r="G339" s="36"/>
      <c r="H339" s="37"/>
      <c r="I339" s="37"/>
      <c r="J339" s="25"/>
      <c r="K339" s="28"/>
      <c r="L339" s="38"/>
      <c r="M339" s="38"/>
      <c r="N339" s="39"/>
      <c r="O339" s="38"/>
      <c r="P339" s="38"/>
      <c r="Q339" s="39"/>
      <c r="R339" s="38"/>
      <c r="S339" s="38"/>
      <c r="T339" s="30"/>
      <c r="U339" s="36"/>
      <c r="V339" s="36"/>
      <c r="W339" s="26"/>
      <c r="X339" s="29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7"/>
      <c r="AK339" s="27"/>
      <c r="AL339" s="31"/>
      <c r="AM339" s="27"/>
      <c r="AN339" s="26"/>
      <c r="AO339" s="26"/>
      <c r="AP339" s="27"/>
    </row>
    <row r="340" spans="1:42">
      <c r="A340" s="91"/>
      <c r="B340" s="110"/>
      <c r="C340" s="114"/>
      <c r="D340" s="36"/>
      <c r="E340" s="36"/>
      <c r="F340" s="36"/>
      <c r="G340" s="36"/>
      <c r="H340" s="37"/>
      <c r="I340" s="37"/>
      <c r="J340" s="25"/>
      <c r="K340" s="28"/>
      <c r="L340" s="38"/>
      <c r="M340" s="38"/>
      <c r="N340" s="39"/>
      <c r="O340" s="38"/>
      <c r="P340" s="38"/>
      <c r="Q340" s="39"/>
      <c r="R340" s="38"/>
      <c r="S340" s="38"/>
      <c r="T340" s="30"/>
      <c r="U340" s="36"/>
      <c r="V340" s="26"/>
      <c r="W340" s="26"/>
      <c r="X340" s="29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7"/>
      <c r="AK340" s="27"/>
      <c r="AL340" s="31"/>
      <c r="AM340" s="27"/>
      <c r="AN340" s="26"/>
      <c r="AO340" s="26"/>
      <c r="AP340" s="27"/>
    </row>
    <row r="341" spans="1:42">
      <c r="A341" s="91"/>
      <c r="B341" s="110"/>
      <c r="C341" s="114"/>
      <c r="D341" s="36"/>
      <c r="E341" s="36"/>
      <c r="F341" s="36"/>
      <c r="G341" s="36"/>
      <c r="H341" s="37"/>
      <c r="I341" s="37"/>
      <c r="J341" s="25"/>
      <c r="K341" s="42"/>
      <c r="L341" s="38"/>
      <c r="M341" s="38"/>
      <c r="N341" s="39"/>
      <c r="O341" s="38"/>
      <c r="P341" s="38"/>
      <c r="Q341" s="39"/>
      <c r="R341" s="38"/>
      <c r="S341" s="38"/>
      <c r="T341" s="39"/>
      <c r="U341" s="36"/>
      <c r="V341" s="36"/>
      <c r="W341" s="46"/>
      <c r="X341" s="43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47"/>
      <c r="AK341" s="47"/>
      <c r="AL341" s="44"/>
      <c r="AM341" s="47"/>
      <c r="AN341" s="36"/>
      <c r="AO341" s="36"/>
      <c r="AP341" s="47"/>
    </row>
    <row r="342" spans="1:42">
      <c r="A342" s="91"/>
      <c r="B342" s="110"/>
      <c r="C342" s="114"/>
      <c r="D342" s="36"/>
      <c r="E342" s="36"/>
      <c r="F342" s="36"/>
      <c r="G342" s="36"/>
      <c r="H342" s="37"/>
      <c r="I342" s="37"/>
      <c r="J342" s="25"/>
      <c r="K342" s="42"/>
      <c r="L342" s="38"/>
      <c r="M342" s="38"/>
      <c r="N342" s="39"/>
      <c r="O342" s="38"/>
      <c r="P342" s="38"/>
      <c r="Q342" s="39"/>
      <c r="R342" s="38"/>
      <c r="S342" s="38"/>
      <c r="T342" s="30"/>
      <c r="U342" s="36"/>
      <c r="V342" s="36"/>
      <c r="W342" s="46"/>
      <c r="X342" s="43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47"/>
      <c r="AK342" s="47"/>
      <c r="AL342" s="31"/>
      <c r="AM342" s="40"/>
      <c r="AN342" s="26"/>
      <c r="AO342" s="26"/>
      <c r="AP342" s="27"/>
    </row>
    <row r="343" spans="1:42">
      <c r="A343" s="91"/>
      <c r="B343" s="110"/>
      <c r="C343" s="114"/>
      <c r="D343" s="36"/>
      <c r="E343" s="36"/>
      <c r="F343" s="36"/>
      <c r="G343" s="36"/>
      <c r="H343" s="37"/>
      <c r="I343" s="37"/>
      <c r="J343" s="25"/>
      <c r="K343" s="42"/>
      <c r="L343" s="38"/>
      <c r="M343" s="38"/>
      <c r="N343" s="39"/>
      <c r="O343" s="38"/>
      <c r="P343" s="38"/>
      <c r="Q343" s="39"/>
      <c r="R343" s="38"/>
      <c r="S343" s="38"/>
      <c r="T343" s="30"/>
      <c r="U343" s="36"/>
      <c r="V343" s="36"/>
      <c r="W343" s="46"/>
      <c r="X343" s="43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47"/>
      <c r="AK343" s="47"/>
      <c r="AL343" s="31"/>
      <c r="AM343" s="27"/>
      <c r="AN343" s="26"/>
      <c r="AO343" s="26"/>
      <c r="AP343" s="27"/>
    </row>
    <row r="344" spans="1:42">
      <c r="A344" s="91"/>
      <c r="B344" s="110"/>
      <c r="C344" s="114"/>
      <c r="D344" s="36"/>
      <c r="E344" s="36"/>
      <c r="F344" s="36"/>
      <c r="G344" s="36"/>
      <c r="H344" s="37"/>
      <c r="I344" s="37"/>
      <c r="J344" s="25"/>
      <c r="K344" s="42"/>
      <c r="L344" s="38"/>
      <c r="M344" s="38"/>
      <c r="N344" s="39"/>
      <c r="O344" s="38"/>
      <c r="P344" s="38"/>
      <c r="Q344" s="39"/>
      <c r="R344" s="38"/>
      <c r="S344" s="38"/>
      <c r="T344" s="30"/>
      <c r="U344" s="26"/>
      <c r="V344" s="26"/>
      <c r="W344" s="26"/>
      <c r="X344" s="29"/>
      <c r="Y344" s="26"/>
      <c r="Z344" s="26"/>
      <c r="AA344" s="26"/>
      <c r="AB344" s="26"/>
      <c r="AC344" s="36"/>
      <c r="AD344" s="36"/>
      <c r="AE344" s="36"/>
      <c r="AF344" s="36"/>
      <c r="AG344" s="36"/>
      <c r="AH344" s="36"/>
      <c r="AI344" s="36"/>
      <c r="AJ344" s="27"/>
      <c r="AK344" s="27"/>
      <c r="AL344" s="31"/>
      <c r="AM344" s="27"/>
      <c r="AN344" s="26"/>
      <c r="AO344" s="26"/>
      <c r="AP344" s="27"/>
    </row>
    <row r="345" spans="1:42">
      <c r="A345" s="91"/>
      <c r="B345" s="110"/>
      <c r="C345" s="114"/>
      <c r="D345" s="36"/>
      <c r="E345" s="36"/>
      <c r="F345" s="36"/>
      <c r="G345" s="36"/>
      <c r="H345" s="37"/>
      <c r="I345" s="37"/>
      <c r="J345" s="25"/>
      <c r="K345" s="42"/>
      <c r="L345" s="38"/>
      <c r="M345" s="38"/>
      <c r="N345" s="39"/>
      <c r="O345" s="38"/>
      <c r="P345" s="38"/>
      <c r="Q345" s="39"/>
      <c r="R345" s="38"/>
      <c r="S345" s="38"/>
      <c r="T345" s="30"/>
      <c r="U345" s="36"/>
      <c r="V345" s="26"/>
      <c r="W345" s="26"/>
      <c r="X345" s="29"/>
      <c r="Y345" s="26"/>
      <c r="Z345" s="26"/>
      <c r="AA345" s="26"/>
      <c r="AB345" s="26"/>
      <c r="AC345" s="36"/>
      <c r="AD345" s="36"/>
      <c r="AE345" s="36"/>
      <c r="AF345" s="36"/>
      <c r="AG345" s="36"/>
      <c r="AH345" s="36"/>
      <c r="AI345" s="36"/>
      <c r="AJ345" s="47"/>
      <c r="AK345" s="47"/>
      <c r="AL345" s="31"/>
      <c r="AM345" s="27"/>
      <c r="AN345" s="26"/>
      <c r="AO345" s="26"/>
      <c r="AP345" s="27"/>
    </row>
    <row r="346" spans="1:42">
      <c r="A346" s="91"/>
      <c r="B346" s="110"/>
      <c r="C346" s="114"/>
      <c r="D346" s="36"/>
      <c r="E346" s="36"/>
      <c r="F346" s="36"/>
      <c r="G346" s="36"/>
      <c r="H346" s="37"/>
      <c r="I346" s="37"/>
      <c r="J346" s="25"/>
      <c r="K346" s="42"/>
      <c r="L346" s="38"/>
      <c r="M346" s="38"/>
      <c r="N346" s="39"/>
      <c r="O346" s="38"/>
      <c r="P346" s="38"/>
      <c r="Q346" s="39"/>
      <c r="R346" s="38"/>
      <c r="S346" s="38"/>
      <c r="T346" s="30"/>
      <c r="U346" s="36"/>
      <c r="V346" s="26"/>
      <c r="W346" s="26"/>
      <c r="X346" s="43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47"/>
      <c r="AK346" s="47"/>
      <c r="AL346" s="31"/>
      <c r="AM346" s="27"/>
      <c r="AN346" s="26"/>
      <c r="AO346" s="26"/>
      <c r="AP346" s="27"/>
    </row>
    <row r="347" spans="1:42">
      <c r="A347" s="91"/>
      <c r="B347" s="110"/>
      <c r="C347" s="114"/>
      <c r="D347" s="36"/>
      <c r="E347" s="36"/>
      <c r="F347" s="36"/>
      <c r="G347" s="36"/>
      <c r="H347" s="37"/>
      <c r="I347" s="37"/>
      <c r="J347" s="25"/>
      <c r="K347" s="42"/>
      <c r="L347" s="38"/>
      <c r="M347" s="38"/>
      <c r="N347" s="39"/>
      <c r="O347" s="38"/>
      <c r="P347" s="38"/>
      <c r="Q347" s="39"/>
      <c r="R347" s="38"/>
      <c r="S347" s="38"/>
      <c r="T347" s="30"/>
      <c r="U347" s="36"/>
      <c r="V347" s="26"/>
      <c r="W347" s="26"/>
      <c r="X347" s="43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47"/>
      <c r="AK347" s="47"/>
      <c r="AL347" s="31"/>
      <c r="AM347" s="27"/>
      <c r="AN347" s="26"/>
      <c r="AO347" s="26"/>
      <c r="AP347" s="27"/>
    </row>
    <row r="348" spans="1:42">
      <c r="A348" s="91"/>
      <c r="B348" s="110"/>
      <c r="C348" s="114"/>
      <c r="D348" s="36"/>
      <c r="E348" s="26"/>
      <c r="F348" s="36"/>
      <c r="G348" s="36"/>
      <c r="H348" s="37"/>
      <c r="I348" s="37"/>
      <c r="J348" s="25"/>
      <c r="K348" s="42"/>
      <c r="L348" s="38"/>
      <c r="M348" s="38"/>
      <c r="N348" s="39"/>
      <c r="O348" s="38"/>
      <c r="P348" s="38"/>
      <c r="Q348" s="39"/>
      <c r="R348" s="38"/>
      <c r="S348" s="38"/>
      <c r="T348" s="30"/>
      <c r="U348" s="36"/>
      <c r="V348" s="26"/>
      <c r="W348" s="26"/>
      <c r="X348" s="43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47"/>
      <c r="AK348" s="47"/>
      <c r="AL348" s="31"/>
      <c r="AM348" s="27"/>
      <c r="AN348" s="26"/>
      <c r="AO348" s="26"/>
      <c r="AP348" s="27"/>
    </row>
    <row r="349" spans="1:42">
      <c r="A349" s="91"/>
      <c r="B349" s="110"/>
      <c r="C349" s="114"/>
      <c r="D349" s="36"/>
      <c r="E349" s="26"/>
      <c r="F349" s="36"/>
      <c r="G349" s="36"/>
      <c r="H349" s="37"/>
      <c r="I349" s="37"/>
      <c r="J349" s="25"/>
      <c r="K349" s="42"/>
      <c r="L349" s="38"/>
      <c r="M349" s="38"/>
      <c r="N349" s="39"/>
      <c r="O349" s="38"/>
      <c r="P349" s="38"/>
      <c r="Q349" s="39"/>
      <c r="R349" s="38"/>
      <c r="S349" s="38"/>
      <c r="T349" s="30"/>
      <c r="U349" s="26"/>
      <c r="V349" s="26"/>
      <c r="W349" s="26"/>
      <c r="X349" s="29"/>
      <c r="Y349" s="26"/>
      <c r="Z349" s="26"/>
      <c r="AA349" s="26"/>
      <c r="AB349" s="26"/>
      <c r="AC349" s="36"/>
      <c r="AD349" s="36"/>
      <c r="AE349" s="36"/>
      <c r="AF349" s="36"/>
      <c r="AG349" s="36"/>
      <c r="AH349" s="36"/>
      <c r="AI349" s="36"/>
      <c r="AJ349" s="27"/>
      <c r="AK349" s="27"/>
      <c r="AL349" s="31"/>
      <c r="AM349" s="27"/>
      <c r="AN349" s="26"/>
      <c r="AO349" s="26"/>
      <c r="AP349" s="27"/>
    </row>
    <row r="350" spans="1:42">
      <c r="A350" s="91"/>
      <c r="B350" s="110"/>
      <c r="C350" s="114"/>
      <c r="D350" s="36"/>
      <c r="E350" s="36"/>
      <c r="F350" s="36"/>
      <c r="G350" s="36"/>
      <c r="H350" s="37"/>
      <c r="I350" s="37"/>
      <c r="J350" s="25"/>
      <c r="K350" s="42"/>
      <c r="L350" s="38"/>
      <c r="M350" s="38"/>
      <c r="N350" s="39"/>
      <c r="O350" s="38"/>
      <c r="P350" s="38"/>
      <c r="Q350" s="39"/>
      <c r="R350" s="38"/>
      <c r="S350" s="38"/>
      <c r="T350" s="30"/>
      <c r="U350" s="26"/>
      <c r="V350" s="26"/>
      <c r="W350" s="26"/>
      <c r="X350" s="29"/>
      <c r="Y350" s="26"/>
      <c r="Z350" s="26"/>
      <c r="AA350" s="26"/>
      <c r="AB350" s="26"/>
      <c r="AC350" s="36"/>
      <c r="AD350" s="36"/>
      <c r="AE350" s="36"/>
      <c r="AF350" s="36"/>
      <c r="AG350" s="36"/>
      <c r="AH350" s="36"/>
      <c r="AI350" s="36"/>
      <c r="AJ350" s="27"/>
      <c r="AK350" s="27"/>
      <c r="AL350" s="31"/>
      <c r="AM350" s="27"/>
      <c r="AN350" s="26"/>
      <c r="AO350" s="26"/>
      <c r="AP350" s="27"/>
    </row>
    <row r="351" spans="1:42">
      <c r="A351" s="91"/>
      <c r="B351" s="110"/>
      <c r="C351" s="114"/>
      <c r="D351" s="36"/>
      <c r="E351" s="36"/>
      <c r="F351" s="36"/>
      <c r="G351" s="36"/>
      <c r="H351" s="37"/>
      <c r="I351" s="37"/>
      <c r="J351" s="25"/>
      <c r="K351" s="42"/>
      <c r="L351" s="38"/>
      <c r="M351" s="38"/>
      <c r="N351" s="39"/>
      <c r="O351" s="38"/>
      <c r="P351" s="38"/>
      <c r="Q351" s="39"/>
      <c r="R351" s="38"/>
      <c r="S351" s="38"/>
      <c r="T351" s="30"/>
      <c r="U351" s="26"/>
      <c r="V351" s="26"/>
      <c r="W351" s="26"/>
      <c r="X351" s="29"/>
      <c r="Y351" s="26"/>
      <c r="Z351" s="26"/>
      <c r="AA351" s="26"/>
      <c r="AB351" s="26"/>
      <c r="AC351" s="36"/>
      <c r="AD351" s="36"/>
      <c r="AE351" s="36"/>
      <c r="AF351" s="36"/>
      <c r="AG351" s="36"/>
      <c r="AH351" s="36"/>
      <c r="AI351" s="36"/>
      <c r="AJ351" s="27"/>
      <c r="AK351" s="27"/>
      <c r="AL351" s="31"/>
      <c r="AM351" s="27"/>
      <c r="AN351" s="26"/>
      <c r="AO351" s="26"/>
      <c r="AP351" s="27"/>
    </row>
    <row r="352" spans="1:42">
      <c r="A352" s="91"/>
      <c r="B352" s="110"/>
      <c r="C352" s="114"/>
      <c r="D352" s="36"/>
      <c r="E352" s="36"/>
      <c r="F352" s="36"/>
      <c r="G352" s="36"/>
      <c r="H352" s="37"/>
      <c r="I352" s="37"/>
      <c r="J352" s="25"/>
      <c r="K352" s="42"/>
      <c r="L352" s="38"/>
      <c r="M352" s="38"/>
      <c r="N352" s="39"/>
      <c r="O352" s="38"/>
      <c r="P352" s="38"/>
      <c r="Q352" s="39"/>
      <c r="R352" s="38"/>
      <c r="S352" s="38"/>
      <c r="T352" s="30"/>
      <c r="U352" s="26"/>
      <c r="V352" s="26"/>
      <c r="W352" s="26"/>
      <c r="X352" s="29"/>
      <c r="Y352" s="26"/>
      <c r="Z352" s="26"/>
      <c r="AA352" s="26"/>
      <c r="AB352" s="26"/>
      <c r="AC352" s="36"/>
      <c r="AD352" s="36"/>
      <c r="AE352" s="36"/>
      <c r="AF352" s="36"/>
      <c r="AG352" s="36"/>
      <c r="AH352" s="36"/>
      <c r="AI352" s="36"/>
      <c r="AJ352" s="27"/>
      <c r="AK352" s="27"/>
      <c r="AL352" s="31"/>
      <c r="AM352" s="27"/>
      <c r="AN352" s="26"/>
      <c r="AO352" s="26"/>
      <c r="AP352" s="27"/>
    </row>
    <row r="353" spans="1:42">
      <c r="A353" s="91"/>
      <c r="B353" s="110"/>
      <c r="C353" s="114"/>
      <c r="D353" s="36"/>
      <c r="E353" s="36"/>
      <c r="F353" s="36"/>
      <c r="G353" s="36"/>
      <c r="H353" s="37"/>
      <c r="I353" s="37"/>
      <c r="J353" s="25"/>
      <c r="K353" s="42"/>
      <c r="L353" s="38"/>
      <c r="M353" s="38"/>
      <c r="N353" s="39"/>
      <c r="O353" s="38"/>
      <c r="P353" s="38"/>
      <c r="Q353" s="39"/>
      <c r="R353" s="38"/>
      <c r="S353" s="38"/>
      <c r="T353" s="30"/>
      <c r="U353" s="26"/>
      <c r="V353" s="26"/>
      <c r="W353" s="26"/>
      <c r="X353" s="29"/>
      <c r="Y353" s="26"/>
      <c r="Z353" s="26"/>
      <c r="AA353" s="26"/>
      <c r="AB353" s="26"/>
      <c r="AC353" s="36"/>
      <c r="AD353" s="36"/>
      <c r="AE353" s="36"/>
      <c r="AF353" s="36"/>
      <c r="AG353" s="36"/>
      <c r="AH353" s="36"/>
      <c r="AI353" s="36"/>
      <c r="AJ353" s="27"/>
      <c r="AK353" s="27"/>
      <c r="AL353" s="31"/>
      <c r="AM353" s="27"/>
      <c r="AN353" s="26"/>
      <c r="AO353" s="26"/>
      <c r="AP353" s="27"/>
    </row>
    <row r="354" spans="1:42">
      <c r="A354" s="91"/>
      <c r="B354" s="110"/>
      <c r="C354" s="114"/>
      <c r="D354" s="36"/>
      <c r="E354" s="26"/>
      <c r="F354" s="36"/>
      <c r="G354" s="36"/>
      <c r="H354" s="37"/>
      <c r="I354" s="37"/>
      <c r="J354" s="25"/>
      <c r="K354" s="42"/>
      <c r="L354" s="38"/>
      <c r="M354" s="38"/>
      <c r="N354" s="39"/>
      <c r="O354" s="38"/>
      <c r="P354" s="38"/>
      <c r="Q354" s="39"/>
      <c r="R354" s="38"/>
      <c r="S354" s="38"/>
      <c r="T354" s="30"/>
      <c r="U354" s="26"/>
      <c r="V354" s="26"/>
      <c r="W354" s="26"/>
      <c r="X354" s="29"/>
      <c r="Y354" s="26"/>
      <c r="Z354" s="26"/>
      <c r="AA354" s="26"/>
      <c r="AB354" s="26"/>
      <c r="AC354" s="36"/>
      <c r="AD354" s="36"/>
      <c r="AE354" s="36"/>
      <c r="AF354" s="36"/>
      <c r="AG354" s="36"/>
      <c r="AH354" s="36"/>
      <c r="AI354" s="36"/>
      <c r="AJ354" s="27"/>
      <c r="AK354" s="27"/>
      <c r="AL354" s="31"/>
      <c r="AM354" s="27"/>
      <c r="AN354" s="26"/>
      <c r="AO354" s="26"/>
      <c r="AP354" s="27"/>
    </row>
    <row r="355" spans="1:42">
      <c r="A355" s="91"/>
      <c r="B355" s="110"/>
      <c r="C355" s="114"/>
      <c r="D355" s="36"/>
      <c r="E355" s="26"/>
      <c r="F355" s="36"/>
      <c r="G355" s="36"/>
      <c r="H355" s="37"/>
      <c r="I355" s="37"/>
      <c r="J355" s="25"/>
      <c r="K355" s="42"/>
      <c r="L355" s="38"/>
      <c r="M355" s="38"/>
      <c r="N355" s="39"/>
      <c r="O355" s="38"/>
      <c r="P355" s="38"/>
      <c r="Q355" s="39"/>
      <c r="R355" s="38"/>
      <c r="S355" s="38"/>
      <c r="T355" s="30"/>
      <c r="U355" s="26"/>
      <c r="V355" s="26"/>
      <c r="W355" s="26"/>
      <c r="X355" s="29"/>
      <c r="Y355" s="26"/>
      <c r="Z355" s="26"/>
      <c r="AA355" s="26"/>
      <c r="AB355" s="26"/>
      <c r="AC355" s="36"/>
      <c r="AD355" s="36"/>
      <c r="AE355" s="36"/>
      <c r="AF355" s="36"/>
      <c r="AG355" s="36"/>
      <c r="AH355" s="36"/>
      <c r="AI355" s="36"/>
      <c r="AJ355" s="27"/>
      <c r="AK355" s="27"/>
      <c r="AL355" s="31"/>
      <c r="AM355" s="27"/>
      <c r="AN355" s="26"/>
      <c r="AO355" s="26"/>
      <c r="AP355" s="27"/>
    </row>
    <row r="356" spans="1:42">
      <c r="A356" s="91"/>
      <c r="B356" s="110"/>
      <c r="C356" s="114"/>
      <c r="D356" s="36"/>
      <c r="E356" s="26"/>
      <c r="F356" s="36"/>
      <c r="G356" s="36"/>
      <c r="H356" s="37"/>
      <c r="I356" s="37"/>
      <c r="J356" s="25"/>
      <c r="K356" s="42"/>
      <c r="L356" s="38"/>
      <c r="M356" s="38"/>
      <c r="N356" s="39"/>
      <c r="O356" s="38"/>
      <c r="P356" s="38"/>
      <c r="Q356" s="39"/>
      <c r="R356" s="38"/>
      <c r="S356" s="38"/>
      <c r="T356" s="30"/>
      <c r="U356" s="26"/>
      <c r="V356" s="26"/>
      <c r="W356" s="26"/>
      <c r="X356" s="29"/>
      <c r="Y356" s="26"/>
      <c r="Z356" s="26"/>
      <c r="AA356" s="26"/>
      <c r="AB356" s="26"/>
      <c r="AC356" s="36"/>
      <c r="AD356" s="36"/>
      <c r="AE356" s="36"/>
      <c r="AF356" s="36"/>
      <c r="AG356" s="36"/>
      <c r="AH356" s="36"/>
      <c r="AI356" s="36"/>
      <c r="AJ356" s="27"/>
      <c r="AK356" s="27"/>
      <c r="AL356" s="31"/>
      <c r="AM356" s="27"/>
      <c r="AN356" s="26"/>
      <c r="AO356" s="26"/>
      <c r="AP356" s="27"/>
    </row>
    <row r="357" spans="1:42">
      <c r="A357" s="91"/>
      <c r="B357" s="110"/>
      <c r="C357" s="114"/>
      <c r="D357" s="36"/>
      <c r="E357" s="26"/>
      <c r="F357" s="36"/>
      <c r="G357" s="36"/>
      <c r="H357" s="37"/>
      <c r="I357" s="37"/>
      <c r="J357" s="25"/>
      <c r="K357" s="42"/>
      <c r="L357" s="38"/>
      <c r="M357" s="38"/>
      <c r="N357" s="39"/>
      <c r="O357" s="38"/>
      <c r="P357" s="38"/>
      <c r="Q357" s="39"/>
      <c r="R357" s="38"/>
      <c r="S357" s="38"/>
      <c r="T357" s="30"/>
      <c r="U357" s="26"/>
      <c r="V357" s="26"/>
      <c r="W357" s="26"/>
      <c r="X357" s="29"/>
      <c r="Y357" s="26"/>
      <c r="Z357" s="26"/>
      <c r="AA357" s="26"/>
      <c r="AB357" s="26"/>
      <c r="AC357" s="36"/>
      <c r="AD357" s="36"/>
      <c r="AE357" s="36"/>
      <c r="AF357" s="36"/>
      <c r="AG357" s="36"/>
      <c r="AH357" s="36"/>
      <c r="AI357" s="36"/>
      <c r="AJ357" s="27"/>
      <c r="AK357" s="27"/>
      <c r="AL357" s="31"/>
      <c r="AM357" s="27"/>
      <c r="AN357" s="26"/>
      <c r="AO357" s="26"/>
      <c r="AP357" s="27"/>
    </row>
    <row r="358" spans="1:42">
      <c r="A358" s="91"/>
      <c r="B358" s="110"/>
      <c r="C358" s="114"/>
      <c r="D358" s="36"/>
      <c r="E358" s="26"/>
      <c r="F358" s="36"/>
      <c r="G358" s="36"/>
      <c r="H358" s="37"/>
      <c r="I358" s="37"/>
      <c r="J358" s="25"/>
      <c r="K358" s="42"/>
      <c r="L358" s="38"/>
      <c r="M358" s="38"/>
      <c r="N358" s="39"/>
      <c r="O358" s="38"/>
      <c r="P358" s="38"/>
      <c r="Q358" s="39"/>
      <c r="R358" s="38"/>
      <c r="S358" s="38"/>
      <c r="T358" s="30"/>
      <c r="U358" s="26"/>
      <c r="V358" s="26"/>
      <c r="W358" s="26"/>
      <c r="X358" s="29"/>
      <c r="Y358" s="26"/>
      <c r="Z358" s="26"/>
      <c r="AA358" s="26"/>
      <c r="AB358" s="26"/>
      <c r="AC358" s="36"/>
      <c r="AD358" s="36"/>
      <c r="AE358" s="36"/>
      <c r="AF358" s="36"/>
      <c r="AG358" s="36"/>
      <c r="AH358" s="36"/>
      <c r="AI358" s="36"/>
      <c r="AJ358" s="27"/>
      <c r="AK358" s="27"/>
      <c r="AL358" s="31"/>
      <c r="AM358" s="27"/>
      <c r="AN358" s="26"/>
      <c r="AO358" s="26"/>
      <c r="AP358" s="27"/>
    </row>
    <row r="359" spans="1:42">
      <c r="A359" s="91"/>
      <c r="B359" s="110"/>
      <c r="C359" s="114"/>
      <c r="D359" s="36"/>
      <c r="E359" s="36"/>
      <c r="F359" s="36"/>
      <c r="G359" s="36"/>
      <c r="H359" s="37"/>
      <c r="I359" s="37"/>
      <c r="J359" s="25"/>
      <c r="K359" s="42"/>
      <c r="L359" s="38"/>
      <c r="M359" s="38"/>
      <c r="N359" s="39"/>
      <c r="O359" s="38"/>
      <c r="P359" s="38"/>
      <c r="Q359" s="39"/>
      <c r="R359" s="38"/>
      <c r="S359" s="38"/>
      <c r="T359" s="39"/>
      <c r="U359" s="36"/>
      <c r="V359" s="36"/>
      <c r="W359" s="46"/>
      <c r="X359" s="43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47"/>
      <c r="AK359" s="47"/>
      <c r="AL359" s="44"/>
      <c r="AM359" s="47"/>
      <c r="AN359" s="36"/>
      <c r="AO359" s="36"/>
      <c r="AP359" s="47"/>
    </row>
    <row r="360" spans="1:42">
      <c r="A360" s="91"/>
      <c r="B360" s="110"/>
      <c r="C360" s="114"/>
      <c r="D360" s="36"/>
      <c r="E360" s="36"/>
      <c r="F360" s="36"/>
      <c r="G360" s="36"/>
      <c r="H360" s="37"/>
      <c r="I360" s="37"/>
      <c r="J360" s="25"/>
      <c r="K360" s="42"/>
      <c r="L360" s="38"/>
      <c r="M360" s="38"/>
      <c r="N360" s="39"/>
      <c r="O360" s="38"/>
      <c r="P360" s="38"/>
      <c r="Q360" s="39"/>
      <c r="R360" s="38"/>
      <c r="S360" s="38"/>
      <c r="T360" s="39"/>
      <c r="U360" s="36"/>
      <c r="V360" s="36"/>
      <c r="W360" s="46"/>
      <c r="X360" s="43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47"/>
      <c r="AK360" s="47"/>
      <c r="AL360" s="44"/>
      <c r="AM360" s="47"/>
      <c r="AN360" s="36"/>
      <c r="AO360" s="36"/>
      <c r="AP360" s="47"/>
    </row>
    <row r="361" spans="1:42">
      <c r="A361" s="91"/>
      <c r="B361" s="110"/>
      <c r="C361" s="114"/>
      <c r="D361" s="36"/>
      <c r="E361" s="36"/>
      <c r="F361" s="36"/>
      <c r="G361" s="36"/>
      <c r="H361" s="37"/>
      <c r="I361" s="37"/>
      <c r="J361" s="25"/>
      <c r="K361" s="42"/>
      <c r="L361" s="38"/>
      <c r="M361" s="38"/>
      <c r="N361" s="39"/>
      <c r="O361" s="38"/>
      <c r="P361" s="38"/>
      <c r="Q361" s="39"/>
      <c r="R361" s="38"/>
      <c r="S361" s="38"/>
      <c r="T361" s="30"/>
      <c r="U361" s="36"/>
      <c r="V361" s="36"/>
      <c r="W361" s="46"/>
      <c r="X361" s="43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47"/>
      <c r="AK361" s="47"/>
      <c r="AL361" s="31"/>
      <c r="AM361" s="40"/>
      <c r="AN361" s="26"/>
      <c r="AO361" s="26"/>
      <c r="AP361" s="27"/>
    </row>
    <row r="362" spans="1:42">
      <c r="A362" s="91"/>
      <c r="B362" s="110"/>
      <c r="C362" s="114"/>
      <c r="D362" s="36"/>
      <c r="E362" s="36"/>
      <c r="F362" s="36"/>
      <c r="G362" s="36"/>
      <c r="H362" s="37"/>
      <c r="I362" s="37"/>
      <c r="J362" s="25"/>
      <c r="K362" s="42"/>
      <c r="L362" s="38"/>
      <c r="M362" s="38"/>
      <c r="N362" s="39"/>
      <c r="O362" s="38"/>
      <c r="P362" s="38"/>
      <c r="Q362" s="39"/>
      <c r="R362" s="38"/>
      <c r="S362" s="38"/>
      <c r="T362" s="30"/>
      <c r="U362" s="36"/>
      <c r="V362" s="36"/>
      <c r="W362" s="46"/>
      <c r="X362" s="43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47"/>
      <c r="AK362" s="47"/>
      <c r="AL362" s="31"/>
      <c r="AM362" s="27"/>
      <c r="AN362" s="26"/>
      <c r="AO362" s="26"/>
      <c r="AP362" s="27"/>
    </row>
    <row r="363" spans="1:42">
      <c r="A363" s="91"/>
      <c r="B363" s="110"/>
      <c r="C363" s="114"/>
      <c r="D363" s="36"/>
      <c r="E363" s="36"/>
      <c r="F363" s="36"/>
      <c r="G363" s="36"/>
      <c r="H363" s="37"/>
      <c r="I363" s="37"/>
      <c r="J363" s="25"/>
      <c r="K363" s="42"/>
      <c r="L363" s="38"/>
      <c r="M363" s="38"/>
      <c r="N363" s="39"/>
      <c r="O363" s="38"/>
      <c r="P363" s="38"/>
      <c r="Q363" s="39"/>
      <c r="R363" s="38"/>
      <c r="S363" s="38"/>
      <c r="T363" s="30"/>
      <c r="U363" s="36"/>
      <c r="V363" s="36"/>
      <c r="W363" s="46"/>
      <c r="X363" s="43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47"/>
      <c r="AK363" s="47"/>
      <c r="AL363" s="31"/>
      <c r="AM363" s="27"/>
      <c r="AN363" s="26"/>
      <c r="AO363" s="26"/>
      <c r="AP363" s="27"/>
    </row>
    <row r="364" spans="1:42">
      <c r="A364" s="91"/>
      <c r="B364" s="110"/>
      <c r="C364" s="114"/>
      <c r="D364" s="36"/>
      <c r="E364" s="36"/>
      <c r="F364" s="36"/>
      <c r="G364" s="36"/>
      <c r="H364" s="37"/>
      <c r="I364" s="37"/>
      <c r="J364" s="25"/>
      <c r="K364" s="42"/>
      <c r="L364" s="38"/>
      <c r="M364" s="38"/>
      <c r="N364" s="39"/>
      <c r="O364" s="38"/>
      <c r="P364" s="38"/>
      <c r="Q364" s="39"/>
      <c r="R364" s="38"/>
      <c r="S364" s="38"/>
      <c r="T364" s="30"/>
      <c r="U364" s="26"/>
      <c r="V364" s="26"/>
      <c r="W364" s="26"/>
      <c r="X364" s="29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7"/>
      <c r="AK364" s="27"/>
      <c r="AL364" s="31"/>
      <c r="AM364" s="27"/>
      <c r="AN364" s="26"/>
      <c r="AO364" s="26"/>
      <c r="AP364" s="27"/>
    </row>
    <row r="365" spans="1:42">
      <c r="A365" s="91"/>
      <c r="B365" s="110"/>
      <c r="C365" s="114"/>
      <c r="D365" s="36"/>
      <c r="E365" s="36"/>
      <c r="F365" s="36"/>
      <c r="G365" s="36"/>
      <c r="H365" s="37"/>
      <c r="I365" s="37"/>
      <c r="J365" s="25"/>
      <c r="K365" s="42"/>
      <c r="L365" s="38"/>
      <c r="M365" s="38"/>
      <c r="N365" s="39"/>
      <c r="O365" s="38"/>
      <c r="P365" s="38"/>
      <c r="Q365" s="39"/>
      <c r="R365" s="38"/>
      <c r="S365" s="38"/>
      <c r="T365" s="30"/>
      <c r="U365" s="36"/>
      <c r="V365" s="26"/>
      <c r="W365" s="26"/>
      <c r="X365" s="29"/>
      <c r="Y365" s="26"/>
      <c r="Z365" s="26"/>
      <c r="AA365" s="26"/>
      <c r="AB365" s="26"/>
      <c r="AC365" s="36"/>
      <c r="AD365" s="36"/>
      <c r="AE365" s="36"/>
      <c r="AF365" s="36"/>
      <c r="AG365" s="36"/>
      <c r="AH365" s="36"/>
      <c r="AI365" s="36"/>
      <c r="AJ365" s="47"/>
      <c r="AK365" s="47"/>
      <c r="AL365" s="31"/>
      <c r="AM365" s="27"/>
      <c r="AN365" s="26"/>
      <c r="AO365" s="26"/>
      <c r="AP365" s="27"/>
    </row>
    <row r="366" spans="1:42">
      <c r="A366" s="91"/>
      <c r="B366" s="110"/>
      <c r="C366" s="114"/>
      <c r="D366" s="36"/>
      <c r="E366" s="36"/>
      <c r="F366" s="36"/>
      <c r="G366" s="36"/>
      <c r="H366" s="37"/>
      <c r="I366" s="37"/>
      <c r="J366" s="25"/>
      <c r="K366" s="42"/>
      <c r="L366" s="38"/>
      <c r="M366" s="38"/>
      <c r="N366" s="39"/>
      <c r="O366" s="38"/>
      <c r="P366" s="38"/>
      <c r="Q366" s="39"/>
      <c r="R366" s="38"/>
      <c r="S366" s="38"/>
      <c r="T366" s="30"/>
      <c r="U366" s="36"/>
      <c r="V366" s="36"/>
      <c r="W366" s="36"/>
      <c r="X366" s="43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47"/>
      <c r="AK366" s="47"/>
      <c r="AL366" s="31"/>
      <c r="AM366" s="27"/>
      <c r="AN366" s="26"/>
      <c r="AO366" s="26"/>
      <c r="AP366" s="27"/>
    </row>
    <row r="367" spans="1:42">
      <c r="A367" s="91"/>
      <c r="B367" s="110"/>
      <c r="C367" s="114"/>
      <c r="D367" s="36"/>
      <c r="E367" s="36"/>
      <c r="F367" s="36"/>
      <c r="G367" s="36"/>
      <c r="H367" s="37"/>
      <c r="I367" s="37"/>
      <c r="J367" s="25"/>
      <c r="K367" s="42"/>
      <c r="L367" s="38"/>
      <c r="M367" s="38"/>
      <c r="N367" s="39"/>
      <c r="O367" s="38"/>
      <c r="P367" s="38"/>
      <c r="Q367" s="39"/>
      <c r="R367" s="38"/>
      <c r="S367" s="38"/>
      <c r="T367" s="30"/>
      <c r="U367" s="26"/>
      <c r="V367" s="36"/>
      <c r="W367" s="36"/>
      <c r="X367" s="43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47"/>
      <c r="AK367" s="47"/>
      <c r="AL367" s="31"/>
      <c r="AM367" s="27"/>
      <c r="AN367" s="26"/>
      <c r="AO367" s="26"/>
      <c r="AP367" s="27"/>
    </row>
    <row r="368" spans="1:42">
      <c r="A368" s="91"/>
      <c r="B368" s="110"/>
      <c r="C368" s="114"/>
      <c r="D368" s="36"/>
      <c r="E368" s="36"/>
      <c r="F368" s="36"/>
      <c r="G368" s="36"/>
      <c r="H368" s="37"/>
      <c r="I368" s="37"/>
      <c r="J368" s="25"/>
      <c r="K368" s="42"/>
      <c r="L368" s="38"/>
      <c r="M368" s="38"/>
      <c r="N368" s="39"/>
      <c r="O368" s="38"/>
      <c r="P368" s="38"/>
      <c r="Q368" s="39"/>
      <c r="R368" s="38"/>
      <c r="S368" s="38"/>
      <c r="T368" s="30"/>
      <c r="U368" s="26"/>
      <c r="V368" s="36"/>
      <c r="W368" s="36"/>
      <c r="X368" s="43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47"/>
      <c r="AK368" s="47"/>
      <c r="AL368" s="31"/>
      <c r="AM368" s="27"/>
      <c r="AN368" s="26"/>
      <c r="AO368" s="26"/>
      <c r="AP368" s="27"/>
    </row>
    <row r="369" spans="1:42">
      <c r="A369" s="91"/>
      <c r="B369" s="110"/>
      <c r="C369" s="114"/>
      <c r="D369" s="36"/>
      <c r="E369" s="36"/>
      <c r="F369" s="36"/>
      <c r="G369" s="36"/>
      <c r="H369" s="37"/>
      <c r="I369" s="37"/>
      <c r="J369" s="25"/>
      <c r="K369" s="42"/>
      <c r="L369" s="38"/>
      <c r="M369" s="38"/>
      <c r="N369" s="39"/>
      <c r="O369" s="38"/>
      <c r="P369" s="38"/>
      <c r="Q369" s="39"/>
      <c r="R369" s="38"/>
      <c r="S369" s="38"/>
      <c r="T369" s="30"/>
      <c r="U369" s="26"/>
      <c r="V369" s="26"/>
      <c r="W369" s="26"/>
      <c r="X369" s="29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7"/>
      <c r="AK369" s="27"/>
      <c r="AL369" s="31"/>
      <c r="AM369" s="27"/>
      <c r="AN369" s="26"/>
      <c r="AO369" s="26"/>
      <c r="AP369" s="27"/>
    </row>
    <row r="370" spans="1:42">
      <c r="A370" s="91"/>
      <c r="B370" s="110"/>
      <c r="C370" s="114"/>
      <c r="D370" s="36"/>
      <c r="E370" s="36"/>
      <c r="F370" s="36"/>
      <c r="G370" s="36"/>
      <c r="H370" s="37"/>
      <c r="I370" s="37"/>
      <c r="J370" s="25"/>
      <c r="K370" s="42"/>
      <c r="L370" s="38"/>
      <c r="M370" s="38"/>
      <c r="N370" s="39"/>
      <c r="O370" s="38"/>
      <c r="P370" s="38"/>
      <c r="Q370" s="39"/>
      <c r="R370" s="38"/>
      <c r="S370" s="38"/>
      <c r="T370" s="30"/>
      <c r="U370" s="26"/>
      <c r="V370" s="26"/>
      <c r="W370" s="26"/>
      <c r="X370" s="29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7"/>
      <c r="AK370" s="27"/>
      <c r="AL370" s="31"/>
      <c r="AM370" s="27"/>
      <c r="AN370" s="26"/>
      <c r="AO370" s="26"/>
      <c r="AP370" s="27"/>
    </row>
    <row r="371" spans="1:42">
      <c r="A371" s="91"/>
      <c r="B371" s="110"/>
      <c r="C371" s="114"/>
      <c r="D371" s="36"/>
      <c r="E371" s="36"/>
      <c r="F371" s="36"/>
      <c r="G371" s="36"/>
      <c r="H371" s="37"/>
      <c r="I371" s="37"/>
      <c r="J371" s="25"/>
      <c r="K371" s="42"/>
      <c r="L371" s="38"/>
      <c r="M371" s="38"/>
      <c r="N371" s="39"/>
      <c r="O371" s="38"/>
      <c r="P371" s="38"/>
      <c r="Q371" s="39"/>
      <c r="R371" s="38"/>
      <c r="S371" s="38"/>
      <c r="T371" s="30"/>
      <c r="U371" s="26"/>
      <c r="V371" s="26"/>
      <c r="W371" s="26"/>
      <c r="X371" s="29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7"/>
      <c r="AK371" s="27"/>
      <c r="AL371" s="31"/>
      <c r="AM371" s="27"/>
      <c r="AN371" s="26"/>
      <c r="AO371" s="26"/>
      <c r="AP371" s="27"/>
    </row>
    <row r="372" spans="1:42">
      <c r="A372" s="91"/>
      <c r="B372" s="110"/>
      <c r="C372" s="114"/>
      <c r="D372" s="36"/>
      <c r="E372" s="36"/>
      <c r="F372" s="36"/>
      <c r="G372" s="36"/>
      <c r="H372" s="37"/>
      <c r="I372" s="37"/>
      <c r="J372" s="25"/>
      <c r="K372" s="42"/>
      <c r="L372" s="38"/>
      <c r="M372" s="38"/>
      <c r="N372" s="39"/>
      <c r="O372" s="38"/>
      <c r="P372" s="38"/>
      <c r="Q372" s="39"/>
      <c r="R372" s="38"/>
      <c r="S372" s="38"/>
      <c r="T372" s="30"/>
      <c r="U372" s="26"/>
      <c r="V372" s="26"/>
      <c r="W372" s="26"/>
      <c r="X372" s="29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7"/>
      <c r="AK372" s="27"/>
      <c r="AL372" s="31"/>
      <c r="AM372" s="27"/>
      <c r="AN372" s="26"/>
      <c r="AO372" s="26"/>
      <c r="AP372" s="27"/>
    </row>
    <row r="373" spans="1:42">
      <c r="A373" s="91"/>
      <c r="B373" s="110"/>
      <c r="C373" s="114"/>
      <c r="D373" s="36"/>
      <c r="E373" s="26"/>
      <c r="F373" s="36"/>
      <c r="G373" s="36"/>
      <c r="H373" s="37"/>
      <c r="I373" s="37"/>
      <c r="J373" s="25"/>
      <c r="K373" s="42"/>
      <c r="L373" s="38"/>
      <c r="M373" s="38"/>
      <c r="N373" s="39"/>
      <c r="O373" s="38"/>
      <c r="P373" s="38"/>
      <c r="Q373" s="39"/>
      <c r="R373" s="38"/>
      <c r="S373" s="38"/>
      <c r="T373" s="30"/>
      <c r="U373" s="26"/>
      <c r="V373" s="26"/>
      <c r="W373" s="26"/>
      <c r="X373" s="29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7"/>
      <c r="AK373" s="27"/>
      <c r="AL373" s="31"/>
      <c r="AM373" s="27"/>
      <c r="AN373" s="26"/>
      <c r="AO373" s="26"/>
      <c r="AP373" s="27"/>
    </row>
    <row r="374" spans="1:42">
      <c r="A374" s="91"/>
      <c r="B374" s="110"/>
      <c r="C374" s="114"/>
      <c r="D374" s="36"/>
      <c r="E374" s="26"/>
      <c r="F374" s="36"/>
      <c r="G374" s="36"/>
      <c r="H374" s="37"/>
      <c r="I374" s="37"/>
      <c r="J374" s="25"/>
      <c r="K374" s="42"/>
      <c r="L374" s="38"/>
      <c r="M374" s="38"/>
      <c r="N374" s="39"/>
      <c r="O374" s="38"/>
      <c r="P374" s="38"/>
      <c r="Q374" s="39"/>
      <c r="R374" s="38"/>
      <c r="S374" s="38"/>
      <c r="T374" s="30"/>
      <c r="U374" s="26"/>
      <c r="V374" s="26"/>
      <c r="W374" s="26"/>
      <c r="X374" s="29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7"/>
      <c r="AK374" s="27"/>
      <c r="AL374" s="31"/>
      <c r="AM374" s="27"/>
      <c r="AN374" s="26"/>
      <c r="AO374" s="26"/>
      <c r="AP374" s="27"/>
    </row>
    <row r="375" spans="1:42">
      <c r="A375" s="91"/>
      <c r="B375" s="110"/>
      <c r="C375" s="114"/>
      <c r="D375" s="36"/>
      <c r="E375" s="26"/>
      <c r="F375" s="36"/>
      <c r="G375" s="36"/>
      <c r="H375" s="37"/>
      <c r="I375" s="37"/>
      <c r="J375" s="25"/>
      <c r="K375" s="42"/>
      <c r="L375" s="38"/>
      <c r="M375" s="38"/>
      <c r="N375" s="39"/>
      <c r="O375" s="38"/>
      <c r="P375" s="38"/>
      <c r="Q375" s="39"/>
      <c r="R375" s="38"/>
      <c r="S375" s="38"/>
      <c r="T375" s="30"/>
      <c r="U375" s="26"/>
      <c r="V375" s="26"/>
      <c r="W375" s="26"/>
      <c r="X375" s="29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7"/>
      <c r="AK375" s="27"/>
      <c r="AL375" s="31"/>
      <c r="AM375" s="27"/>
      <c r="AN375" s="26"/>
      <c r="AO375" s="26"/>
      <c r="AP375" s="27"/>
    </row>
    <row r="376" spans="1:42">
      <c r="A376" s="91"/>
      <c r="B376" s="110"/>
      <c r="C376" s="114"/>
      <c r="D376" s="36"/>
      <c r="E376" s="26"/>
      <c r="F376" s="36"/>
      <c r="G376" s="36"/>
      <c r="H376" s="37"/>
      <c r="I376" s="37"/>
      <c r="J376" s="25"/>
      <c r="K376" s="42"/>
      <c r="L376" s="38"/>
      <c r="M376" s="38"/>
      <c r="N376" s="39"/>
      <c r="O376" s="38"/>
      <c r="P376" s="38"/>
      <c r="Q376" s="39"/>
      <c r="R376" s="38"/>
      <c r="S376" s="38"/>
      <c r="T376" s="30"/>
      <c r="U376" s="26"/>
      <c r="V376" s="26"/>
      <c r="W376" s="26"/>
      <c r="X376" s="29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7"/>
      <c r="AK376" s="27"/>
      <c r="AL376" s="31"/>
      <c r="AM376" s="27"/>
      <c r="AN376" s="26"/>
      <c r="AO376" s="26"/>
      <c r="AP376" s="27"/>
    </row>
    <row r="377" spans="1:42">
      <c r="A377" s="91"/>
      <c r="B377" s="110"/>
      <c r="C377" s="114"/>
      <c r="D377" s="36"/>
      <c r="E377" s="26"/>
      <c r="F377" s="36"/>
      <c r="G377" s="36"/>
      <c r="H377" s="37"/>
      <c r="I377" s="37"/>
      <c r="J377" s="25"/>
      <c r="K377" s="42"/>
      <c r="L377" s="38"/>
      <c r="M377" s="38"/>
      <c r="N377" s="39"/>
      <c r="O377" s="38"/>
      <c r="P377" s="38"/>
      <c r="Q377" s="39"/>
      <c r="R377" s="38"/>
      <c r="S377" s="38"/>
      <c r="T377" s="30"/>
      <c r="U377" s="26"/>
      <c r="V377" s="26"/>
      <c r="W377" s="26"/>
      <c r="X377" s="29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7"/>
      <c r="AK377" s="27"/>
      <c r="AL377" s="31"/>
      <c r="AM377" s="27"/>
      <c r="AN377" s="26"/>
      <c r="AO377" s="26"/>
      <c r="AP377" s="27"/>
    </row>
    <row r="378" spans="1:42">
      <c r="A378" s="91"/>
      <c r="B378" s="101"/>
      <c r="C378" s="117"/>
      <c r="D378" s="26"/>
      <c r="E378" s="26"/>
      <c r="F378" s="26"/>
      <c r="G378" s="26"/>
      <c r="H378" s="37"/>
      <c r="I378" s="37"/>
      <c r="J378" s="25"/>
      <c r="K378" s="42"/>
      <c r="L378" s="38"/>
      <c r="M378" s="38"/>
      <c r="N378" s="39"/>
      <c r="O378" s="38"/>
      <c r="P378" s="38"/>
      <c r="Q378" s="39"/>
      <c r="R378" s="38"/>
      <c r="S378" s="38"/>
      <c r="T378" s="39"/>
      <c r="U378" s="36"/>
      <c r="V378" s="36"/>
      <c r="W378" s="46"/>
      <c r="X378" s="43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47"/>
      <c r="AK378" s="47"/>
      <c r="AL378" s="44"/>
      <c r="AM378" s="47"/>
      <c r="AN378" s="36"/>
      <c r="AO378" s="36"/>
      <c r="AP378" s="47"/>
    </row>
    <row r="379" spans="1:42">
      <c r="A379" s="91"/>
      <c r="B379" s="101"/>
      <c r="C379" s="117"/>
      <c r="D379" s="26"/>
      <c r="E379" s="26"/>
      <c r="F379" s="26"/>
      <c r="G379" s="26"/>
      <c r="H379" s="37"/>
      <c r="I379" s="37"/>
      <c r="J379" s="25"/>
      <c r="K379" s="42"/>
      <c r="L379" s="38"/>
      <c r="M379" s="38"/>
      <c r="N379" s="39"/>
      <c r="O379" s="38"/>
      <c r="P379" s="38"/>
      <c r="Q379" s="39"/>
      <c r="R379" s="38"/>
      <c r="S379" s="38"/>
      <c r="T379" s="30"/>
      <c r="U379" s="36"/>
      <c r="V379" s="36"/>
      <c r="W379" s="46"/>
      <c r="X379" s="43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47"/>
      <c r="AK379" s="47"/>
      <c r="AL379" s="31"/>
      <c r="AM379" s="47"/>
      <c r="AN379" s="26"/>
      <c r="AO379" s="26"/>
      <c r="AP379" s="27"/>
    </row>
    <row r="380" spans="1:42">
      <c r="A380" s="91"/>
      <c r="B380" s="101"/>
      <c r="C380" s="117"/>
      <c r="D380" s="26"/>
      <c r="E380" s="26"/>
      <c r="F380" s="26"/>
      <c r="G380" s="26"/>
      <c r="H380" s="37"/>
      <c r="I380" s="37"/>
      <c r="J380" s="25"/>
      <c r="K380" s="42"/>
      <c r="L380" s="38"/>
      <c r="M380" s="38"/>
      <c r="N380" s="39"/>
      <c r="O380" s="38"/>
      <c r="P380" s="38"/>
      <c r="Q380" s="39"/>
      <c r="R380" s="38"/>
      <c r="S380" s="38"/>
      <c r="T380" s="30"/>
      <c r="U380" s="36"/>
      <c r="V380" s="36"/>
      <c r="W380" s="46"/>
      <c r="X380" s="43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47"/>
      <c r="AK380" s="47"/>
      <c r="AL380" s="31"/>
      <c r="AM380" s="47"/>
      <c r="AN380" s="26"/>
      <c r="AO380" s="26"/>
      <c r="AP380" s="27"/>
    </row>
    <row r="381" spans="1:42">
      <c r="A381" s="91"/>
      <c r="B381" s="101"/>
      <c r="C381" s="117"/>
      <c r="D381" s="26"/>
      <c r="E381" s="26"/>
      <c r="F381" s="26"/>
      <c r="G381" s="26"/>
      <c r="H381" s="37"/>
      <c r="I381" s="37"/>
      <c r="J381" s="25"/>
      <c r="K381" s="42"/>
      <c r="L381" s="38"/>
      <c r="M381" s="38"/>
      <c r="N381" s="39"/>
      <c r="O381" s="38"/>
      <c r="P381" s="38"/>
      <c r="Q381" s="39"/>
      <c r="R381" s="38"/>
      <c r="S381" s="38"/>
      <c r="T381" s="30"/>
      <c r="U381" s="36"/>
      <c r="V381" s="36"/>
      <c r="W381" s="46"/>
      <c r="X381" s="43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27"/>
      <c r="AK381" s="47"/>
      <c r="AL381" s="31"/>
      <c r="AM381" s="47"/>
      <c r="AN381" s="26"/>
      <c r="AO381" s="26"/>
      <c r="AP381" s="27"/>
    </row>
    <row r="382" spans="1:42">
      <c r="A382" s="91"/>
      <c r="B382" s="101"/>
      <c r="C382" s="117"/>
      <c r="D382" s="26"/>
      <c r="E382" s="26"/>
      <c r="F382" s="26"/>
      <c r="G382" s="26"/>
      <c r="H382" s="37"/>
      <c r="I382" s="37"/>
      <c r="J382" s="25"/>
      <c r="K382" s="42"/>
      <c r="L382" s="38"/>
      <c r="M382" s="38"/>
      <c r="N382" s="39"/>
      <c r="O382" s="38"/>
      <c r="P382" s="38"/>
      <c r="Q382" s="39"/>
      <c r="R382" s="38"/>
      <c r="S382" s="38"/>
      <c r="T382" s="30"/>
      <c r="U382" s="36"/>
      <c r="V382" s="26"/>
      <c r="W382" s="26"/>
      <c r="X382" s="29"/>
      <c r="Y382" s="26"/>
      <c r="Z382" s="26"/>
      <c r="AA382" s="26"/>
      <c r="AB382" s="26"/>
      <c r="AC382" s="36"/>
      <c r="AD382" s="36"/>
      <c r="AE382" s="36"/>
      <c r="AF382" s="36"/>
      <c r="AG382" s="36"/>
      <c r="AH382" s="36"/>
      <c r="AI382" s="36"/>
      <c r="AJ382" s="47"/>
      <c r="AK382" s="27"/>
      <c r="AL382" s="31"/>
      <c r="AM382" s="47"/>
      <c r="AN382" s="26"/>
      <c r="AO382" s="26"/>
      <c r="AP382" s="27"/>
    </row>
    <row r="383" spans="1:42">
      <c r="A383" s="91"/>
      <c r="B383" s="101"/>
      <c r="C383" s="117"/>
      <c r="D383" s="26"/>
      <c r="E383" s="26"/>
      <c r="F383" s="26"/>
      <c r="G383" s="26"/>
      <c r="H383" s="37"/>
      <c r="I383" s="37"/>
      <c r="J383" s="25"/>
      <c r="K383" s="42"/>
      <c r="L383" s="38"/>
      <c r="M383" s="38"/>
      <c r="N383" s="39"/>
      <c r="O383" s="38"/>
      <c r="P383" s="38"/>
      <c r="Q383" s="39"/>
      <c r="R383" s="38"/>
      <c r="S383" s="38"/>
      <c r="T383" s="30"/>
      <c r="U383" s="36"/>
      <c r="V383" s="26"/>
      <c r="W383" s="26"/>
      <c r="X383" s="29"/>
      <c r="Y383" s="26"/>
      <c r="Z383" s="26"/>
      <c r="AA383" s="26"/>
      <c r="AB383" s="26"/>
      <c r="AC383" s="36"/>
      <c r="AD383" s="36"/>
      <c r="AE383" s="36"/>
      <c r="AF383" s="36"/>
      <c r="AG383" s="36"/>
      <c r="AH383" s="36"/>
      <c r="AI383" s="36"/>
      <c r="AJ383" s="47"/>
      <c r="AK383" s="47"/>
      <c r="AL383" s="31"/>
      <c r="AM383" s="47"/>
      <c r="AN383" s="26"/>
      <c r="AO383" s="26"/>
      <c r="AP383" s="27"/>
    </row>
    <row r="384" spans="1:42">
      <c r="A384" s="91"/>
      <c r="B384" s="101"/>
      <c r="C384" s="117"/>
      <c r="D384" s="26"/>
      <c r="E384" s="26"/>
      <c r="F384" s="26"/>
      <c r="G384" s="26"/>
      <c r="H384" s="37"/>
      <c r="I384" s="37"/>
      <c r="J384" s="25"/>
      <c r="K384" s="42"/>
      <c r="L384" s="38"/>
      <c r="M384" s="38"/>
      <c r="N384" s="39"/>
      <c r="O384" s="38"/>
      <c r="P384" s="38"/>
      <c r="Q384" s="39"/>
      <c r="R384" s="38"/>
      <c r="S384" s="38"/>
      <c r="T384" s="30"/>
      <c r="U384" s="36"/>
      <c r="V384" s="36"/>
      <c r="W384" s="36"/>
      <c r="X384" s="43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47"/>
      <c r="AK384" s="47"/>
      <c r="AL384" s="31"/>
      <c r="AM384" s="47"/>
      <c r="AN384" s="26"/>
      <c r="AO384" s="26"/>
      <c r="AP384" s="27"/>
    </row>
    <row r="385" spans="1:42">
      <c r="A385" s="91"/>
      <c r="B385" s="101"/>
      <c r="C385" s="117"/>
      <c r="D385" s="26"/>
      <c r="E385" s="26"/>
      <c r="F385" s="26"/>
      <c r="G385" s="26"/>
      <c r="H385" s="37"/>
      <c r="I385" s="37"/>
      <c r="J385" s="25"/>
      <c r="K385" s="42"/>
      <c r="L385" s="38"/>
      <c r="M385" s="38"/>
      <c r="N385" s="39"/>
      <c r="O385" s="38"/>
      <c r="P385" s="38"/>
      <c r="Q385" s="39"/>
      <c r="R385" s="38"/>
      <c r="S385" s="38"/>
      <c r="T385" s="30"/>
      <c r="U385" s="36"/>
      <c r="V385" s="36"/>
      <c r="W385" s="36"/>
      <c r="X385" s="43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47"/>
      <c r="AK385" s="27"/>
      <c r="AL385" s="31"/>
      <c r="AM385" s="47"/>
      <c r="AN385" s="26"/>
      <c r="AO385" s="26"/>
      <c r="AP385" s="27"/>
    </row>
    <row r="386" spans="1:42">
      <c r="A386" s="91"/>
      <c r="B386" s="101"/>
      <c r="C386" s="117"/>
      <c r="D386" s="26"/>
      <c r="E386" s="26"/>
      <c r="F386" s="26"/>
      <c r="G386" s="26"/>
      <c r="H386" s="37"/>
      <c r="I386" s="37"/>
      <c r="J386" s="25"/>
      <c r="K386" s="42"/>
      <c r="L386" s="38"/>
      <c r="M386" s="38"/>
      <c r="N386" s="39"/>
      <c r="O386" s="38"/>
      <c r="P386" s="38"/>
      <c r="Q386" s="39"/>
      <c r="R386" s="38"/>
      <c r="S386" s="38"/>
      <c r="T386" s="30"/>
      <c r="U386" s="36"/>
      <c r="V386" s="36"/>
      <c r="W386" s="36"/>
      <c r="X386" s="43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27"/>
      <c r="AK386" s="47"/>
      <c r="AL386" s="31"/>
      <c r="AM386" s="47"/>
      <c r="AN386" s="26"/>
      <c r="AO386" s="26"/>
      <c r="AP386" s="27"/>
    </row>
    <row r="387" spans="1:42">
      <c r="A387" s="91"/>
      <c r="B387" s="101"/>
      <c r="C387" s="117"/>
      <c r="D387" s="26"/>
      <c r="E387" s="26"/>
      <c r="F387" s="26"/>
      <c r="G387" s="26"/>
      <c r="H387" s="37"/>
      <c r="I387" s="37"/>
      <c r="J387" s="25"/>
      <c r="K387" s="42"/>
      <c r="L387" s="38"/>
      <c r="M387" s="38"/>
      <c r="N387" s="39"/>
      <c r="O387" s="38"/>
      <c r="P387" s="38"/>
      <c r="Q387" s="39"/>
      <c r="R387" s="38"/>
      <c r="S387" s="38"/>
      <c r="T387" s="30"/>
      <c r="U387" s="36"/>
      <c r="V387" s="26"/>
      <c r="W387" s="26"/>
      <c r="X387" s="29"/>
      <c r="Y387" s="26"/>
      <c r="Z387" s="26"/>
      <c r="AA387" s="26"/>
      <c r="AB387" s="26"/>
      <c r="AC387" s="36"/>
      <c r="AD387" s="36"/>
      <c r="AE387" s="36"/>
      <c r="AF387" s="36"/>
      <c r="AG387" s="36"/>
      <c r="AH387" s="36"/>
      <c r="AI387" s="36"/>
      <c r="AJ387" s="27"/>
      <c r="AK387" s="47"/>
      <c r="AL387" s="31"/>
      <c r="AM387" s="47"/>
      <c r="AN387" s="26"/>
      <c r="AO387" s="26"/>
      <c r="AP387" s="27"/>
    </row>
    <row r="388" spans="1:42">
      <c r="A388" s="91"/>
      <c r="B388" s="101"/>
      <c r="C388" s="117"/>
      <c r="D388" s="26"/>
      <c r="E388" s="26"/>
      <c r="F388" s="26"/>
      <c r="G388" s="26"/>
      <c r="H388" s="37"/>
      <c r="I388" s="37"/>
      <c r="J388" s="25"/>
      <c r="K388" s="42"/>
      <c r="L388" s="38"/>
      <c r="M388" s="38"/>
      <c r="N388" s="39"/>
      <c r="O388" s="38"/>
      <c r="P388" s="38"/>
      <c r="Q388" s="39"/>
      <c r="R388" s="38"/>
      <c r="S388" s="38"/>
      <c r="T388" s="30"/>
      <c r="U388" s="36"/>
      <c r="V388" s="26"/>
      <c r="W388" s="26"/>
      <c r="X388" s="29"/>
      <c r="Y388" s="26"/>
      <c r="Z388" s="26"/>
      <c r="AA388" s="26"/>
      <c r="AB388" s="26"/>
      <c r="AC388" s="36"/>
      <c r="AD388" s="36"/>
      <c r="AE388" s="36"/>
      <c r="AF388" s="36"/>
      <c r="AG388" s="36"/>
      <c r="AH388" s="36"/>
      <c r="AI388" s="36"/>
      <c r="AJ388" s="27"/>
      <c r="AK388" s="47"/>
      <c r="AL388" s="31"/>
      <c r="AM388" s="47"/>
      <c r="AN388" s="26"/>
      <c r="AO388" s="26"/>
      <c r="AP388" s="27"/>
    </row>
    <row r="389" spans="1:42">
      <c r="A389" s="91"/>
      <c r="B389" s="101"/>
      <c r="C389" s="117"/>
      <c r="D389" s="26"/>
      <c r="E389" s="26"/>
      <c r="F389" s="26"/>
      <c r="G389" s="26"/>
      <c r="H389" s="37"/>
      <c r="I389" s="37"/>
      <c r="J389" s="25"/>
      <c r="K389" s="42"/>
      <c r="L389" s="38"/>
      <c r="M389" s="38"/>
      <c r="N389" s="39"/>
      <c r="O389" s="38"/>
      <c r="P389" s="38"/>
      <c r="Q389" s="39"/>
      <c r="R389" s="38"/>
      <c r="S389" s="38"/>
      <c r="T389" s="30"/>
      <c r="U389" s="36"/>
      <c r="V389" s="26"/>
      <c r="W389" s="26"/>
      <c r="X389" s="29"/>
      <c r="Y389" s="26"/>
      <c r="Z389" s="26"/>
      <c r="AA389" s="26"/>
      <c r="AB389" s="26"/>
      <c r="AC389" s="36"/>
      <c r="AD389" s="36"/>
      <c r="AE389" s="36"/>
      <c r="AF389" s="36"/>
      <c r="AG389" s="36"/>
      <c r="AH389" s="36"/>
      <c r="AI389" s="36"/>
      <c r="AJ389" s="27"/>
      <c r="AK389" s="47"/>
      <c r="AL389" s="31"/>
      <c r="AM389" s="47"/>
      <c r="AN389" s="26"/>
      <c r="AO389" s="26"/>
      <c r="AP389" s="27"/>
    </row>
    <row r="390" spans="1:42">
      <c r="A390" s="91"/>
      <c r="B390" s="101"/>
      <c r="C390" s="117"/>
      <c r="D390" s="26"/>
      <c r="E390" s="26"/>
      <c r="F390" s="26"/>
      <c r="G390" s="26"/>
      <c r="H390" s="37"/>
      <c r="I390" s="37"/>
      <c r="J390" s="25"/>
      <c r="K390" s="42"/>
      <c r="L390" s="38"/>
      <c r="M390" s="38"/>
      <c r="N390" s="39"/>
      <c r="O390" s="38"/>
      <c r="P390" s="38"/>
      <c r="Q390" s="39"/>
      <c r="R390" s="38"/>
      <c r="S390" s="38"/>
      <c r="T390" s="30"/>
      <c r="U390" s="36"/>
      <c r="V390" s="26"/>
      <c r="W390" s="26"/>
      <c r="X390" s="29"/>
      <c r="Y390" s="26"/>
      <c r="Z390" s="26"/>
      <c r="AA390" s="26"/>
      <c r="AB390" s="26"/>
      <c r="AC390" s="36"/>
      <c r="AD390" s="36"/>
      <c r="AE390" s="36"/>
      <c r="AF390" s="36"/>
      <c r="AG390" s="36"/>
      <c r="AH390" s="36"/>
      <c r="AI390" s="36"/>
      <c r="AJ390" s="27"/>
      <c r="AK390" s="27"/>
      <c r="AL390" s="31"/>
      <c r="AM390" s="47"/>
      <c r="AN390" s="26"/>
      <c r="AO390" s="26"/>
      <c r="AP390" s="27"/>
    </row>
    <row r="391" spans="1:42">
      <c r="A391" s="91"/>
      <c r="B391" s="101"/>
      <c r="C391" s="117"/>
      <c r="D391" s="26"/>
      <c r="E391" s="26"/>
      <c r="F391" s="26"/>
      <c r="G391" s="26"/>
      <c r="H391" s="37"/>
      <c r="I391" s="37"/>
      <c r="J391" s="25"/>
      <c r="K391" s="42"/>
      <c r="L391" s="38"/>
      <c r="M391" s="38"/>
      <c r="N391" s="39"/>
      <c r="O391" s="38"/>
      <c r="P391" s="38"/>
      <c r="Q391" s="39"/>
      <c r="R391" s="38"/>
      <c r="S391" s="38"/>
      <c r="T391" s="30"/>
      <c r="U391" s="36"/>
      <c r="V391" s="26"/>
      <c r="W391" s="26"/>
      <c r="X391" s="29"/>
      <c r="Y391" s="26"/>
      <c r="Z391" s="26"/>
      <c r="AA391" s="26"/>
      <c r="AB391" s="26"/>
      <c r="AC391" s="36"/>
      <c r="AD391" s="36"/>
      <c r="AE391" s="36"/>
      <c r="AF391" s="36"/>
      <c r="AG391" s="36"/>
      <c r="AH391" s="36"/>
      <c r="AI391" s="36"/>
      <c r="AJ391" s="27"/>
      <c r="AK391" s="27"/>
      <c r="AL391" s="31"/>
      <c r="AM391" s="47"/>
      <c r="AN391" s="26"/>
      <c r="AO391" s="26"/>
      <c r="AP391" s="27"/>
    </row>
    <row r="392" spans="1:42">
      <c r="A392" s="91"/>
      <c r="B392" s="101"/>
      <c r="C392" s="117"/>
      <c r="D392" s="26"/>
      <c r="E392" s="26"/>
      <c r="F392" s="26"/>
      <c r="G392" s="26"/>
      <c r="H392" s="37"/>
      <c r="I392" s="37"/>
      <c r="J392" s="25"/>
      <c r="K392" s="42"/>
      <c r="L392" s="38"/>
      <c r="M392" s="38"/>
      <c r="N392" s="39"/>
      <c r="O392" s="38"/>
      <c r="P392" s="38"/>
      <c r="Q392" s="39"/>
      <c r="R392" s="38"/>
      <c r="S392" s="38"/>
      <c r="T392" s="30"/>
      <c r="U392" s="36"/>
      <c r="V392" s="26"/>
      <c r="W392" s="26"/>
      <c r="X392" s="29"/>
      <c r="Y392" s="26"/>
      <c r="Z392" s="26"/>
      <c r="AA392" s="26"/>
      <c r="AB392" s="26"/>
      <c r="AC392" s="36"/>
      <c r="AD392" s="36"/>
      <c r="AE392" s="36"/>
      <c r="AF392" s="36"/>
      <c r="AG392" s="36"/>
      <c r="AH392" s="36"/>
      <c r="AI392" s="36"/>
      <c r="AJ392" s="27"/>
      <c r="AK392" s="27"/>
      <c r="AL392" s="31"/>
      <c r="AM392" s="47"/>
      <c r="AN392" s="26"/>
      <c r="AO392" s="26"/>
      <c r="AP392" s="27"/>
    </row>
    <row r="393" spans="1:42">
      <c r="A393" s="91"/>
      <c r="B393" s="101"/>
      <c r="C393" s="117"/>
      <c r="D393" s="26"/>
      <c r="E393" s="26"/>
      <c r="F393" s="26"/>
      <c r="G393" s="26"/>
      <c r="H393" s="37"/>
      <c r="I393" s="37"/>
      <c r="J393" s="25"/>
      <c r="K393" s="42"/>
      <c r="L393" s="38"/>
      <c r="M393" s="38"/>
      <c r="N393" s="39"/>
      <c r="O393" s="38"/>
      <c r="P393" s="38"/>
      <c r="Q393" s="39"/>
      <c r="R393" s="38"/>
      <c r="S393" s="38"/>
      <c r="T393" s="30"/>
      <c r="U393" s="36"/>
      <c r="V393" s="26"/>
      <c r="W393" s="26"/>
      <c r="X393" s="29"/>
      <c r="Y393" s="26"/>
      <c r="Z393" s="26"/>
      <c r="AA393" s="26"/>
      <c r="AB393" s="26"/>
      <c r="AC393" s="36"/>
      <c r="AD393" s="36"/>
      <c r="AE393" s="36"/>
      <c r="AF393" s="36"/>
      <c r="AG393" s="36"/>
      <c r="AH393" s="36"/>
      <c r="AI393" s="36"/>
      <c r="AJ393" s="27"/>
      <c r="AK393" s="40"/>
      <c r="AL393" s="31"/>
      <c r="AM393" s="47"/>
      <c r="AN393" s="26"/>
      <c r="AO393" s="26"/>
      <c r="AP393" s="27"/>
    </row>
    <row r="394" spans="1:42">
      <c r="A394" s="91"/>
      <c r="B394" s="101"/>
      <c r="C394" s="117"/>
      <c r="D394" s="26"/>
      <c r="E394" s="26"/>
      <c r="F394" s="26"/>
      <c r="G394" s="26"/>
      <c r="H394" s="37"/>
      <c r="I394" s="37"/>
      <c r="J394" s="25"/>
      <c r="K394" s="42"/>
      <c r="L394" s="38"/>
      <c r="M394" s="38"/>
      <c r="N394" s="39"/>
      <c r="O394" s="38"/>
      <c r="P394" s="38"/>
      <c r="Q394" s="39"/>
      <c r="R394" s="38"/>
      <c r="S394" s="38"/>
      <c r="T394" s="30"/>
      <c r="U394" s="36"/>
      <c r="V394" s="26"/>
      <c r="W394" s="26"/>
      <c r="X394" s="29"/>
      <c r="Y394" s="26"/>
      <c r="Z394" s="26"/>
      <c r="AA394" s="26"/>
      <c r="AB394" s="26"/>
      <c r="AC394" s="36"/>
      <c r="AD394" s="36"/>
      <c r="AE394" s="36"/>
      <c r="AF394" s="36"/>
      <c r="AG394" s="36"/>
      <c r="AH394" s="36"/>
      <c r="AI394" s="36"/>
      <c r="AJ394" s="27"/>
      <c r="AK394" s="27"/>
      <c r="AL394" s="31"/>
      <c r="AM394" s="47"/>
      <c r="AN394" s="26"/>
      <c r="AO394" s="26"/>
      <c r="AP394" s="27"/>
    </row>
    <row r="395" spans="1:42">
      <c r="A395" s="91"/>
      <c r="B395" s="101"/>
      <c r="C395" s="117"/>
      <c r="D395" s="26"/>
      <c r="E395" s="26"/>
      <c r="F395" s="26"/>
      <c r="G395" s="26"/>
      <c r="H395" s="37"/>
      <c r="I395" s="37"/>
      <c r="J395" s="25"/>
      <c r="K395" s="42"/>
      <c r="L395" s="38"/>
      <c r="M395" s="38"/>
      <c r="N395" s="39"/>
      <c r="O395" s="38"/>
      <c r="P395" s="38"/>
      <c r="Q395" s="39"/>
      <c r="R395" s="38"/>
      <c r="S395" s="38"/>
      <c r="T395" s="30"/>
      <c r="U395" s="36"/>
      <c r="V395" s="26"/>
      <c r="W395" s="26"/>
      <c r="X395" s="29"/>
      <c r="Y395" s="26"/>
      <c r="Z395" s="26"/>
      <c r="AA395" s="26"/>
      <c r="AB395" s="26"/>
      <c r="AC395" s="36"/>
      <c r="AD395" s="36"/>
      <c r="AE395" s="36"/>
      <c r="AF395" s="36"/>
      <c r="AG395" s="36"/>
      <c r="AH395" s="36"/>
      <c r="AI395" s="36"/>
      <c r="AJ395" s="27"/>
      <c r="AK395" s="27"/>
      <c r="AL395" s="31"/>
      <c r="AM395" s="47"/>
      <c r="AN395" s="26"/>
      <c r="AO395" s="26"/>
      <c r="AP395" s="27"/>
    </row>
    <row r="396" spans="1:42">
      <c r="A396" s="91"/>
      <c r="B396" s="101"/>
      <c r="C396" s="117"/>
      <c r="D396" s="26"/>
      <c r="E396" s="26"/>
      <c r="F396" s="26"/>
      <c r="G396" s="26"/>
      <c r="H396" s="37"/>
      <c r="I396" s="37"/>
      <c r="J396" s="25"/>
      <c r="K396" s="42"/>
      <c r="L396" s="38"/>
      <c r="M396" s="38"/>
      <c r="N396" s="39"/>
      <c r="O396" s="38"/>
      <c r="P396" s="38"/>
      <c r="Q396" s="39"/>
      <c r="R396" s="38"/>
      <c r="S396" s="38"/>
      <c r="T396" s="30"/>
      <c r="U396" s="36"/>
      <c r="V396" s="26"/>
      <c r="W396" s="26"/>
      <c r="X396" s="29"/>
      <c r="Y396" s="26"/>
      <c r="Z396" s="26"/>
      <c r="AA396" s="26"/>
      <c r="AB396" s="26"/>
      <c r="AC396" s="36"/>
      <c r="AD396" s="36"/>
      <c r="AE396" s="36"/>
      <c r="AF396" s="36"/>
      <c r="AG396" s="36"/>
      <c r="AH396" s="36"/>
      <c r="AI396" s="36"/>
      <c r="AJ396" s="27"/>
      <c r="AK396" s="27"/>
      <c r="AL396" s="31"/>
      <c r="AM396" s="47"/>
      <c r="AN396" s="26"/>
      <c r="AO396" s="26"/>
      <c r="AP396" s="27"/>
    </row>
    <row r="397" spans="1:42">
      <c r="A397" s="91"/>
      <c r="B397" s="101"/>
      <c r="C397" s="117"/>
      <c r="D397" s="26"/>
      <c r="E397" s="26"/>
      <c r="F397" s="26"/>
      <c r="G397" s="26"/>
      <c r="H397" s="37"/>
      <c r="I397" s="37"/>
      <c r="J397" s="18"/>
      <c r="K397" s="42"/>
      <c r="L397" s="38"/>
      <c r="M397" s="38"/>
      <c r="N397" s="39"/>
      <c r="O397" s="38"/>
      <c r="P397" s="38"/>
      <c r="Q397" s="39"/>
      <c r="R397" s="38"/>
      <c r="S397" s="38"/>
      <c r="T397" s="30"/>
      <c r="U397" s="36"/>
      <c r="V397" s="26"/>
      <c r="W397" s="26"/>
      <c r="X397" s="29"/>
      <c r="Y397" s="26"/>
      <c r="Z397" s="26"/>
      <c r="AA397" s="26"/>
      <c r="AB397" s="26"/>
      <c r="AC397" s="36"/>
      <c r="AD397" s="36"/>
      <c r="AE397" s="36"/>
      <c r="AF397" s="36"/>
      <c r="AG397" s="36"/>
      <c r="AH397" s="36"/>
      <c r="AI397" s="36"/>
      <c r="AJ397" s="27"/>
      <c r="AK397" s="27"/>
      <c r="AL397" s="31"/>
      <c r="AM397" s="47"/>
      <c r="AN397" s="26"/>
      <c r="AO397" s="26"/>
      <c r="AP397" s="27"/>
    </row>
    <row r="398" spans="1:42">
      <c r="A398" s="91"/>
      <c r="B398" s="101"/>
      <c r="C398" s="117"/>
      <c r="D398" s="26"/>
      <c r="E398" s="26"/>
      <c r="F398" s="26"/>
      <c r="G398" s="26"/>
      <c r="H398" s="37"/>
      <c r="I398" s="37"/>
      <c r="J398" s="18"/>
      <c r="K398" s="42"/>
      <c r="L398" s="38"/>
      <c r="M398" s="38"/>
      <c r="N398" s="39"/>
      <c r="O398" s="38"/>
      <c r="P398" s="38"/>
      <c r="Q398" s="39"/>
      <c r="R398" s="38"/>
      <c r="S398" s="38"/>
      <c r="T398" s="30"/>
      <c r="U398" s="36"/>
      <c r="V398" s="26"/>
      <c r="W398" s="26"/>
      <c r="X398" s="29"/>
      <c r="Y398" s="26"/>
      <c r="Z398" s="26"/>
      <c r="AA398" s="26"/>
      <c r="AB398" s="26"/>
      <c r="AC398" s="36"/>
      <c r="AD398" s="36"/>
      <c r="AE398" s="36"/>
      <c r="AF398" s="36"/>
      <c r="AG398" s="36"/>
      <c r="AH398" s="36"/>
      <c r="AI398" s="36"/>
      <c r="AJ398" s="27"/>
      <c r="AK398" s="27"/>
      <c r="AL398" s="31"/>
      <c r="AM398" s="47"/>
      <c r="AN398" s="26"/>
      <c r="AO398" s="26"/>
      <c r="AP398" s="27"/>
    </row>
    <row r="399" spans="1:42">
      <c r="A399" s="91"/>
      <c r="B399" s="101"/>
      <c r="C399" s="117"/>
      <c r="D399" s="26"/>
      <c r="E399" s="26"/>
      <c r="F399" s="26"/>
      <c r="G399" s="26"/>
      <c r="H399" s="37"/>
      <c r="I399" s="37"/>
      <c r="J399" s="18"/>
      <c r="K399" s="42"/>
      <c r="L399" s="38"/>
      <c r="M399" s="38"/>
      <c r="N399" s="39"/>
      <c r="O399" s="38"/>
      <c r="P399" s="38"/>
      <c r="Q399" s="39"/>
      <c r="R399" s="38"/>
      <c r="S399" s="38"/>
      <c r="T399" s="30"/>
      <c r="U399" s="36"/>
      <c r="V399" s="26"/>
      <c r="W399" s="26"/>
      <c r="X399" s="29"/>
      <c r="Y399" s="26"/>
      <c r="Z399" s="26"/>
      <c r="AA399" s="26"/>
      <c r="AB399" s="26"/>
      <c r="AC399" s="36"/>
      <c r="AD399" s="36"/>
      <c r="AE399" s="36"/>
      <c r="AF399" s="36"/>
      <c r="AG399" s="36"/>
      <c r="AH399" s="36"/>
      <c r="AI399" s="36"/>
      <c r="AJ399" s="27"/>
      <c r="AK399" s="27"/>
      <c r="AL399" s="31"/>
      <c r="AM399" s="47"/>
      <c r="AN399" s="26"/>
      <c r="AO399" s="26"/>
      <c r="AP399" s="27"/>
    </row>
    <row r="400" spans="1:42">
      <c r="A400" s="91"/>
      <c r="B400" s="101"/>
      <c r="C400" s="117"/>
      <c r="D400" s="26"/>
      <c r="E400" s="26"/>
      <c r="F400" s="26"/>
      <c r="G400" s="26"/>
      <c r="H400" s="37"/>
      <c r="I400" s="37"/>
      <c r="J400" s="18"/>
      <c r="K400" s="42"/>
      <c r="L400" s="38"/>
      <c r="M400" s="38"/>
      <c r="N400" s="39"/>
      <c r="O400" s="38"/>
      <c r="P400" s="38"/>
      <c r="Q400" s="39"/>
      <c r="R400" s="38"/>
      <c r="S400" s="38"/>
      <c r="T400" s="30"/>
      <c r="U400" s="36"/>
      <c r="V400" s="26"/>
      <c r="W400" s="26"/>
      <c r="X400" s="29"/>
      <c r="Y400" s="26"/>
      <c r="Z400" s="26"/>
      <c r="AA400" s="26"/>
      <c r="AB400" s="26"/>
      <c r="AC400" s="36"/>
      <c r="AD400" s="36"/>
      <c r="AE400" s="36"/>
      <c r="AF400" s="36"/>
      <c r="AG400" s="36"/>
      <c r="AH400" s="36"/>
      <c r="AI400" s="36"/>
      <c r="AJ400" s="27"/>
      <c r="AK400" s="27"/>
      <c r="AL400" s="31"/>
      <c r="AM400" s="47"/>
      <c r="AN400" s="26"/>
      <c r="AO400" s="26"/>
      <c r="AP400" s="27"/>
    </row>
    <row r="401" spans="1:42">
      <c r="A401" s="91"/>
      <c r="B401" s="101"/>
      <c r="C401" s="117"/>
      <c r="D401" s="26"/>
      <c r="E401" s="26"/>
      <c r="F401" s="26"/>
      <c r="G401" s="26"/>
      <c r="H401" s="37"/>
      <c r="I401" s="37"/>
      <c r="J401" s="18"/>
      <c r="K401" s="42"/>
      <c r="L401" s="38"/>
      <c r="M401" s="38"/>
      <c r="N401" s="39"/>
      <c r="O401" s="38"/>
      <c r="P401" s="38"/>
      <c r="Q401" s="39"/>
      <c r="R401" s="38"/>
      <c r="S401" s="38"/>
      <c r="T401" s="30"/>
      <c r="U401" s="36"/>
      <c r="V401" s="26"/>
      <c r="W401" s="26"/>
      <c r="X401" s="29"/>
      <c r="Y401" s="26"/>
      <c r="Z401" s="26"/>
      <c r="AA401" s="26"/>
      <c r="AB401" s="26"/>
      <c r="AC401" s="36"/>
      <c r="AD401" s="36"/>
      <c r="AE401" s="36"/>
      <c r="AF401" s="36"/>
      <c r="AG401" s="36"/>
      <c r="AH401" s="36"/>
      <c r="AI401" s="36"/>
      <c r="AJ401" s="27"/>
      <c r="AK401" s="27"/>
      <c r="AL401" s="31"/>
      <c r="AM401" s="47"/>
      <c r="AN401" s="26"/>
      <c r="AO401" s="26"/>
      <c r="AP401" s="27"/>
    </row>
    <row r="402" spans="1:42">
      <c r="A402" s="91"/>
      <c r="B402" s="101"/>
      <c r="C402" s="117"/>
      <c r="D402" s="26"/>
      <c r="E402" s="26"/>
      <c r="F402" s="26"/>
      <c r="G402" s="26"/>
      <c r="H402" s="37"/>
      <c r="I402" s="37"/>
      <c r="J402" s="18"/>
      <c r="K402" s="42"/>
      <c r="L402" s="38"/>
      <c r="M402" s="38"/>
      <c r="N402" s="39"/>
      <c r="O402" s="38"/>
      <c r="P402" s="38"/>
      <c r="Q402" s="39"/>
      <c r="R402" s="38"/>
      <c r="S402" s="38"/>
      <c r="T402" s="30"/>
      <c r="U402" s="36"/>
      <c r="V402" s="26"/>
      <c r="W402" s="26"/>
      <c r="X402" s="29"/>
      <c r="Y402" s="26"/>
      <c r="Z402" s="26"/>
      <c r="AA402" s="26"/>
      <c r="AB402" s="26"/>
      <c r="AC402" s="36"/>
      <c r="AD402" s="36"/>
      <c r="AE402" s="36"/>
      <c r="AF402" s="36"/>
      <c r="AG402" s="36"/>
      <c r="AH402" s="36"/>
      <c r="AI402" s="36"/>
      <c r="AJ402" s="27"/>
      <c r="AK402" s="27"/>
      <c r="AL402" s="31"/>
      <c r="AM402" s="47"/>
      <c r="AN402" s="26"/>
      <c r="AO402" s="26"/>
      <c r="AP402" s="27"/>
    </row>
    <row r="403" spans="1:42">
      <c r="A403" s="91"/>
      <c r="B403" s="101"/>
      <c r="C403" s="117"/>
      <c r="D403" s="26"/>
      <c r="E403" s="26"/>
      <c r="F403" s="26"/>
      <c r="G403" s="26"/>
      <c r="H403" s="37"/>
      <c r="I403" s="37"/>
      <c r="J403" s="18"/>
      <c r="K403" s="42"/>
      <c r="L403" s="38"/>
      <c r="M403" s="38"/>
      <c r="N403" s="39"/>
      <c r="O403" s="38"/>
      <c r="P403" s="38"/>
      <c r="Q403" s="39"/>
      <c r="R403" s="38"/>
      <c r="S403" s="38"/>
      <c r="T403" s="30"/>
      <c r="U403" s="36"/>
      <c r="V403" s="26"/>
      <c r="W403" s="26"/>
      <c r="X403" s="29"/>
      <c r="Y403" s="26"/>
      <c r="Z403" s="26"/>
      <c r="AA403" s="26"/>
      <c r="AB403" s="26"/>
      <c r="AC403" s="36"/>
      <c r="AD403" s="36"/>
      <c r="AE403" s="36"/>
      <c r="AF403" s="36"/>
      <c r="AG403" s="36"/>
      <c r="AH403" s="36"/>
      <c r="AI403" s="36"/>
      <c r="AJ403" s="27"/>
      <c r="AK403" s="27"/>
      <c r="AL403" s="31"/>
      <c r="AM403" s="47"/>
      <c r="AN403" s="26"/>
      <c r="AO403" s="26"/>
      <c r="AP403" s="27"/>
    </row>
    <row r="404" spans="1:42">
      <c r="A404" s="91"/>
      <c r="B404" s="101"/>
      <c r="C404" s="117"/>
      <c r="D404" s="26"/>
      <c r="E404" s="26"/>
      <c r="F404" s="26"/>
      <c r="G404" s="26"/>
      <c r="H404" s="37"/>
      <c r="I404" s="37"/>
      <c r="J404" s="18"/>
      <c r="K404" s="42"/>
      <c r="L404" s="38"/>
      <c r="M404" s="38"/>
      <c r="N404" s="39"/>
      <c r="O404" s="38"/>
      <c r="P404" s="38"/>
      <c r="Q404" s="39"/>
      <c r="R404" s="38"/>
      <c r="S404" s="38"/>
      <c r="T404" s="30"/>
      <c r="U404" s="36"/>
      <c r="V404" s="26"/>
      <c r="W404" s="26"/>
      <c r="X404" s="29"/>
      <c r="Y404" s="26"/>
      <c r="Z404" s="26"/>
      <c r="AA404" s="26"/>
      <c r="AB404" s="26"/>
      <c r="AC404" s="36"/>
      <c r="AD404" s="36"/>
      <c r="AE404" s="36"/>
      <c r="AF404" s="36"/>
      <c r="AG404" s="36"/>
      <c r="AH404" s="36"/>
      <c r="AI404" s="36"/>
      <c r="AJ404" s="27"/>
      <c r="AK404" s="27"/>
      <c r="AL404" s="31"/>
      <c r="AM404" s="47"/>
      <c r="AN404" s="26"/>
      <c r="AO404" s="26"/>
      <c r="AP404" s="27"/>
    </row>
    <row r="405" spans="1:42">
      <c r="A405" s="91"/>
      <c r="B405" s="101"/>
      <c r="C405" s="117"/>
      <c r="D405" s="26"/>
      <c r="E405" s="26"/>
      <c r="F405" s="26"/>
      <c r="G405" s="26"/>
      <c r="H405" s="37"/>
      <c r="I405" s="37"/>
      <c r="J405" s="18"/>
      <c r="K405" s="42"/>
      <c r="L405" s="38"/>
      <c r="M405" s="38"/>
      <c r="N405" s="39"/>
      <c r="O405" s="38"/>
      <c r="P405" s="38"/>
      <c r="Q405" s="39"/>
      <c r="R405" s="38"/>
      <c r="S405" s="38"/>
      <c r="T405" s="30"/>
      <c r="U405" s="36"/>
      <c r="V405" s="26"/>
      <c r="W405" s="26"/>
      <c r="X405" s="29"/>
      <c r="Y405" s="26"/>
      <c r="Z405" s="26"/>
      <c r="AA405" s="26"/>
      <c r="AB405" s="26"/>
      <c r="AC405" s="36"/>
      <c r="AD405" s="36"/>
      <c r="AE405" s="36"/>
      <c r="AF405" s="36"/>
      <c r="AG405" s="36"/>
      <c r="AH405" s="36"/>
      <c r="AI405" s="36"/>
      <c r="AJ405" s="27"/>
      <c r="AK405" s="27"/>
      <c r="AL405" s="31"/>
      <c r="AM405" s="47"/>
      <c r="AN405" s="26"/>
      <c r="AO405" s="26"/>
      <c r="AP405" s="27"/>
    </row>
    <row r="406" spans="1:42">
      <c r="A406" s="91"/>
      <c r="B406" s="101"/>
      <c r="C406" s="117"/>
      <c r="D406" s="26"/>
      <c r="E406" s="26"/>
      <c r="F406" s="26"/>
      <c r="G406" s="26"/>
      <c r="H406" s="37"/>
      <c r="I406" s="37"/>
      <c r="J406" s="18"/>
      <c r="K406" s="42"/>
      <c r="L406" s="38"/>
      <c r="M406" s="38"/>
      <c r="N406" s="39"/>
      <c r="O406" s="38"/>
      <c r="P406" s="38"/>
      <c r="Q406" s="39"/>
      <c r="R406" s="38"/>
      <c r="S406" s="38"/>
      <c r="T406" s="30"/>
      <c r="U406" s="36"/>
      <c r="V406" s="26"/>
      <c r="W406" s="26"/>
      <c r="X406" s="29"/>
      <c r="Y406" s="26"/>
      <c r="Z406" s="26"/>
      <c r="AA406" s="26"/>
      <c r="AB406" s="26"/>
      <c r="AC406" s="36"/>
      <c r="AD406" s="36"/>
      <c r="AE406" s="36"/>
      <c r="AF406" s="36"/>
      <c r="AG406" s="36"/>
      <c r="AH406" s="36"/>
      <c r="AI406" s="36"/>
      <c r="AJ406" s="27"/>
      <c r="AK406" s="27"/>
      <c r="AL406" s="31"/>
      <c r="AM406" s="27"/>
      <c r="AN406" s="26"/>
      <c r="AO406" s="26"/>
      <c r="AP406" s="27"/>
    </row>
    <row r="407" spans="1:42">
      <c r="A407" s="91"/>
      <c r="B407" s="101"/>
      <c r="C407" s="117"/>
      <c r="D407" s="26"/>
      <c r="E407" s="26"/>
      <c r="F407" s="26"/>
      <c r="G407" s="26"/>
      <c r="H407" s="37"/>
      <c r="I407" s="37"/>
      <c r="J407" s="18"/>
      <c r="K407" s="42"/>
      <c r="L407" s="38"/>
      <c r="M407" s="38"/>
      <c r="N407" s="39"/>
      <c r="O407" s="38"/>
      <c r="P407" s="38"/>
      <c r="Q407" s="39"/>
      <c r="R407" s="38"/>
      <c r="S407" s="38"/>
      <c r="T407" s="30"/>
      <c r="U407" s="36"/>
      <c r="V407" s="26"/>
      <c r="W407" s="26"/>
      <c r="X407" s="29"/>
      <c r="Y407" s="26"/>
      <c r="Z407" s="26"/>
      <c r="AA407" s="26"/>
      <c r="AB407" s="26"/>
      <c r="AC407" s="36"/>
      <c r="AD407" s="36"/>
      <c r="AE407" s="36"/>
      <c r="AF407" s="36"/>
      <c r="AG407" s="36"/>
      <c r="AH407" s="36"/>
      <c r="AI407" s="36"/>
      <c r="AJ407" s="27"/>
      <c r="AK407" s="27"/>
      <c r="AL407" s="31"/>
      <c r="AM407" s="27"/>
      <c r="AN407" s="26"/>
      <c r="AO407" s="26"/>
      <c r="AP407" s="27"/>
    </row>
    <row r="408" spans="1:42">
      <c r="A408" s="91"/>
      <c r="B408" s="110"/>
      <c r="C408" s="114"/>
      <c r="D408" s="36"/>
      <c r="E408" s="36"/>
      <c r="F408" s="36"/>
      <c r="G408" s="36"/>
      <c r="H408" s="37"/>
      <c r="I408" s="37"/>
      <c r="J408" s="18"/>
      <c r="K408" s="42"/>
      <c r="L408" s="38"/>
      <c r="M408" s="38"/>
      <c r="N408" s="39"/>
      <c r="O408" s="38"/>
      <c r="P408" s="38"/>
      <c r="Q408" s="39"/>
      <c r="R408" s="38"/>
      <c r="S408" s="38"/>
      <c r="T408" s="39"/>
      <c r="U408" s="36"/>
      <c r="V408" s="36"/>
      <c r="W408" s="46"/>
      <c r="X408" s="43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47"/>
      <c r="AK408" s="47"/>
      <c r="AL408" s="44"/>
      <c r="AM408" s="47"/>
      <c r="AN408" s="36"/>
      <c r="AO408" s="36"/>
      <c r="AP408" s="47"/>
    </row>
    <row r="409" spans="1:42">
      <c r="A409" s="91"/>
      <c r="B409" s="110"/>
      <c r="C409" s="114"/>
      <c r="D409" s="36"/>
      <c r="E409" s="36"/>
      <c r="F409" s="36"/>
      <c r="G409" s="36"/>
      <c r="H409" s="37"/>
      <c r="I409" s="37"/>
      <c r="J409" s="18"/>
      <c r="K409" s="42"/>
      <c r="L409" s="38"/>
      <c r="M409" s="38"/>
      <c r="N409" s="39"/>
      <c r="O409" s="38"/>
      <c r="P409" s="38"/>
      <c r="Q409" s="39"/>
      <c r="R409" s="38"/>
      <c r="S409" s="38"/>
      <c r="T409" s="30"/>
      <c r="U409" s="36"/>
      <c r="V409" s="36"/>
      <c r="W409" s="46"/>
      <c r="X409" s="43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47"/>
      <c r="AK409" s="47"/>
      <c r="AL409" s="31"/>
      <c r="AM409" s="45"/>
      <c r="AN409" s="26"/>
      <c r="AO409" s="26"/>
      <c r="AP409" s="27"/>
    </row>
    <row r="410" spans="1:42">
      <c r="A410" s="91"/>
      <c r="B410" s="110"/>
      <c r="C410" s="114"/>
      <c r="D410" s="36"/>
      <c r="E410" s="36"/>
      <c r="F410" s="36"/>
      <c r="G410" s="36"/>
      <c r="H410" s="37"/>
      <c r="I410" s="37"/>
      <c r="J410" s="18"/>
      <c r="K410" s="42"/>
      <c r="L410" s="38"/>
      <c r="M410" s="38"/>
      <c r="N410" s="39"/>
      <c r="O410" s="38"/>
      <c r="P410" s="38"/>
      <c r="Q410" s="39"/>
      <c r="R410" s="38"/>
      <c r="S410" s="38"/>
      <c r="T410" s="30"/>
      <c r="U410" s="36"/>
      <c r="V410" s="36"/>
      <c r="W410" s="46"/>
      <c r="X410" s="43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47"/>
      <c r="AK410" s="47"/>
      <c r="AL410" s="31"/>
      <c r="AM410" s="27"/>
      <c r="AN410" s="26"/>
      <c r="AO410" s="26"/>
      <c r="AP410" s="27"/>
    </row>
    <row r="411" spans="1:42">
      <c r="A411" s="91"/>
      <c r="B411" s="110"/>
      <c r="C411" s="114"/>
      <c r="D411" s="36"/>
      <c r="E411" s="36"/>
      <c r="F411" s="36"/>
      <c r="G411" s="36"/>
      <c r="H411" s="37"/>
      <c r="I411" s="37"/>
      <c r="J411" s="18"/>
      <c r="K411" s="42"/>
      <c r="L411" s="38"/>
      <c r="M411" s="38"/>
      <c r="N411" s="39"/>
      <c r="O411" s="38"/>
      <c r="P411" s="38"/>
      <c r="Q411" s="39"/>
      <c r="R411" s="38"/>
      <c r="S411" s="38"/>
      <c r="T411" s="30"/>
      <c r="U411" s="36"/>
      <c r="V411" s="36"/>
      <c r="W411" s="46"/>
      <c r="X411" s="43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47"/>
      <c r="AK411" s="47"/>
      <c r="AL411" s="31"/>
      <c r="AM411" s="27"/>
      <c r="AN411" s="26"/>
      <c r="AO411" s="26"/>
      <c r="AP411" s="27"/>
    </row>
    <row r="412" spans="1:42">
      <c r="A412" s="91"/>
      <c r="B412" s="110"/>
      <c r="C412" s="114"/>
      <c r="D412" s="36"/>
      <c r="E412" s="36"/>
      <c r="F412" s="36"/>
      <c r="G412" s="36"/>
      <c r="H412" s="37"/>
      <c r="I412" s="37"/>
      <c r="J412" s="18"/>
      <c r="K412" s="42"/>
      <c r="L412" s="38"/>
      <c r="M412" s="38"/>
      <c r="N412" s="39"/>
      <c r="O412" s="38"/>
      <c r="P412" s="38"/>
      <c r="Q412" s="39"/>
      <c r="R412" s="38"/>
      <c r="S412" s="38"/>
      <c r="T412" s="30"/>
      <c r="U412" s="26"/>
      <c r="V412" s="36"/>
      <c r="W412" s="46"/>
      <c r="X412" s="43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7"/>
      <c r="AK412" s="27"/>
      <c r="AL412" s="31"/>
      <c r="AM412" s="27"/>
      <c r="AN412" s="26"/>
      <c r="AO412" s="26"/>
      <c r="AP412" s="27"/>
    </row>
    <row r="413" spans="1:42">
      <c r="A413" s="91"/>
      <c r="B413" s="110"/>
      <c r="C413" s="114"/>
      <c r="D413" s="36"/>
      <c r="E413" s="36"/>
      <c r="F413" s="36"/>
      <c r="G413" s="36"/>
      <c r="H413" s="37"/>
      <c r="I413" s="37"/>
      <c r="J413" s="18"/>
      <c r="K413" s="42"/>
      <c r="L413" s="38"/>
      <c r="M413" s="38"/>
      <c r="N413" s="39"/>
      <c r="O413" s="38"/>
      <c r="P413" s="38"/>
      <c r="Q413" s="39"/>
      <c r="R413" s="38"/>
      <c r="S413" s="38"/>
      <c r="T413" s="30"/>
      <c r="U413" s="36"/>
      <c r="V413" s="36"/>
      <c r="W413" s="46"/>
      <c r="X413" s="43"/>
      <c r="Y413" s="26"/>
      <c r="Z413" s="26"/>
      <c r="AA413" s="26"/>
      <c r="AB413" s="26"/>
      <c r="AC413" s="36"/>
      <c r="AD413" s="36"/>
      <c r="AE413" s="36"/>
      <c r="AF413" s="36"/>
      <c r="AG413" s="36"/>
      <c r="AH413" s="36"/>
      <c r="AI413" s="36"/>
      <c r="AJ413" s="47"/>
      <c r="AK413" s="47"/>
      <c r="AL413" s="31"/>
      <c r="AM413" s="27"/>
      <c r="AN413" s="26"/>
      <c r="AO413" s="26"/>
      <c r="AP413" s="27"/>
    </row>
    <row r="414" spans="1:42">
      <c r="A414" s="91"/>
      <c r="B414" s="110"/>
      <c r="C414" s="114"/>
      <c r="D414" s="36"/>
      <c r="E414" s="36"/>
      <c r="F414" s="36"/>
      <c r="G414" s="36"/>
      <c r="H414" s="37"/>
      <c r="I414" s="37"/>
      <c r="J414" s="18"/>
      <c r="K414" s="42"/>
      <c r="L414" s="38"/>
      <c r="M414" s="38"/>
      <c r="N414" s="39"/>
      <c r="O414" s="38"/>
      <c r="P414" s="38"/>
      <c r="Q414" s="39"/>
      <c r="R414" s="38"/>
      <c r="S414" s="38"/>
      <c r="T414" s="30"/>
      <c r="U414" s="36"/>
      <c r="V414" s="36"/>
      <c r="W414" s="46"/>
      <c r="X414" s="43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47"/>
      <c r="AK414" s="47"/>
      <c r="AL414" s="31"/>
      <c r="AM414" s="27"/>
      <c r="AN414" s="26"/>
      <c r="AO414" s="26"/>
      <c r="AP414" s="27"/>
    </row>
    <row r="415" spans="1:42">
      <c r="A415" s="91"/>
      <c r="B415" s="110"/>
      <c r="C415" s="114"/>
      <c r="D415" s="36"/>
      <c r="E415" s="36"/>
      <c r="F415" s="36"/>
      <c r="G415" s="36"/>
      <c r="H415" s="37"/>
      <c r="I415" s="37"/>
      <c r="J415" s="18"/>
      <c r="K415" s="42"/>
      <c r="L415" s="38"/>
      <c r="M415" s="38"/>
      <c r="N415" s="39"/>
      <c r="O415" s="38"/>
      <c r="P415" s="38"/>
      <c r="Q415" s="39"/>
      <c r="R415" s="38"/>
      <c r="S415" s="38"/>
      <c r="T415" s="30"/>
      <c r="U415" s="36"/>
      <c r="V415" s="36"/>
      <c r="W415" s="46"/>
      <c r="X415" s="43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47"/>
      <c r="AK415" s="47"/>
      <c r="AL415" s="31"/>
      <c r="AM415" s="27"/>
      <c r="AN415" s="26"/>
      <c r="AO415" s="26"/>
      <c r="AP415" s="27"/>
    </row>
    <row r="416" spans="1:42">
      <c r="A416" s="91"/>
      <c r="B416" s="110"/>
      <c r="C416" s="114"/>
      <c r="D416" s="36"/>
      <c r="E416" s="36"/>
      <c r="F416" s="36"/>
      <c r="G416" s="36"/>
      <c r="H416" s="37"/>
      <c r="I416" s="37"/>
      <c r="J416" s="18"/>
      <c r="K416" s="42"/>
      <c r="L416" s="38"/>
      <c r="M416" s="38"/>
      <c r="N416" s="39"/>
      <c r="O416" s="38"/>
      <c r="P416" s="38"/>
      <c r="Q416" s="39"/>
      <c r="R416" s="38"/>
      <c r="S416" s="38"/>
      <c r="T416" s="30"/>
      <c r="U416" s="36"/>
      <c r="V416" s="36"/>
      <c r="W416" s="46"/>
      <c r="X416" s="43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47"/>
      <c r="AK416" s="47"/>
      <c r="AL416" s="31"/>
      <c r="AM416" s="27"/>
      <c r="AN416" s="26"/>
      <c r="AO416" s="26"/>
      <c r="AP416" s="27"/>
    </row>
    <row r="417" spans="1:42">
      <c r="A417" s="91"/>
      <c r="B417" s="110"/>
      <c r="C417" s="114"/>
      <c r="D417" s="36"/>
      <c r="E417" s="36"/>
      <c r="F417" s="36"/>
      <c r="G417" s="36"/>
      <c r="H417" s="37"/>
      <c r="I417" s="37"/>
      <c r="J417" s="18"/>
      <c r="K417" s="42"/>
      <c r="L417" s="38"/>
      <c r="M417" s="38"/>
      <c r="N417" s="39"/>
      <c r="O417" s="38"/>
      <c r="P417" s="38"/>
      <c r="Q417" s="39"/>
      <c r="R417" s="38"/>
      <c r="S417" s="38"/>
      <c r="T417" s="30"/>
      <c r="U417" s="26"/>
      <c r="V417" s="36"/>
      <c r="W417" s="46"/>
      <c r="X417" s="43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7"/>
      <c r="AK417" s="27"/>
      <c r="AL417" s="31"/>
      <c r="AM417" s="27"/>
      <c r="AN417" s="26"/>
      <c r="AO417" s="26"/>
      <c r="AP417" s="27"/>
    </row>
    <row r="418" spans="1:42">
      <c r="A418" s="91"/>
      <c r="B418" s="110"/>
      <c r="C418" s="114"/>
      <c r="D418" s="36"/>
      <c r="E418" s="36"/>
      <c r="F418" s="36"/>
      <c r="G418" s="36"/>
      <c r="H418" s="37"/>
      <c r="I418" s="37"/>
      <c r="J418" s="18"/>
      <c r="K418" s="42"/>
      <c r="L418" s="38"/>
      <c r="M418" s="38"/>
      <c r="N418" s="39"/>
      <c r="O418" s="38"/>
      <c r="P418" s="38"/>
      <c r="Q418" s="39"/>
      <c r="R418" s="38"/>
      <c r="S418" s="38"/>
      <c r="T418" s="30"/>
      <c r="U418" s="26"/>
      <c r="V418" s="36"/>
      <c r="W418" s="46"/>
      <c r="X418" s="43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7"/>
      <c r="AK418" s="27"/>
      <c r="AL418" s="31"/>
      <c r="AM418" s="27"/>
      <c r="AN418" s="26"/>
      <c r="AO418" s="26"/>
      <c r="AP418" s="27"/>
    </row>
    <row r="419" spans="1:42">
      <c r="A419" s="91"/>
      <c r="B419" s="110"/>
      <c r="C419" s="114"/>
      <c r="D419" s="36"/>
      <c r="E419" s="36"/>
      <c r="F419" s="36"/>
      <c r="G419" s="36"/>
      <c r="H419" s="37"/>
      <c r="I419" s="37"/>
      <c r="J419" s="18"/>
      <c r="K419" s="42"/>
      <c r="L419" s="38"/>
      <c r="M419" s="38"/>
      <c r="N419" s="39"/>
      <c r="O419" s="38"/>
      <c r="P419" s="38"/>
      <c r="Q419" s="39"/>
      <c r="R419" s="38"/>
      <c r="S419" s="38"/>
      <c r="T419" s="30"/>
      <c r="U419" s="26"/>
      <c r="V419" s="36"/>
      <c r="W419" s="46"/>
      <c r="X419" s="43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7"/>
      <c r="AK419" s="27"/>
      <c r="AL419" s="31"/>
      <c r="AM419" s="27"/>
      <c r="AN419" s="26"/>
      <c r="AO419" s="26"/>
      <c r="AP419" s="27"/>
    </row>
    <row r="420" spans="1:42">
      <c r="A420" s="91"/>
      <c r="B420" s="110"/>
      <c r="C420" s="114"/>
      <c r="D420" s="36"/>
      <c r="E420" s="36"/>
      <c r="F420" s="36"/>
      <c r="G420" s="36"/>
      <c r="H420" s="37"/>
      <c r="I420" s="37"/>
      <c r="J420" s="18"/>
      <c r="K420" s="42"/>
      <c r="L420" s="38"/>
      <c r="M420" s="38"/>
      <c r="N420" s="39"/>
      <c r="O420" s="38"/>
      <c r="P420" s="38"/>
      <c r="Q420" s="39"/>
      <c r="R420" s="38"/>
      <c r="S420" s="38"/>
      <c r="T420" s="30"/>
      <c r="U420" s="26"/>
      <c r="V420" s="36"/>
      <c r="W420" s="46"/>
      <c r="X420" s="43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7"/>
      <c r="AK420" s="27"/>
      <c r="AL420" s="31"/>
      <c r="AM420" s="27"/>
      <c r="AN420" s="26"/>
      <c r="AO420" s="26"/>
      <c r="AP420" s="27"/>
    </row>
    <row r="421" spans="1:42">
      <c r="A421" s="91"/>
      <c r="B421" s="110"/>
      <c r="C421" s="114"/>
      <c r="D421" s="36"/>
      <c r="E421" s="36"/>
      <c r="F421" s="36"/>
      <c r="G421" s="36"/>
      <c r="H421" s="37"/>
      <c r="I421" s="37"/>
      <c r="J421" s="18"/>
      <c r="K421" s="42"/>
      <c r="L421" s="38"/>
      <c r="M421" s="38"/>
      <c r="N421" s="39"/>
      <c r="O421" s="38"/>
      <c r="P421" s="38"/>
      <c r="Q421" s="39"/>
      <c r="R421" s="38"/>
      <c r="S421" s="38"/>
      <c r="T421" s="30"/>
      <c r="U421" s="26"/>
      <c r="V421" s="36"/>
      <c r="W421" s="46"/>
      <c r="X421" s="43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7"/>
      <c r="AK421" s="27"/>
      <c r="AL421" s="31"/>
      <c r="AM421" s="27"/>
      <c r="AN421" s="26"/>
      <c r="AO421" s="26"/>
      <c r="AP421" s="27"/>
    </row>
    <row r="422" spans="1:42">
      <c r="A422" s="91"/>
      <c r="B422" s="110"/>
      <c r="C422" s="114"/>
      <c r="D422" s="36"/>
      <c r="E422" s="36"/>
      <c r="F422" s="36"/>
      <c r="G422" s="36"/>
      <c r="H422" s="37"/>
      <c r="I422" s="37"/>
      <c r="J422" s="18"/>
      <c r="K422" s="42"/>
      <c r="L422" s="38"/>
      <c r="M422" s="38"/>
      <c r="N422" s="39"/>
      <c r="O422" s="38"/>
      <c r="P422" s="38"/>
      <c r="Q422" s="39"/>
      <c r="R422" s="38"/>
      <c r="S422" s="38"/>
      <c r="T422" s="30"/>
      <c r="U422" s="26"/>
      <c r="V422" s="36"/>
      <c r="W422" s="46"/>
      <c r="X422" s="43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7"/>
      <c r="AK422" s="27"/>
      <c r="AL422" s="31"/>
      <c r="AM422" s="27"/>
      <c r="AN422" s="26"/>
      <c r="AO422" s="26"/>
      <c r="AP422" s="27"/>
    </row>
    <row r="423" spans="1:42">
      <c r="A423" s="91"/>
      <c r="B423" s="110"/>
      <c r="C423" s="114"/>
      <c r="D423" s="36"/>
      <c r="E423" s="36"/>
      <c r="F423" s="36"/>
      <c r="G423" s="36"/>
      <c r="H423" s="37"/>
      <c r="I423" s="37"/>
      <c r="J423" s="18"/>
      <c r="K423" s="42"/>
      <c r="L423" s="38"/>
      <c r="M423" s="38"/>
      <c r="N423" s="39"/>
      <c r="O423" s="38"/>
      <c r="P423" s="38"/>
      <c r="Q423" s="39"/>
      <c r="R423" s="38"/>
      <c r="S423" s="38"/>
      <c r="T423" s="30"/>
      <c r="U423" s="26"/>
      <c r="V423" s="36"/>
      <c r="W423" s="46"/>
      <c r="X423" s="43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7"/>
      <c r="AK423" s="27"/>
      <c r="AL423" s="31"/>
      <c r="AM423" s="27"/>
      <c r="AN423" s="26"/>
      <c r="AO423" s="26"/>
      <c r="AP423" s="27"/>
    </row>
    <row r="424" spans="1:42">
      <c r="A424" s="91"/>
      <c r="B424" s="110"/>
      <c r="C424" s="114"/>
      <c r="D424" s="36"/>
      <c r="E424" s="36"/>
      <c r="F424" s="36"/>
      <c r="G424" s="36"/>
      <c r="H424" s="37"/>
      <c r="I424" s="37"/>
      <c r="J424" s="18"/>
      <c r="K424" s="42"/>
      <c r="L424" s="38"/>
      <c r="M424" s="38"/>
      <c r="N424" s="39"/>
      <c r="O424" s="38"/>
      <c r="P424" s="38"/>
      <c r="Q424" s="39"/>
      <c r="R424" s="38"/>
      <c r="S424" s="38"/>
      <c r="T424" s="30"/>
      <c r="U424" s="26"/>
      <c r="V424" s="36"/>
      <c r="W424" s="46"/>
      <c r="X424" s="43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7"/>
      <c r="AK424" s="27"/>
      <c r="AL424" s="31"/>
      <c r="AM424" s="27"/>
      <c r="AN424" s="26"/>
      <c r="AO424" s="26"/>
      <c r="AP424" s="27"/>
    </row>
    <row r="425" spans="1:42">
      <c r="A425" s="91"/>
      <c r="B425" s="110"/>
      <c r="C425" s="114"/>
      <c r="D425" s="36"/>
      <c r="E425" s="36"/>
      <c r="F425" s="36"/>
      <c r="G425" s="36"/>
      <c r="H425" s="37"/>
      <c r="I425" s="37"/>
      <c r="J425" s="18"/>
      <c r="K425" s="42"/>
      <c r="L425" s="38"/>
      <c r="M425" s="38"/>
      <c r="N425" s="39"/>
      <c r="O425" s="38"/>
      <c r="P425" s="38"/>
      <c r="Q425" s="39"/>
      <c r="R425" s="38"/>
      <c r="S425" s="38"/>
      <c r="T425" s="30"/>
      <c r="U425" s="26"/>
      <c r="V425" s="36"/>
      <c r="W425" s="46"/>
      <c r="X425" s="43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7"/>
      <c r="AK425" s="27"/>
      <c r="AL425" s="31"/>
      <c r="AM425" s="27"/>
      <c r="AN425" s="26"/>
      <c r="AO425" s="26"/>
      <c r="AP425" s="27"/>
    </row>
    <row r="426" spans="1:42">
      <c r="A426" s="91"/>
      <c r="B426" s="110"/>
      <c r="C426" s="114"/>
      <c r="D426" s="36"/>
      <c r="E426" s="36"/>
      <c r="F426" s="36"/>
      <c r="G426" s="36"/>
      <c r="H426" s="37"/>
      <c r="I426" s="37"/>
      <c r="J426" s="18"/>
      <c r="K426" s="42"/>
      <c r="L426" s="38"/>
      <c r="M426" s="38"/>
      <c r="N426" s="39"/>
      <c r="O426" s="38"/>
      <c r="P426" s="38"/>
      <c r="Q426" s="39"/>
      <c r="R426" s="38"/>
      <c r="S426" s="38"/>
      <c r="T426" s="39"/>
      <c r="U426" s="36"/>
      <c r="V426" s="36"/>
      <c r="W426" s="46"/>
      <c r="X426" s="43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47"/>
      <c r="AK426" s="47"/>
      <c r="AL426" s="44"/>
      <c r="AM426" s="47"/>
      <c r="AN426" s="36"/>
      <c r="AO426" s="36"/>
      <c r="AP426" s="47"/>
    </row>
    <row r="427" spans="1:42">
      <c r="A427" s="91"/>
      <c r="B427" s="110"/>
      <c r="C427" s="114"/>
      <c r="D427" s="36"/>
      <c r="E427" s="36"/>
      <c r="F427" s="36"/>
      <c r="G427" s="36"/>
      <c r="H427" s="37"/>
      <c r="I427" s="37"/>
      <c r="J427" s="18"/>
      <c r="K427" s="42"/>
      <c r="L427" s="38"/>
      <c r="M427" s="38"/>
      <c r="N427" s="39"/>
      <c r="O427" s="38"/>
      <c r="P427" s="38"/>
      <c r="Q427" s="39"/>
      <c r="R427" s="38"/>
      <c r="S427" s="38"/>
      <c r="T427" s="30"/>
      <c r="U427" s="36"/>
      <c r="V427" s="36"/>
      <c r="W427" s="46"/>
      <c r="X427" s="43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47"/>
      <c r="AK427" s="47"/>
      <c r="AL427" s="31"/>
      <c r="AM427" s="40"/>
      <c r="AN427" s="26"/>
      <c r="AO427" s="26"/>
      <c r="AP427" s="27"/>
    </row>
    <row r="428" spans="1:42">
      <c r="A428" s="91"/>
      <c r="B428" s="110"/>
      <c r="C428" s="114"/>
      <c r="D428" s="36"/>
      <c r="E428" s="36"/>
      <c r="F428" s="36"/>
      <c r="G428" s="36"/>
      <c r="H428" s="37"/>
      <c r="I428" s="37"/>
      <c r="J428" s="18"/>
      <c r="K428" s="42"/>
      <c r="L428" s="38"/>
      <c r="M428" s="38"/>
      <c r="N428" s="39"/>
      <c r="O428" s="38"/>
      <c r="P428" s="38"/>
      <c r="Q428" s="39"/>
      <c r="R428" s="38"/>
      <c r="S428" s="38"/>
      <c r="T428" s="30"/>
      <c r="U428" s="36"/>
      <c r="V428" s="36"/>
      <c r="W428" s="46"/>
      <c r="X428" s="43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47"/>
      <c r="AK428" s="47"/>
      <c r="AL428" s="31"/>
      <c r="AM428" s="27"/>
      <c r="AN428" s="26"/>
      <c r="AO428" s="26"/>
      <c r="AP428" s="27"/>
    </row>
    <row r="429" spans="1:42">
      <c r="A429" s="91"/>
      <c r="B429" s="110"/>
      <c r="C429" s="114"/>
      <c r="D429" s="36"/>
      <c r="E429" s="36"/>
      <c r="F429" s="26"/>
      <c r="G429" s="36"/>
      <c r="H429" s="37"/>
      <c r="I429" s="37"/>
      <c r="J429" s="18"/>
      <c r="K429" s="42"/>
      <c r="L429" s="38"/>
      <c r="M429" s="38"/>
      <c r="N429" s="39"/>
      <c r="O429" s="38"/>
      <c r="P429" s="38"/>
      <c r="Q429" s="39"/>
      <c r="R429" s="38"/>
      <c r="S429" s="38"/>
      <c r="T429" s="30"/>
      <c r="U429" s="36"/>
      <c r="V429" s="36"/>
      <c r="W429" s="46"/>
      <c r="X429" s="43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47"/>
      <c r="AK429" s="47"/>
      <c r="AL429" s="31"/>
      <c r="AM429" s="27"/>
      <c r="AN429" s="26"/>
      <c r="AO429" s="26"/>
      <c r="AP429" s="27"/>
    </row>
    <row r="430" spans="1:42">
      <c r="A430" s="91"/>
      <c r="B430" s="110"/>
      <c r="C430" s="114"/>
      <c r="D430" s="36"/>
      <c r="E430" s="36"/>
      <c r="F430" s="26"/>
      <c r="G430" s="36"/>
      <c r="H430" s="37"/>
      <c r="I430" s="37"/>
      <c r="J430" s="18"/>
      <c r="K430" s="42"/>
      <c r="L430" s="38"/>
      <c r="M430" s="38"/>
      <c r="N430" s="39"/>
      <c r="O430" s="38"/>
      <c r="P430" s="38"/>
      <c r="Q430" s="39"/>
      <c r="R430" s="38"/>
      <c r="S430" s="38"/>
      <c r="T430" s="30"/>
      <c r="U430" s="36"/>
      <c r="V430" s="26"/>
      <c r="W430" s="26"/>
      <c r="X430" s="29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7"/>
      <c r="AK430" s="27"/>
      <c r="AL430" s="31"/>
      <c r="AM430" s="27"/>
      <c r="AN430" s="26"/>
      <c r="AO430" s="26"/>
      <c r="AP430" s="27"/>
    </row>
    <row r="431" spans="1:42">
      <c r="A431" s="91"/>
      <c r="B431" s="110"/>
      <c r="C431" s="114"/>
      <c r="D431" s="36"/>
      <c r="E431" s="36"/>
      <c r="F431" s="26"/>
      <c r="G431" s="36"/>
      <c r="H431" s="37"/>
      <c r="I431" s="37"/>
      <c r="J431" s="18"/>
      <c r="K431" s="42"/>
      <c r="L431" s="38"/>
      <c r="M431" s="38"/>
      <c r="N431" s="39"/>
      <c r="O431" s="38"/>
      <c r="P431" s="38"/>
      <c r="Q431" s="39"/>
      <c r="R431" s="38"/>
      <c r="S431" s="38"/>
      <c r="T431" s="30"/>
      <c r="U431" s="36"/>
      <c r="V431" s="26"/>
      <c r="W431" s="26"/>
      <c r="X431" s="29"/>
      <c r="Y431" s="26"/>
      <c r="Z431" s="26"/>
      <c r="AA431" s="26"/>
      <c r="AB431" s="26"/>
      <c r="AC431" s="36"/>
      <c r="AD431" s="36"/>
      <c r="AE431" s="36"/>
      <c r="AF431" s="36"/>
      <c r="AG431" s="36"/>
      <c r="AH431" s="36"/>
      <c r="AI431" s="36"/>
      <c r="AJ431" s="47"/>
      <c r="AK431" s="47"/>
      <c r="AL431" s="31"/>
      <c r="AM431" s="27"/>
      <c r="AN431" s="26"/>
      <c r="AO431" s="26"/>
      <c r="AP431" s="27"/>
    </row>
    <row r="432" spans="1:42">
      <c r="A432" s="91"/>
      <c r="B432" s="110"/>
      <c r="C432" s="114"/>
      <c r="D432" s="36"/>
      <c r="E432" s="36"/>
      <c r="F432" s="36"/>
      <c r="G432" s="36"/>
      <c r="H432" s="37"/>
      <c r="I432" s="37"/>
      <c r="J432" s="18"/>
      <c r="K432" s="42"/>
      <c r="L432" s="38"/>
      <c r="M432" s="38"/>
      <c r="N432" s="39"/>
      <c r="O432" s="38"/>
      <c r="P432" s="38"/>
      <c r="Q432" s="39"/>
      <c r="R432" s="38"/>
      <c r="S432" s="38"/>
      <c r="T432" s="30"/>
      <c r="U432" s="36"/>
      <c r="V432" s="36"/>
      <c r="W432" s="36"/>
      <c r="X432" s="43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47"/>
      <c r="AK432" s="47"/>
      <c r="AL432" s="31"/>
      <c r="AM432" s="27"/>
      <c r="AN432" s="26"/>
      <c r="AO432" s="26"/>
      <c r="AP432" s="27"/>
    </row>
    <row r="433" spans="1:42">
      <c r="A433" s="91"/>
      <c r="B433" s="110"/>
      <c r="C433" s="114"/>
      <c r="D433" s="36"/>
      <c r="E433" s="36"/>
      <c r="F433" s="36"/>
      <c r="G433" s="36"/>
      <c r="H433" s="37"/>
      <c r="I433" s="37"/>
      <c r="J433" s="18"/>
      <c r="K433" s="42"/>
      <c r="L433" s="38"/>
      <c r="M433" s="38"/>
      <c r="N433" s="39"/>
      <c r="O433" s="38"/>
      <c r="P433" s="38"/>
      <c r="Q433" s="39"/>
      <c r="R433" s="38"/>
      <c r="S433" s="38"/>
      <c r="T433" s="30"/>
      <c r="U433" s="36"/>
      <c r="V433" s="36"/>
      <c r="W433" s="36"/>
      <c r="X433" s="43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47"/>
      <c r="AK433" s="47"/>
      <c r="AL433" s="31"/>
      <c r="AM433" s="27"/>
      <c r="AN433" s="26"/>
      <c r="AO433" s="26"/>
      <c r="AP433" s="27"/>
    </row>
    <row r="434" spans="1:42">
      <c r="A434" s="91"/>
      <c r="B434" s="110"/>
      <c r="C434" s="114"/>
      <c r="D434" s="36"/>
      <c r="E434" s="36"/>
      <c r="F434" s="36"/>
      <c r="G434" s="36"/>
      <c r="H434" s="37"/>
      <c r="I434" s="37"/>
      <c r="J434" s="18"/>
      <c r="K434" s="42"/>
      <c r="L434" s="38"/>
      <c r="M434" s="38"/>
      <c r="N434" s="39"/>
      <c r="O434" s="38"/>
      <c r="P434" s="38"/>
      <c r="Q434" s="39"/>
      <c r="R434" s="38"/>
      <c r="S434" s="38"/>
      <c r="T434" s="30"/>
      <c r="U434" s="36"/>
      <c r="V434" s="36"/>
      <c r="W434" s="36"/>
      <c r="X434" s="43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47"/>
      <c r="AK434" s="47"/>
      <c r="AL434" s="31"/>
      <c r="AM434" s="27"/>
      <c r="AN434" s="26"/>
      <c r="AO434" s="26"/>
      <c r="AP434" s="27"/>
    </row>
    <row r="435" spans="1:42">
      <c r="A435" s="91"/>
      <c r="B435" s="110"/>
      <c r="C435" s="114"/>
      <c r="D435" s="36"/>
      <c r="E435" s="36"/>
      <c r="F435" s="36"/>
      <c r="G435" s="36"/>
      <c r="H435" s="37"/>
      <c r="I435" s="37"/>
      <c r="J435" s="18"/>
      <c r="K435" s="42"/>
      <c r="L435" s="38"/>
      <c r="M435" s="38"/>
      <c r="N435" s="39"/>
      <c r="O435" s="38"/>
      <c r="P435" s="38"/>
      <c r="Q435" s="39"/>
      <c r="R435" s="38"/>
      <c r="S435" s="38"/>
      <c r="T435" s="30"/>
      <c r="U435" s="36"/>
      <c r="V435" s="26"/>
      <c r="W435" s="26"/>
      <c r="X435" s="29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7"/>
      <c r="AK435" s="27"/>
      <c r="AL435" s="31"/>
      <c r="AM435" s="27"/>
      <c r="AN435" s="26"/>
      <c r="AO435" s="26"/>
      <c r="AP435" s="27"/>
    </row>
    <row r="436" spans="1:42">
      <c r="A436" s="91"/>
      <c r="B436" s="110"/>
      <c r="C436" s="114"/>
      <c r="D436" s="36"/>
      <c r="E436" s="36"/>
      <c r="F436" s="36"/>
      <c r="G436" s="36"/>
      <c r="H436" s="37"/>
      <c r="I436" s="37"/>
      <c r="J436" s="18"/>
      <c r="K436" s="42"/>
      <c r="L436" s="38"/>
      <c r="M436" s="38"/>
      <c r="N436" s="39"/>
      <c r="O436" s="38"/>
      <c r="P436" s="38"/>
      <c r="Q436" s="39"/>
      <c r="R436" s="38"/>
      <c r="S436" s="38"/>
      <c r="T436" s="30"/>
      <c r="U436" s="26"/>
      <c r="V436" s="26"/>
      <c r="W436" s="26"/>
      <c r="X436" s="29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7"/>
      <c r="AK436" s="27"/>
      <c r="AL436" s="31"/>
      <c r="AM436" s="27"/>
      <c r="AN436" s="26"/>
      <c r="AO436" s="26"/>
      <c r="AP436" s="27"/>
    </row>
    <row r="437" spans="1:42">
      <c r="A437" s="91"/>
      <c r="B437" s="110"/>
      <c r="C437" s="114"/>
      <c r="D437" s="36"/>
      <c r="E437" s="36"/>
      <c r="F437" s="36"/>
      <c r="G437" s="36"/>
      <c r="H437" s="37"/>
      <c r="I437" s="37"/>
      <c r="J437" s="18"/>
      <c r="K437" s="42"/>
      <c r="L437" s="38"/>
      <c r="M437" s="38"/>
      <c r="N437" s="39"/>
      <c r="O437" s="38"/>
      <c r="P437" s="38"/>
      <c r="Q437" s="39"/>
      <c r="R437" s="38"/>
      <c r="S437" s="38"/>
      <c r="T437" s="30"/>
      <c r="U437" s="26"/>
      <c r="V437" s="26"/>
      <c r="W437" s="26"/>
      <c r="X437" s="29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7"/>
      <c r="AK437" s="27"/>
      <c r="AL437" s="31"/>
      <c r="AM437" s="27"/>
      <c r="AN437" s="26"/>
      <c r="AO437" s="26"/>
      <c r="AP437" s="27"/>
    </row>
    <row r="438" spans="1:42">
      <c r="A438" s="91"/>
      <c r="B438" s="110"/>
      <c r="C438" s="114"/>
      <c r="D438" s="36"/>
      <c r="E438" s="36"/>
      <c r="F438" s="36"/>
      <c r="G438" s="36"/>
      <c r="H438" s="37"/>
      <c r="I438" s="37"/>
      <c r="J438" s="18"/>
      <c r="K438" s="42"/>
      <c r="L438" s="38"/>
      <c r="M438" s="38"/>
      <c r="N438" s="39"/>
      <c r="O438" s="38"/>
      <c r="P438" s="38"/>
      <c r="Q438" s="39"/>
      <c r="R438" s="38"/>
      <c r="S438" s="38"/>
      <c r="T438" s="30"/>
      <c r="U438" s="26"/>
      <c r="V438" s="26"/>
      <c r="W438" s="26"/>
      <c r="X438" s="29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7"/>
      <c r="AK438" s="27"/>
      <c r="AL438" s="31"/>
      <c r="AM438" s="27"/>
      <c r="AN438" s="26"/>
      <c r="AO438" s="26"/>
      <c r="AP438" s="27"/>
    </row>
    <row r="439" spans="1:42">
      <c r="A439" s="91"/>
      <c r="B439" s="110"/>
      <c r="C439" s="114"/>
      <c r="D439" s="36"/>
      <c r="E439" s="36"/>
      <c r="F439" s="36"/>
      <c r="G439" s="36"/>
      <c r="H439" s="37"/>
      <c r="I439" s="37"/>
      <c r="J439" s="18"/>
      <c r="K439" s="42"/>
      <c r="L439" s="38"/>
      <c r="M439" s="38"/>
      <c r="N439" s="39"/>
      <c r="O439" s="38"/>
      <c r="P439" s="38"/>
      <c r="Q439" s="39"/>
      <c r="R439" s="38"/>
      <c r="S439" s="38"/>
      <c r="T439" s="30"/>
      <c r="U439" s="26"/>
      <c r="V439" s="26"/>
      <c r="W439" s="26"/>
      <c r="X439" s="29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7"/>
      <c r="AK439" s="27"/>
      <c r="AL439" s="31"/>
      <c r="AM439" s="27"/>
      <c r="AN439" s="26"/>
      <c r="AO439" s="26"/>
      <c r="AP439" s="27"/>
    </row>
    <row r="440" spans="1:42">
      <c r="A440" s="91"/>
      <c r="B440" s="110"/>
      <c r="C440" s="114"/>
      <c r="D440" s="36"/>
      <c r="E440" s="36"/>
      <c r="F440" s="36"/>
      <c r="G440" s="36"/>
      <c r="H440" s="37"/>
      <c r="I440" s="37"/>
      <c r="J440" s="18"/>
      <c r="K440" s="42"/>
      <c r="L440" s="38"/>
      <c r="M440" s="38"/>
      <c r="N440" s="39"/>
      <c r="O440" s="38"/>
      <c r="P440" s="38"/>
      <c r="Q440" s="39"/>
      <c r="R440" s="38"/>
      <c r="S440" s="38"/>
      <c r="T440" s="30"/>
      <c r="U440" s="26"/>
      <c r="V440" s="26"/>
      <c r="W440" s="26"/>
      <c r="X440" s="29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7"/>
      <c r="AK440" s="27"/>
      <c r="AL440" s="31"/>
      <c r="AM440" s="27"/>
      <c r="AN440" s="26"/>
      <c r="AO440" s="26"/>
      <c r="AP440" s="27"/>
    </row>
    <row r="441" spans="1:42">
      <c r="A441" s="91"/>
      <c r="B441" s="110"/>
      <c r="C441" s="114"/>
      <c r="D441" s="36"/>
      <c r="E441" s="36"/>
      <c r="F441" s="36"/>
      <c r="G441" s="36"/>
      <c r="H441" s="37"/>
      <c r="I441" s="37"/>
      <c r="J441" s="18"/>
      <c r="K441" s="42"/>
      <c r="L441" s="38"/>
      <c r="M441" s="38"/>
      <c r="N441" s="39"/>
      <c r="O441" s="38"/>
      <c r="P441" s="38"/>
      <c r="Q441" s="39"/>
      <c r="R441" s="38"/>
      <c r="S441" s="38"/>
      <c r="T441" s="30"/>
      <c r="U441" s="26"/>
      <c r="V441" s="26"/>
      <c r="W441" s="26"/>
      <c r="X441" s="29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7"/>
      <c r="AK441" s="27"/>
      <c r="AL441" s="31"/>
      <c r="AM441" s="27"/>
      <c r="AN441" s="26"/>
      <c r="AO441" s="26"/>
      <c r="AP441" s="27"/>
    </row>
    <row r="442" spans="1:42">
      <c r="A442" s="91"/>
      <c r="B442" s="110"/>
      <c r="C442" s="114"/>
      <c r="D442" s="36"/>
      <c r="E442" s="36"/>
      <c r="F442" s="36"/>
      <c r="G442" s="36"/>
      <c r="H442" s="37"/>
      <c r="I442" s="37"/>
      <c r="J442" s="18"/>
      <c r="K442" s="42"/>
      <c r="L442" s="38"/>
      <c r="M442" s="38"/>
      <c r="N442" s="39"/>
      <c r="O442" s="38"/>
      <c r="P442" s="38"/>
      <c r="Q442" s="39"/>
      <c r="R442" s="38"/>
      <c r="S442" s="38"/>
      <c r="T442" s="30"/>
      <c r="U442" s="26"/>
      <c r="V442" s="26"/>
      <c r="W442" s="26"/>
      <c r="X442" s="29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7"/>
      <c r="AK442" s="27"/>
      <c r="AL442" s="31"/>
      <c r="AM442" s="27"/>
      <c r="AN442" s="26"/>
      <c r="AO442" s="26"/>
      <c r="AP442" s="27"/>
    </row>
    <row r="443" spans="1:42">
      <c r="A443" s="91"/>
      <c r="B443" s="110"/>
      <c r="C443" s="114"/>
      <c r="D443" s="36"/>
      <c r="E443" s="36"/>
      <c r="F443" s="36"/>
      <c r="G443" s="36"/>
      <c r="H443" s="37"/>
      <c r="I443" s="37"/>
      <c r="J443" s="18"/>
      <c r="K443" s="42"/>
      <c r="L443" s="38"/>
      <c r="M443" s="38"/>
      <c r="N443" s="39"/>
      <c r="O443" s="38"/>
      <c r="P443" s="38"/>
      <c r="Q443" s="39"/>
      <c r="R443" s="38"/>
      <c r="S443" s="38"/>
      <c r="T443" s="30"/>
      <c r="U443" s="26"/>
      <c r="V443" s="26"/>
      <c r="W443" s="26"/>
      <c r="X443" s="29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7"/>
      <c r="AK443" s="27"/>
      <c r="AL443" s="31"/>
      <c r="AM443" s="27"/>
      <c r="AN443" s="26"/>
      <c r="AO443" s="26"/>
      <c r="AP443" s="27"/>
    </row>
    <row r="444" spans="1:42">
      <c r="A444" s="91"/>
      <c r="B444" s="110"/>
      <c r="C444" s="114"/>
      <c r="D444" s="36"/>
      <c r="E444" s="36"/>
      <c r="F444" s="36"/>
      <c r="G444" s="36"/>
      <c r="H444" s="37"/>
      <c r="I444" s="37"/>
      <c r="J444" s="18"/>
      <c r="K444" s="42"/>
      <c r="L444" s="38"/>
      <c r="M444" s="38"/>
      <c r="N444" s="39"/>
      <c r="O444" s="38"/>
      <c r="P444" s="38"/>
      <c r="Q444" s="39"/>
      <c r="R444" s="38"/>
      <c r="S444" s="38"/>
      <c r="T444" s="30"/>
      <c r="U444" s="26"/>
      <c r="V444" s="26"/>
      <c r="W444" s="26"/>
      <c r="X444" s="29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7"/>
      <c r="AK444" s="27"/>
      <c r="AL444" s="31"/>
      <c r="AM444" s="27"/>
      <c r="AN444" s="26"/>
      <c r="AO444" s="26"/>
      <c r="AP444" s="27"/>
    </row>
    <row r="445" spans="1:42">
      <c r="A445" s="91"/>
      <c r="B445" s="110"/>
      <c r="C445" s="114"/>
      <c r="D445" s="36"/>
      <c r="E445" s="36"/>
      <c r="F445" s="36"/>
      <c r="G445" s="36"/>
      <c r="H445" s="37"/>
      <c r="I445" s="37"/>
      <c r="J445" s="18"/>
      <c r="K445" s="42"/>
      <c r="L445" s="38"/>
      <c r="M445" s="38"/>
      <c r="N445" s="39"/>
      <c r="O445" s="38"/>
      <c r="P445" s="38"/>
      <c r="Q445" s="39"/>
      <c r="R445" s="38"/>
      <c r="S445" s="38"/>
      <c r="T445" s="30"/>
      <c r="U445" s="26"/>
      <c r="V445" s="26"/>
      <c r="W445" s="26"/>
      <c r="X445" s="29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7"/>
      <c r="AK445" s="27"/>
      <c r="AL445" s="31"/>
      <c r="AM445" s="27"/>
      <c r="AN445" s="26"/>
      <c r="AO445" s="26"/>
      <c r="AP445" s="27"/>
    </row>
    <row r="446" spans="1:42">
      <c r="A446" s="91"/>
      <c r="B446" s="110"/>
      <c r="C446" s="114"/>
      <c r="D446" s="36"/>
      <c r="E446" s="36"/>
      <c r="F446" s="36"/>
      <c r="G446" s="36"/>
      <c r="H446" s="37"/>
      <c r="I446" s="37"/>
      <c r="J446" s="18"/>
      <c r="K446" s="42"/>
      <c r="L446" s="38"/>
      <c r="M446" s="38"/>
      <c r="N446" s="39"/>
      <c r="O446" s="38"/>
      <c r="P446" s="38"/>
      <c r="Q446" s="39"/>
      <c r="R446" s="38"/>
      <c r="S446" s="38"/>
      <c r="T446" s="30"/>
      <c r="U446" s="26"/>
      <c r="V446" s="26"/>
      <c r="W446" s="26"/>
      <c r="X446" s="29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7"/>
      <c r="AK446" s="27"/>
      <c r="AL446" s="31"/>
      <c r="AM446" s="27"/>
      <c r="AN446" s="26"/>
      <c r="AO446" s="26"/>
      <c r="AP446" s="27"/>
    </row>
    <row r="447" spans="1:42">
      <c r="A447" s="91"/>
      <c r="B447" s="110"/>
      <c r="C447" s="114"/>
      <c r="D447" s="36"/>
      <c r="E447" s="36"/>
      <c r="F447" s="36"/>
      <c r="G447" s="36"/>
      <c r="H447" s="37"/>
      <c r="I447" s="37"/>
      <c r="J447" s="18"/>
      <c r="K447" s="42"/>
      <c r="L447" s="38"/>
      <c r="M447" s="38"/>
      <c r="N447" s="39"/>
      <c r="O447" s="38"/>
      <c r="P447" s="38"/>
      <c r="Q447" s="39"/>
      <c r="R447" s="38"/>
      <c r="S447" s="38"/>
      <c r="T447" s="39"/>
      <c r="U447" s="36"/>
      <c r="V447" s="36"/>
      <c r="W447" s="46"/>
      <c r="X447" s="43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47"/>
      <c r="AK447" s="47"/>
      <c r="AL447" s="44"/>
      <c r="AM447" s="47"/>
      <c r="AN447" s="36"/>
      <c r="AO447" s="36"/>
      <c r="AP447" s="47"/>
    </row>
    <row r="448" spans="1:42">
      <c r="A448" s="91"/>
      <c r="B448" s="101"/>
      <c r="C448" s="117"/>
      <c r="D448" s="26"/>
      <c r="E448" s="36"/>
      <c r="F448" s="36"/>
      <c r="G448" s="36"/>
      <c r="H448" s="37"/>
      <c r="I448" s="37"/>
      <c r="J448" s="18"/>
      <c r="K448" s="42"/>
      <c r="L448" s="38"/>
      <c r="M448" s="38"/>
      <c r="N448" s="39"/>
      <c r="O448" s="38"/>
      <c r="P448" s="38"/>
      <c r="Q448" s="39"/>
      <c r="R448" s="38"/>
      <c r="S448" s="38"/>
      <c r="T448" s="30"/>
      <c r="U448" s="36"/>
      <c r="V448" s="36"/>
      <c r="W448" s="46"/>
      <c r="X448" s="43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47"/>
      <c r="AK448" s="47"/>
      <c r="AL448" s="31"/>
      <c r="AM448" s="45"/>
      <c r="AN448" s="26"/>
      <c r="AO448" s="26"/>
      <c r="AP448" s="47"/>
    </row>
    <row r="449" spans="1:42">
      <c r="A449" s="91"/>
      <c r="B449" s="101"/>
      <c r="C449" s="117"/>
      <c r="D449" s="26"/>
      <c r="E449" s="36"/>
      <c r="F449" s="36"/>
      <c r="G449" s="36"/>
      <c r="H449" s="37"/>
      <c r="I449" s="37"/>
      <c r="J449" s="18"/>
      <c r="K449" s="42"/>
      <c r="L449" s="38"/>
      <c r="M449" s="38"/>
      <c r="N449" s="39"/>
      <c r="O449" s="38"/>
      <c r="P449" s="38"/>
      <c r="Q449" s="39"/>
      <c r="R449" s="38"/>
      <c r="S449" s="38"/>
      <c r="T449" s="30"/>
      <c r="U449" s="36"/>
      <c r="V449" s="36"/>
      <c r="W449" s="46"/>
      <c r="X449" s="43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47"/>
      <c r="AK449" s="47"/>
      <c r="AL449" s="31"/>
      <c r="AM449" s="27"/>
      <c r="AN449" s="26"/>
      <c r="AO449" s="26"/>
      <c r="AP449" s="27"/>
    </row>
    <row r="450" spans="1:42">
      <c r="A450" s="91"/>
      <c r="B450" s="101"/>
      <c r="C450" s="117"/>
      <c r="D450" s="26"/>
      <c r="E450" s="36"/>
      <c r="F450" s="36"/>
      <c r="G450" s="36"/>
      <c r="H450" s="37"/>
      <c r="I450" s="37"/>
      <c r="J450" s="18"/>
      <c r="K450" s="42"/>
      <c r="L450" s="38"/>
      <c r="M450" s="38"/>
      <c r="N450" s="39"/>
      <c r="O450" s="38"/>
      <c r="P450" s="38"/>
      <c r="Q450" s="39"/>
      <c r="R450" s="38"/>
      <c r="S450" s="38"/>
      <c r="T450" s="30"/>
      <c r="U450" s="36"/>
      <c r="V450" s="36"/>
      <c r="W450" s="46"/>
      <c r="X450" s="43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47"/>
      <c r="AK450" s="47"/>
      <c r="AL450" s="31"/>
      <c r="AM450" s="27"/>
      <c r="AN450" s="26"/>
      <c r="AO450" s="26"/>
      <c r="AP450" s="27"/>
    </row>
    <row r="451" spans="1:42">
      <c r="A451" s="91"/>
      <c r="B451" s="101"/>
      <c r="C451" s="117"/>
      <c r="D451" s="26"/>
      <c r="E451" s="36"/>
      <c r="F451" s="36"/>
      <c r="G451" s="36"/>
      <c r="H451" s="37"/>
      <c r="I451" s="37"/>
      <c r="J451" s="18"/>
      <c r="K451" s="42"/>
      <c r="L451" s="38"/>
      <c r="M451" s="38"/>
      <c r="N451" s="39"/>
      <c r="O451" s="38"/>
      <c r="P451" s="38"/>
      <c r="Q451" s="39"/>
      <c r="R451" s="38"/>
      <c r="S451" s="38"/>
      <c r="T451" s="30"/>
      <c r="U451" s="26"/>
      <c r="V451" s="26"/>
      <c r="W451" s="26"/>
      <c r="X451" s="29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7"/>
      <c r="AK451" s="27"/>
      <c r="AL451" s="31"/>
      <c r="AM451" s="27"/>
      <c r="AN451" s="26"/>
      <c r="AO451" s="26"/>
      <c r="AP451" s="27"/>
    </row>
    <row r="452" spans="1:42">
      <c r="A452" s="91"/>
      <c r="B452" s="110"/>
      <c r="C452" s="114"/>
      <c r="D452" s="36"/>
      <c r="E452" s="26"/>
      <c r="F452" s="26"/>
      <c r="G452" s="36"/>
      <c r="H452" s="37"/>
      <c r="I452" s="37"/>
      <c r="J452" s="18"/>
      <c r="K452" s="42"/>
      <c r="L452" s="38"/>
      <c r="M452" s="38"/>
      <c r="N452" s="39"/>
      <c r="O452" s="38"/>
      <c r="P452" s="38"/>
      <c r="Q452" s="39"/>
      <c r="R452" s="38"/>
      <c r="S452" s="38"/>
      <c r="T452" s="39"/>
      <c r="U452" s="36"/>
      <c r="V452" s="36"/>
      <c r="W452" s="46"/>
      <c r="X452" s="43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47"/>
      <c r="AK452" s="47"/>
      <c r="AL452" s="44"/>
      <c r="AM452" s="47"/>
      <c r="AN452" s="36"/>
      <c r="AO452" s="36"/>
      <c r="AP452" s="47"/>
    </row>
    <row r="453" spans="1:42">
      <c r="A453" s="91"/>
      <c r="B453" s="110"/>
      <c r="C453" s="114"/>
      <c r="D453" s="36"/>
      <c r="E453" s="26"/>
      <c r="F453" s="26"/>
      <c r="G453" s="36"/>
      <c r="H453" s="37"/>
      <c r="I453" s="37"/>
      <c r="J453" s="18"/>
      <c r="K453" s="42"/>
      <c r="L453" s="38"/>
      <c r="M453" s="38"/>
      <c r="N453" s="39"/>
      <c r="O453" s="38"/>
      <c r="P453" s="38"/>
      <c r="Q453" s="39"/>
      <c r="R453" s="38"/>
      <c r="S453" s="38"/>
      <c r="T453" s="30"/>
      <c r="U453" s="36"/>
      <c r="V453" s="36"/>
      <c r="W453" s="46"/>
      <c r="X453" s="43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47"/>
      <c r="AK453" s="47"/>
      <c r="AL453" s="31"/>
      <c r="AM453" s="45"/>
      <c r="AN453" s="26"/>
      <c r="AO453" s="26"/>
      <c r="AP453" s="27"/>
    </row>
    <row r="454" spans="1:42">
      <c r="A454" s="91"/>
      <c r="B454" s="110"/>
      <c r="C454" s="114"/>
      <c r="D454" s="36"/>
      <c r="E454" s="36"/>
      <c r="F454" s="36"/>
      <c r="G454" s="36"/>
      <c r="H454" s="37"/>
      <c r="I454" s="37"/>
      <c r="J454" s="18"/>
      <c r="K454" s="42"/>
      <c r="L454" s="38"/>
      <c r="M454" s="38"/>
      <c r="N454" s="39"/>
      <c r="O454" s="38"/>
      <c r="P454" s="38"/>
      <c r="Q454" s="39"/>
      <c r="R454" s="38"/>
      <c r="S454" s="38"/>
      <c r="T454" s="39"/>
      <c r="U454" s="36"/>
      <c r="V454" s="36"/>
      <c r="W454" s="46"/>
      <c r="X454" s="43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47"/>
      <c r="AK454" s="47"/>
      <c r="AL454" s="44"/>
      <c r="AM454" s="47"/>
      <c r="AN454" s="36"/>
      <c r="AO454" s="36"/>
      <c r="AP454" s="47"/>
    </row>
    <row r="455" spans="1:42">
      <c r="A455" s="91"/>
      <c r="B455" s="110"/>
      <c r="C455" s="114"/>
      <c r="D455" s="36"/>
      <c r="E455" s="36"/>
      <c r="F455" s="36"/>
      <c r="G455" s="36"/>
      <c r="H455" s="37"/>
      <c r="I455" s="37"/>
      <c r="J455" s="18"/>
      <c r="K455" s="42"/>
      <c r="L455" s="38"/>
      <c r="M455" s="38"/>
      <c r="N455" s="39"/>
      <c r="O455" s="38"/>
      <c r="P455" s="38"/>
      <c r="Q455" s="39"/>
      <c r="R455" s="38"/>
      <c r="S455" s="38"/>
      <c r="T455" s="30"/>
      <c r="U455" s="36"/>
      <c r="V455" s="36"/>
      <c r="W455" s="46"/>
      <c r="X455" s="43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47"/>
      <c r="AK455" s="47"/>
      <c r="AL455" s="31"/>
      <c r="AM455" s="47"/>
      <c r="AN455" s="26"/>
      <c r="AO455" s="26"/>
      <c r="AP455" s="47"/>
    </row>
    <row r="456" spans="1:42">
      <c r="A456" s="91"/>
      <c r="B456" s="110"/>
      <c r="C456" s="114"/>
      <c r="D456" s="36"/>
      <c r="E456" s="36"/>
      <c r="F456" s="36"/>
      <c r="G456" s="36"/>
      <c r="H456" s="37"/>
      <c r="I456" s="37"/>
      <c r="J456" s="18"/>
      <c r="K456" s="42"/>
      <c r="L456" s="38"/>
      <c r="M456" s="38"/>
      <c r="N456" s="39"/>
      <c r="O456" s="38"/>
      <c r="P456" s="38"/>
      <c r="Q456" s="39"/>
      <c r="R456" s="38"/>
      <c r="S456" s="38"/>
      <c r="T456" s="30"/>
      <c r="U456" s="36"/>
      <c r="V456" s="36"/>
      <c r="W456" s="46"/>
      <c r="X456" s="43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47"/>
      <c r="AK456" s="47"/>
      <c r="AL456" s="31"/>
      <c r="AM456" s="27"/>
      <c r="AN456" s="26"/>
      <c r="AO456" s="26"/>
      <c r="AP456" s="27"/>
    </row>
    <row r="457" spans="1:42">
      <c r="A457" s="91"/>
      <c r="B457" s="110"/>
      <c r="C457" s="114"/>
      <c r="D457" s="36"/>
      <c r="E457" s="36"/>
      <c r="F457" s="36"/>
      <c r="G457" s="36"/>
      <c r="H457" s="37"/>
      <c r="I457" s="37"/>
      <c r="J457" s="18"/>
      <c r="K457" s="42"/>
      <c r="L457" s="38"/>
      <c r="M457" s="38"/>
      <c r="N457" s="39"/>
      <c r="O457" s="38"/>
      <c r="P457" s="38"/>
      <c r="Q457" s="39"/>
      <c r="R457" s="38"/>
      <c r="S457" s="38"/>
      <c r="T457" s="39"/>
      <c r="U457" s="36"/>
      <c r="V457" s="36"/>
      <c r="W457" s="46"/>
      <c r="X457" s="43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47"/>
      <c r="AK457" s="47"/>
      <c r="AL457" s="44"/>
      <c r="AM457" s="47"/>
      <c r="AN457" s="36"/>
      <c r="AO457" s="36"/>
      <c r="AP457" s="47"/>
    </row>
    <row r="458" spans="1:42">
      <c r="A458" s="91"/>
      <c r="B458" s="110"/>
      <c r="C458" s="114"/>
      <c r="D458" s="36"/>
      <c r="E458" s="36"/>
      <c r="F458" s="36"/>
      <c r="G458" s="36"/>
      <c r="H458" s="37"/>
      <c r="I458" s="37"/>
      <c r="J458" s="18"/>
      <c r="K458" s="42"/>
      <c r="L458" s="38"/>
      <c r="M458" s="38"/>
      <c r="N458" s="39"/>
      <c r="O458" s="38"/>
      <c r="P458" s="38"/>
      <c r="Q458" s="39"/>
      <c r="R458" s="38"/>
      <c r="S458" s="38"/>
      <c r="T458" s="30"/>
      <c r="U458" s="36"/>
      <c r="V458" s="36"/>
      <c r="W458" s="46"/>
      <c r="X458" s="43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47"/>
      <c r="AK458" s="47"/>
      <c r="AL458" s="31"/>
      <c r="AM458" s="40"/>
      <c r="AN458" s="26"/>
      <c r="AO458" s="26"/>
      <c r="AP458" s="27"/>
    </row>
    <row r="459" spans="1:42">
      <c r="A459" s="91"/>
      <c r="B459" s="110"/>
      <c r="C459" s="114"/>
      <c r="D459" s="36"/>
      <c r="E459" s="36"/>
      <c r="F459" s="36"/>
      <c r="G459" s="36"/>
      <c r="H459" s="37"/>
      <c r="I459" s="37"/>
      <c r="J459" s="18"/>
      <c r="K459" s="42"/>
      <c r="L459" s="38"/>
      <c r="M459" s="38"/>
      <c r="N459" s="39"/>
      <c r="O459" s="38"/>
      <c r="P459" s="38"/>
      <c r="Q459" s="39"/>
      <c r="R459" s="38"/>
      <c r="S459" s="38"/>
      <c r="T459" s="30"/>
      <c r="U459" s="36"/>
      <c r="V459" s="36"/>
      <c r="W459" s="46"/>
      <c r="X459" s="43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47"/>
      <c r="AK459" s="47"/>
      <c r="AL459" s="31"/>
      <c r="AM459" s="27"/>
      <c r="AN459" s="26"/>
      <c r="AO459" s="26"/>
      <c r="AP459" s="27"/>
    </row>
    <row r="460" spans="1:42">
      <c r="A460" s="91"/>
      <c r="B460" s="110"/>
      <c r="C460" s="114"/>
      <c r="D460" s="36"/>
      <c r="E460" s="36"/>
      <c r="F460" s="36"/>
      <c r="G460" s="36"/>
      <c r="H460" s="37"/>
      <c r="I460" s="37"/>
      <c r="J460" s="18"/>
      <c r="K460" s="42"/>
      <c r="L460" s="38"/>
      <c r="M460" s="38"/>
      <c r="N460" s="39"/>
      <c r="O460" s="38"/>
      <c r="P460" s="38"/>
      <c r="Q460" s="39"/>
      <c r="R460" s="38"/>
      <c r="S460" s="38"/>
      <c r="T460" s="30"/>
      <c r="U460" s="36"/>
      <c r="V460" s="36"/>
      <c r="W460" s="46"/>
      <c r="X460" s="43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47"/>
      <c r="AK460" s="47"/>
      <c r="AL460" s="31"/>
      <c r="AM460" s="27"/>
      <c r="AN460" s="26"/>
      <c r="AO460" s="26"/>
      <c r="AP460" s="27"/>
    </row>
    <row r="461" spans="1:42">
      <c r="A461" s="91"/>
      <c r="B461" s="110"/>
      <c r="C461" s="114"/>
      <c r="D461" s="36"/>
      <c r="E461" s="36"/>
      <c r="F461" s="36"/>
      <c r="G461" s="36"/>
      <c r="H461" s="37"/>
      <c r="I461" s="37"/>
      <c r="J461" s="18"/>
      <c r="K461" s="42"/>
      <c r="L461" s="38"/>
      <c r="M461" s="38"/>
      <c r="N461" s="39"/>
      <c r="O461" s="38"/>
      <c r="P461" s="38"/>
      <c r="Q461" s="39"/>
      <c r="R461" s="38"/>
      <c r="S461" s="38"/>
      <c r="T461" s="30"/>
      <c r="U461" s="26"/>
      <c r="V461" s="26"/>
      <c r="W461" s="26"/>
      <c r="X461" s="29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7"/>
      <c r="AK461" s="27"/>
      <c r="AL461" s="31"/>
      <c r="AM461" s="27"/>
      <c r="AN461" s="26"/>
      <c r="AO461" s="26"/>
      <c r="AP461" s="27"/>
    </row>
    <row r="462" spans="1:42">
      <c r="A462" s="91"/>
      <c r="B462" s="110"/>
      <c r="C462" s="114"/>
      <c r="D462" s="36"/>
      <c r="E462" s="36"/>
      <c r="F462" s="36"/>
      <c r="G462" s="36"/>
      <c r="H462" s="37"/>
      <c r="I462" s="37"/>
      <c r="J462" s="18"/>
      <c r="K462" s="42"/>
      <c r="L462" s="38"/>
      <c r="M462" s="38"/>
      <c r="N462" s="39"/>
      <c r="O462" s="38"/>
      <c r="P462" s="38"/>
      <c r="Q462" s="39"/>
      <c r="R462" s="38"/>
      <c r="S462" s="38"/>
      <c r="T462" s="30"/>
      <c r="U462" s="36"/>
      <c r="V462" s="26"/>
      <c r="W462" s="26"/>
      <c r="X462" s="29"/>
      <c r="Y462" s="26"/>
      <c r="Z462" s="26"/>
      <c r="AA462" s="26"/>
      <c r="AB462" s="26"/>
      <c r="AC462" s="36"/>
      <c r="AD462" s="36"/>
      <c r="AE462" s="36"/>
      <c r="AF462" s="36"/>
      <c r="AG462" s="36"/>
      <c r="AH462" s="36"/>
      <c r="AI462" s="36"/>
      <c r="AJ462" s="47"/>
      <c r="AK462" s="47"/>
      <c r="AL462" s="31"/>
      <c r="AM462" s="27"/>
      <c r="AN462" s="26"/>
      <c r="AO462" s="26"/>
      <c r="AP462" s="27"/>
    </row>
    <row r="463" spans="1:42">
      <c r="A463" s="91"/>
      <c r="B463" s="110"/>
      <c r="C463" s="114"/>
      <c r="D463" s="36"/>
      <c r="E463" s="36"/>
      <c r="F463" s="36"/>
      <c r="G463" s="36"/>
      <c r="H463" s="37"/>
      <c r="I463" s="37"/>
      <c r="J463" s="18"/>
      <c r="K463" s="42"/>
      <c r="L463" s="38"/>
      <c r="M463" s="38"/>
      <c r="N463" s="39"/>
      <c r="O463" s="38"/>
      <c r="P463" s="38"/>
      <c r="Q463" s="39"/>
      <c r="R463" s="38"/>
      <c r="S463" s="38"/>
      <c r="T463" s="30"/>
      <c r="U463" s="36"/>
      <c r="V463" s="36"/>
      <c r="W463" s="36"/>
      <c r="X463" s="43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47"/>
      <c r="AK463" s="47"/>
      <c r="AL463" s="31"/>
      <c r="AM463" s="27"/>
      <c r="AN463" s="26"/>
      <c r="AO463" s="26"/>
      <c r="AP463" s="27"/>
    </row>
    <row r="464" spans="1:42">
      <c r="A464" s="91"/>
      <c r="B464" s="110"/>
      <c r="C464" s="114"/>
      <c r="D464" s="36"/>
      <c r="E464" s="36"/>
      <c r="F464" s="36"/>
      <c r="G464" s="36"/>
      <c r="H464" s="37"/>
      <c r="I464" s="37"/>
      <c r="J464" s="18"/>
      <c r="K464" s="42"/>
      <c r="L464" s="38"/>
      <c r="M464" s="38"/>
      <c r="N464" s="39"/>
      <c r="O464" s="38"/>
      <c r="P464" s="38"/>
      <c r="Q464" s="39"/>
      <c r="R464" s="38"/>
      <c r="S464" s="38"/>
      <c r="T464" s="30"/>
      <c r="U464" s="36"/>
      <c r="V464" s="36"/>
      <c r="W464" s="36"/>
      <c r="X464" s="43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47"/>
      <c r="AK464" s="47"/>
      <c r="AL464" s="31"/>
      <c r="AM464" s="27"/>
      <c r="AN464" s="26"/>
      <c r="AO464" s="26"/>
      <c r="AP464" s="27"/>
    </row>
    <row r="465" spans="1:42">
      <c r="A465" s="91"/>
      <c r="B465" s="101"/>
      <c r="C465" s="117"/>
      <c r="D465" s="26"/>
      <c r="E465" s="26"/>
      <c r="F465" s="36"/>
      <c r="G465" s="36"/>
      <c r="H465" s="37"/>
      <c r="I465" s="37"/>
      <c r="J465" s="18"/>
      <c r="K465" s="28"/>
      <c r="L465" s="38"/>
      <c r="M465" s="38"/>
      <c r="N465" s="39"/>
      <c r="O465" s="38"/>
      <c r="P465" s="38"/>
      <c r="Q465" s="39"/>
      <c r="R465" s="38"/>
      <c r="S465" s="38"/>
      <c r="T465" s="30"/>
      <c r="U465" s="26"/>
      <c r="V465" s="26"/>
      <c r="W465" s="26"/>
      <c r="X465" s="29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7"/>
      <c r="AK465" s="27"/>
      <c r="AL465" s="31"/>
      <c r="AM465" s="31"/>
      <c r="AN465" s="26"/>
      <c r="AO465" s="26"/>
      <c r="AP465" s="27"/>
    </row>
    <row r="466" spans="1:42">
      <c r="A466" s="91"/>
      <c r="B466" s="101"/>
      <c r="C466" s="117"/>
      <c r="D466" s="26"/>
      <c r="E466" s="26"/>
      <c r="F466" s="36"/>
      <c r="G466" s="36"/>
      <c r="H466" s="37"/>
      <c r="I466" s="37"/>
      <c r="J466" s="18"/>
      <c r="K466" s="28"/>
      <c r="L466" s="38"/>
      <c r="M466" s="38"/>
      <c r="N466" s="39"/>
      <c r="O466" s="38"/>
      <c r="P466" s="38"/>
      <c r="Q466" s="39"/>
      <c r="R466" s="38"/>
      <c r="S466" s="38"/>
      <c r="T466" s="30"/>
      <c r="U466" s="26"/>
      <c r="V466" s="26"/>
      <c r="W466" s="26"/>
      <c r="X466" s="29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7"/>
      <c r="AK466" s="27"/>
      <c r="AL466" s="31"/>
      <c r="AM466" s="31"/>
      <c r="AN466" s="26"/>
      <c r="AO466" s="26"/>
      <c r="AP466" s="27"/>
    </row>
    <row r="467" spans="1:42">
      <c r="A467" s="91"/>
      <c r="B467" s="101"/>
      <c r="C467" s="117"/>
      <c r="D467" s="26"/>
      <c r="E467" s="26"/>
      <c r="F467" s="36"/>
      <c r="G467" s="36"/>
      <c r="H467" s="37"/>
      <c r="I467" s="37"/>
      <c r="J467" s="18"/>
      <c r="K467" s="28"/>
      <c r="L467" s="38"/>
      <c r="M467" s="38"/>
      <c r="N467" s="39"/>
      <c r="O467" s="38"/>
      <c r="P467" s="38"/>
      <c r="Q467" s="39"/>
      <c r="R467" s="38"/>
      <c r="S467" s="38"/>
      <c r="T467" s="30"/>
      <c r="U467" s="26"/>
      <c r="V467" s="26"/>
      <c r="W467" s="26"/>
      <c r="X467" s="29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7"/>
      <c r="AK467" s="27"/>
      <c r="AL467" s="31"/>
      <c r="AM467" s="31"/>
      <c r="AN467" s="26"/>
      <c r="AO467" s="26"/>
      <c r="AP467" s="27"/>
    </row>
    <row r="468" spans="1:42">
      <c r="A468" s="91"/>
      <c r="B468" s="101"/>
      <c r="C468" s="117"/>
      <c r="D468" s="26"/>
      <c r="E468" s="26"/>
      <c r="F468" s="36"/>
      <c r="G468" s="36"/>
      <c r="H468" s="37"/>
      <c r="I468" s="37"/>
      <c r="J468" s="18"/>
      <c r="K468" s="28"/>
      <c r="L468" s="38"/>
      <c r="M468" s="38"/>
      <c r="N468" s="39"/>
      <c r="O468" s="38"/>
      <c r="P468" s="38"/>
      <c r="Q468" s="39"/>
      <c r="R468" s="38"/>
      <c r="S468" s="38"/>
      <c r="T468" s="30"/>
      <c r="U468" s="26"/>
      <c r="V468" s="26"/>
      <c r="W468" s="26"/>
      <c r="X468" s="29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7"/>
      <c r="AK468" s="27"/>
      <c r="AL468" s="31"/>
      <c r="AM468" s="31"/>
      <c r="AN468" s="26"/>
      <c r="AO468" s="26"/>
      <c r="AP468" s="27"/>
    </row>
    <row r="469" spans="1:42">
      <c r="A469" s="91"/>
      <c r="B469" s="101"/>
      <c r="C469" s="117"/>
      <c r="D469" s="26"/>
      <c r="E469" s="26"/>
      <c r="F469" s="36"/>
      <c r="G469" s="36"/>
      <c r="H469" s="37"/>
      <c r="I469" s="37"/>
      <c r="J469" s="18"/>
      <c r="K469" s="28"/>
      <c r="L469" s="38"/>
      <c r="M469" s="38"/>
      <c r="N469" s="39"/>
      <c r="O469" s="38"/>
      <c r="P469" s="38"/>
      <c r="Q469" s="39"/>
      <c r="R469" s="38"/>
      <c r="S469" s="38"/>
      <c r="T469" s="30"/>
      <c r="U469" s="26"/>
      <c r="V469" s="26"/>
      <c r="W469" s="26"/>
      <c r="X469" s="29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7"/>
      <c r="AK469" s="27"/>
      <c r="AL469" s="31"/>
      <c r="AM469" s="31"/>
      <c r="AN469" s="26"/>
      <c r="AO469" s="26"/>
      <c r="AP469" s="27"/>
    </row>
    <row r="470" spans="1:42">
      <c r="A470" s="91"/>
      <c r="B470" s="101"/>
      <c r="C470" s="117"/>
      <c r="D470" s="26"/>
      <c r="E470" s="26"/>
      <c r="F470" s="36"/>
      <c r="G470" s="36"/>
      <c r="H470" s="37"/>
      <c r="I470" s="37"/>
      <c r="J470" s="18"/>
      <c r="K470" s="28"/>
      <c r="L470" s="38"/>
      <c r="M470" s="38"/>
      <c r="N470" s="39"/>
      <c r="O470" s="38"/>
      <c r="P470" s="38"/>
      <c r="Q470" s="39"/>
      <c r="R470" s="38"/>
      <c r="S470" s="38"/>
      <c r="T470" s="30"/>
      <c r="U470" s="26"/>
      <c r="V470" s="26"/>
      <c r="W470" s="26"/>
      <c r="X470" s="29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7"/>
      <c r="AK470" s="27"/>
      <c r="AL470" s="31"/>
      <c r="AM470" s="31"/>
      <c r="AN470" s="26"/>
      <c r="AO470" s="26"/>
      <c r="AP470" s="27"/>
    </row>
    <row r="471" spans="1:42">
      <c r="A471" s="91"/>
      <c r="B471" s="101"/>
      <c r="C471" s="117"/>
      <c r="D471" s="26"/>
      <c r="E471" s="26"/>
      <c r="F471" s="36"/>
      <c r="G471" s="36"/>
      <c r="H471" s="37"/>
      <c r="I471" s="37"/>
      <c r="J471" s="18"/>
      <c r="K471" s="28"/>
      <c r="L471" s="38"/>
      <c r="M471" s="38"/>
      <c r="N471" s="39"/>
      <c r="O471" s="38"/>
      <c r="P471" s="38"/>
      <c r="Q471" s="39"/>
      <c r="R471" s="38"/>
      <c r="S471" s="38"/>
      <c r="T471" s="30"/>
      <c r="U471" s="26"/>
      <c r="V471" s="26"/>
      <c r="W471" s="26"/>
      <c r="X471" s="29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7"/>
      <c r="AK471" s="27"/>
      <c r="AL471" s="31"/>
      <c r="AM471" s="31"/>
      <c r="AN471" s="26"/>
      <c r="AO471" s="26"/>
      <c r="AP471" s="27"/>
    </row>
    <row r="472" spans="1:42">
      <c r="A472" s="91"/>
      <c r="B472" s="101"/>
      <c r="C472" s="117"/>
      <c r="D472" s="26"/>
      <c r="E472" s="26"/>
      <c r="F472" s="36"/>
      <c r="G472" s="36"/>
      <c r="H472" s="37"/>
      <c r="I472" s="37"/>
      <c r="J472" s="18"/>
      <c r="K472" s="28"/>
      <c r="L472" s="38"/>
      <c r="M472" s="38"/>
      <c r="N472" s="39"/>
      <c r="O472" s="38"/>
      <c r="P472" s="38"/>
      <c r="Q472" s="39"/>
      <c r="R472" s="38"/>
      <c r="S472" s="38"/>
      <c r="T472" s="30"/>
      <c r="U472" s="26"/>
      <c r="V472" s="26"/>
      <c r="W472" s="26"/>
      <c r="X472" s="29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7"/>
      <c r="AK472" s="27"/>
      <c r="AL472" s="31"/>
      <c r="AM472" s="31"/>
      <c r="AN472" s="26"/>
      <c r="AO472" s="26"/>
      <c r="AP472" s="27"/>
    </row>
    <row r="473" spans="1:42">
      <c r="A473" s="91"/>
      <c r="B473" s="101"/>
      <c r="C473" s="117"/>
      <c r="D473" s="26"/>
      <c r="E473" s="26"/>
      <c r="F473" s="36"/>
      <c r="G473" s="36"/>
      <c r="H473" s="37"/>
      <c r="I473" s="37"/>
      <c r="J473" s="18"/>
      <c r="K473" s="28"/>
      <c r="L473" s="38"/>
      <c r="M473" s="38"/>
      <c r="N473" s="39"/>
      <c r="O473" s="38"/>
      <c r="P473" s="38"/>
      <c r="Q473" s="39"/>
      <c r="R473" s="38"/>
      <c r="S473" s="38"/>
      <c r="T473" s="30"/>
      <c r="U473" s="26"/>
      <c r="V473" s="26"/>
      <c r="W473" s="26"/>
      <c r="X473" s="29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7"/>
      <c r="AK473" s="27"/>
      <c r="AL473" s="31"/>
      <c r="AM473" s="31"/>
      <c r="AN473" s="26"/>
      <c r="AO473" s="26"/>
      <c r="AP473" s="27"/>
    </row>
    <row r="474" spans="1:42">
      <c r="A474" s="91"/>
      <c r="B474" s="101"/>
      <c r="C474" s="117"/>
      <c r="D474" s="26"/>
      <c r="E474" s="26"/>
      <c r="F474" s="36"/>
      <c r="G474" s="36"/>
      <c r="H474" s="37"/>
      <c r="I474" s="37"/>
      <c r="J474" s="18"/>
      <c r="K474" s="28"/>
      <c r="L474" s="38"/>
      <c r="M474" s="38"/>
      <c r="N474" s="39"/>
      <c r="O474" s="38"/>
      <c r="P474" s="38"/>
      <c r="Q474" s="39"/>
      <c r="R474" s="38"/>
      <c r="S474" s="38"/>
      <c r="T474" s="30"/>
      <c r="U474" s="26"/>
      <c r="V474" s="26"/>
      <c r="W474" s="26"/>
      <c r="X474" s="29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7"/>
      <c r="AK474" s="27"/>
      <c r="AL474" s="31"/>
      <c r="AM474" s="31"/>
      <c r="AN474" s="26"/>
      <c r="AO474" s="26"/>
      <c r="AP474" s="27"/>
    </row>
    <row r="475" spans="1:42">
      <c r="A475" s="91"/>
      <c r="B475" s="101"/>
      <c r="C475" s="117"/>
      <c r="D475" s="26"/>
      <c r="E475" s="26"/>
      <c r="F475" s="36"/>
      <c r="G475" s="36"/>
      <c r="H475" s="37"/>
      <c r="I475" s="37"/>
      <c r="J475" s="18"/>
      <c r="K475" s="28"/>
      <c r="L475" s="38"/>
      <c r="M475" s="38"/>
      <c r="N475" s="39"/>
      <c r="O475" s="38"/>
      <c r="P475" s="38"/>
      <c r="Q475" s="39"/>
      <c r="R475" s="38"/>
      <c r="S475" s="38"/>
      <c r="T475" s="30"/>
      <c r="U475" s="26"/>
      <c r="V475" s="26"/>
      <c r="W475" s="26"/>
      <c r="X475" s="29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7"/>
      <c r="AK475" s="27"/>
      <c r="AL475" s="31"/>
      <c r="AM475" s="31"/>
      <c r="AN475" s="26"/>
      <c r="AO475" s="26"/>
      <c r="AP475" s="27"/>
    </row>
    <row r="476" spans="1:42">
      <c r="A476" s="91"/>
      <c r="B476" s="101"/>
      <c r="C476" s="117"/>
      <c r="D476" s="26"/>
      <c r="E476" s="26"/>
      <c r="F476" s="36"/>
      <c r="G476" s="36"/>
      <c r="H476" s="37"/>
      <c r="I476" s="37"/>
      <c r="J476" s="18"/>
      <c r="K476" s="28"/>
      <c r="L476" s="38"/>
      <c r="M476" s="38"/>
      <c r="N476" s="39"/>
      <c r="O476" s="38"/>
      <c r="P476" s="38"/>
      <c r="Q476" s="39"/>
      <c r="R476" s="38"/>
      <c r="S476" s="38"/>
      <c r="T476" s="30"/>
      <c r="U476" s="26"/>
      <c r="V476" s="26"/>
      <c r="W476" s="26"/>
      <c r="X476" s="29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7"/>
      <c r="AK476" s="27"/>
      <c r="AL476" s="31"/>
      <c r="AM476" s="31"/>
      <c r="AN476" s="26"/>
      <c r="AO476" s="26"/>
      <c r="AP476" s="27"/>
    </row>
    <row r="477" spans="1:42">
      <c r="A477" s="91"/>
      <c r="B477" s="101"/>
      <c r="C477" s="117"/>
      <c r="D477" s="26"/>
      <c r="E477" s="26"/>
      <c r="F477" s="36"/>
      <c r="G477" s="36"/>
      <c r="H477" s="37"/>
      <c r="I477" s="37"/>
      <c r="J477" s="18"/>
      <c r="K477" s="28"/>
      <c r="L477" s="38"/>
      <c r="M477" s="38"/>
      <c r="N477" s="39"/>
      <c r="O477" s="38"/>
      <c r="P477" s="38"/>
      <c r="Q477" s="39"/>
      <c r="R477" s="38"/>
      <c r="S477" s="38"/>
      <c r="T477" s="30"/>
      <c r="U477" s="26"/>
      <c r="V477" s="26"/>
      <c r="W477" s="26"/>
      <c r="X477" s="29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7"/>
      <c r="AK477" s="27"/>
      <c r="AL477" s="31"/>
      <c r="AM477" s="31"/>
      <c r="AN477" s="26"/>
      <c r="AO477" s="26"/>
      <c r="AP477" s="27"/>
    </row>
    <row r="478" spans="1:42">
      <c r="A478" s="91"/>
      <c r="B478" s="101"/>
      <c r="C478" s="117"/>
      <c r="D478" s="26"/>
      <c r="E478" s="26"/>
      <c r="F478" s="36"/>
      <c r="G478" s="36"/>
      <c r="H478" s="37"/>
      <c r="I478" s="37"/>
      <c r="J478" s="18"/>
      <c r="K478" s="28"/>
      <c r="L478" s="38"/>
      <c r="M478" s="38"/>
      <c r="N478" s="39"/>
      <c r="O478" s="38"/>
      <c r="P478" s="38"/>
      <c r="Q478" s="39"/>
      <c r="R478" s="38"/>
      <c r="S478" s="38"/>
      <c r="T478" s="30"/>
      <c r="U478" s="26"/>
      <c r="V478" s="26"/>
      <c r="W478" s="26"/>
      <c r="X478" s="29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7"/>
      <c r="AK478" s="27"/>
      <c r="AL478" s="31"/>
      <c r="AM478" s="31"/>
      <c r="AN478" s="26"/>
      <c r="AO478" s="26"/>
      <c r="AP478" s="27"/>
    </row>
    <row r="479" spans="1:42">
      <c r="A479" s="91"/>
      <c r="B479" s="101"/>
      <c r="C479" s="117"/>
      <c r="D479" s="26"/>
      <c r="E479" s="26"/>
      <c r="F479" s="36"/>
      <c r="G479" s="36"/>
      <c r="H479" s="37"/>
      <c r="I479" s="37"/>
      <c r="J479" s="18"/>
      <c r="K479" s="28"/>
      <c r="L479" s="38"/>
      <c r="M479" s="38"/>
      <c r="N479" s="39"/>
      <c r="O479" s="38"/>
      <c r="P479" s="38"/>
      <c r="Q479" s="39"/>
      <c r="R479" s="38"/>
      <c r="S479" s="38"/>
      <c r="T479" s="30"/>
      <c r="U479" s="26"/>
      <c r="V479" s="26"/>
      <c r="W479" s="26"/>
      <c r="X479" s="29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7"/>
      <c r="AK479" s="27"/>
      <c r="AL479" s="31"/>
      <c r="AM479" s="31"/>
      <c r="AN479" s="26"/>
      <c r="AO479" s="26"/>
      <c r="AP479" s="27"/>
    </row>
    <row r="480" spans="1:42">
      <c r="A480" s="91"/>
      <c r="B480" s="101"/>
      <c r="C480" s="117"/>
      <c r="D480" s="26"/>
      <c r="E480" s="26"/>
      <c r="F480" s="36"/>
      <c r="G480" s="36"/>
      <c r="H480" s="37"/>
      <c r="I480" s="37"/>
      <c r="J480" s="18"/>
      <c r="K480" s="28"/>
      <c r="L480" s="38"/>
      <c r="M480" s="38"/>
      <c r="N480" s="39"/>
      <c r="O480" s="38"/>
      <c r="P480" s="38"/>
      <c r="Q480" s="39"/>
      <c r="R480" s="38"/>
      <c r="S480" s="38"/>
      <c r="T480" s="30"/>
      <c r="U480" s="26"/>
      <c r="V480" s="26"/>
      <c r="W480" s="26"/>
      <c r="X480" s="29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7"/>
      <c r="AK480" s="27"/>
      <c r="AL480" s="31"/>
      <c r="AM480" s="31"/>
      <c r="AN480" s="26"/>
      <c r="AO480" s="26"/>
      <c r="AP480" s="27"/>
    </row>
    <row r="481" spans="1:42">
      <c r="A481" s="91"/>
      <c r="B481" s="101"/>
      <c r="C481" s="117"/>
      <c r="D481" s="26"/>
      <c r="E481" s="26"/>
      <c r="F481" s="36"/>
      <c r="G481" s="36"/>
      <c r="H481" s="37"/>
      <c r="I481" s="37"/>
      <c r="J481" s="18"/>
      <c r="K481" s="28"/>
      <c r="L481" s="38"/>
      <c r="M481" s="38"/>
      <c r="N481" s="39"/>
      <c r="O481" s="38"/>
      <c r="P481" s="38"/>
      <c r="Q481" s="39"/>
      <c r="R481" s="38"/>
      <c r="S481" s="38"/>
      <c r="T481" s="30"/>
      <c r="U481" s="26"/>
      <c r="V481" s="26"/>
      <c r="W481" s="26"/>
      <c r="X481" s="29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7"/>
      <c r="AK481" s="27"/>
      <c r="AL481" s="31"/>
      <c r="AM481" s="31"/>
      <c r="AN481" s="26"/>
      <c r="AO481" s="26"/>
      <c r="AP481" s="27"/>
    </row>
    <row r="482" spans="1:42">
      <c r="A482" s="91"/>
      <c r="B482" s="101"/>
      <c r="C482" s="117"/>
      <c r="D482" s="26"/>
      <c r="E482" s="26"/>
      <c r="F482" s="36"/>
      <c r="G482" s="36"/>
      <c r="H482" s="37"/>
      <c r="I482" s="37"/>
      <c r="J482" s="18"/>
      <c r="K482" s="28"/>
      <c r="L482" s="38"/>
      <c r="M482" s="38"/>
      <c r="N482" s="39"/>
      <c r="O482" s="38"/>
      <c r="P482" s="38"/>
      <c r="Q482" s="39"/>
      <c r="R482" s="38"/>
      <c r="S482" s="38"/>
      <c r="T482" s="30"/>
      <c r="U482" s="26"/>
      <c r="V482" s="26"/>
      <c r="W482" s="26"/>
      <c r="X482" s="29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7"/>
      <c r="AK482" s="27"/>
      <c r="AL482" s="31"/>
      <c r="AM482" s="31"/>
      <c r="AN482" s="26"/>
      <c r="AO482" s="26"/>
      <c r="AP482" s="27"/>
    </row>
    <row r="483" spans="1:42">
      <c r="A483" s="91"/>
      <c r="B483" s="101"/>
      <c r="C483" s="117"/>
      <c r="D483" s="26"/>
      <c r="E483" s="26"/>
      <c r="F483" s="36"/>
      <c r="G483" s="36"/>
      <c r="H483" s="37"/>
      <c r="I483" s="37"/>
      <c r="J483" s="18"/>
      <c r="K483" s="28"/>
      <c r="L483" s="38"/>
      <c r="M483" s="38"/>
      <c r="N483" s="39"/>
      <c r="O483" s="38"/>
      <c r="P483" s="38"/>
      <c r="Q483" s="39"/>
      <c r="R483" s="38"/>
      <c r="S483" s="38"/>
      <c r="T483" s="30"/>
      <c r="U483" s="26"/>
      <c r="V483" s="26"/>
      <c r="W483" s="26"/>
      <c r="X483" s="29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7"/>
      <c r="AK483" s="27"/>
      <c r="AL483" s="31"/>
      <c r="AM483" s="31"/>
      <c r="AN483" s="26"/>
      <c r="AO483" s="26"/>
      <c r="AP483" s="27"/>
    </row>
    <row r="484" spans="1:42">
      <c r="A484" s="91"/>
      <c r="B484" s="101"/>
      <c r="C484" s="117"/>
      <c r="D484" s="26"/>
      <c r="E484" s="26"/>
      <c r="F484" s="36"/>
      <c r="G484" s="36"/>
      <c r="H484" s="37"/>
      <c r="I484" s="37"/>
      <c r="J484" s="18"/>
      <c r="K484" s="28"/>
      <c r="L484" s="38"/>
      <c r="M484" s="38"/>
      <c r="N484" s="39"/>
      <c r="O484" s="38"/>
      <c r="P484" s="38"/>
      <c r="Q484" s="39"/>
      <c r="R484" s="38"/>
      <c r="S484" s="38"/>
      <c r="T484" s="30"/>
      <c r="U484" s="26"/>
      <c r="V484" s="26"/>
      <c r="W484" s="26"/>
      <c r="X484" s="29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7"/>
      <c r="AK484" s="27"/>
      <c r="AL484" s="31"/>
      <c r="AM484" s="31"/>
      <c r="AN484" s="26"/>
      <c r="AO484" s="26"/>
      <c r="AP484" s="27"/>
    </row>
    <row r="485" spans="1:42">
      <c r="A485" s="91"/>
      <c r="B485" s="101"/>
      <c r="C485" s="117"/>
      <c r="D485" s="26"/>
      <c r="E485" s="26"/>
      <c r="F485" s="36"/>
      <c r="G485" s="36"/>
      <c r="H485" s="37"/>
      <c r="I485" s="37"/>
      <c r="J485" s="18"/>
      <c r="K485" s="28"/>
      <c r="L485" s="38"/>
      <c r="M485" s="38"/>
      <c r="N485" s="39"/>
      <c r="O485" s="38"/>
      <c r="P485" s="38"/>
      <c r="Q485" s="39"/>
      <c r="R485" s="38"/>
      <c r="S485" s="38"/>
      <c r="T485" s="30"/>
      <c r="U485" s="26"/>
      <c r="V485" s="26"/>
      <c r="W485" s="26"/>
      <c r="X485" s="29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7"/>
      <c r="AK485" s="27"/>
      <c r="AL485" s="31"/>
      <c r="AM485" s="31"/>
      <c r="AN485" s="26"/>
      <c r="AO485" s="26"/>
      <c r="AP485" s="27"/>
    </row>
    <row r="486" spans="1:42">
      <c r="A486" s="91"/>
      <c r="B486" s="101"/>
      <c r="C486" s="117"/>
      <c r="D486" s="26"/>
      <c r="E486" s="26"/>
      <c r="F486" s="36"/>
      <c r="G486" s="36"/>
      <c r="H486" s="37"/>
      <c r="I486" s="37"/>
      <c r="J486" s="18"/>
      <c r="K486" s="28"/>
      <c r="L486" s="38"/>
      <c r="M486" s="38"/>
      <c r="N486" s="39"/>
      <c r="O486" s="38"/>
      <c r="P486" s="38"/>
      <c r="Q486" s="39"/>
      <c r="R486" s="38"/>
      <c r="S486" s="38"/>
      <c r="T486" s="30"/>
      <c r="U486" s="26"/>
      <c r="V486" s="26"/>
      <c r="W486" s="26"/>
      <c r="X486" s="29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7"/>
      <c r="AK486" s="27"/>
      <c r="AL486" s="31"/>
      <c r="AM486" s="31"/>
      <c r="AN486" s="26"/>
      <c r="AO486" s="26"/>
      <c r="AP486" s="27"/>
    </row>
    <row r="487" spans="1:42">
      <c r="A487" s="91"/>
      <c r="B487" s="101"/>
      <c r="C487" s="117"/>
      <c r="D487" s="26"/>
      <c r="E487" s="26"/>
      <c r="F487" s="36"/>
      <c r="G487" s="36"/>
      <c r="H487" s="37"/>
      <c r="I487" s="37"/>
      <c r="J487" s="18"/>
      <c r="K487" s="28"/>
      <c r="L487" s="38"/>
      <c r="M487" s="38"/>
      <c r="N487" s="39"/>
      <c r="O487" s="38"/>
      <c r="P487" s="38"/>
      <c r="Q487" s="39"/>
      <c r="R487" s="38"/>
      <c r="S487" s="38"/>
      <c r="T487" s="30"/>
      <c r="U487" s="26"/>
      <c r="V487" s="26"/>
      <c r="W487" s="26"/>
      <c r="X487" s="29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7"/>
      <c r="AK487" s="27"/>
      <c r="AL487" s="31"/>
      <c r="AM487" s="31"/>
      <c r="AN487" s="26"/>
      <c r="AO487" s="26"/>
      <c r="AP487" s="27"/>
    </row>
    <row r="488" spans="1:42">
      <c r="A488" s="91"/>
      <c r="B488" s="101"/>
      <c r="C488" s="117"/>
      <c r="D488" s="26"/>
      <c r="E488" s="26"/>
      <c r="F488" s="36"/>
      <c r="G488" s="36"/>
      <c r="H488" s="37"/>
      <c r="I488" s="37"/>
      <c r="J488" s="18"/>
      <c r="K488" s="28"/>
      <c r="L488" s="38"/>
      <c r="M488" s="38"/>
      <c r="N488" s="39"/>
      <c r="O488" s="38"/>
      <c r="P488" s="38"/>
      <c r="Q488" s="39"/>
      <c r="R488" s="38"/>
      <c r="S488" s="38"/>
      <c r="T488" s="30"/>
      <c r="U488" s="26"/>
      <c r="V488" s="26"/>
      <c r="W488" s="26"/>
      <c r="X488" s="29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7"/>
      <c r="AK488" s="27"/>
      <c r="AL488" s="31"/>
      <c r="AM488" s="31"/>
      <c r="AN488" s="26"/>
      <c r="AO488" s="26"/>
      <c r="AP488" s="27"/>
    </row>
    <row r="489" spans="1:42">
      <c r="A489" s="91"/>
      <c r="B489" s="101"/>
      <c r="C489" s="117"/>
      <c r="D489" s="26"/>
      <c r="E489" s="26"/>
      <c r="F489" s="36"/>
      <c r="G489" s="36"/>
      <c r="H489" s="37"/>
      <c r="I489" s="37"/>
      <c r="J489" s="18"/>
      <c r="K489" s="28"/>
      <c r="L489" s="38"/>
      <c r="M489" s="38"/>
      <c r="N489" s="39"/>
      <c r="O489" s="38"/>
      <c r="P489" s="38"/>
      <c r="Q489" s="39"/>
      <c r="R489" s="38"/>
      <c r="S489" s="38"/>
      <c r="T489" s="30"/>
      <c r="U489" s="26"/>
      <c r="V489" s="26"/>
      <c r="W489" s="26"/>
      <c r="X489" s="29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7"/>
      <c r="AK489" s="27"/>
      <c r="AL489" s="31"/>
      <c r="AM489" s="31"/>
      <c r="AN489" s="26"/>
      <c r="AO489" s="26"/>
      <c r="AP489" s="27"/>
    </row>
    <row r="490" spans="1:42">
      <c r="A490" s="91"/>
      <c r="B490" s="101"/>
      <c r="C490" s="117"/>
      <c r="D490" s="26"/>
      <c r="E490" s="26"/>
      <c r="F490" s="36"/>
      <c r="G490" s="36"/>
      <c r="H490" s="37"/>
      <c r="I490" s="37"/>
      <c r="J490" s="18"/>
      <c r="K490" s="28"/>
      <c r="L490" s="38"/>
      <c r="M490" s="38"/>
      <c r="N490" s="39"/>
      <c r="O490" s="38"/>
      <c r="P490" s="38"/>
      <c r="Q490" s="39"/>
      <c r="R490" s="38"/>
      <c r="S490" s="38"/>
      <c r="T490" s="30"/>
      <c r="U490" s="26"/>
      <c r="V490" s="26"/>
      <c r="W490" s="26"/>
      <c r="X490" s="29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7"/>
      <c r="AK490" s="27"/>
      <c r="AL490" s="31"/>
      <c r="AM490" s="31"/>
      <c r="AN490" s="26"/>
      <c r="AO490" s="26"/>
      <c r="AP490" s="27"/>
    </row>
    <row r="491" spans="1:42">
      <c r="A491" s="91"/>
      <c r="B491" s="101"/>
      <c r="C491" s="117"/>
      <c r="D491" s="26"/>
      <c r="E491" s="26"/>
      <c r="F491" s="36"/>
      <c r="G491" s="36"/>
      <c r="H491" s="37"/>
      <c r="I491" s="37"/>
      <c r="J491" s="18"/>
      <c r="K491" s="28"/>
      <c r="L491" s="38"/>
      <c r="M491" s="38"/>
      <c r="N491" s="39"/>
      <c r="O491" s="38"/>
      <c r="P491" s="38"/>
      <c r="Q491" s="39"/>
      <c r="R491" s="38"/>
      <c r="S491" s="38"/>
      <c r="T491" s="30"/>
      <c r="U491" s="26"/>
      <c r="V491" s="26"/>
      <c r="W491" s="26"/>
      <c r="X491" s="29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7"/>
      <c r="AK491" s="27"/>
      <c r="AL491" s="31"/>
      <c r="AM491" s="31"/>
      <c r="AN491" s="26"/>
      <c r="AO491" s="26"/>
      <c r="AP491" s="27"/>
    </row>
    <row r="492" spans="1:42">
      <c r="A492" s="91"/>
      <c r="B492" s="101"/>
      <c r="C492" s="117"/>
      <c r="D492" s="26"/>
      <c r="E492" s="26"/>
      <c r="F492" s="36"/>
      <c r="G492" s="36"/>
      <c r="H492" s="37"/>
      <c r="I492" s="37"/>
      <c r="J492" s="18"/>
      <c r="K492" s="28"/>
      <c r="L492" s="38"/>
      <c r="M492" s="38"/>
      <c r="N492" s="39"/>
      <c r="O492" s="38"/>
      <c r="P492" s="38"/>
      <c r="Q492" s="39"/>
      <c r="R492" s="38"/>
      <c r="S492" s="38"/>
      <c r="T492" s="30"/>
      <c r="U492" s="26"/>
      <c r="V492" s="26"/>
      <c r="W492" s="26"/>
      <c r="X492" s="29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7"/>
      <c r="AK492" s="27"/>
      <c r="AL492" s="31"/>
      <c r="AM492" s="31"/>
      <c r="AN492" s="26"/>
      <c r="AO492" s="26"/>
      <c r="AP492" s="27"/>
    </row>
    <row r="493" spans="1:42">
      <c r="A493" s="91"/>
      <c r="B493" s="101"/>
      <c r="C493" s="117"/>
      <c r="D493" s="26"/>
      <c r="E493" s="26"/>
      <c r="F493" s="36"/>
      <c r="G493" s="36"/>
      <c r="H493" s="37"/>
      <c r="I493" s="37"/>
      <c r="J493" s="18"/>
      <c r="K493" s="28"/>
      <c r="L493" s="38"/>
      <c r="M493" s="38"/>
      <c r="N493" s="39"/>
      <c r="O493" s="38"/>
      <c r="P493" s="38"/>
      <c r="Q493" s="39"/>
      <c r="R493" s="38"/>
      <c r="S493" s="38"/>
      <c r="T493" s="30"/>
      <c r="U493" s="26"/>
      <c r="V493" s="26"/>
      <c r="W493" s="26"/>
      <c r="X493" s="29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7"/>
      <c r="AK493" s="27"/>
      <c r="AL493" s="31"/>
      <c r="AM493" s="31"/>
      <c r="AN493" s="26"/>
      <c r="AO493" s="26"/>
      <c r="AP493" s="27"/>
    </row>
    <row r="494" spans="1:42">
      <c r="A494" s="91"/>
      <c r="B494" s="101"/>
      <c r="C494" s="117"/>
      <c r="D494" s="26"/>
      <c r="E494" s="26"/>
      <c r="F494" s="36"/>
      <c r="G494" s="36"/>
      <c r="H494" s="37"/>
      <c r="I494" s="37"/>
      <c r="J494" s="18"/>
      <c r="K494" s="28"/>
      <c r="L494" s="38"/>
      <c r="M494" s="38"/>
      <c r="N494" s="39"/>
      <c r="O494" s="38"/>
      <c r="P494" s="38"/>
      <c r="Q494" s="39"/>
      <c r="R494" s="38"/>
      <c r="S494" s="38"/>
      <c r="T494" s="30"/>
      <c r="U494" s="26"/>
      <c r="V494" s="26"/>
      <c r="W494" s="26"/>
      <c r="X494" s="29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7"/>
      <c r="AK494" s="27"/>
      <c r="AL494" s="31"/>
      <c r="AM494" s="31"/>
      <c r="AN494" s="26"/>
      <c r="AO494" s="26"/>
      <c r="AP494" s="27"/>
    </row>
    <row r="495" spans="1:42">
      <c r="A495" s="91"/>
      <c r="B495" s="101"/>
      <c r="C495" s="117"/>
      <c r="D495" s="26"/>
      <c r="E495" s="26"/>
      <c r="F495" s="36"/>
      <c r="G495" s="36"/>
      <c r="H495" s="37"/>
      <c r="I495" s="37"/>
      <c r="J495" s="18"/>
      <c r="K495" s="28"/>
      <c r="L495" s="38"/>
      <c r="M495" s="38"/>
      <c r="N495" s="39"/>
      <c r="O495" s="38"/>
      <c r="P495" s="38"/>
      <c r="Q495" s="39"/>
      <c r="R495" s="38"/>
      <c r="S495" s="38"/>
      <c r="T495" s="30"/>
      <c r="U495" s="26"/>
      <c r="V495" s="26"/>
      <c r="W495" s="26"/>
      <c r="X495" s="29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7"/>
      <c r="AK495" s="27"/>
      <c r="AL495" s="31"/>
      <c r="AM495" s="31"/>
      <c r="AN495" s="26"/>
      <c r="AO495" s="26"/>
      <c r="AP495" s="27"/>
    </row>
    <row r="496" spans="1:42">
      <c r="A496" s="91"/>
      <c r="B496" s="101"/>
      <c r="C496" s="117"/>
      <c r="D496" s="26"/>
      <c r="E496" s="26"/>
      <c r="F496" s="36"/>
      <c r="G496" s="36"/>
      <c r="H496" s="37"/>
      <c r="I496" s="37"/>
      <c r="J496" s="18"/>
      <c r="K496" s="28"/>
      <c r="L496" s="38"/>
      <c r="M496" s="38"/>
      <c r="N496" s="39"/>
      <c r="O496" s="38"/>
      <c r="P496" s="38"/>
      <c r="Q496" s="39"/>
      <c r="R496" s="38"/>
      <c r="S496" s="38"/>
      <c r="T496" s="30"/>
      <c r="U496" s="26"/>
      <c r="V496" s="26"/>
      <c r="W496" s="26"/>
      <c r="X496" s="29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7"/>
      <c r="AK496" s="27"/>
      <c r="AL496" s="31"/>
      <c r="AM496" s="31"/>
      <c r="AN496" s="26"/>
      <c r="AO496" s="26"/>
      <c r="AP496" s="27"/>
    </row>
    <row r="497" spans="1:42">
      <c r="A497" s="91"/>
      <c r="B497" s="101"/>
      <c r="C497" s="117"/>
      <c r="D497" s="26"/>
      <c r="E497" s="26"/>
      <c r="F497" s="36"/>
      <c r="G497" s="36"/>
      <c r="H497" s="37"/>
      <c r="I497" s="37"/>
      <c r="J497" s="18"/>
      <c r="K497" s="28"/>
      <c r="L497" s="38"/>
      <c r="M497" s="38"/>
      <c r="N497" s="39"/>
      <c r="O497" s="38"/>
      <c r="P497" s="38"/>
      <c r="Q497" s="39"/>
      <c r="R497" s="38"/>
      <c r="S497" s="38"/>
      <c r="T497" s="30"/>
      <c r="U497" s="26"/>
      <c r="V497" s="26"/>
      <c r="W497" s="26"/>
      <c r="X497" s="29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7"/>
      <c r="AK497" s="27"/>
      <c r="AL497" s="31"/>
      <c r="AM497" s="31"/>
      <c r="AN497" s="26"/>
      <c r="AO497" s="26"/>
      <c r="AP497" s="27"/>
    </row>
    <row r="498" spans="1:42">
      <c r="A498" s="91"/>
      <c r="B498" s="101"/>
      <c r="C498" s="117"/>
      <c r="D498" s="26"/>
      <c r="E498" s="26"/>
      <c r="F498" s="36"/>
      <c r="G498" s="36"/>
      <c r="H498" s="37"/>
      <c r="I498" s="37"/>
      <c r="J498" s="18"/>
      <c r="K498" s="28"/>
      <c r="L498" s="38"/>
      <c r="M498" s="38"/>
      <c r="N498" s="39"/>
      <c r="O498" s="38"/>
      <c r="P498" s="38"/>
      <c r="Q498" s="39"/>
      <c r="R498" s="38"/>
      <c r="S498" s="38"/>
      <c r="T498" s="30"/>
      <c r="U498" s="26"/>
      <c r="V498" s="26"/>
      <c r="W498" s="26"/>
      <c r="X498" s="29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7"/>
      <c r="AK498" s="27"/>
      <c r="AL498" s="31"/>
      <c r="AM498" s="31"/>
      <c r="AN498" s="26"/>
      <c r="AO498" s="26"/>
      <c r="AP498" s="27"/>
    </row>
    <row r="499" spans="1:42">
      <c r="A499" s="91"/>
      <c r="B499" s="101"/>
      <c r="C499" s="117"/>
      <c r="D499" s="26"/>
      <c r="E499" s="26"/>
      <c r="F499" s="36"/>
      <c r="G499" s="36"/>
      <c r="H499" s="37"/>
      <c r="I499" s="37"/>
      <c r="J499" s="18"/>
      <c r="K499" s="28"/>
      <c r="L499" s="38"/>
      <c r="M499" s="38"/>
      <c r="N499" s="39"/>
      <c r="O499" s="38"/>
      <c r="P499" s="38"/>
      <c r="Q499" s="39"/>
      <c r="R499" s="38"/>
      <c r="S499" s="38"/>
      <c r="T499" s="30"/>
      <c r="U499" s="26"/>
      <c r="V499" s="26"/>
      <c r="W499" s="26"/>
      <c r="X499" s="29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7"/>
      <c r="AK499" s="27"/>
      <c r="AL499" s="31"/>
      <c r="AM499" s="31"/>
      <c r="AN499" s="26"/>
      <c r="AO499" s="26"/>
      <c r="AP499" s="27"/>
    </row>
    <row r="500" spans="1:42">
      <c r="A500" s="91"/>
      <c r="B500" s="101"/>
      <c r="C500" s="117"/>
      <c r="D500" s="26"/>
      <c r="E500" s="26"/>
      <c r="F500" s="36"/>
      <c r="G500" s="36"/>
      <c r="H500" s="37"/>
      <c r="I500" s="37"/>
      <c r="J500" s="18"/>
      <c r="K500" s="28"/>
      <c r="L500" s="38"/>
      <c r="M500" s="38"/>
      <c r="N500" s="39"/>
      <c r="O500" s="38"/>
      <c r="P500" s="38"/>
      <c r="Q500" s="39"/>
      <c r="R500" s="38"/>
      <c r="S500" s="38"/>
      <c r="T500" s="30"/>
      <c r="U500" s="26"/>
      <c r="V500" s="26"/>
      <c r="W500" s="26"/>
      <c r="X500" s="29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7"/>
      <c r="AK500" s="27"/>
      <c r="AL500" s="31"/>
      <c r="AM500" s="31"/>
      <c r="AN500" s="26"/>
      <c r="AO500" s="26"/>
      <c r="AP500" s="27"/>
    </row>
    <row r="501" spans="1:42">
      <c r="A501" s="91"/>
      <c r="B501" s="101"/>
      <c r="C501" s="117"/>
      <c r="D501" s="26"/>
      <c r="E501" s="26"/>
      <c r="F501" s="36"/>
      <c r="G501" s="36"/>
      <c r="H501" s="37"/>
      <c r="I501" s="37"/>
      <c r="J501" s="18"/>
      <c r="K501" s="28"/>
      <c r="L501" s="38"/>
      <c r="M501" s="38"/>
      <c r="N501" s="39"/>
      <c r="O501" s="38"/>
      <c r="P501" s="38"/>
      <c r="Q501" s="39"/>
      <c r="R501" s="38"/>
      <c r="S501" s="38"/>
      <c r="T501" s="30"/>
      <c r="U501" s="26"/>
      <c r="V501" s="26"/>
      <c r="W501" s="26"/>
      <c r="X501" s="29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7"/>
      <c r="AK501" s="27"/>
      <c r="AL501" s="31"/>
      <c r="AM501" s="31"/>
      <c r="AN501" s="26"/>
      <c r="AO501" s="26"/>
      <c r="AP501" s="27"/>
    </row>
    <row r="502" spans="1:42">
      <c r="A502" s="91"/>
      <c r="B502" s="101"/>
      <c r="C502" s="117"/>
      <c r="D502" s="26"/>
      <c r="E502" s="26"/>
      <c r="F502" s="36"/>
      <c r="G502" s="36"/>
      <c r="H502" s="37"/>
      <c r="I502" s="37"/>
      <c r="J502" s="18"/>
      <c r="K502" s="28"/>
      <c r="L502" s="38"/>
      <c r="M502" s="38"/>
      <c r="N502" s="39"/>
      <c r="O502" s="38"/>
      <c r="P502" s="38"/>
      <c r="Q502" s="39"/>
      <c r="R502" s="38"/>
      <c r="S502" s="38"/>
      <c r="T502" s="30"/>
      <c r="U502" s="26"/>
      <c r="V502" s="26"/>
      <c r="W502" s="26"/>
      <c r="X502" s="29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7"/>
      <c r="AK502" s="27"/>
      <c r="AL502" s="31"/>
      <c r="AM502" s="31"/>
      <c r="AN502" s="26"/>
      <c r="AO502" s="26"/>
      <c r="AP502" s="27"/>
    </row>
    <row r="503" spans="1:42">
      <c r="A503" s="91"/>
      <c r="B503" s="101"/>
      <c r="C503" s="117"/>
      <c r="D503" s="26"/>
      <c r="E503" s="26"/>
      <c r="F503" s="36"/>
      <c r="G503" s="36"/>
      <c r="H503" s="37"/>
      <c r="I503" s="37"/>
      <c r="J503" s="18"/>
      <c r="K503" s="28"/>
      <c r="L503" s="38"/>
      <c r="M503" s="38"/>
      <c r="N503" s="39"/>
      <c r="O503" s="38"/>
      <c r="P503" s="38"/>
      <c r="Q503" s="39"/>
      <c r="R503" s="38"/>
      <c r="S503" s="38"/>
      <c r="T503" s="30"/>
      <c r="U503" s="26"/>
      <c r="V503" s="26"/>
      <c r="W503" s="26"/>
      <c r="X503" s="29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7"/>
      <c r="AK503" s="27"/>
      <c r="AL503" s="31"/>
      <c r="AM503" s="31"/>
      <c r="AN503" s="26"/>
      <c r="AO503" s="26"/>
      <c r="AP503" s="27"/>
    </row>
    <row r="504" spans="1:42">
      <c r="A504" s="91"/>
      <c r="B504" s="101"/>
      <c r="C504" s="117"/>
      <c r="D504" s="26"/>
      <c r="E504" s="26"/>
      <c r="F504" s="36"/>
      <c r="G504" s="36"/>
      <c r="H504" s="37"/>
      <c r="I504" s="37"/>
      <c r="J504" s="18"/>
      <c r="K504" s="28"/>
      <c r="L504" s="38"/>
      <c r="M504" s="38"/>
      <c r="N504" s="39"/>
      <c r="O504" s="38"/>
      <c r="P504" s="38"/>
      <c r="Q504" s="39"/>
      <c r="R504" s="38"/>
      <c r="S504" s="38"/>
      <c r="T504" s="30"/>
      <c r="U504" s="26"/>
      <c r="V504" s="26"/>
      <c r="W504" s="26"/>
      <c r="X504" s="29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7"/>
      <c r="AK504" s="27"/>
      <c r="AL504" s="31"/>
      <c r="AM504" s="31"/>
      <c r="AN504" s="26"/>
      <c r="AO504" s="26"/>
      <c r="AP504" s="27"/>
    </row>
    <row r="505" spans="1:42">
      <c r="A505" s="91"/>
      <c r="B505" s="101"/>
      <c r="C505" s="117"/>
      <c r="D505" s="26"/>
      <c r="E505" s="26"/>
      <c r="F505" s="36"/>
      <c r="G505" s="36"/>
      <c r="H505" s="37"/>
      <c r="I505" s="37"/>
      <c r="J505" s="18"/>
      <c r="K505" s="28"/>
      <c r="L505" s="38"/>
      <c r="M505" s="38"/>
      <c r="N505" s="39"/>
      <c r="O505" s="38"/>
      <c r="P505" s="38"/>
      <c r="Q505" s="39"/>
      <c r="R505" s="38"/>
      <c r="S505" s="38"/>
      <c r="T505" s="30"/>
      <c r="U505" s="26"/>
      <c r="V505" s="26"/>
      <c r="W505" s="26"/>
      <c r="X505" s="29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7"/>
      <c r="AK505" s="27"/>
      <c r="AL505" s="31"/>
      <c r="AM505" s="31"/>
      <c r="AN505" s="26"/>
      <c r="AO505" s="26"/>
      <c r="AP505" s="27"/>
    </row>
    <row r="506" spans="1:42">
      <c r="A506" s="91"/>
      <c r="B506" s="101"/>
      <c r="C506" s="117"/>
      <c r="D506" s="26"/>
      <c r="E506" s="26"/>
      <c r="F506" s="36"/>
      <c r="G506" s="36"/>
      <c r="H506" s="37"/>
      <c r="I506" s="37"/>
      <c r="J506" s="18"/>
      <c r="K506" s="28"/>
      <c r="L506" s="38"/>
      <c r="M506" s="38"/>
      <c r="N506" s="39"/>
      <c r="O506" s="38"/>
      <c r="P506" s="38"/>
      <c r="Q506" s="39"/>
      <c r="R506" s="38"/>
      <c r="S506" s="38"/>
      <c r="T506" s="30"/>
      <c r="U506" s="26"/>
      <c r="V506" s="26"/>
      <c r="W506" s="26"/>
      <c r="X506" s="29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7"/>
      <c r="AK506" s="27"/>
      <c r="AL506" s="31"/>
      <c r="AM506" s="31"/>
      <c r="AN506" s="26"/>
      <c r="AO506" s="26"/>
      <c r="AP506" s="27"/>
    </row>
    <row r="507" spans="1:42">
      <c r="A507" s="91"/>
      <c r="B507" s="101"/>
      <c r="C507" s="117"/>
      <c r="D507" s="26"/>
      <c r="E507" s="26"/>
      <c r="F507" s="36"/>
      <c r="G507" s="36"/>
      <c r="H507" s="37"/>
      <c r="I507" s="37"/>
      <c r="J507" s="18"/>
      <c r="K507" s="28"/>
      <c r="L507" s="38"/>
      <c r="M507" s="38"/>
      <c r="N507" s="39"/>
      <c r="O507" s="38"/>
      <c r="P507" s="38"/>
      <c r="Q507" s="39"/>
      <c r="R507" s="38"/>
      <c r="S507" s="38"/>
      <c r="T507" s="30"/>
      <c r="U507" s="26"/>
      <c r="V507" s="26"/>
      <c r="W507" s="26"/>
      <c r="X507" s="29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7"/>
      <c r="AK507" s="27"/>
      <c r="AL507" s="31"/>
      <c r="AM507" s="31"/>
      <c r="AN507" s="26"/>
      <c r="AO507" s="26"/>
      <c r="AP507" s="27"/>
    </row>
    <row r="508" spans="1:42">
      <c r="A508" s="91"/>
      <c r="B508" s="101"/>
      <c r="C508" s="117"/>
      <c r="D508" s="26"/>
      <c r="E508" s="26"/>
      <c r="F508" s="36"/>
      <c r="G508" s="36"/>
      <c r="H508" s="37"/>
      <c r="I508" s="37"/>
      <c r="J508" s="18"/>
      <c r="K508" s="28"/>
      <c r="L508" s="38"/>
      <c r="M508" s="38"/>
      <c r="N508" s="39"/>
      <c r="O508" s="38"/>
      <c r="P508" s="38"/>
      <c r="Q508" s="39"/>
      <c r="R508" s="38"/>
      <c r="S508" s="38"/>
      <c r="T508" s="30"/>
      <c r="U508" s="26"/>
      <c r="V508" s="26"/>
      <c r="W508" s="26"/>
      <c r="X508" s="29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7"/>
      <c r="AK508" s="27"/>
      <c r="AL508" s="31"/>
      <c r="AM508" s="31"/>
      <c r="AN508" s="26"/>
      <c r="AO508" s="26"/>
      <c r="AP508" s="27"/>
    </row>
    <row r="509" spans="1:42">
      <c r="A509" s="91"/>
      <c r="B509" s="101"/>
      <c r="C509" s="117"/>
      <c r="D509" s="26"/>
      <c r="E509" s="26"/>
      <c r="F509" s="36"/>
      <c r="G509" s="36"/>
      <c r="H509" s="37"/>
      <c r="I509" s="37"/>
      <c r="J509" s="18"/>
      <c r="K509" s="28"/>
      <c r="L509" s="38"/>
      <c r="M509" s="38"/>
      <c r="N509" s="39"/>
      <c r="O509" s="38"/>
      <c r="P509" s="38"/>
      <c r="Q509" s="39"/>
      <c r="R509" s="38"/>
      <c r="S509" s="38"/>
      <c r="T509" s="30"/>
      <c r="U509" s="26"/>
      <c r="V509" s="26"/>
      <c r="W509" s="26"/>
      <c r="X509" s="29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7"/>
      <c r="AK509" s="27"/>
      <c r="AL509" s="31"/>
      <c r="AM509" s="31"/>
      <c r="AN509" s="26"/>
      <c r="AO509" s="26"/>
      <c r="AP509" s="27"/>
    </row>
    <row r="510" spans="1:42">
      <c r="A510" s="91"/>
      <c r="B510" s="101"/>
      <c r="C510" s="117"/>
      <c r="D510" s="26"/>
      <c r="E510" s="26"/>
      <c r="F510" s="36"/>
      <c r="G510" s="36"/>
      <c r="H510" s="37"/>
      <c r="I510" s="37"/>
      <c r="J510" s="18"/>
      <c r="K510" s="28"/>
      <c r="L510" s="38"/>
      <c r="M510" s="38"/>
      <c r="N510" s="39"/>
      <c r="O510" s="38"/>
      <c r="P510" s="38"/>
      <c r="Q510" s="39"/>
      <c r="R510" s="38"/>
      <c r="S510" s="38"/>
      <c r="T510" s="30"/>
      <c r="U510" s="26"/>
      <c r="V510" s="26"/>
      <c r="W510" s="26"/>
      <c r="X510" s="29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7"/>
      <c r="AK510" s="27"/>
      <c r="AL510" s="31"/>
      <c r="AM510" s="31"/>
      <c r="AN510" s="26"/>
      <c r="AO510" s="26"/>
      <c r="AP510" s="27"/>
    </row>
    <row r="511" spans="1:42">
      <c r="A511" s="91"/>
      <c r="B511" s="101"/>
      <c r="C511" s="117"/>
      <c r="D511" s="26"/>
      <c r="E511" s="26"/>
      <c r="F511" s="36"/>
      <c r="G511" s="36"/>
      <c r="H511" s="37"/>
      <c r="I511" s="37"/>
      <c r="J511" s="18"/>
      <c r="K511" s="28"/>
      <c r="L511" s="38"/>
      <c r="M511" s="38"/>
      <c r="N511" s="39"/>
      <c r="O511" s="38"/>
      <c r="P511" s="38"/>
      <c r="Q511" s="39"/>
      <c r="R511" s="38"/>
      <c r="S511" s="38"/>
      <c r="T511" s="30"/>
      <c r="U511" s="26"/>
      <c r="V511" s="26"/>
      <c r="W511" s="26"/>
      <c r="X511" s="29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7"/>
      <c r="AK511" s="27"/>
      <c r="AL511" s="31"/>
      <c r="AM511" s="31"/>
      <c r="AN511" s="26"/>
      <c r="AO511" s="26"/>
      <c r="AP511" s="27"/>
    </row>
    <row r="512" spans="1:42">
      <c r="A512" s="91"/>
      <c r="B512" s="101"/>
      <c r="C512" s="117"/>
      <c r="D512" s="26"/>
      <c r="E512" s="26"/>
      <c r="F512" s="36"/>
      <c r="G512" s="36"/>
      <c r="H512" s="37"/>
      <c r="I512" s="37"/>
      <c r="J512" s="18"/>
      <c r="K512" s="28"/>
      <c r="L512" s="38"/>
      <c r="M512" s="38"/>
      <c r="N512" s="39"/>
      <c r="O512" s="38"/>
      <c r="P512" s="38"/>
      <c r="Q512" s="39"/>
      <c r="R512" s="38"/>
      <c r="S512" s="38"/>
      <c r="T512" s="30"/>
      <c r="U512" s="26"/>
      <c r="V512" s="26"/>
      <c r="W512" s="26"/>
      <c r="X512" s="29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7"/>
      <c r="AK512" s="27"/>
      <c r="AL512" s="31"/>
      <c r="AM512" s="31"/>
      <c r="AN512" s="26"/>
      <c r="AO512" s="26"/>
      <c r="AP512" s="27"/>
    </row>
    <row r="513" spans="1:42">
      <c r="A513" s="91"/>
      <c r="B513" s="101"/>
      <c r="C513" s="117"/>
      <c r="D513" s="26"/>
      <c r="E513" s="26"/>
      <c r="F513" s="36"/>
      <c r="G513" s="36"/>
      <c r="H513" s="37"/>
      <c r="I513" s="37"/>
      <c r="J513" s="18"/>
      <c r="K513" s="28"/>
      <c r="L513" s="38"/>
      <c r="M513" s="38"/>
      <c r="N513" s="39"/>
      <c r="O513" s="38"/>
      <c r="P513" s="38"/>
      <c r="Q513" s="39"/>
      <c r="R513" s="38"/>
      <c r="S513" s="38"/>
      <c r="T513" s="30"/>
      <c r="U513" s="26"/>
      <c r="V513" s="26"/>
      <c r="W513" s="26"/>
      <c r="X513" s="29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7"/>
      <c r="AK513" s="27"/>
      <c r="AL513" s="31"/>
      <c r="AM513" s="31"/>
      <c r="AN513" s="26"/>
      <c r="AO513" s="26"/>
      <c r="AP513" s="27"/>
    </row>
    <row r="514" spans="1:42">
      <c r="A514" s="91"/>
      <c r="B514" s="101"/>
      <c r="C514" s="117"/>
      <c r="D514" s="26"/>
      <c r="E514" s="26"/>
      <c r="F514" s="36"/>
      <c r="G514" s="36"/>
      <c r="H514" s="37"/>
      <c r="I514" s="37"/>
      <c r="J514" s="18"/>
      <c r="K514" s="28"/>
      <c r="L514" s="38"/>
      <c r="M514" s="38"/>
      <c r="N514" s="39"/>
      <c r="O514" s="38"/>
      <c r="P514" s="38"/>
      <c r="Q514" s="39"/>
      <c r="R514" s="38"/>
      <c r="S514" s="38"/>
      <c r="T514" s="30"/>
      <c r="U514" s="26"/>
      <c r="V514" s="26"/>
      <c r="W514" s="26"/>
      <c r="X514" s="29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7"/>
      <c r="AK514" s="27"/>
      <c r="AL514" s="31"/>
      <c r="AM514" s="31"/>
      <c r="AN514" s="26"/>
      <c r="AO514" s="26"/>
      <c r="AP514" s="27"/>
    </row>
    <row r="515" spans="1:42">
      <c r="A515" s="91"/>
      <c r="B515" s="101"/>
      <c r="C515" s="117"/>
      <c r="D515" s="26"/>
      <c r="E515" s="26"/>
      <c r="F515" s="36"/>
      <c r="G515" s="36"/>
      <c r="H515" s="37"/>
      <c r="I515" s="37"/>
      <c r="J515" s="18"/>
      <c r="K515" s="28"/>
      <c r="L515" s="38"/>
      <c r="M515" s="38"/>
      <c r="N515" s="39"/>
      <c r="O515" s="38"/>
      <c r="P515" s="38"/>
      <c r="Q515" s="39"/>
      <c r="R515" s="38"/>
      <c r="S515" s="38"/>
      <c r="T515" s="30"/>
      <c r="U515" s="26"/>
      <c r="V515" s="26"/>
      <c r="W515" s="26"/>
      <c r="X515" s="29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7"/>
      <c r="AK515" s="27"/>
      <c r="AL515" s="31"/>
      <c r="AM515" s="31"/>
      <c r="AN515" s="26"/>
      <c r="AO515" s="26"/>
      <c r="AP515" s="27"/>
    </row>
    <row r="516" spans="1:42">
      <c r="A516" s="91"/>
      <c r="B516" s="101"/>
      <c r="C516" s="117"/>
      <c r="D516" s="26"/>
      <c r="E516" s="26"/>
      <c r="F516" s="36"/>
      <c r="G516" s="36"/>
      <c r="H516" s="37"/>
      <c r="I516" s="37"/>
      <c r="J516" s="18"/>
      <c r="K516" s="28"/>
      <c r="L516" s="38"/>
      <c r="M516" s="38"/>
      <c r="N516" s="39"/>
      <c r="O516" s="38"/>
      <c r="P516" s="38"/>
      <c r="Q516" s="39"/>
      <c r="R516" s="38"/>
      <c r="S516" s="38"/>
      <c r="T516" s="30"/>
      <c r="U516" s="26"/>
      <c r="V516" s="26"/>
      <c r="W516" s="26"/>
      <c r="X516" s="29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7"/>
      <c r="AK516" s="27"/>
      <c r="AL516" s="31"/>
      <c r="AM516" s="31"/>
      <c r="AN516" s="26"/>
      <c r="AO516" s="26"/>
      <c r="AP516" s="27"/>
    </row>
    <row r="517" spans="1:42">
      <c r="A517" s="91"/>
      <c r="B517" s="101"/>
      <c r="C517" s="117"/>
      <c r="D517" s="26"/>
      <c r="E517" s="26"/>
      <c r="F517" s="36"/>
      <c r="G517" s="36"/>
      <c r="H517" s="37"/>
      <c r="I517" s="37"/>
      <c r="J517" s="18"/>
      <c r="K517" s="28"/>
      <c r="L517" s="38"/>
      <c r="M517" s="38"/>
      <c r="N517" s="39"/>
      <c r="O517" s="38"/>
      <c r="P517" s="38"/>
      <c r="Q517" s="39"/>
      <c r="R517" s="38"/>
      <c r="S517" s="38"/>
      <c r="T517" s="30"/>
      <c r="U517" s="26"/>
      <c r="V517" s="26"/>
      <c r="W517" s="26"/>
      <c r="X517" s="29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7"/>
      <c r="AK517" s="27"/>
      <c r="AL517" s="31"/>
      <c r="AM517" s="31"/>
      <c r="AN517" s="26"/>
      <c r="AO517" s="26"/>
      <c r="AP517" s="27"/>
    </row>
    <row r="518" spans="1:42">
      <c r="A518" s="91"/>
      <c r="B518" s="101"/>
      <c r="C518" s="117"/>
      <c r="D518" s="26"/>
      <c r="E518" s="26"/>
      <c r="F518" s="36"/>
      <c r="G518" s="36"/>
      <c r="H518" s="37"/>
      <c r="I518" s="37"/>
      <c r="J518" s="18"/>
      <c r="K518" s="28"/>
      <c r="L518" s="38"/>
      <c r="M518" s="38"/>
      <c r="N518" s="39"/>
      <c r="O518" s="38"/>
      <c r="P518" s="38"/>
      <c r="Q518" s="39"/>
      <c r="R518" s="38"/>
      <c r="S518" s="38"/>
      <c r="T518" s="30"/>
      <c r="U518" s="26"/>
      <c r="V518" s="26"/>
      <c r="W518" s="26"/>
      <c r="X518" s="29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7"/>
      <c r="AK518" s="27"/>
      <c r="AL518" s="31"/>
      <c r="AM518" s="31"/>
      <c r="AN518" s="26"/>
      <c r="AO518" s="26"/>
      <c r="AP518" s="27"/>
    </row>
    <row r="519" spans="1:42">
      <c r="A519" s="91"/>
      <c r="B519" s="101"/>
      <c r="C519" s="117"/>
      <c r="D519" s="26"/>
      <c r="E519" s="26"/>
      <c r="F519" s="36"/>
      <c r="G519" s="36"/>
      <c r="H519" s="37"/>
      <c r="I519" s="37"/>
      <c r="J519" s="18"/>
      <c r="K519" s="28"/>
      <c r="L519" s="38"/>
      <c r="M519" s="38"/>
      <c r="N519" s="39"/>
      <c r="O519" s="38"/>
      <c r="P519" s="38"/>
      <c r="Q519" s="39"/>
      <c r="R519" s="38"/>
      <c r="S519" s="38"/>
      <c r="T519" s="30"/>
      <c r="U519" s="26"/>
      <c r="V519" s="26"/>
      <c r="W519" s="26"/>
      <c r="X519" s="29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7"/>
      <c r="AK519" s="27"/>
      <c r="AL519" s="31"/>
      <c r="AM519" s="31"/>
      <c r="AN519" s="26"/>
      <c r="AO519" s="26"/>
      <c r="AP519" s="27"/>
    </row>
    <row r="520" spans="1:42">
      <c r="A520" s="91"/>
      <c r="B520" s="101"/>
      <c r="C520" s="117"/>
      <c r="D520" s="26"/>
      <c r="E520" s="26"/>
      <c r="F520" s="36"/>
      <c r="G520" s="36"/>
      <c r="H520" s="37"/>
      <c r="I520" s="37"/>
      <c r="J520" s="18"/>
      <c r="K520" s="28"/>
      <c r="L520" s="38"/>
      <c r="M520" s="38"/>
      <c r="N520" s="39"/>
      <c r="O520" s="38"/>
      <c r="P520" s="38"/>
      <c r="Q520" s="39"/>
      <c r="R520" s="38"/>
      <c r="S520" s="38"/>
      <c r="T520" s="30"/>
      <c r="U520" s="26"/>
      <c r="V520" s="26"/>
      <c r="W520" s="26"/>
      <c r="X520" s="29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7"/>
      <c r="AK520" s="27"/>
      <c r="AL520" s="31"/>
      <c r="AM520" s="31"/>
      <c r="AN520" s="26"/>
      <c r="AO520" s="26"/>
      <c r="AP520" s="27"/>
    </row>
    <row r="521" spans="1:42">
      <c r="A521" s="91"/>
      <c r="B521" s="101"/>
      <c r="C521" s="117"/>
      <c r="D521" s="26"/>
      <c r="E521" s="26"/>
      <c r="F521" s="36"/>
      <c r="G521" s="36"/>
      <c r="H521" s="37"/>
      <c r="I521" s="37"/>
      <c r="J521" s="18"/>
      <c r="K521" s="28"/>
      <c r="L521" s="38"/>
      <c r="M521" s="38"/>
      <c r="N521" s="39"/>
      <c r="O521" s="38"/>
      <c r="P521" s="38"/>
      <c r="Q521" s="39"/>
      <c r="R521" s="38"/>
      <c r="S521" s="38"/>
      <c r="T521" s="30"/>
      <c r="U521" s="26"/>
      <c r="V521" s="26"/>
      <c r="W521" s="26"/>
      <c r="X521" s="29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7"/>
      <c r="AK521" s="27"/>
      <c r="AL521" s="31"/>
      <c r="AM521" s="31"/>
      <c r="AN521" s="26"/>
      <c r="AO521" s="26"/>
      <c r="AP521" s="27"/>
    </row>
    <row r="522" spans="1:42">
      <c r="A522" s="91"/>
      <c r="B522" s="101"/>
      <c r="C522" s="117"/>
      <c r="D522" s="26"/>
      <c r="E522" s="26"/>
      <c r="F522" s="36"/>
      <c r="G522" s="36"/>
      <c r="H522" s="37"/>
      <c r="I522" s="37"/>
      <c r="J522" s="18"/>
      <c r="K522" s="28"/>
      <c r="L522" s="38"/>
      <c r="M522" s="38"/>
      <c r="N522" s="39"/>
      <c r="O522" s="38"/>
      <c r="P522" s="38"/>
      <c r="Q522" s="39"/>
      <c r="R522" s="38"/>
      <c r="S522" s="38"/>
      <c r="T522" s="30"/>
      <c r="U522" s="26"/>
      <c r="V522" s="26"/>
      <c r="W522" s="26"/>
      <c r="X522" s="29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7"/>
      <c r="AK522" s="27"/>
      <c r="AL522" s="31"/>
      <c r="AM522" s="31"/>
      <c r="AN522" s="26"/>
      <c r="AO522" s="26"/>
      <c r="AP522" s="27"/>
    </row>
    <row r="523" spans="1:42">
      <c r="A523" s="91"/>
      <c r="B523" s="101"/>
      <c r="C523" s="117"/>
      <c r="D523" s="26"/>
      <c r="E523" s="26"/>
      <c r="F523" s="36"/>
      <c r="G523" s="36"/>
      <c r="H523" s="37"/>
      <c r="I523" s="37"/>
      <c r="J523" s="18"/>
      <c r="K523" s="28"/>
      <c r="L523" s="38"/>
      <c r="M523" s="38"/>
      <c r="N523" s="39"/>
      <c r="O523" s="38"/>
      <c r="P523" s="38"/>
      <c r="Q523" s="39"/>
      <c r="R523" s="38"/>
      <c r="S523" s="38"/>
      <c r="T523" s="30"/>
      <c r="U523" s="26"/>
      <c r="V523" s="26"/>
      <c r="W523" s="26"/>
      <c r="X523" s="29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7"/>
      <c r="AK523" s="27"/>
      <c r="AL523" s="31"/>
      <c r="AM523" s="31"/>
      <c r="AN523" s="26"/>
      <c r="AO523" s="26"/>
      <c r="AP523" s="27"/>
    </row>
    <row r="524" spans="1:42">
      <c r="A524" s="91"/>
      <c r="B524" s="101"/>
      <c r="C524" s="117"/>
      <c r="D524" s="26"/>
      <c r="E524" s="26"/>
      <c r="F524" s="36"/>
      <c r="G524" s="36"/>
      <c r="H524" s="37"/>
      <c r="I524" s="37"/>
      <c r="J524" s="18"/>
      <c r="K524" s="28"/>
      <c r="L524" s="38"/>
      <c r="M524" s="38"/>
      <c r="N524" s="39"/>
      <c r="O524" s="38"/>
      <c r="P524" s="38"/>
      <c r="Q524" s="39"/>
      <c r="R524" s="38"/>
      <c r="S524" s="38"/>
      <c r="T524" s="30"/>
      <c r="U524" s="26"/>
      <c r="V524" s="26"/>
      <c r="W524" s="26"/>
      <c r="X524" s="29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7"/>
      <c r="AK524" s="27"/>
      <c r="AL524" s="31"/>
      <c r="AM524" s="31"/>
      <c r="AN524" s="26"/>
      <c r="AO524" s="26"/>
      <c r="AP524" s="27"/>
    </row>
    <row r="525" spans="1:42">
      <c r="A525" s="91"/>
      <c r="B525" s="101"/>
      <c r="C525" s="117"/>
      <c r="D525" s="26"/>
      <c r="E525" s="26"/>
      <c r="F525" s="36"/>
      <c r="G525" s="36"/>
      <c r="H525" s="37"/>
      <c r="I525" s="37"/>
      <c r="J525" s="18"/>
      <c r="K525" s="28"/>
      <c r="L525" s="38"/>
      <c r="M525" s="38"/>
      <c r="N525" s="39"/>
      <c r="O525" s="38"/>
      <c r="P525" s="38"/>
      <c r="Q525" s="39"/>
      <c r="R525" s="38"/>
      <c r="S525" s="38"/>
      <c r="T525" s="30"/>
      <c r="U525" s="26"/>
      <c r="V525" s="26"/>
      <c r="W525" s="26"/>
      <c r="X525" s="29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7"/>
      <c r="AK525" s="27"/>
      <c r="AL525" s="31"/>
      <c r="AM525" s="31"/>
      <c r="AN525" s="26"/>
      <c r="AO525" s="26"/>
      <c r="AP525" s="27"/>
    </row>
    <row r="526" spans="1:42">
      <c r="A526" s="91"/>
      <c r="B526" s="101"/>
      <c r="C526" s="117"/>
      <c r="D526" s="26"/>
      <c r="E526" s="26"/>
      <c r="F526" s="36"/>
      <c r="G526" s="36"/>
      <c r="H526" s="37"/>
      <c r="I526" s="37"/>
      <c r="J526" s="18"/>
      <c r="K526" s="28"/>
      <c r="L526" s="38"/>
      <c r="M526" s="38"/>
      <c r="N526" s="39"/>
      <c r="O526" s="38"/>
      <c r="P526" s="38"/>
      <c r="Q526" s="39"/>
      <c r="R526" s="38"/>
      <c r="S526" s="38"/>
      <c r="T526" s="30"/>
      <c r="U526" s="26"/>
      <c r="V526" s="26"/>
      <c r="W526" s="26"/>
      <c r="X526" s="29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7"/>
      <c r="AK526" s="27"/>
      <c r="AL526" s="31"/>
      <c r="AM526" s="31"/>
      <c r="AN526" s="26"/>
      <c r="AO526" s="26"/>
      <c r="AP526" s="27"/>
    </row>
    <row r="527" spans="1:42">
      <c r="A527" s="91"/>
      <c r="B527" s="101"/>
      <c r="C527" s="117"/>
      <c r="D527" s="26"/>
      <c r="E527" s="26"/>
      <c r="F527" s="36"/>
      <c r="G527" s="36"/>
      <c r="H527" s="37"/>
      <c r="I527" s="37"/>
      <c r="J527" s="18"/>
      <c r="K527" s="28"/>
      <c r="L527" s="38"/>
      <c r="M527" s="38"/>
      <c r="N527" s="39"/>
      <c r="O527" s="38"/>
      <c r="P527" s="38"/>
      <c r="Q527" s="39"/>
      <c r="R527" s="38"/>
      <c r="S527" s="38"/>
      <c r="T527" s="30"/>
      <c r="U527" s="26"/>
      <c r="V527" s="26"/>
      <c r="W527" s="26"/>
      <c r="X527" s="29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7"/>
      <c r="AK527" s="27"/>
      <c r="AL527" s="31"/>
      <c r="AM527" s="31"/>
      <c r="AN527" s="26"/>
      <c r="AO527" s="26"/>
      <c r="AP527" s="27"/>
    </row>
    <row r="528" spans="1:42">
      <c r="A528" s="91"/>
      <c r="B528" s="101"/>
      <c r="C528" s="117"/>
      <c r="D528" s="26"/>
      <c r="E528" s="26"/>
      <c r="F528" s="36"/>
      <c r="G528" s="36"/>
      <c r="H528" s="37"/>
      <c r="I528" s="37"/>
      <c r="J528" s="18"/>
      <c r="K528" s="28"/>
      <c r="L528" s="38"/>
      <c r="M528" s="38"/>
      <c r="N528" s="39"/>
      <c r="O528" s="38"/>
      <c r="P528" s="38"/>
      <c r="Q528" s="39"/>
      <c r="R528" s="38"/>
      <c r="S528" s="38"/>
      <c r="T528" s="30"/>
      <c r="U528" s="26"/>
      <c r="V528" s="26"/>
      <c r="W528" s="26"/>
      <c r="X528" s="29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7"/>
      <c r="AK528" s="27"/>
      <c r="AL528" s="31"/>
      <c r="AM528" s="31"/>
      <c r="AN528" s="26"/>
      <c r="AO528" s="26"/>
      <c r="AP528" s="27"/>
    </row>
    <row r="529" spans="1:42">
      <c r="A529" s="91"/>
      <c r="B529" s="101"/>
      <c r="C529" s="117"/>
      <c r="D529" s="26"/>
      <c r="E529" s="26"/>
      <c r="F529" s="36"/>
      <c r="G529" s="36"/>
      <c r="H529" s="37"/>
      <c r="I529" s="37"/>
      <c r="J529" s="18"/>
      <c r="K529" s="28"/>
      <c r="L529" s="38"/>
      <c r="M529" s="38"/>
      <c r="N529" s="39"/>
      <c r="O529" s="38"/>
      <c r="P529" s="38"/>
      <c r="Q529" s="39"/>
      <c r="R529" s="38"/>
      <c r="S529" s="38"/>
      <c r="T529" s="30"/>
      <c r="U529" s="26"/>
      <c r="V529" s="26"/>
      <c r="W529" s="26"/>
      <c r="X529" s="29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7"/>
      <c r="AK529" s="27"/>
      <c r="AL529" s="31"/>
      <c r="AM529" s="31"/>
      <c r="AN529" s="26"/>
      <c r="AO529" s="26"/>
      <c r="AP529" s="27"/>
    </row>
    <row r="530" spans="1:42">
      <c r="A530" s="91"/>
      <c r="B530" s="101"/>
      <c r="C530" s="117"/>
      <c r="D530" s="26"/>
      <c r="E530" s="26"/>
      <c r="F530" s="36"/>
      <c r="G530" s="36"/>
      <c r="H530" s="37"/>
      <c r="I530" s="37"/>
      <c r="J530" s="18"/>
      <c r="K530" s="28"/>
      <c r="L530" s="38"/>
      <c r="M530" s="38"/>
      <c r="N530" s="39"/>
      <c r="O530" s="38"/>
      <c r="P530" s="38"/>
      <c r="Q530" s="39"/>
      <c r="R530" s="38"/>
      <c r="S530" s="38"/>
      <c r="T530" s="30"/>
      <c r="U530" s="26"/>
      <c r="V530" s="26"/>
      <c r="W530" s="26"/>
      <c r="X530" s="29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7"/>
      <c r="AK530" s="27"/>
      <c r="AL530" s="31"/>
      <c r="AM530" s="31"/>
      <c r="AN530" s="26"/>
      <c r="AO530" s="26"/>
      <c r="AP530" s="27"/>
    </row>
    <row r="531" spans="1:42">
      <c r="A531" s="91"/>
      <c r="B531" s="101"/>
      <c r="C531" s="117"/>
      <c r="D531" s="26"/>
      <c r="E531" s="26"/>
      <c r="F531" s="36"/>
      <c r="G531" s="36"/>
      <c r="H531" s="37"/>
      <c r="I531" s="37"/>
      <c r="J531" s="18"/>
      <c r="K531" s="28"/>
      <c r="L531" s="38"/>
      <c r="M531" s="38"/>
      <c r="N531" s="39"/>
      <c r="O531" s="38"/>
      <c r="P531" s="38"/>
      <c r="Q531" s="39"/>
      <c r="R531" s="38"/>
      <c r="S531" s="38"/>
      <c r="T531" s="30"/>
      <c r="U531" s="26"/>
      <c r="V531" s="26"/>
      <c r="W531" s="26"/>
      <c r="X531" s="29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7"/>
      <c r="AK531" s="27"/>
      <c r="AL531" s="31"/>
      <c r="AM531" s="31"/>
      <c r="AN531" s="26"/>
      <c r="AO531" s="26"/>
      <c r="AP531" s="27"/>
    </row>
    <row r="532" spans="1:42">
      <c r="A532" s="91"/>
      <c r="B532" s="101"/>
      <c r="C532" s="117"/>
      <c r="D532" s="26"/>
      <c r="E532" s="26"/>
      <c r="F532" s="36"/>
      <c r="G532" s="36"/>
      <c r="H532" s="37"/>
      <c r="I532" s="37"/>
      <c r="J532" s="18"/>
      <c r="K532" s="28"/>
      <c r="L532" s="38"/>
      <c r="M532" s="38"/>
      <c r="N532" s="39"/>
      <c r="O532" s="38"/>
      <c r="P532" s="38"/>
      <c r="Q532" s="39"/>
      <c r="R532" s="38"/>
      <c r="S532" s="38"/>
      <c r="T532" s="30"/>
      <c r="U532" s="26"/>
      <c r="V532" s="26"/>
      <c r="W532" s="26"/>
      <c r="X532" s="29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7"/>
      <c r="AK532" s="27"/>
      <c r="AL532" s="31"/>
      <c r="AM532" s="31"/>
      <c r="AN532" s="26"/>
      <c r="AO532" s="26"/>
      <c r="AP532" s="27"/>
    </row>
    <row r="533" spans="1:42">
      <c r="A533" s="91"/>
      <c r="B533" s="101"/>
      <c r="C533" s="117"/>
      <c r="D533" s="26"/>
      <c r="E533" s="26"/>
      <c r="F533" s="36"/>
      <c r="G533" s="36"/>
      <c r="H533" s="37"/>
      <c r="I533" s="37"/>
      <c r="J533" s="18"/>
      <c r="K533" s="28"/>
      <c r="L533" s="38"/>
      <c r="M533" s="38"/>
      <c r="N533" s="39"/>
      <c r="O533" s="38"/>
      <c r="P533" s="38"/>
      <c r="Q533" s="39"/>
      <c r="R533" s="38"/>
      <c r="S533" s="38"/>
      <c r="T533" s="30"/>
      <c r="U533" s="26"/>
      <c r="V533" s="26"/>
      <c r="W533" s="26"/>
      <c r="X533" s="29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7"/>
      <c r="AK533" s="27"/>
      <c r="AL533" s="31"/>
      <c r="AM533" s="31"/>
      <c r="AN533" s="26"/>
      <c r="AO533" s="26"/>
      <c r="AP533" s="27"/>
    </row>
    <row r="534" spans="1:42">
      <c r="A534" s="91"/>
      <c r="B534" s="101"/>
      <c r="C534" s="117"/>
      <c r="D534" s="26"/>
      <c r="E534" s="26"/>
      <c r="F534" s="36"/>
      <c r="G534" s="36"/>
      <c r="H534" s="37"/>
      <c r="I534" s="37"/>
      <c r="J534" s="18"/>
      <c r="K534" s="28"/>
      <c r="L534" s="38"/>
      <c r="M534" s="38"/>
      <c r="N534" s="39"/>
      <c r="O534" s="38"/>
      <c r="P534" s="38"/>
      <c r="Q534" s="39"/>
      <c r="R534" s="38"/>
      <c r="S534" s="38"/>
      <c r="T534" s="30"/>
      <c r="U534" s="26"/>
      <c r="V534" s="26"/>
      <c r="W534" s="26"/>
      <c r="X534" s="29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7"/>
      <c r="AK534" s="27"/>
      <c r="AL534" s="31"/>
      <c r="AM534" s="31"/>
      <c r="AN534" s="26"/>
      <c r="AO534" s="26"/>
      <c r="AP534" s="27"/>
    </row>
    <row r="535" spans="1:42">
      <c r="A535" s="91"/>
      <c r="B535" s="101"/>
      <c r="C535" s="117"/>
      <c r="D535" s="26"/>
      <c r="E535" s="26"/>
      <c r="F535" s="36"/>
      <c r="G535" s="36"/>
      <c r="H535" s="37"/>
      <c r="I535" s="37"/>
      <c r="J535" s="18"/>
      <c r="K535" s="28"/>
      <c r="L535" s="38"/>
      <c r="M535" s="38"/>
      <c r="N535" s="39"/>
      <c r="O535" s="38"/>
      <c r="P535" s="38"/>
      <c r="Q535" s="39"/>
      <c r="R535" s="38"/>
      <c r="S535" s="38"/>
      <c r="T535" s="30"/>
      <c r="U535" s="26"/>
      <c r="V535" s="26"/>
      <c r="W535" s="26"/>
      <c r="X535" s="29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7"/>
      <c r="AK535" s="27"/>
      <c r="AL535" s="31"/>
      <c r="AM535" s="31"/>
      <c r="AN535" s="26"/>
      <c r="AO535" s="26"/>
      <c r="AP535" s="27"/>
    </row>
    <row r="536" spans="1:42">
      <c r="A536" s="91"/>
      <c r="B536" s="101"/>
      <c r="C536" s="117"/>
      <c r="D536" s="26"/>
      <c r="E536" s="26"/>
      <c r="F536" s="36"/>
      <c r="G536" s="36"/>
      <c r="H536" s="37"/>
      <c r="I536" s="37"/>
      <c r="J536" s="18"/>
      <c r="K536" s="28"/>
      <c r="L536" s="38"/>
      <c r="M536" s="38"/>
      <c r="N536" s="39"/>
      <c r="O536" s="38"/>
      <c r="P536" s="38"/>
      <c r="Q536" s="39"/>
      <c r="R536" s="38"/>
      <c r="S536" s="38"/>
      <c r="T536" s="30"/>
      <c r="U536" s="26"/>
      <c r="V536" s="26"/>
      <c r="W536" s="26"/>
      <c r="X536" s="29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7"/>
      <c r="AK536" s="27"/>
      <c r="AL536" s="31"/>
      <c r="AM536" s="31"/>
      <c r="AN536" s="26"/>
      <c r="AO536" s="26"/>
      <c r="AP536" s="27"/>
    </row>
    <row r="537" spans="1:42">
      <c r="A537" s="91"/>
      <c r="B537" s="101"/>
      <c r="C537" s="117"/>
      <c r="D537" s="26"/>
      <c r="E537" s="26"/>
      <c r="F537" s="36"/>
      <c r="G537" s="36"/>
      <c r="H537" s="37"/>
      <c r="I537" s="37"/>
      <c r="J537" s="18"/>
      <c r="K537" s="28"/>
      <c r="L537" s="38"/>
      <c r="M537" s="38"/>
      <c r="N537" s="39"/>
      <c r="O537" s="38"/>
      <c r="P537" s="38"/>
      <c r="Q537" s="39"/>
      <c r="R537" s="38"/>
      <c r="S537" s="38"/>
      <c r="T537" s="30"/>
      <c r="U537" s="26"/>
      <c r="V537" s="26"/>
      <c r="W537" s="26"/>
      <c r="X537" s="29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7"/>
      <c r="AK537" s="27"/>
      <c r="AL537" s="31"/>
      <c r="AM537" s="31"/>
      <c r="AN537" s="26"/>
      <c r="AO537" s="26"/>
      <c r="AP537" s="27"/>
    </row>
    <row r="538" spans="1:42">
      <c r="A538" s="91"/>
      <c r="B538" s="101"/>
      <c r="C538" s="117"/>
      <c r="D538" s="26"/>
      <c r="E538" s="26"/>
      <c r="F538" s="36"/>
      <c r="G538" s="36"/>
      <c r="H538" s="37"/>
      <c r="I538" s="37"/>
      <c r="J538" s="18"/>
      <c r="K538" s="28"/>
      <c r="L538" s="38"/>
      <c r="M538" s="38"/>
      <c r="N538" s="39"/>
      <c r="O538" s="38"/>
      <c r="P538" s="38"/>
      <c r="Q538" s="39"/>
      <c r="R538" s="38"/>
      <c r="S538" s="38"/>
      <c r="T538" s="30"/>
      <c r="U538" s="26"/>
      <c r="V538" s="26"/>
      <c r="W538" s="26"/>
      <c r="X538" s="29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7"/>
      <c r="AK538" s="27"/>
      <c r="AL538" s="31"/>
      <c r="AM538" s="31"/>
      <c r="AN538" s="26"/>
      <c r="AO538" s="26"/>
      <c r="AP538" s="27"/>
    </row>
    <row r="539" spans="1:42">
      <c r="A539" s="91"/>
      <c r="B539" s="101"/>
      <c r="C539" s="117"/>
      <c r="D539" s="26"/>
      <c r="E539" s="26"/>
      <c r="F539" s="36"/>
      <c r="G539" s="36"/>
      <c r="H539" s="37"/>
      <c r="I539" s="37"/>
      <c r="J539" s="18"/>
      <c r="K539" s="28"/>
      <c r="L539" s="38"/>
      <c r="M539" s="38"/>
      <c r="N539" s="39"/>
      <c r="O539" s="38"/>
      <c r="P539" s="38"/>
      <c r="Q539" s="39"/>
      <c r="R539" s="38"/>
      <c r="S539" s="38"/>
      <c r="T539" s="30"/>
      <c r="U539" s="26"/>
      <c r="V539" s="26"/>
      <c r="W539" s="26"/>
      <c r="X539" s="29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7"/>
      <c r="AK539" s="27"/>
      <c r="AL539" s="31"/>
      <c r="AM539" s="31"/>
      <c r="AN539" s="26"/>
      <c r="AO539" s="26"/>
      <c r="AP539" s="27"/>
    </row>
    <row r="540" spans="1:42">
      <c r="A540" s="91"/>
      <c r="B540" s="101"/>
      <c r="C540" s="117"/>
      <c r="D540" s="26"/>
      <c r="E540" s="26"/>
      <c r="F540" s="36"/>
      <c r="G540" s="36"/>
      <c r="H540" s="37"/>
      <c r="I540" s="37"/>
      <c r="J540" s="18"/>
      <c r="K540" s="28"/>
      <c r="L540" s="38"/>
      <c r="M540" s="38"/>
      <c r="N540" s="39"/>
      <c r="O540" s="38"/>
      <c r="P540" s="38"/>
      <c r="Q540" s="39"/>
      <c r="R540" s="38"/>
      <c r="S540" s="38"/>
      <c r="T540" s="30"/>
      <c r="U540" s="26"/>
      <c r="V540" s="26"/>
      <c r="W540" s="26"/>
      <c r="X540" s="29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7"/>
      <c r="AK540" s="27"/>
      <c r="AL540" s="31"/>
      <c r="AM540" s="31"/>
      <c r="AN540" s="26"/>
      <c r="AO540" s="26"/>
      <c r="AP540" s="27"/>
    </row>
    <row r="541" spans="1:42">
      <c r="A541" s="91"/>
      <c r="B541" s="101"/>
      <c r="C541" s="117"/>
      <c r="D541" s="26"/>
      <c r="E541" s="26"/>
      <c r="F541" s="36"/>
      <c r="G541" s="36"/>
      <c r="H541" s="37"/>
      <c r="I541" s="37"/>
      <c r="J541" s="18"/>
      <c r="K541" s="28"/>
      <c r="L541" s="38"/>
      <c r="M541" s="38"/>
      <c r="N541" s="39"/>
      <c r="O541" s="38"/>
      <c r="P541" s="38"/>
      <c r="Q541" s="39"/>
      <c r="R541" s="38"/>
      <c r="S541" s="38"/>
      <c r="T541" s="30"/>
      <c r="U541" s="26"/>
      <c r="V541" s="26"/>
      <c r="W541" s="26"/>
      <c r="X541" s="29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7"/>
      <c r="AK541" s="27"/>
      <c r="AL541" s="31"/>
      <c r="AM541" s="31"/>
      <c r="AN541" s="26"/>
      <c r="AO541" s="26"/>
      <c r="AP541" s="27"/>
    </row>
    <row r="542" spans="1:42">
      <c r="A542" s="91"/>
      <c r="B542" s="101"/>
      <c r="C542" s="117"/>
      <c r="D542" s="26"/>
      <c r="E542" s="26"/>
      <c r="F542" s="36"/>
      <c r="G542" s="36"/>
      <c r="H542" s="37"/>
      <c r="I542" s="37"/>
      <c r="J542" s="18"/>
      <c r="K542" s="28"/>
      <c r="L542" s="38"/>
      <c r="M542" s="38"/>
      <c r="N542" s="39"/>
      <c r="O542" s="38"/>
      <c r="P542" s="38"/>
      <c r="Q542" s="39"/>
      <c r="R542" s="38"/>
      <c r="S542" s="38"/>
      <c r="T542" s="30"/>
      <c r="U542" s="26"/>
      <c r="V542" s="26"/>
      <c r="W542" s="26"/>
      <c r="X542" s="29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7"/>
      <c r="AK542" s="27"/>
      <c r="AL542" s="31"/>
      <c r="AM542" s="31"/>
      <c r="AN542" s="26"/>
      <c r="AO542" s="26"/>
      <c r="AP542" s="27"/>
    </row>
    <row r="543" spans="1:42">
      <c r="A543" s="91"/>
      <c r="B543" s="101"/>
      <c r="C543" s="117"/>
      <c r="D543" s="26"/>
      <c r="E543" s="26"/>
      <c r="F543" s="36"/>
      <c r="G543" s="36"/>
      <c r="H543" s="37"/>
      <c r="I543" s="37"/>
      <c r="J543" s="18"/>
      <c r="K543" s="28"/>
      <c r="L543" s="38"/>
      <c r="M543" s="38"/>
      <c r="N543" s="39"/>
      <c r="O543" s="38"/>
      <c r="P543" s="38"/>
      <c r="Q543" s="39"/>
      <c r="R543" s="38"/>
      <c r="S543" s="38"/>
      <c r="T543" s="30"/>
      <c r="U543" s="26"/>
      <c r="V543" s="26"/>
      <c r="W543" s="26"/>
      <c r="X543" s="29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7"/>
      <c r="AK543" s="27"/>
      <c r="AL543" s="31"/>
      <c r="AM543" s="31"/>
      <c r="AN543" s="26"/>
      <c r="AO543" s="26"/>
      <c r="AP543" s="27"/>
    </row>
    <row r="544" spans="1:42">
      <c r="A544" s="91"/>
      <c r="B544" s="101"/>
      <c r="C544" s="117"/>
      <c r="D544" s="26"/>
      <c r="E544" s="26"/>
      <c r="F544" s="36"/>
      <c r="G544" s="36"/>
      <c r="H544" s="37"/>
      <c r="I544" s="37"/>
      <c r="J544" s="18"/>
      <c r="K544" s="28"/>
      <c r="L544" s="38"/>
      <c r="M544" s="38"/>
      <c r="N544" s="39"/>
      <c r="O544" s="38"/>
      <c r="P544" s="38"/>
      <c r="Q544" s="39"/>
      <c r="R544" s="38"/>
      <c r="S544" s="38"/>
      <c r="T544" s="30"/>
      <c r="U544" s="26"/>
      <c r="V544" s="26"/>
      <c r="W544" s="26"/>
      <c r="X544" s="29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7"/>
      <c r="AK544" s="27"/>
      <c r="AL544" s="31"/>
      <c r="AM544" s="31"/>
      <c r="AN544" s="26"/>
      <c r="AO544" s="26"/>
      <c r="AP544" s="27"/>
    </row>
    <row r="545" spans="1:42">
      <c r="A545" s="91"/>
      <c r="B545" s="101"/>
      <c r="C545" s="117"/>
      <c r="D545" s="26"/>
      <c r="E545" s="26"/>
      <c r="F545" s="36"/>
      <c r="G545" s="36"/>
      <c r="H545" s="37"/>
      <c r="I545" s="37"/>
      <c r="J545" s="18"/>
      <c r="K545" s="28"/>
      <c r="L545" s="38"/>
      <c r="M545" s="38"/>
      <c r="N545" s="39"/>
      <c r="O545" s="38"/>
      <c r="P545" s="38"/>
      <c r="Q545" s="39"/>
      <c r="R545" s="38"/>
      <c r="S545" s="38"/>
      <c r="T545" s="30"/>
      <c r="U545" s="26"/>
      <c r="V545" s="26"/>
      <c r="W545" s="26"/>
      <c r="X545" s="29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7"/>
      <c r="AK545" s="27"/>
      <c r="AL545" s="31"/>
      <c r="AM545" s="31"/>
      <c r="AN545" s="26"/>
      <c r="AO545" s="26"/>
      <c r="AP545" s="27"/>
    </row>
    <row r="546" spans="1:42">
      <c r="A546" s="91"/>
      <c r="B546" s="101"/>
      <c r="C546" s="117"/>
      <c r="D546" s="26"/>
      <c r="E546" s="26"/>
      <c r="F546" s="36"/>
      <c r="G546" s="36"/>
      <c r="H546" s="37"/>
      <c r="I546" s="37"/>
      <c r="J546" s="18"/>
      <c r="K546" s="28"/>
      <c r="L546" s="38"/>
      <c r="M546" s="38"/>
      <c r="N546" s="39"/>
      <c r="O546" s="38"/>
      <c r="P546" s="38"/>
      <c r="Q546" s="39"/>
      <c r="R546" s="38"/>
      <c r="S546" s="38"/>
      <c r="T546" s="30"/>
      <c r="U546" s="26"/>
      <c r="V546" s="26"/>
      <c r="W546" s="26"/>
      <c r="X546" s="29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7"/>
      <c r="AK546" s="27"/>
      <c r="AL546" s="31"/>
      <c r="AM546" s="31"/>
      <c r="AN546" s="26"/>
      <c r="AO546" s="26"/>
      <c r="AP546" s="27"/>
    </row>
    <row r="547" spans="1:42">
      <c r="A547" s="91"/>
      <c r="B547" s="101"/>
      <c r="C547" s="117"/>
      <c r="D547" s="26"/>
      <c r="E547" s="26"/>
      <c r="F547" s="36"/>
      <c r="G547" s="36"/>
      <c r="H547" s="37"/>
      <c r="I547" s="37"/>
      <c r="J547" s="18"/>
      <c r="K547" s="28"/>
      <c r="L547" s="38"/>
      <c r="M547" s="38"/>
      <c r="N547" s="39"/>
      <c r="O547" s="38"/>
      <c r="P547" s="38"/>
      <c r="Q547" s="39"/>
      <c r="R547" s="38"/>
      <c r="S547" s="38"/>
      <c r="T547" s="30"/>
      <c r="U547" s="26"/>
      <c r="V547" s="26"/>
      <c r="W547" s="26"/>
      <c r="X547" s="29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7"/>
      <c r="AK547" s="27"/>
      <c r="AL547" s="31"/>
      <c r="AM547" s="31"/>
      <c r="AN547" s="26"/>
      <c r="AO547" s="26"/>
      <c r="AP547" s="27"/>
    </row>
    <row r="548" spans="1:42">
      <c r="A548" s="91"/>
      <c r="B548" s="101"/>
      <c r="C548" s="117"/>
      <c r="D548" s="26"/>
      <c r="E548" s="26"/>
      <c r="F548" s="36"/>
      <c r="G548" s="36"/>
      <c r="H548" s="37"/>
      <c r="I548" s="37"/>
      <c r="J548" s="18"/>
      <c r="K548" s="28"/>
      <c r="L548" s="38"/>
      <c r="M548" s="38"/>
      <c r="N548" s="39"/>
      <c r="O548" s="38"/>
      <c r="P548" s="38"/>
      <c r="Q548" s="39"/>
      <c r="R548" s="38"/>
      <c r="S548" s="38"/>
      <c r="T548" s="30"/>
      <c r="U548" s="26"/>
      <c r="V548" s="26"/>
      <c r="W548" s="26"/>
      <c r="X548" s="29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7"/>
      <c r="AK548" s="27"/>
      <c r="AL548" s="31"/>
      <c r="AM548" s="31"/>
      <c r="AN548" s="26"/>
      <c r="AO548" s="26"/>
      <c r="AP548" s="27"/>
    </row>
    <row r="549" spans="1:42">
      <c r="A549" s="91"/>
      <c r="B549" s="101"/>
      <c r="C549" s="117"/>
      <c r="D549" s="26"/>
      <c r="E549" s="26"/>
      <c r="F549" s="36"/>
      <c r="G549" s="36"/>
      <c r="H549" s="37"/>
      <c r="I549" s="37"/>
      <c r="J549" s="18"/>
      <c r="K549" s="28"/>
      <c r="L549" s="38"/>
      <c r="M549" s="38"/>
      <c r="N549" s="39"/>
      <c r="O549" s="38"/>
      <c r="P549" s="38"/>
      <c r="Q549" s="39"/>
      <c r="R549" s="38"/>
      <c r="S549" s="38"/>
      <c r="T549" s="30"/>
      <c r="U549" s="26"/>
      <c r="V549" s="26"/>
      <c r="W549" s="26"/>
      <c r="X549" s="29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7"/>
      <c r="AK549" s="27"/>
      <c r="AL549" s="31"/>
      <c r="AM549" s="31"/>
      <c r="AN549" s="26"/>
      <c r="AO549" s="26"/>
      <c r="AP549" s="27"/>
    </row>
    <row r="550" spans="1:42">
      <c r="A550" s="91"/>
      <c r="B550" s="101"/>
      <c r="C550" s="117"/>
      <c r="D550" s="26"/>
      <c r="E550" s="26"/>
      <c r="F550" s="36"/>
      <c r="G550" s="36"/>
      <c r="H550" s="37"/>
      <c r="I550" s="37"/>
      <c r="J550" s="18"/>
      <c r="K550" s="28"/>
      <c r="L550" s="38"/>
      <c r="M550" s="38"/>
      <c r="N550" s="39"/>
      <c r="O550" s="38"/>
      <c r="P550" s="38"/>
      <c r="Q550" s="39"/>
      <c r="R550" s="38"/>
      <c r="S550" s="38"/>
      <c r="T550" s="30"/>
      <c r="U550" s="26"/>
      <c r="V550" s="26"/>
      <c r="W550" s="26"/>
      <c r="X550" s="29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7"/>
      <c r="AK550" s="27"/>
      <c r="AL550" s="31"/>
      <c r="AM550" s="31"/>
      <c r="AN550" s="26"/>
      <c r="AO550" s="26"/>
      <c r="AP550" s="27"/>
    </row>
    <row r="551" spans="1:42">
      <c r="A551" s="91"/>
      <c r="B551" s="101"/>
      <c r="C551" s="117"/>
      <c r="D551" s="26"/>
      <c r="E551" s="26"/>
      <c r="F551" s="36"/>
      <c r="G551" s="36"/>
      <c r="H551" s="37"/>
      <c r="I551" s="37"/>
      <c r="J551" s="18"/>
      <c r="K551" s="28"/>
      <c r="L551" s="38"/>
      <c r="M551" s="38"/>
      <c r="N551" s="39"/>
      <c r="O551" s="38"/>
      <c r="P551" s="38"/>
      <c r="Q551" s="39"/>
      <c r="R551" s="38"/>
      <c r="S551" s="38"/>
      <c r="T551" s="30"/>
      <c r="U551" s="26"/>
      <c r="V551" s="26"/>
      <c r="W551" s="26"/>
      <c r="X551" s="29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7"/>
      <c r="AK551" s="27"/>
      <c r="AL551" s="31"/>
      <c r="AM551" s="31"/>
      <c r="AN551" s="26"/>
      <c r="AO551" s="26"/>
      <c r="AP551" s="27"/>
    </row>
    <row r="552" spans="1:42">
      <c r="A552" s="91"/>
      <c r="B552" s="101"/>
      <c r="C552" s="117"/>
      <c r="D552" s="26"/>
      <c r="E552" s="26"/>
      <c r="F552" s="36"/>
      <c r="G552" s="36"/>
      <c r="H552" s="37"/>
      <c r="I552" s="37"/>
      <c r="J552" s="18"/>
      <c r="K552" s="28"/>
      <c r="L552" s="38"/>
      <c r="M552" s="38"/>
      <c r="N552" s="39"/>
      <c r="O552" s="38"/>
      <c r="P552" s="38"/>
      <c r="Q552" s="39"/>
      <c r="R552" s="38"/>
      <c r="S552" s="38"/>
      <c r="T552" s="30"/>
      <c r="U552" s="26"/>
      <c r="V552" s="26"/>
      <c r="W552" s="26"/>
      <c r="X552" s="29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7"/>
      <c r="AK552" s="27"/>
      <c r="AL552" s="31"/>
      <c r="AM552" s="31"/>
      <c r="AN552" s="26"/>
      <c r="AO552" s="26"/>
      <c r="AP552" s="27"/>
    </row>
    <row r="553" spans="1:42">
      <c r="A553" s="91"/>
      <c r="B553" s="101"/>
      <c r="C553" s="117"/>
      <c r="D553" s="26"/>
      <c r="E553" s="26"/>
      <c r="F553" s="36"/>
      <c r="G553" s="36"/>
      <c r="H553" s="37"/>
      <c r="I553" s="37"/>
      <c r="J553" s="18"/>
      <c r="K553" s="28"/>
      <c r="L553" s="38"/>
      <c r="M553" s="38"/>
      <c r="N553" s="39"/>
      <c r="O553" s="38"/>
      <c r="P553" s="38"/>
      <c r="Q553" s="39"/>
      <c r="R553" s="38"/>
      <c r="S553" s="38"/>
      <c r="T553" s="30"/>
      <c r="U553" s="26"/>
      <c r="V553" s="26"/>
      <c r="W553" s="26"/>
      <c r="X553" s="29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7"/>
      <c r="AK553" s="27"/>
      <c r="AL553" s="31"/>
      <c r="AM553" s="31"/>
      <c r="AN553" s="26"/>
      <c r="AO553" s="26"/>
      <c r="AP553" s="27"/>
    </row>
    <row r="554" spans="1:42">
      <c r="A554" s="91"/>
      <c r="B554" s="101"/>
      <c r="C554" s="117"/>
      <c r="D554" s="26"/>
      <c r="E554" s="26"/>
      <c r="F554" s="36"/>
      <c r="G554" s="36"/>
      <c r="H554" s="37"/>
      <c r="I554" s="37"/>
      <c r="J554" s="18"/>
      <c r="K554" s="28"/>
      <c r="L554" s="38"/>
      <c r="M554" s="38"/>
      <c r="N554" s="39"/>
      <c r="O554" s="38"/>
      <c r="P554" s="38"/>
      <c r="Q554" s="39"/>
      <c r="R554" s="38"/>
      <c r="S554" s="38"/>
      <c r="T554" s="30"/>
      <c r="U554" s="26"/>
      <c r="V554" s="26"/>
      <c r="W554" s="26"/>
      <c r="X554" s="29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7"/>
      <c r="AK554" s="27"/>
      <c r="AL554" s="31"/>
      <c r="AM554" s="31"/>
      <c r="AN554" s="26"/>
      <c r="AO554" s="26"/>
      <c r="AP554" s="27"/>
    </row>
    <row r="555" spans="1:42">
      <c r="A555" s="91"/>
      <c r="B555" s="101"/>
      <c r="C555" s="117"/>
      <c r="D555" s="26"/>
      <c r="E555" s="26"/>
      <c r="F555" s="36"/>
      <c r="G555" s="36"/>
      <c r="H555" s="37"/>
      <c r="I555" s="37"/>
      <c r="J555" s="18"/>
      <c r="K555" s="28"/>
      <c r="L555" s="38"/>
      <c r="M555" s="38"/>
      <c r="N555" s="39"/>
      <c r="O555" s="38"/>
      <c r="P555" s="38"/>
      <c r="Q555" s="39"/>
      <c r="R555" s="38"/>
      <c r="S555" s="38"/>
      <c r="T555" s="30"/>
      <c r="U555" s="26"/>
      <c r="V555" s="26"/>
      <c r="W555" s="26"/>
      <c r="X555" s="29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7"/>
      <c r="AK555" s="27"/>
      <c r="AL555" s="31"/>
      <c r="AM555" s="31"/>
      <c r="AN555" s="26"/>
      <c r="AO555" s="26"/>
      <c r="AP555" s="27"/>
    </row>
    <row r="556" spans="1:42">
      <c r="A556" s="91"/>
      <c r="B556" s="101"/>
      <c r="C556" s="117"/>
      <c r="D556" s="26"/>
      <c r="E556" s="26"/>
      <c r="F556" s="36"/>
      <c r="G556" s="36"/>
      <c r="H556" s="37"/>
      <c r="I556" s="37"/>
      <c r="J556" s="18"/>
      <c r="K556" s="28"/>
      <c r="L556" s="38"/>
      <c r="M556" s="38"/>
      <c r="N556" s="39"/>
      <c r="O556" s="38"/>
      <c r="P556" s="38"/>
      <c r="Q556" s="39"/>
      <c r="R556" s="38"/>
      <c r="S556" s="38"/>
      <c r="T556" s="30"/>
      <c r="U556" s="26"/>
      <c r="V556" s="26"/>
      <c r="W556" s="26"/>
      <c r="X556" s="29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7"/>
      <c r="AK556" s="27"/>
      <c r="AL556" s="31"/>
      <c r="AM556" s="31"/>
      <c r="AN556" s="26"/>
      <c r="AO556" s="26"/>
      <c r="AP556" s="27"/>
    </row>
    <row r="557" spans="1:42">
      <c r="A557" s="91"/>
      <c r="B557" s="101"/>
      <c r="C557" s="117"/>
      <c r="D557" s="26"/>
      <c r="E557" s="26"/>
      <c r="F557" s="36"/>
      <c r="G557" s="36"/>
      <c r="H557" s="37"/>
      <c r="I557" s="37"/>
      <c r="J557" s="18"/>
      <c r="K557" s="28"/>
      <c r="L557" s="38"/>
      <c r="M557" s="38"/>
      <c r="N557" s="39"/>
      <c r="O557" s="38"/>
      <c r="P557" s="38"/>
      <c r="Q557" s="39"/>
      <c r="R557" s="38"/>
      <c r="S557" s="38"/>
      <c r="T557" s="30"/>
      <c r="U557" s="26"/>
      <c r="V557" s="26"/>
      <c r="W557" s="26"/>
      <c r="X557" s="29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7"/>
      <c r="AK557" s="27"/>
      <c r="AL557" s="31"/>
      <c r="AM557" s="31"/>
      <c r="AN557" s="26"/>
      <c r="AO557" s="26"/>
      <c r="AP557" s="27"/>
    </row>
    <row r="558" spans="1:42">
      <c r="A558" s="91"/>
      <c r="B558" s="101"/>
      <c r="C558" s="117"/>
      <c r="D558" s="26"/>
      <c r="E558" s="26"/>
      <c r="F558" s="36"/>
      <c r="G558" s="36"/>
      <c r="H558" s="37"/>
      <c r="I558" s="37"/>
      <c r="J558" s="18"/>
      <c r="K558" s="28"/>
      <c r="L558" s="38"/>
      <c r="M558" s="38"/>
      <c r="N558" s="39"/>
      <c r="O558" s="38"/>
      <c r="P558" s="38"/>
      <c r="Q558" s="39"/>
      <c r="R558" s="38"/>
      <c r="S558" s="38"/>
      <c r="T558" s="30"/>
      <c r="U558" s="26"/>
      <c r="V558" s="26"/>
      <c r="W558" s="26"/>
      <c r="X558" s="29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7"/>
      <c r="AK558" s="27"/>
      <c r="AL558" s="31"/>
      <c r="AM558" s="31"/>
      <c r="AN558" s="26"/>
      <c r="AO558" s="26"/>
      <c r="AP558" s="27"/>
    </row>
    <row r="559" spans="1:42">
      <c r="A559" s="91"/>
      <c r="B559" s="101"/>
      <c r="C559" s="117"/>
      <c r="D559" s="26"/>
      <c r="E559" s="26"/>
      <c r="F559" s="36"/>
      <c r="G559" s="36"/>
      <c r="H559" s="37"/>
      <c r="I559" s="37"/>
      <c r="J559" s="18"/>
      <c r="K559" s="28"/>
      <c r="L559" s="38"/>
      <c r="M559" s="38"/>
      <c r="N559" s="39"/>
      <c r="O559" s="38"/>
      <c r="P559" s="38"/>
      <c r="Q559" s="39"/>
      <c r="R559" s="38"/>
      <c r="S559" s="38"/>
      <c r="T559" s="30"/>
      <c r="U559" s="26"/>
      <c r="V559" s="26"/>
      <c r="W559" s="26"/>
      <c r="X559" s="29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7"/>
      <c r="AK559" s="27"/>
      <c r="AL559" s="31"/>
      <c r="AM559" s="31"/>
      <c r="AN559" s="26"/>
      <c r="AO559" s="26"/>
      <c r="AP559" s="27"/>
    </row>
    <row r="560" spans="1:42">
      <c r="A560" s="91"/>
      <c r="B560" s="101"/>
      <c r="C560" s="117"/>
      <c r="D560" s="26"/>
      <c r="E560" s="26"/>
      <c r="F560" s="36"/>
      <c r="G560" s="36"/>
      <c r="H560" s="37"/>
      <c r="I560" s="37"/>
      <c r="J560" s="18"/>
      <c r="K560" s="28"/>
      <c r="L560" s="38"/>
      <c r="M560" s="38"/>
      <c r="N560" s="39"/>
      <c r="O560" s="38"/>
      <c r="P560" s="38"/>
      <c r="Q560" s="39"/>
      <c r="R560" s="38"/>
      <c r="S560" s="38"/>
      <c r="T560" s="30"/>
      <c r="U560" s="26"/>
      <c r="V560" s="26"/>
      <c r="W560" s="26"/>
      <c r="X560" s="29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7"/>
      <c r="AK560" s="27"/>
      <c r="AL560" s="31"/>
      <c r="AM560" s="31"/>
      <c r="AN560" s="26"/>
      <c r="AO560" s="26"/>
      <c r="AP560" s="27"/>
    </row>
    <row r="561" spans="1:42">
      <c r="A561" s="91"/>
      <c r="B561" s="101"/>
      <c r="C561" s="117"/>
      <c r="D561" s="26"/>
      <c r="E561" s="26"/>
      <c r="F561" s="36"/>
      <c r="G561" s="36"/>
      <c r="H561" s="37"/>
      <c r="I561" s="37"/>
      <c r="J561" s="18"/>
      <c r="K561" s="28"/>
      <c r="L561" s="38"/>
      <c r="M561" s="38"/>
      <c r="N561" s="39"/>
      <c r="O561" s="38"/>
      <c r="P561" s="38"/>
      <c r="Q561" s="39"/>
      <c r="R561" s="38"/>
      <c r="S561" s="38"/>
      <c r="T561" s="30"/>
      <c r="U561" s="26"/>
      <c r="V561" s="26"/>
      <c r="W561" s="26"/>
      <c r="X561" s="29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7"/>
      <c r="AK561" s="27"/>
      <c r="AL561" s="31"/>
      <c r="AM561" s="31"/>
      <c r="AN561" s="26"/>
      <c r="AO561" s="26"/>
      <c r="AP561" s="27"/>
    </row>
    <row r="562" spans="1:42">
      <c r="A562" s="91"/>
      <c r="B562" s="101"/>
      <c r="C562" s="117"/>
      <c r="D562" s="26"/>
      <c r="E562" s="26"/>
      <c r="F562" s="36"/>
      <c r="G562" s="36"/>
      <c r="H562" s="37"/>
      <c r="I562" s="37"/>
      <c r="J562" s="18"/>
      <c r="K562" s="28"/>
      <c r="L562" s="38"/>
      <c r="M562" s="38"/>
      <c r="N562" s="39"/>
      <c r="O562" s="38"/>
      <c r="P562" s="38"/>
      <c r="Q562" s="39"/>
      <c r="R562" s="38"/>
      <c r="S562" s="38"/>
      <c r="T562" s="30"/>
      <c r="U562" s="26"/>
      <c r="V562" s="26"/>
      <c r="W562" s="26"/>
      <c r="X562" s="29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7"/>
      <c r="AK562" s="27"/>
      <c r="AL562" s="31"/>
      <c r="AM562" s="31"/>
      <c r="AN562" s="26"/>
      <c r="AO562" s="26"/>
      <c r="AP562" s="27"/>
    </row>
    <row r="563" spans="1:42">
      <c r="A563" s="91"/>
      <c r="B563" s="101"/>
      <c r="C563" s="117"/>
      <c r="D563" s="26"/>
      <c r="E563" s="26"/>
      <c r="F563" s="36"/>
      <c r="G563" s="36"/>
      <c r="H563" s="37"/>
      <c r="I563" s="37"/>
      <c r="J563" s="18"/>
      <c r="K563" s="28"/>
      <c r="L563" s="38"/>
      <c r="M563" s="38"/>
      <c r="N563" s="39"/>
      <c r="O563" s="38"/>
      <c r="P563" s="38"/>
      <c r="Q563" s="39"/>
      <c r="R563" s="38"/>
      <c r="S563" s="38"/>
      <c r="T563" s="30"/>
      <c r="U563" s="26"/>
      <c r="V563" s="26"/>
      <c r="W563" s="26"/>
      <c r="X563" s="29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7"/>
      <c r="AK563" s="27"/>
      <c r="AL563" s="31"/>
      <c r="AM563" s="31"/>
      <c r="AN563" s="26"/>
      <c r="AO563" s="26"/>
      <c r="AP563" s="27"/>
    </row>
    <row r="564" spans="1:42">
      <c r="A564" s="91"/>
      <c r="B564" s="101"/>
      <c r="C564" s="117"/>
      <c r="D564" s="26"/>
      <c r="E564" s="26"/>
      <c r="F564" s="36"/>
      <c r="G564" s="36"/>
      <c r="H564" s="37"/>
      <c r="I564" s="37"/>
      <c r="J564" s="18"/>
      <c r="K564" s="28"/>
      <c r="L564" s="38"/>
      <c r="M564" s="38"/>
      <c r="N564" s="39"/>
      <c r="O564" s="38"/>
      <c r="P564" s="38"/>
      <c r="Q564" s="39"/>
      <c r="R564" s="38"/>
      <c r="S564" s="38"/>
      <c r="T564" s="30"/>
      <c r="U564" s="26"/>
      <c r="V564" s="26"/>
      <c r="W564" s="26"/>
      <c r="X564" s="29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7"/>
      <c r="AK564" s="27"/>
      <c r="AL564" s="31"/>
      <c r="AM564" s="31"/>
      <c r="AN564" s="26"/>
      <c r="AO564" s="26"/>
      <c r="AP564" s="27"/>
    </row>
    <row r="565" spans="1:42">
      <c r="A565" s="91"/>
      <c r="B565" s="101"/>
      <c r="C565" s="117"/>
      <c r="D565" s="26"/>
      <c r="E565" s="26"/>
      <c r="F565" s="36"/>
      <c r="G565" s="36"/>
      <c r="H565" s="37"/>
      <c r="I565" s="37"/>
      <c r="J565" s="18"/>
      <c r="K565" s="28"/>
      <c r="L565" s="38"/>
      <c r="M565" s="38"/>
      <c r="N565" s="39"/>
      <c r="O565" s="38"/>
      <c r="P565" s="38"/>
      <c r="Q565" s="39"/>
      <c r="R565" s="38"/>
      <c r="S565" s="38"/>
      <c r="T565" s="30"/>
      <c r="U565" s="26"/>
      <c r="V565" s="26"/>
      <c r="W565" s="26"/>
      <c r="X565" s="29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7"/>
      <c r="AK565" s="27"/>
      <c r="AL565" s="31"/>
      <c r="AM565" s="31"/>
      <c r="AN565" s="26"/>
      <c r="AO565" s="26"/>
      <c r="AP565" s="27"/>
    </row>
    <row r="566" spans="1:42">
      <c r="A566" s="91"/>
      <c r="B566" s="101"/>
      <c r="C566" s="117"/>
      <c r="D566" s="26"/>
      <c r="E566" s="26"/>
      <c r="F566" s="36"/>
      <c r="G566" s="36"/>
      <c r="H566" s="37"/>
      <c r="I566" s="37"/>
      <c r="J566" s="18"/>
      <c r="K566" s="28"/>
      <c r="L566" s="38"/>
      <c r="M566" s="38"/>
      <c r="N566" s="39"/>
      <c r="O566" s="38"/>
      <c r="P566" s="38"/>
      <c r="Q566" s="39"/>
      <c r="R566" s="38"/>
      <c r="S566" s="38"/>
      <c r="T566" s="30"/>
      <c r="U566" s="26"/>
      <c r="V566" s="26"/>
      <c r="W566" s="26"/>
      <c r="X566" s="29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7"/>
      <c r="AK566" s="27"/>
      <c r="AL566" s="31"/>
      <c r="AM566" s="31"/>
      <c r="AN566" s="26"/>
      <c r="AO566" s="26"/>
      <c r="AP566" s="27"/>
    </row>
    <row r="567" spans="1:42">
      <c r="A567" s="91"/>
      <c r="B567" s="101"/>
      <c r="C567" s="117"/>
      <c r="D567" s="26"/>
      <c r="E567" s="26"/>
      <c r="F567" s="36"/>
      <c r="G567" s="36"/>
      <c r="H567" s="37"/>
      <c r="I567" s="37"/>
      <c r="J567" s="18"/>
      <c r="K567" s="28"/>
      <c r="L567" s="38"/>
      <c r="M567" s="38"/>
      <c r="N567" s="39"/>
      <c r="O567" s="38"/>
      <c r="P567" s="38"/>
      <c r="Q567" s="39"/>
      <c r="R567" s="38"/>
      <c r="S567" s="38"/>
      <c r="T567" s="30"/>
      <c r="U567" s="26"/>
      <c r="V567" s="26"/>
      <c r="W567" s="26"/>
      <c r="X567" s="29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7"/>
      <c r="AK567" s="27"/>
      <c r="AL567" s="31"/>
      <c r="AM567" s="31"/>
      <c r="AN567" s="26"/>
      <c r="AO567" s="26"/>
      <c r="AP567" s="27"/>
    </row>
    <row r="568" spans="1:42">
      <c r="A568" s="91"/>
      <c r="B568" s="101"/>
      <c r="C568" s="117"/>
      <c r="D568" s="26"/>
      <c r="E568" s="26"/>
      <c r="F568" s="36"/>
      <c r="G568" s="36"/>
      <c r="H568" s="37"/>
      <c r="I568" s="37"/>
      <c r="J568" s="18"/>
      <c r="K568" s="28"/>
      <c r="L568" s="38"/>
      <c r="M568" s="38"/>
      <c r="N568" s="39"/>
      <c r="O568" s="38"/>
      <c r="P568" s="38"/>
      <c r="Q568" s="39"/>
      <c r="R568" s="38"/>
      <c r="S568" s="38"/>
      <c r="T568" s="30"/>
      <c r="U568" s="26"/>
      <c r="V568" s="26"/>
      <c r="W568" s="26"/>
      <c r="X568" s="29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7"/>
      <c r="AK568" s="27"/>
      <c r="AL568" s="31"/>
      <c r="AM568" s="31"/>
      <c r="AN568" s="26"/>
      <c r="AO568" s="26"/>
      <c r="AP568" s="27"/>
    </row>
    <row r="569" spans="1:42">
      <c r="A569" s="91"/>
      <c r="B569" s="101"/>
      <c r="C569" s="117"/>
      <c r="D569" s="26"/>
      <c r="E569" s="26"/>
      <c r="F569" s="36"/>
      <c r="G569" s="36"/>
      <c r="H569" s="37"/>
      <c r="I569" s="37"/>
      <c r="J569" s="18"/>
      <c r="K569" s="28"/>
      <c r="L569" s="38"/>
      <c r="M569" s="38"/>
      <c r="N569" s="39"/>
      <c r="O569" s="38"/>
      <c r="P569" s="38"/>
      <c r="Q569" s="39"/>
      <c r="R569" s="38"/>
      <c r="S569" s="38"/>
      <c r="T569" s="30"/>
      <c r="U569" s="26"/>
      <c r="V569" s="26"/>
      <c r="W569" s="26"/>
      <c r="X569" s="29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7"/>
      <c r="AK569" s="27"/>
      <c r="AL569" s="31"/>
      <c r="AM569" s="31"/>
      <c r="AN569" s="26"/>
      <c r="AO569" s="26"/>
      <c r="AP569" s="27"/>
    </row>
    <row r="570" spans="1:42">
      <c r="A570" s="91"/>
      <c r="B570" s="101"/>
      <c r="C570" s="117"/>
      <c r="D570" s="26"/>
      <c r="E570" s="26"/>
      <c r="F570" s="36"/>
      <c r="G570" s="36"/>
      <c r="H570" s="37"/>
      <c r="I570" s="37"/>
      <c r="J570" s="18"/>
      <c r="K570" s="28"/>
      <c r="L570" s="38"/>
      <c r="M570" s="38"/>
      <c r="N570" s="39"/>
      <c r="O570" s="38"/>
      <c r="P570" s="38"/>
      <c r="Q570" s="39"/>
      <c r="R570" s="38"/>
      <c r="S570" s="38"/>
      <c r="T570" s="30"/>
      <c r="U570" s="26"/>
      <c r="V570" s="26"/>
      <c r="W570" s="26"/>
      <c r="X570" s="29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7"/>
      <c r="AK570" s="27"/>
      <c r="AL570" s="31"/>
      <c r="AM570" s="31"/>
      <c r="AN570" s="26"/>
      <c r="AO570" s="26"/>
      <c r="AP570" s="27"/>
    </row>
    <row r="571" spans="1:42">
      <c r="A571" s="91"/>
      <c r="B571" s="101"/>
      <c r="C571" s="117"/>
      <c r="D571" s="26"/>
      <c r="E571" s="26"/>
      <c r="F571" s="36"/>
      <c r="G571" s="36"/>
      <c r="H571" s="37"/>
      <c r="I571" s="37"/>
      <c r="J571" s="18"/>
      <c r="K571" s="28"/>
      <c r="L571" s="38"/>
      <c r="M571" s="38"/>
      <c r="N571" s="39"/>
      <c r="O571" s="38"/>
      <c r="P571" s="38"/>
      <c r="Q571" s="39"/>
      <c r="R571" s="38"/>
      <c r="S571" s="38"/>
      <c r="T571" s="30"/>
      <c r="U571" s="26"/>
      <c r="V571" s="26"/>
      <c r="W571" s="26"/>
      <c r="X571" s="29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7"/>
      <c r="AK571" s="27"/>
      <c r="AL571" s="31"/>
      <c r="AM571" s="31"/>
      <c r="AN571" s="26"/>
      <c r="AO571" s="26"/>
      <c r="AP571" s="27"/>
    </row>
    <row r="572" spans="1:42">
      <c r="A572" s="91"/>
      <c r="B572" s="101"/>
      <c r="C572" s="117"/>
      <c r="D572" s="26"/>
      <c r="E572" s="26"/>
      <c r="F572" s="36"/>
      <c r="G572" s="36"/>
      <c r="H572" s="37"/>
      <c r="I572" s="37"/>
      <c r="J572" s="18"/>
      <c r="K572" s="28"/>
      <c r="L572" s="38"/>
      <c r="M572" s="38"/>
      <c r="N572" s="39"/>
      <c r="O572" s="38"/>
      <c r="P572" s="38"/>
      <c r="Q572" s="39"/>
      <c r="R572" s="38"/>
      <c r="S572" s="38"/>
      <c r="T572" s="30"/>
      <c r="U572" s="26"/>
      <c r="V572" s="26"/>
      <c r="W572" s="26"/>
      <c r="X572" s="29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7"/>
      <c r="AK572" s="27"/>
      <c r="AL572" s="31"/>
      <c r="AM572" s="31"/>
      <c r="AN572" s="26"/>
      <c r="AO572" s="26"/>
      <c r="AP572" s="27"/>
    </row>
    <row r="573" spans="1:42">
      <c r="A573" s="91"/>
      <c r="B573" s="101"/>
      <c r="C573" s="117"/>
      <c r="D573" s="26"/>
      <c r="E573" s="26"/>
      <c r="F573" s="36"/>
      <c r="G573" s="36"/>
      <c r="H573" s="37"/>
      <c r="I573" s="37"/>
      <c r="J573" s="18"/>
      <c r="K573" s="28"/>
      <c r="L573" s="38"/>
      <c r="M573" s="38"/>
      <c r="N573" s="39"/>
      <c r="O573" s="38"/>
      <c r="P573" s="38"/>
      <c r="Q573" s="39"/>
      <c r="R573" s="38"/>
      <c r="S573" s="38"/>
      <c r="T573" s="30"/>
      <c r="U573" s="26"/>
      <c r="V573" s="26"/>
      <c r="W573" s="26"/>
      <c r="X573" s="29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7"/>
      <c r="AK573" s="27"/>
      <c r="AL573" s="31"/>
      <c r="AM573" s="31"/>
      <c r="AN573" s="26"/>
      <c r="AO573" s="26"/>
      <c r="AP573" s="27"/>
    </row>
    <row r="574" spans="1:42">
      <c r="A574" s="91"/>
      <c r="B574" s="101"/>
      <c r="C574" s="117"/>
      <c r="D574" s="26"/>
      <c r="E574" s="26"/>
      <c r="F574" s="36"/>
      <c r="G574" s="36"/>
      <c r="H574" s="37"/>
      <c r="I574" s="37"/>
      <c r="J574" s="18"/>
      <c r="K574" s="28"/>
      <c r="L574" s="38"/>
      <c r="M574" s="38"/>
      <c r="N574" s="39"/>
      <c r="O574" s="38"/>
      <c r="P574" s="38"/>
      <c r="Q574" s="39"/>
      <c r="R574" s="38"/>
      <c r="S574" s="38"/>
      <c r="T574" s="30"/>
      <c r="U574" s="26"/>
      <c r="V574" s="26"/>
      <c r="W574" s="26"/>
      <c r="X574" s="29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7"/>
      <c r="AK574" s="27"/>
      <c r="AL574" s="31"/>
      <c r="AM574" s="31"/>
      <c r="AN574" s="26"/>
      <c r="AO574" s="26"/>
      <c r="AP574" s="27"/>
    </row>
    <row r="575" spans="1:42">
      <c r="A575" s="91"/>
      <c r="B575" s="101"/>
      <c r="C575" s="117"/>
      <c r="D575" s="26"/>
      <c r="E575" s="26"/>
      <c r="F575" s="36"/>
      <c r="G575" s="36"/>
      <c r="H575" s="37"/>
      <c r="I575" s="37"/>
      <c r="J575" s="18"/>
      <c r="K575" s="28"/>
      <c r="L575" s="38"/>
      <c r="M575" s="38"/>
      <c r="N575" s="39"/>
      <c r="O575" s="38"/>
      <c r="P575" s="38"/>
      <c r="Q575" s="39"/>
      <c r="R575" s="38"/>
      <c r="S575" s="38"/>
      <c r="T575" s="30"/>
      <c r="U575" s="26"/>
      <c r="V575" s="26"/>
      <c r="W575" s="26"/>
      <c r="X575" s="29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7"/>
      <c r="AK575" s="27"/>
      <c r="AL575" s="31"/>
      <c r="AM575" s="31"/>
      <c r="AN575" s="26"/>
      <c r="AO575" s="26"/>
      <c r="AP575" s="27"/>
    </row>
    <row r="576" spans="1:42">
      <c r="A576" s="91"/>
      <c r="B576" s="101"/>
      <c r="C576" s="117"/>
      <c r="D576" s="26"/>
      <c r="E576" s="26"/>
      <c r="F576" s="36"/>
      <c r="G576" s="36"/>
      <c r="H576" s="37"/>
      <c r="I576" s="37"/>
      <c r="J576" s="18"/>
      <c r="K576" s="28"/>
      <c r="L576" s="38"/>
      <c r="M576" s="38"/>
      <c r="N576" s="39"/>
      <c r="O576" s="38"/>
      <c r="P576" s="38"/>
      <c r="Q576" s="39"/>
      <c r="R576" s="38"/>
      <c r="S576" s="38"/>
      <c r="T576" s="30"/>
      <c r="U576" s="26"/>
      <c r="V576" s="26"/>
      <c r="W576" s="26"/>
      <c r="X576" s="29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7"/>
      <c r="AK576" s="27"/>
      <c r="AL576" s="31"/>
      <c r="AM576" s="31"/>
      <c r="AN576" s="26"/>
      <c r="AO576" s="26"/>
      <c r="AP576" s="27"/>
    </row>
    <row r="577" spans="1:42">
      <c r="A577" s="91"/>
      <c r="B577" s="101"/>
      <c r="C577" s="117"/>
      <c r="D577" s="26"/>
      <c r="E577" s="26"/>
      <c r="F577" s="36"/>
      <c r="G577" s="36"/>
      <c r="H577" s="37"/>
      <c r="I577" s="37"/>
      <c r="J577" s="18"/>
      <c r="K577" s="28"/>
      <c r="L577" s="38"/>
      <c r="M577" s="38"/>
      <c r="N577" s="39"/>
      <c r="O577" s="38"/>
      <c r="P577" s="38"/>
      <c r="Q577" s="39"/>
      <c r="R577" s="38"/>
      <c r="S577" s="38"/>
      <c r="T577" s="30"/>
      <c r="U577" s="26"/>
      <c r="V577" s="26"/>
      <c r="W577" s="26"/>
      <c r="X577" s="29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7"/>
      <c r="AK577" s="27"/>
      <c r="AL577" s="31"/>
      <c r="AM577" s="31"/>
      <c r="AN577" s="26"/>
      <c r="AO577" s="26"/>
      <c r="AP577" s="27"/>
    </row>
    <row r="578" spans="1:42">
      <c r="A578" s="91"/>
      <c r="B578" s="101"/>
      <c r="C578" s="117"/>
      <c r="D578" s="26"/>
      <c r="E578" s="26"/>
      <c r="F578" s="36"/>
      <c r="G578" s="36"/>
      <c r="H578" s="37"/>
      <c r="I578" s="37"/>
      <c r="J578" s="18"/>
      <c r="K578" s="28"/>
      <c r="L578" s="38"/>
      <c r="M578" s="38"/>
      <c r="N578" s="39"/>
      <c r="O578" s="38"/>
      <c r="P578" s="38"/>
      <c r="Q578" s="39"/>
      <c r="R578" s="38"/>
      <c r="S578" s="38"/>
      <c r="T578" s="30"/>
      <c r="U578" s="26"/>
      <c r="V578" s="26"/>
      <c r="W578" s="26"/>
      <c r="X578" s="29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7"/>
      <c r="AK578" s="27"/>
      <c r="AL578" s="31"/>
      <c r="AM578" s="31"/>
      <c r="AN578" s="26"/>
      <c r="AO578" s="26"/>
      <c r="AP578" s="27"/>
    </row>
    <row r="579" spans="1:42">
      <c r="A579" s="91"/>
      <c r="B579" s="101"/>
      <c r="C579" s="117"/>
      <c r="D579" s="26"/>
      <c r="E579" s="26"/>
      <c r="F579" s="36"/>
      <c r="G579" s="36"/>
      <c r="H579" s="37"/>
      <c r="I579" s="37"/>
      <c r="J579" s="18"/>
      <c r="K579" s="28"/>
      <c r="L579" s="38"/>
      <c r="M579" s="38"/>
      <c r="N579" s="39"/>
      <c r="O579" s="38"/>
      <c r="P579" s="38"/>
      <c r="Q579" s="39"/>
      <c r="R579" s="38"/>
      <c r="S579" s="38"/>
      <c r="T579" s="30"/>
      <c r="U579" s="26"/>
      <c r="V579" s="26"/>
      <c r="W579" s="26"/>
      <c r="X579" s="29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7"/>
      <c r="AK579" s="27"/>
      <c r="AL579" s="31"/>
      <c r="AM579" s="31"/>
      <c r="AN579" s="26"/>
      <c r="AO579" s="26"/>
      <c r="AP579" s="27"/>
    </row>
    <row r="580" spans="1:42">
      <c r="A580" s="91"/>
      <c r="B580" s="101"/>
      <c r="C580" s="117"/>
      <c r="D580" s="26"/>
      <c r="E580" s="26"/>
      <c r="F580" s="36"/>
      <c r="G580" s="36"/>
      <c r="H580" s="37"/>
      <c r="I580" s="37"/>
      <c r="J580" s="18"/>
      <c r="K580" s="28"/>
      <c r="L580" s="38"/>
      <c r="M580" s="38"/>
      <c r="N580" s="39"/>
      <c r="O580" s="38"/>
      <c r="P580" s="38"/>
      <c r="Q580" s="39"/>
      <c r="R580" s="38"/>
      <c r="S580" s="38"/>
      <c r="T580" s="30"/>
      <c r="U580" s="26"/>
      <c r="V580" s="26"/>
      <c r="W580" s="26"/>
      <c r="X580" s="29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7"/>
      <c r="AK580" s="27"/>
      <c r="AL580" s="31"/>
      <c r="AM580" s="31"/>
      <c r="AN580" s="26"/>
      <c r="AO580" s="26"/>
      <c r="AP580" s="27"/>
    </row>
    <row r="581" spans="1:42">
      <c r="A581" s="91"/>
      <c r="B581" s="101"/>
      <c r="C581" s="117"/>
      <c r="D581" s="26"/>
      <c r="E581" s="26"/>
      <c r="F581" s="36"/>
      <c r="G581" s="36"/>
      <c r="H581" s="37"/>
      <c r="I581" s="37"/>
      <c r="J581" s="18"/>
      <c r="K581" s="28"/>
      <c r="L581" s="38"/>
      <c r="M581" s="38"/>
      <c r="N581" s="39"/>
      <c r="O581" s="38"/>
      <c r="P581" s="38"/>
      <c r="Q581" s="39"/>
      <c r="R581" s="38"/>
      <c r="S581" s="38"/>
      <c r="T581" s="30"/>
      <c r="U581" s="26"/>
      <c r="V581" s="26"/>
      <c r="W581" s="26"/>
      <c r="X581" s="29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7"/>
      <c r="AK581" s="27"/>
      <c r="AL581" s="31"/>
      <c r="AM581" s="31"/>
      <c r="AN581" s="26"/>
      <c r="AO581" s="26"/>
      <c r="AP581" s="27"/>
    </row>
    <row r="582" spans="1:42">
      <c r="A582" s="91"/>
      <c r="B582" s="101"/>
      <c r="C582" s="117"/>
      <c r="D582" s="26"/>
      <c r="E582" s="26"/>
      <c r="F582" s="36"/>
      <c r="G582" s="36"/>
      <c r="H582" s="37"/>
      <c r="I582" s="37"/>
      <c r="J582" s="18"/>
      <c r="K582" s="28"/>
      <c r="L582" s="38"/>
      <c r="M582" s="38"/>
      <c r="N582" s="39"/>
      <c r="O582" s="38"/>
      <c r="P582" s="38"/>
      <c r="Q582" s="39"/>
      <c r="R582" s="38"/>
      <c r="S582" s="38"/>
      <c r="T582" s="30"/>
      <c r="U582" s="26"/>
      <c r="V582" s="26"/>
      <c r="W582" s="26"/>
      <c r="X582" s="29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7"/>
      <c r="AK582" s="27"/>
      <c r="AL582" s="31"/>
      <c r="AM582" s="31"/>
      <c r="AN582" s="26"/>
      <c r="AO582" s="26"/>
      <c r="AP582" s="27"/>
    </row>
    <row r="583" spans="1:42">
      <c r="A583" s="91"/>
      <c r="B583" s="101"/>
      <c r="C583" s="117"/>
      <c r="D583" s="26"/>
      <c r="E583" s="26"/>
      <c r="F583" s="36"/>
      <c r="G583" s="36"/>
      <c r="H583" s="37"/>
      <c r="I583" s="37"/>
      <c r="J583" s="18"/>
      <c r="K583" s="28"/>
      <c r="L583" s="38"/>
      <c r="M583" s="38"/>
      <c r="N583" s="39"/>
      <c r="O583" s="38"/>
      <c r="P583" s="38"/>
      <c r="Q583" s="39"/>
      <c r="R583" s="38"/>
      <c r="S583" s="38"/>
      <c r="T583" s="30"/>
      <c r="U583" s="26"/>
      <c r="V583" s="26"/>
      <c r="W583" s="26"/>
      <c r="X583" s="29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7"/>
      <c r="AK583" s="27"/>
      <c r="AL583" s="31"/>
      <c r="AM583" s="31"/>
      <c r="AN583" s="26"/>
      <c r="AO583" s="26"/>
      <c r="AP583" s="27"/>
    </row>
    <row r="584" spans="1:42">
      <c r="A584" s="91"/>
      <c r="B584" s="101"/>
      <c r="C584" s="117"/>
      <c r="D584" s="26"/>
      <c r="E584" s="26"/>
      <c r="F584" s="36"/>
      <c r="G584" s="36"/>
      <c r="H584" s="37"/>
      <c r="I584" s="37"/>
      <c r="J584" s="18"/>
      <c r="K584" s="28"/>
      <c r="L584" s="38"/>
      <c r="M584" s="38"/>
      <c r="N584" s="39"/>
      <c r="O584" s="38"/>
      <c r="P584" s="38"/>
      <c r="Q584" s="39"/>
      <c r="R584" s="38"/>
      <c r="S584" s="38"/>
      <c r="T584" s="30"/>
      <c r="U584" s="26"/>
      <c r="V584" s="26"/>
      <c r="W584" s="26"/>
      <c r="X584" s="29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7"/>
      <c r="AK584" s="27"/>
      <c r="AL584" s="31"/>
      <c r="AM584" s="31"/>
      <c r="AN584" s="26"/>
      <c r="AO584" s="26"/>
      <c r="AP584" s="27"/>
    </row>
    <row r="585" spans="1:42">
      <c r="A585" s="91"/>
      <c r="B585" s="101"/>
      <c r="C585" s="117"/>
      <c r="D585" s="26"/>
      <c r="E585" s="26"/>
      <c r="F585" s="36"/>
      <c r="G585" s="36"/>
      <c r="H585" s="37"/>
      <c r="I585" s="37"/>
      <c r="J585" s="18"/>
      <c r="K585" s="28"/>
      <c r="L585" s="38"/>
      <c r="M585" s="38"/>
      <c r="N585" s="39"/>
      <c r="O585" s="38"/>
      <c r="P585" s="38"/>
      <c r="Q585" s="39"/>
      <c r="R585" s="38"/>
      <c r="S585" s="38"/>
      <c r="T585" s="30"/>
      <c r="U585" s="26"/>
      <c r="V585" s="26"/>
      <c r="W585" s="26"/>
      <c r="X585" s="29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7"/>
      <c r="AK585" s="27"/>
      <c r="AL585" s="31"/>
      <c r="AM585" s="31"/>
      <c r="AN585" s="26"/>
      <c r="AO585" s="26"/>
      <c r="AP585" s="27"/>
    </row>
    <row r="586" spans="1:42">
      <c r="A586" s="91"/>
      <c r="B586" s="101"/>
      <c r="C586" s="117"/>
      <c r="D586" s="26"/>
      <c r="E586" s="26"/>
      <c r="F586" s="36"/>
      <c r="G586" s="36"/>
      <c r="H586" s="37"/>
      <c r="I586" s="37"/>
      <c r="J586" s="18"/>
      <c r="K586" s="28"/>
      <c r="L586" s="38"/>
      <c r="M586" s="38"/>
      <c r="N586" s="39"/>
      <c r="O586" s="38"/>
      <c r="P586" s="38"/>
      <c r="Q586" s="39"/>
      <c r="R586" s="38"/>
      <c r="S586" s="38"/>
      <c r="T586" s="30"/>
      <c r="U586" s="26"/>
      <c r="V586" s="26"/>
      <c r="W586" s="26"/>
      <c r="X586" s="29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7"/>
      <c r="AK586" s="27"/>
      <c r="AL586" s="31"/>
      <c r="AM586" s="31"/>
      <c r="AN586" s="26"/>
      <c r="AO586" s="26"/>
      <c r="AP586" s="27"/>
    </row>
    <row r="587" spans="1:42">
      <c r="A587" s="91"/>
      <c r="B587" s="101"/>
      <c r="C587" s="117"/>
      <c r="D587" s="26"/>
      <c r="E587" s="26"/>
      <c r="F587" s="36"/>
      <c r="G587" s="36"/>
      <c r="H587" s="37"/>
      <c r="I587" s="37"/>
      <c r="J587" s="18"/>
      <c r="K587" s="28"/>
      <c r="L587" s="38"/>
      <c r="M587" s="38"/>
      <c r="N587" s="39"/>
      <c r="O587" s="38"/>
      <c r="P587" s="38"/>
      <c r="Q587" s="39"/>
      <c r="R587" s="38"/>
      <c r="S587" s="38"/>
      <c r="T587" s="30"/>
      <c r="U587" s="26"/>
      <c r="V587" s="26"/>
      <c r="W587" s="26"/>
      <c r="X587" s="29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7"/>
      <c r="AK587" s="27"/>
      <c r="AL587" s="31"/>
      <c r="AM587" s="31"/>
      <c r="AN587" s="26"/>
      <c r="AO587" s="26"/>
      <c r="AP587" s="27"/>
    </row>
    <row r="588" spans="1:42">
      <c r="A588" s="91"/>
      <c r="B588" s="101"/>
      <c r="C588" s="117"/>
      <c r="D588" s="26"/>
      <c r="E588" s="26"/>
      <c r="F588" s="36"/>
      <c r="G588" s="36"/>
      <c r="H588" s="37"/>
      <c r="I588" s="37"/>
      <c r="J588" s="18"/>
      <c r="K588" s="28"/>
      <c r="L588" s="38"/>
      <c r="M588" s="38"/>
      <c r="N588" s="39"/>
      <c r="O588" s="38"/>
      <c r="P588" s="38"/>
      <c r="Q588" s="39"/>
      <c r="R588" s="38"/>
      <c r="S588" s="38"/>
      <c r="T588" s="30"/>
      <c r="U588" s="26"/>
      <c r="V588" s="26"/>
      <c r="W588" s="26"/>
      <c r="X588" s="29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7"/>
      <c r="AK588" s="27"/>
      <c r="AL588" s="31"/>
      <c r="AM588" s="31"/>
      <c r="AN588" s="26"/>
      <c r="AO588" s="26"/>
      <c r="AP588" s="27"/>
    </row>
    <row r="589" spans="1:42">
      <c r="A589" s="91"/>
      <c r="B589" s="101"/>
      <c r="C589" s="117"/>
      <c r="D589" s="26"/>
      <c r="E589" s="26"/>
      <c r="F589" s="36"/>
      <c r="G589" s="36"/>
      <c r="H589" s="37"/>
      <c r="I589" s="37"/>
      <c r="J589" s="18"/>
      <c r="K589" s="28"/>
      <c r="L589" s="38"/>
      <c r="M589" s="38"/>
      <c r="N589" s="39"/>
      <c r="O589" s="38"/>
      <c r="P589" s="38"/>
      <c r="Q589" s="39"/>
      <c r="R589" s="38"/>
      <c r="S589" s="38"/>
      <c r="T589" s="30"/>
      <c r="U589" s="26"/>
      <c r="V589" s="26"/>
      <c r="W589" s="26"/>
      <c r="X589" s="29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7"/>
      <c r="AK589" s="27"/>
      <c r="AL589" s="31"/>
      <c r="AM589" s="31"/>
      <c r="AN589" s="26"/>
      <c r="AO589" s="26"/>
      <c r="AP589" s="27"/>
    </row>
    <row r="590" spans="1:42">
      <c r="A590" s="91"/>
      <c r="B590" s="101"/>
      <c r="C590" s="117"/>
      <c r="D590" s="26"/>
      <c r="E590" s="26"/>
      <c r="F590" s="36"/>
      <c r="G590" s="36"/>
      <c r="H590" s="37"/>
      <c r="I590" s="37"/>
      <c r="J590" s="18"/>
      <c r="K590" s="28"/>
      <c r="L590" s="38"/>
      <c r="M590" s="38"/>
      <c r="N590" s="39"/>
      <c r="O590" s="38"/>
      <c r="P590" s="38"/>
      <c r="Q590" s="39"/>
      <c r="R590" s="38"/>
      <c r="S590" s="38"/>
      <c r="T590" s="30"/>
      <c r="U590" s="26"/>
      <c r="V590" s="26"/>
      <c r="W590" s="26"/>
      <c r="X590" s="29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7"/>
      <c r="AK590" s="27"/>
      <c r="AL590" s="31"/>
      <c r="AM590" s="31"/>
      <c r="AN590" s="26"/>
      <c r="AO590" s="26"/>
      <c r="AP590" s="27"/>
    </row>
    <row r="591" spans="1:42">
      <c r="A591" s="91"/>
      <c r="B591" s="101"/>
      <c r="C591" s="117"/>
      <c r="D591" s="26"/>
      <c r="E591" s="26"/>
      <c r="F591" s="36"/>
      <c r="G591" s="36"/>
      <c r="H591" s="37"/>
      <c r="I591" s="37"/>
      <c r="J591" s="18"/>
      <c r="K591" s="28"/>
      <c r="L591" s="38"/>
      <c r="M591" s="38"/>
      <c r="N591" s="39"/>
      <c r="O591" s="38"/>
      <c r="P591" s="38"/>
      <c r="Q591" s="39"/>
      <c r="R591" s="38"/>
      <c r="S591" s="38"/>
      <c r="T591" s="30"/>
      <c r="U591" s="26"/>
      <c r="V591" s="26"/>
      <c r="W591" s="26"/>
      <c r="X591" s="29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7"/>
      <c r="AK591" s="27"/>
      <c r="AL591" s="31"/>
      <c r="AM591" s="31"/>
      <c r="AN591" s="26"/>
      <c r="AO591" s="26"/>
      <c r="AP591" s="27"/>
    </row>
    <row r="592" spans="1:42">
      <c r="A592" s="91"/>
      <c r="B592" s="101"/>
      <c r="C592" s="117"/>
      <c r="D592" s="26"/>
      <c r="E592" s="26"/>
      <c r="F592" s="36"/>
      <c r="G592" s="36"/>
      <c r="H592" s="37"/>
      <c r="I592" s="37"/>
      <c r="J592" s="18"/>
      <c r="K592" s="28"/>
      <c r="L592" s="38"/>
      <c r="M592" s="38"/>
      <c r="N592" s="39"/>
      <c r="O592" s="38"/>
      <c r="P592" s="38"/>
      <c r="Q592" s="39"/>
      <c r="R592" s="38"/>
      <c r="S592" s="38"/>
      <c r="T592" s="30"/>
      <c r="U592" s="26"/>
      <c r="V592" s="26"/>
      <c r="W592" s="26"/>
      <c r="X592" s="29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7"/>
      <c r="AK592" s="27"/>
      <c r="AL592" s="31"/>
      <c r="AM592" s="31"/>
      <c r="AN592" s="26"/>
      <c r="AO592" s="26"/>
      <c r="AP592" s="27"/>
    </row>
    <row r="593" spans="1:42">
      <c r="A593" s="91"/>
      <c r="B593" s="101"/>
      <c r="C593" s="117"/>
      <c r="D593" s="26"/>
      <c r="E593" s="26"/>
      <c r="F593" s="36"/>
      <c r="G593" s="36"/>
      <c r="H593" s="37"/>
      <c r="I593" s="37"/>
      <c r="J593" s="18"/>
      <c r="K593" s="28"/>
      <c r="L593" s="38"/>
      <c r="M593" s="38"/>
      <c r="N593" s="39"/>
      <c r="O593" s="38"/>
      <c r="P593" s="38"/>
      <c r="Q593" s="39"/>
      <c r="R593" s="38"/>
      <c r="S593" s="38"/>
      <c r="T593" s="30"/>
      <c r="U593" s="26"/>
      <c r="V593" s="26"/>
      <c r="W593" s="26"/>
      <c r="X593" s="29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7"/>
      <c r="AK593" s="27"/>
      <c r="AL593" s="31"/>
      <c r="AM593" s="31"/>
      <c r="AN593" s="26"/>
      <c r="AO593" s="26"/>
      <c r="AP593" s="27"/>
    </row>
    <row r="594" spans="1:42">
      <c r="A594" s="91"/>
      <c r="B594" s="101"/>
      <c r="C594" s="117"/>
      <c r="D594" s="26"/>
      <c r="E594" s="26"/>
      <c r="F594" s="36"/>
      <c r="G594" s="36"/>
      <c r="H594" s="37"/>
      <c r="I594" s="37"/>
      <c r="J594" s="18"/>
      <c r="K594" s="28"/>
      <c r="L594" s="38"/>
      <c r="M594" s="38"/>
      <c r="N594" s="39"/>
      <c r="O594" s="38"/>
      <c r="P594" s="38"/>
      <c r="Q594" s="39"/>
      <c r="R594" s="38"/>
      <c r="S594" s="38"/>
      <c r="T594" s="30"/>
      <c r="U594" s="26"/>
      <c r="V594" s="26"/>
      <c r="W594" s="26"/>
      <c r="X594" s="29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7"/>
      <c r="AK594" s="27"/>
      <c r="AL594" s="31"/>
      <c r="AM594" s="31"/>
      <c r="AN594" s="26"/>
      <c r="AO594" s="26"/>
      <c r="AP594" s="27"/>
    </row>
    <row r="595" spans="1:42">
      <c r="A595" s="91"/>
      <c r="B595" s="101"/>
      <c r="C595" s="117"/>
      <c r="D595" s="26"/>
      <c r="E595" s="26"/>
      <c r="F595" s="36"/>
      <c r="G595" s="36"/>
      <c r="H595" s="37"/>
      <c r="I595" s="37"/>
      <c r="J595" s="18"/>
      <c r="K595" s="28"/>
      <c r="L595" s="38"/>
      <c r="M595" s="38"/>
      <c r="N595" s="39"/>
      <c r="O595" s="38"/>
      <c r="P595" s="38"/>
      <c r="Q595" s="39"/>
      <c r="R595" s="38"/>
      <c r="S595" s="38"/>
      <c r="T595" s="30"/>
      <c r="U595" s="26"/>
      <c r="V595" s="26"/>
      <c r="W595" s="26"/>
      <c r="X595" s="29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7"/>
      <c r="AK595" s="27"/>
      <c r="AL595" s="31"/>
      <c r="AM595" s="31"/>
      <c r="AN595" s="26"/>
      <c r="AO595" s="26"/>
      <c r="AP595" s="27"/>
    </row>
    <row r="596" spans="1:42">
      <c r="A596" s="91"/>
      <c r="B596" s="101"/>
      <c r="C596" s="117"/>
      <c r="D596" s="26"/>
      <c r="E596" s="26"/>
      <c r="F596" s="36"/>
      <c r="G596" s="36"/>
      <c r="H596" s="37"/>
      <c r="I596" s="37"/>
      <c r="J596" s="18"/>
      <c r="K596" s="28"/>
      <c r="L596" s="38"/>
      <c r="M596" s="38"/>
      <c r="N596" s="39"/>
      <c r="O596" s="38"/>
      <c r="P596" s="38"/>
      <c r="Q596" s="39"/>
      <c r="R596" s="38"/>
      <c r="S596" s="38"/>
      <c r="T596" s="30"/>
      <c r="U596" s="26"/>
      <c r="V596" s="26"/>
      <c r="W596" s="26"/>
      <c r="X596" s="29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7"/>
      <c r="AK596" s="27"/>
      <c r="AL596" s="31"/>
      <c r="AM596" s="31"/>
      <c r="AN596" s="26"/>
      <c r="AO596" s="26"/>
      <c r="AP596" s="27"/>
    </row>
    <row r="597" spans="1:42">
      <c r="A597" s="91"/>
      <c r="B597" s="101"/>
      <c r="C597" s="117"/>
      <c r="D597" s="26"/>
      <c r="E597" s="26"/>
      <c r="F597" s="36"/>
      <c r="G597" s="36"/>
      <c r="H597" s="37"/>
      <c r="I597" s="37"/>
      <c r="J597" s="18"/>
      <c r="K597" s="28"/>
      <c r="L597" s="38"/>
      <c r="M597" s="38"/>
      <c r="N597" s="39"/>
      <c r="O597" s="38"/>
      <c r="P597" s="38"/>
      <c r="Q597" s="39"/>
      <c r="R597" s="38"/>
      <c r="S597" s="38"/>
      <c r="T597" s="30"/>
      <c r="U597" s="26"/>
      <c r="V597" s="26"/>
      <c r="W597" s="26"/>
      <c r="X597" s="29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7"/>
      <c r="AK597" s="27"/>
      <c r="AL597" s="31"/>
      <c r="AM597" s="31"/>
      <c r="AN597" s="26"/>
      <c r="AO597" s="26"/>
      <c r="AP597" s="27"/>
    </row>
    <row r="598" spans="1:42">
      <c r="A598" s="91"/>
      <c r="B598" s="101"/>
      <c r="C598" s="117"/>
      <c r="D598" s="26"/>
      <c r="E598" s="26"/>
      <c r="F598" s="36"/>
      <c r="G598" s="36"/>
      <c r="H598" s="37"/>
      <c r="I598" s="37"/>
      <c r="J598" s="18"/>
      <c r="K598" s="28"/>
      <c r="L598" s="38"/>
      <c r="M598" s="38"/>
      <c r="N598" s="39"/>
      <c r="O598" s="38"/>
      <c r="P598" s="38"/>
      <c r="Q598" s="39"/>
      <c r="R598" s="38"/>
      <c r="S598" s="38"/>
      <c r="T598" s="30"/>
      <c r="U598" s="26"/>
      <c r="V598" s="26"/>
      <c r="W598" s="26"/>
      <c r="X598" s="29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7"/>
      <c r="AK598" s="27"/>
      <c r="AL598" s="31"/>
      <c r="AM598" s="31"/>
      <c r="AN598" s="26"/>
      <c r="AO598" s="26"/>
      <c r="AP598" s="27"/>
    </row>
    <row r="599" spans="1:42">
      <c r="D599" s="40"/>
      <c r="E599" s="40"/>
      <c r="F599" s="40"/>
      <c r="G599" s="40"/>
      <c r="H599" s="40"/>
      <c r="I599" s="40"/>
      <c r="J599" s="6"/>
      <c r="K599" s="40"/>
      <c r="L599" s="40"/>
      <c r="M599" s="40"/>
      <c r="N599" s="41"/>
      <c r="O599" s="40"/>
      <c r="P599" s="40"/>
      <c r="Q599" s="41"/>
      <c r="R599" s="40"/>
      <c r="S599" s="40"/>
      <c r="T599" s="41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</row>
    <row r="600" spans="1:42">
      <c r="D600" s="40"/>
      <c r="E600" s="40"/>
      <c r="F600" s="40"/>
      <c r="G600" s="40"/>
      <c r="H600" s="40"/>
      <c r="I600" s="40"/>
      <c r="J600" s="6"/>
      <c r="K600" s="40"/>
      <c r="L600" s="40"/>
      <c r="M600" s="40"/>
      <c r="N600" s="41"/>
      <c r="O600" s="40"/>
      <c r="P600" s="40"/>
      <c r="Q600" s="41"/>
      <c r="R600" s="40"/>
      <c r="S600" s="40"/>
      <c r="T600" s="41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</row>
    <row r="601" spans="1:42">
      <c r="D601" s="40"/>
      <c r="E601" s="40"/>
      <c r="F601" s="40"/>
      <c r="G601" s="40"/>
      <c r="H601" s="40"/>
      <c r="I601" s="40"/>
      <c r="J601" s="6"/>
      <c r="K601" s="40"/>
      <c r="L601" s="40"/>
      <c r="M601" s="40"/>
      <c r="N601" s="41"/>
      <c r="O601" s="40"/>
      <c r="P601" s="40"/>
      <c r="Q601" s="41"/>
      <c r="R601" s="40"/>
      <c r="S601" s="40"/>
      <c r="T601" s="41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</row>
    <row r="602" spans="1:42">
      <c r="D602" s="40"/>
      <c r="E602" s="40"/>
      <c r="F602" s="40"/>
      <c r="G602" s="40"/>
      <c r="H602" s="40"/>
      <c r="I602" s="40"/>
      <c r="J602" s="6"/>
      <c r="K602" s="40"/>
      <c r="L602" s="40"/>
      <c r="M602" s="40"/>
      <c r="N602" s="41"/>
      <c r="O602" s="40"/>
      <c r="P602" s="40"/>
      <c r="Q602" s="41"/>
      <c r="R602" s="40"/>
      <c r="S602" s="40"/>
      <c r="T602" s="41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</row>
    <row r="603" spans="1:42">
      <c r="D603" s="40"/>
      <c r="E603" s="40"/>
      <c r="F603" s="40"/>
      <c r="G603" s="40"/>
      <c r="H603" s="40"/>
      <c r="I603" s="40"/>
      <c r="J603" s="6"/>
      <c r="K603" s="40"/>
      <c r="L603" s="40"/>
      <c r="M603" s="40"/>
      <c r="N603" s="41"/>
      <c r="O603" s="40"/>
      <c r="P603" s="40"/>
      <c r="Q603" s="41"/>
      <c r="R603" s="40"/>
      <c r="S603" s="40"/>
      <c r="T603" s="41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</row>
    <row r="604" spans="1:42">
      <c r="D604" s="40"/>
      <c r="E604" s="40"/>
      <c r="F604" s="40"/>
      <c r="G604" s="40"/>
      <c r="H604" s="40"/>
      <c r="I604" s="40"/>
      <c r="J604" s="6"/>
      <c r="K604" s="40"/>
      <c r="L604" s="40"/>
      <c r="M604" s="40"/>
      <c r="N604" s="41"/>
      <c r="O604" s="40"/>
      <c r="P604" s="40"/>
      <c r="Q604" s="41"/>
      <c r="R604" s="40"/>
      <c r="S604" s="40"/>
      <c r="T604" s="41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</row>
    <row r="605" spans="1:42">
      <c r="D605" s="40"/>
      <c r="E605" s="40"/>
      <c r="F605" s="40"/>
      <c r="G605" s="40"/>
      <c r="H605" s="40"/>
      <c r="I605" s="40"/>
      <c r="J605" s="6"/>
      <c r="K605" s="40"/>
      <c r="L605" s="40"/>
      <c r="M605" s="40"/>
      <c r="N605" s="41"/>
      <c r="O605" s="40"/>
      <c r="P605" s="40"/>
      <c r="Q605" s="41"/>
      <c r="R605" s="40"/>
      <c r="S605" s="40"/>
      <c r="T605" s="41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</row>
    <row r="606" spans="1:42">
      <c r="D606" s="40"/>
      <c r="E606" s="40"/>
      <c r="F606" s="40"/>
      <c r="G606" s="40"/>
      <c r="H606" s="40"/>
      <c r="I606" s="40"/>
      <c r="J606" s="6"/>
      <c r="K606" s="40"/>
      <c r="L606" s="40"/>
      <c r="M606" s="40"/>
      <c r="N606" s="41"/>
      <c r="O606" s="40"/>
      <c r="P606" s="40"/>
      <c r="Q606" s="41"/>
      <c r="R606" s="40"/>
      <c r="S606" s="40"/>
      <c r="T606" s="41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</row>
    <row r="607" spans="1:42">
      <c r="D607" s="40"/>
      <c r="E607" s="40"/>
      <c r="F607" s="40"/>
      <c r="G607" s="40"/>
      <c r="H607" s="40"/>
      <c r="I607" s="40"/>
      <c r="J607" s="6"/>
      <c r="K607" s="40"/>
      <c r="L607" s="40"/>
      <c r="M607" s="40"/>
      <c r="N607" s="41"/>
      <c r="O607" s="40"/>
      <c r="P607" s="40"/>
      <c r="Q607" s="41"/>
      <c r="R607" s="40"/>
      <c r="S607" s="40"/>
      <c r="T607" s="41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</row>
    <row r="608" spans="1:42">
      <c r="D608" s="40"/>
      <c r="E608" s="40"/>
      <c r="F608" s="40"/>
      <c r="G608" s="40"/>
      <c r="H608" s="40"/>
      <c r="I608" s="40"/>
      <c r="J608" s="6"/>
      <c r="K608" s="40"/>
      <c r="L608" s="40"/>
      <c r="M608" s="40"/>
      <c r="N608" s="41"/>
      <c r="O608" s="40"/>
      <c r="P608" s="40"/>
      <c r="Q608" s="41"/>
      <c r="R608" s="40"/>
      <c r="S608" s="40"/>
      <c r="T608" s="41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</row>
    <row r="609" spans="4:42">
      <c r="D609" s="40"/>
      <c r="E609" s="40"/>
      <c r="F609" s="40"/>
      <c r="G609" s="40"/>
      <c r="H609" s="40"/>
      <c r="I609" s="40"/>
      <c r="J609" s="6"/>
      <c r="K609" s="40"/>
      <c r="L609" s="40"/>
      <c r="M609" s="40"/>
      <c r="N609" s="41"/>
      <c r="O609" s="40"/>
      <c r="P609" s="40"/>
      <c r="Q609" s="41"/>
      <c r="R609" s="40"/>
      <c r="S609" s="40"/>
      <c r="T609" s="41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</row>
    <row r="610" spans="4:42">
      <c r="D610" s="40"/>
      <c r="E610" s="40"/>
      <c r="F610" s="40"/>
      <c r="G610" s="40"/>
      <c r="H610" s="40"/>
      <c r="I610" s="40"/>
      <c r="J610" s="6"/>
      <c r="K610" s="40"/>
      <c r="L610" s="40"/>
      <c r="M610" s="40"/>
      <c r="N610" s="41"/>
      <c r="O610" s="40"/>
      <c r="P610" s="40"/>
      <c r="Q610" s="41"/>
      <c r="R610" s="40"/>
      <c r="S610" s="40"/>
      <c r="T610" s="41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</row>
    <row r="611" spans="4:42">
      <c r="D611" s="40"/>
      <c r="E611" s="40"/>
      <c r="F611" s="40"/>
      <c r="G611" s="40"/>
      <c r="H611" s="40"/>
      <c r="I611" s="40"/>
      <c r="J611" s="6"/>
      <c r="K611" s="40"/>
      <c r="L611" s="40"/>
      <c r="M611" s="40"/>
      <c r="N611" s="41"/>
      <c r="O611" s="40"/>
      <c r="P611" s="40"/>
      <c r="Q611" s="41"/>
      <c r="R611" s="40"/>
      <c r="S611" s="40"/>
      <c r="T611" s="41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</row>
    <row r="612" spans="4:42">
      <c r="D612" s="40"/>
      <c r="E612" s="40"/>
      <c r="F612" s="40"/>
      <c r="G612" s="40"/>
      <c r="H612" s="40"/>
      <c r="I612" s="40"/>
      <c r="J612" s="6"/>
      <c r="K612" s="40"/>
      <c r="L612" s="40"/>
      <c r="M612" s="40"/>
      <c r="N612" s="41"/>
      <c r="O612" s="40"/>
      <c r="P612" s="40"/>
      <c r="Q612" s="41"/>
      <c r="R612" s="40"/>
      <c r="S612" s="40"/>
      <c r="T612" s="41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</row>
    <row r="613" spans="4:42">
      <c r="D613" s="40"/>
      <c r="E613" s="40"/>
      <c r="F613" s="40"/>
      <c r="G613" s="40"/>
      <c r="H613" s="40"/>
      <c r="I613" s="40"/>
      <c r="J613" s="6"/>
      <c r="K613" s="40"/>
      <c r="L613" s="40"/>
      <c r="M613" s="40"/>
      <c r="N613" s="41"/>
      <c r="O613" s="40"/>
      <c r="P613" s="40"/>
      <c r="Q613" s="41"/>
      <c r="R613" s="40"/>
      <c r="S613" s="40"/>
      <c r="T613" s="41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</row>
    <row r="614" spans="4:42">
      <c r="D614" s="40"/>
      <c r="E614" s="40"/>
      <c r="F614" s="40"/>
      <c r="G614" s="40"/>
      <c r="H614" s="40"/>
      <c r="I614" s="40"/>
      <c r="J614" s="6"/>
      <c r="K614" s="40"/>
      <c r="L614" s="40"/>
      <c r="M614" s="40"/>
      <c r="N614" s="41"/>
      <c r="O614" s="40"/>
      <c r="P614" s="40"/>
      <c r="Q614" s="41"/>
      <c r="R614" s="40"/>
      <c r="S614" s="40"/>
      <c r="T614" s="41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</row>
    <row r="615" spans="4:42">
      <c r="D615" s="40"/>
      <c r="E615" s="40"/>
      <c r="F615" s="40"/>
      <c r="G615" s="40"/>
      <c r="H615" s="40"/>
      <c r="I615" s="40"/>
      <c r="J615" s="6"/>
      <c r="K615" s="40"/>
      <c r="L615" s="40"/>
      <c r="M615" s="40"/>
      <c r="N615" s="41"/>
      <c r="O615" s="40"/>
      <c r="P615" s="40"/>
      <c r="Q615" s="41"/>
      <c r="R615" s="40"/>
      <c r="S615" s="40"/>
      <c r="T615" s="41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</row>
    <row r="616" spans="4:42">
      <c r="D616" s="40"/>
      <c r="E616" s="40"/>
      <c r="F616" s="40"/>
      <c r="G616" s="40"/>
      <c r="H616" s="40"/>
      <c r="I616" s="40"/>
      <c r="J616" s="6"/>
      <c r="K616" s="40"/>
      <c r="L616" s="40"/>
      <c r="M616" s="40"/>
      <c r="N616" s="41"/>
      <c r="O616" s="40"/>
      <c r="P616" s="40"/>
      <c r="Q616" s="41"/>
      <c r="R616" s="40"/>
      <c r="S616" s="40"/>
      <c r="T616" s="41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</row>
    <row r="617" spans="4:42">
      <c r="D617" s="40"/>
      <c r="E617" s="40"/>
      <c r="F617" s="40"/>
      <c r="G617" s="40"/>
      <c r="H617" s="40"/>
      <c r="I617" s="40"/>
      <c r="J617" s="6"/>
      <c r="K617" s="40"/>
      <c r="L617" s="40"/>
      <c r="M617" s="40"/>
      <c r="N617" s="41"/>
      <c r="O617" s="40"/>
      <c r="P617" s="40"/>
      <c r="Q617" s="41"/>
      <c r="R617" s="40"/>
      <c r="S617" s="40"/>
      <c r="T617" s="41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</row>
    <row r="618" spans="4:42">
      <c r="D618" s="40"/>
      <c r="E618" s="40"/>
      <c r="F618" s="40"/>
      <c r="G618" s="40"/>
      <c r="H618" s="40"/>
      <c r="I618" s="40"/>
      <c r="J618" s="6"/>
      <c r="K618" s="40"/>
      <c r="L618" s="40"/>
      <c r="M618" s="40"/>
      <c r="N618" s="41"/>
      <c r="O618" s="40"/>
      <c r="P618" s="40"/>
      <c r="Q618" s="41"/>
      <c r="R618" s="40"/>
      <c r="S618" s="40"/>
      <c r="T618" s="41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</row>
    <row r="619" spans="4:42">
      <c r="D619" s="40"/>
      <c r="E619" s="40"/>
      <c r="F619" s="40"/>
      <c r="G619" s="40"/>
      <c r="H619" s="40"/>
      <c r="I619" s="40"/>
      <c r="J619" s="6"/>
      <c r="K619" s="40"/>
      <c r="L619" s="40"/>
      <c r="M619" s="40"/>
      <c r="N619" s="41"/>
      <c r="O619" s="40"/>
      <c r="P619" s="40"/>
      <c r="Q619" s="41"/>
      <c r="R619" s="40"/>
      <c r="S619" s="40"/>
      <c r="T619" s="41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</row>
    <row r="620" spans="4:42">
      <c r="D620" s="40"/>
      <c r="E620" s="40"/>
      <c r="F620" s="40"/>
      <c r="G620" s="40"/>
      <c r="H620" s="40"/>
      <c r="I620" s="40"/>
      <c r="J620" s="6"/>
      <c r="K620" s="40"/>
      <c r="L620" s="40"/>
      <c r="M620" s="40"/>
      <c r="N620" s="41"/>
      <c r="O620" s="40"/>
      <c r="P620" s="40"/>
      <c r="Q620" s="41"/>
      <c r="R620" s="40"/>
      <c r="S620" s="40"/>
      <c r="T620" s="41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</row>
    <row r="621" spans="4:42">
      <c r="D621" s="40"/>
      <c r="E621" s="40"/>
      <c r="F621" s="40"/>
      <c r="G621" s="40"/>
      <c r="H621" s="40"/>
      <c r="I621" s="40"/>
      <c r="J621" s="6"/>
      <c r="K621" s="40"/>
      <c r="L621" s="40"/>
      <c r="M621" s="40"/>
      <c r="N621" s="41"/>
      <c r="O621" s="40"/>
      <c r="P621" s="40"/>
      <c r="Q621" s="41"/>
      <c r="R621" s="40"/>
      <c r="S621" s="40"/>
      <c r="T621" s="41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</row>
    <row r="622" spans="4:42">
      <c r="D622" s="40"/>
      <c r="E622" s="40"/>
      <c r="F622" s="40"/>
      <c r="G622" s="40"/>
      <c r="H622" s="40"/>
      <c r="I622" s="40"/>
      <c r="J622" s="6"/>
      <c r="K622" s="40"/>
      <c r="L622" s="40"/>
      <c r="M622" s="40"/>
      <c r="N622" s="41"/>
      <c r="O622" s="40"/>
      <c r="P622" s="40"/>
      <c r="Q622" s="41"/>
      <c r="R622" s="40"/>
      <c r="S622" s="40"/>
      <c r="T622" s="41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</row>
    <row r="623" spans="4:42">
      <c r="D623" s="40"/>
      <c r="E623" s="40"/>
      <c r="F623" s="40"/>
      <c r="G623" s="40"/>
      <c r="H623" s="40"/>
      <c r="I623" s="40"/>
      <c r="J623" s="6"/>
      <c r="K623" s="40"/>
      <c r="L623" s="40"/>
      <c r="M623" s="40"/>
      <c r="N623" s="41"/>
      <c r="O623" s="40"/>
      <c r="P623" s="40"/>
      <c r="Q623" s="41"/>
      <c r="R623" s="40"/>
      <c r="S623" s="40"/>
      <c r="T623" s="41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</row>
    <row r="624" spans="4:42">
      <c r="D624" s="40"/>
      <c r="E624" s="40"/>
      <c r="F624" s="40"/>
      <c r="G624" s="40"/>
      <c r="H624" s="40"/>
      <c r="I624" s="40"/>
      <c r="J624" s="6"/>
      <c r="K624" s="40"/>
      <c r="L624" s="40"/>
      <c r="M624" s="40"/>
      <c r="N624" s="41"/>
      <c r="O624" s="40"/>
      <c r="P624" s="40"/>
      <c r="Q624" s="41"/>
      <c r="R624" s="40"/>
      <c r="S624" s="40"/>
      <c r="T624" s="41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</row>
    <row r="625" spans="4:42">
      <c r="D625" s="40"/>
      <c r="E625" s="40"/>
      <c r="F625" s="40"/>
      <c r="G625" s="40"/>
      <c r="H625" s="40"/>
      <c r="I625" s="40"/>
      <c r="J625" s="6"/>
      <c r="K625" s="40"/>
      <c r="L625" s="40"/>
      <c r="M625" s="40"/>
      <c r="N625" s="41"/>
      <c r="O625" s="40"/>
      <c r="P625" s="40"/>
      <c r="Q625" s="41"/>
      <c r="R625" s="40"/>
      <c r="S625" s="40"/>
      <c r="T625" s="41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</row>
    <row r="626" spans="4:42">
      <c r="D626" s="40"/>
      <c r="E626" s="40"/>
      <c r="F626" s="40"/>
      <c r="G626" s="40"/>
      <c r="H626" s="40"/>
      <c r="I626" s="40"/>
      <c r="J626" s="6"/>
      <c r="K626" s="40"/>
      <c r="L626" s="40"/>
      <c r="M626" s="40"/>
      <c r="N626" s="41"/>
      <c r="O626" s="40"/>
      <c r="P626" s="40"/>
      <c r="Q626" s="41"/>
      <c r="R626" s="40"/>
      <c r="S626" s="40"/>
      <c r="T626" s="41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</row>
    <row r="627" spans="4:42">
      <c r="D627" s="40"/>
      <c r="E627" s="40"/>
      <c r="F627" s="40"/>
      <c r="G627" s="40"/>
      <c r="H627" s="40"/>
      <c r="I627" s="40"/>
      <c r="J627" s="6"/>
      <c r="K627" s="40"/>
      <c r="L627" s="40"/>
      <c r="M627" s="40"/>
      <c r="N627" s="41"/>
      <c r="O627" s="40"/>
      <c r="P627" s="40"/>
      <c r="Q627" s="41"/>
      <c r="R627" s="40"/>
      <c r="S627" s="40"/>
      <c r="T627" s="41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</row>
    <row r="628" spans="4:42">
      <c r="D628" s="40"/>
      <c r="E628" s="40"/>
      <c r="F628" s="40"/>
      <c r="G628" s="40"/>
      <c r="H628" s="40"/>
      <c r="I628" s="40"/>
      <c r="J628" s="6"/>
      <c r="K628" s="40"/>
      <c r="L628" s="40"/>
      <c r="M628" s="40"/>
      <c r="N628" s="41"/>
      <c r="O628" s="40"/>
      <c r="P628" s="40"/>
      <c r="Q628" s="41"/>
      <c r="R628" s="40"/>
      <c r="S628" s="40"/>
      <c r="T628" s="41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</row>
    <row r="629" spans="4:42">
      <c r="D629" s="40"/>
      <c r="E629" s="40"/>
      <c r="F629" s="40"/>
      <c r="G629" s="40"/>
      <c r="H629" s="40"/>
      <c r="I629" s="40"/>
      <c r="J629" s="6"/>
      <c r="K629" s="40"/>
      <c r="L629" s="40"/>
      <c r="M629" s="40"/>
      <c r="N629" s="41"/>
      <c r="O629" s="40"/>
      <c r="P629" s="40"/>
      <c r="Q629" s="41"/>
      <c r="R629" s="40"/>
      <c r="S629" s="40"/>
      <c r="T629" s="41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</row>
    <row r="630" spans="4:42">
      <c r="D630" s="40"/>
      <c r="E630" s="40"/>
      <c r="F630" s="40"/>
      <c r="G630" s="40"/>
      <c r="H630" s="40"/>
      <c r="I630" s="40"/>
      <c r="J630" s="6"/>
      <c r="K630" s="40"/>
      <c r="L630" s="40"/>
      <c r="M630" s="40"/>
      <c r="N630" s="41"/>
      <c r="O630" s="40"/>
      <c r="P630" s="40"/>
      <c r="Q630" s="41"/>
      <c r="R630" s="40"/>
      <c r="S630" s="40"/>
      <c r="T630" s="41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</row>
    <row r="631" spans="4:42">
      <c r="D631" s="40"/>
      <c r="E631" s="40"/>
      <c r="F631" s="40"/>
      <c r="G631" s="40"/>
      <c r="H631" s="40"/>
      <c r="I631" s="40"/>
      <c r="J631" s="6"/>
      <c r="K631" s="40"/>
      <c r="L631" s="40"/>
      <c r="M631" s="40"/>
      <c r="N631" s="41"/>
      <c r="O631" s="40"/>
      <c r="P631" s="40"/>
      <c r="Q631" s="41"/>
      <c r="R631" s="40"/>
      <c r="S631" s="40"/>
      <c r="T631" s="41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</row>
    <row r="632" spans="4:42">
      <c r="D632" s="40"/>
      <c r="E632" s="40"/>
      <c r="F632" s="40"/>
      <c r="G632" s="40"/>
      <c r="H632" s="40"/>
      <c r="I632" s="40"/>
      <c r="J632" s="6"/>
      <c r="K632" s="40"/>
      <c r="L632" s="40"/>
      <c r="M632" s="40"/>
      <c r="N632" s="41"/>
      <c r="O632" s="40"/>
      <c r="P632" s="40"/>
      <c r="Q632" s="41"/>
      <c r="R632" s="40"/>
      <c r="S632" s="40"/>
      <c r="T632" s="41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</row>
    <row r="633" spans="4:42">
      <c r="D633" s="40"/>
      <c r="E633" s="40"/>
      <c r="F633" s="40"/>
      <c r="G633" s="40"/>
      <c r="H633" s="40"/>
      <c r="I633" s="40"/>
      <c r="J633" s="6"/>
      <c r="K633" s="40"/>
      <c r="L633" s="40"/>
      <c r="M633" s="40"/>
      <c r="N633" s="41"/>
      <c r="O633" s="40"/>
      <c r="P633" s="40"/>
      <c r="Q633" s="41"/>
      <c r="R633" s="40"/>
      <c r="S633" s="40"/>
      <c r="T633" s="41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</row>
    <row r="634" spans="4:42">
      <c r="D634" s="40"/>
      <c r="E634" s="40"/>
      <c r="F634" s="40"/>
      <c r="G634" s="40"/>
      <c r="H634" s="40"/>
      <c r="I634" s="40"/>
      <c r="J634" s="6"/>
      <c r="K634" s="40"/>
      <c r="L634" s="40"/>
      <c r="M634" s="40"/>
      <c r="N634" s="41"/>
      <c r="O634" s="40"/>
      <c r="P634" s="40"/>
      <c r="Q634" s="41"/>
      <c r="R634" s="40"/>
      <c r="S634" s="40"/>
      <c r="T634" s="41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</row>
    <row r="635" spans="4:42">
      <c r="D635" s="40"/>
      <c r="E635" s="40"/>
      <c r="F635" s="40"/>
      <c r="G635" s="40"/>
      <c r="H635" s="40"/>
      <c r="I635" s="40"/>
      <c r="J635" s="6"/>
      <c r="K635" s="40"/>
      <c r="L635" s="40"/>
      <c r="M635" s="40"/>
      <c r="N635" s="41"/>
      <c r="O635" s="40"/>
      <c r="P635" s="40"/>
      <c r="Q635" s="41"/>
      <c r="R635" s="40"/>
      <c r="S635" s="40"/>
      <c r="T635" s="41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</row>
    <row r="636" spans="4:42">
      <c r="D636" s="40"/>
      <c r="E636" s="40"/>
      <c r="F636" s="40"/>
      <c r="G636" s="40"/>
      <c r="H636" s="40"/>
      <c r="I636" s="40"/>
      <c r="J636" s="6"/>
      <c r="K636" s="40"/>
      <c r="L636" s="40"/>
      <c r="M636" s="40"/>
      <c r="N636" s="41"/>
      <c r="O636" s="40"/>
      <c r="P636" s="40"/>
      <c r="Q636" s="41"/>
      <c r="R636" s="40"/>
      <c r="S636" s="40"/>
      <c r="T636" s="41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</row>
    <row r="637" spans="4:42">
      <c r="D637" s="40"/>
      <c r="E637" s="40"/>
      <c r="F637" s="40"/>
      <c r="G637" s="40"/>
      <c r="H637" s="40"/>
      <c r="I637" s="40"/>
      <c r="J637" s="6"/>
      <c r="K637" s="40"/>
      <c r="L637" s="40"/>
      <c r="M637" s="40"/>
      <c r="N637" s="41"/>
      <c r="O637" s="40"/>
      <c r="P637" s="40"/>
      <c r="Q637" s="41"/>
      <c r="R637" s="40"/>
      <c r="S637" s="40"/>
      <c r="T637" s="41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</row>
    <row r="638" spans="4:42">
      <c r="D638" s="40"/>
      <c r="E638" s="40"/>
      <c r="F638" s="40"/>
      <c r="G638" s="40"/>
      <c r="H638" s="40"/>
      <c r="I638" s="40"/>
      <c r="J638" s="6"/>
      <c r="K638" s="40"/>
      <c r="L638" s="40"/>
      <c r="M638" s="40"/>
      <c r="N638" s="41"/>
      <c r="O638" s="40"/>
      <c r="P638" s="40"/>
      <c r="Q638" s="41"/>
      <c r="R638" s="40"/>
      <c r="S638" s="40"/>
      <c r="T638" s="41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</row>
    <row r="639" spans="4:42">
      <c r="D639" s="40"/>
      <c r="E639" s="40"/>
      <c r="F639" s="40"/>
      <c r="G639" s="40"/>
      <c r="H639" s="40"/>
      <c r="I639" s="40"/>
      <c r="J639" s="6"/>
      <c r="K639" s="40"/>
      <c r="L639" s="40"/>
      <c r="M639" s="40"/>
      <c r="N639" s="41"/>
      <c r="O639" s="40"/>
      <c r="P639" s="40"/>
      <c r="Q639" s="41"/>
      <c r="R639" s="40"/>
      <c r="S639" s="40"/>
      <c r="T639" s="41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</row>
    <row r="640" spans="4:42">
      <c r="D640" s="40"/>
      <c r="E640" s="40"/>
      <c r="F640" s="40"/>
      <c r="G640" s="40"/>
      <c r="H640" s="40"/>
      <c r="I640" s="40"/>
      <c r="J640" s="6"/>
      <c r="K640" s="40"/>
      <c r="L640" s="40"/>
      <c r="M640" s="40"/>
      <c r="N640" s="41"/>
      <c r="O640" s="40"/>
      <c r="P640" s="40"/>
      <c r="Q640" s="41"/>
      <c r="R640" s="40"/>
      <c r="S640" s="40"/>
      <c r="T640" s="41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</row>
    <row r="641" spans="4:42">
      <c r="D641" s="40"/>
      <c r="E641" s="40"/>
      <c r="F641" s="40"/>
      <c r="G641" s="40"/>
      <c r="H641" s="40"/>
      <c r="I641" s="40"/>
      <c r="J641" s="6"/>
      <c r="K641" s="40"/>
      <c r="L641" s="40"/>
      <c r="M641" s="40"/>
      <c r="N641" s="41"/>
      <c r="O641" s="40"/>
      <c r="P641" s="40"/>
      <c r="Q641" s="41"/>
      <c r="R641" s="40"/>
      <c r="S641" s="40"/>
      <c r="T641" s="41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</row>
    <row r="642" spans="4:42">
      <c r="D642" s="40"/>
      <c r="E642" s="40"/>
      <c r="F642" s="40"/>
      <c r="G642" s="40"/>
      <c r="H642" s="40"/>
      <c r="I642" s="40"/>
      <c r="J642" s="6"/>
      <c r="K642" s="40"/>
      <c r="L642" s="40"/>
      <c r="M642" s="40"/>
      <c r="N642" s="41"/>
      <c r="O642" s="40"/>
      <c r="P642" s="40"/>
      <c r="Q642" s="41"/>
      <c r="R642" s="40"/>
      <c r="S642" s="40"/>
      <c r="T642" s="41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</row>
    <row r="643" spans="4:42">
      <c r="D643" s="40"/>
      <c r="E643" s="40"/>
      <c r="F643" s="40"/>
      <c r="G643" s="40"/>
      <c r="H643" s="40"/>
      <c r="I643" s="40"/>
      <c r="J643" s="6"/>
      <c r="K643" s="40"/>
      <c r="L643" s="40"/>
      <c r="M643" s="40"/>
      <c r="N643" s="41"/>
      <c r="O643" s="40"/>
      <c r="P643" s="40"/>
      <c r="Q643" s="41"/>
      <c r="R643" s="40"/>
      <c r="S643" s="40"/>
      <c r="T643" s="41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</row>
    <row r="644" spans="4:42">
      <c r="D644" s="40"/>
      <c r="E644" s="40"/>
      <c r="F644" s="40"/>
      <c r="G644" s="40"/>
      <c r="H644" s="40"/>
      <c r="I644" s="40"/>
      <c r="J644" s="6"/>
      <c r="K644" s="40"/>
      <c r="L644" s="40"/>
      <c r="M644" s="40"/>
      <c r="N644" s="41"/>
      <c r="O644" s="40"/>
      <c r="P644" s="40"/>
      <c r="Q644" s="41"/>
      <c r="R644" s="40"/>
      <c r="S644" s="40"/>
      <c r="T644" s="41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</row>
    <row r="645" spans="4:42">
      <c r="D645" s="40"/>
      <c r="E645" s="40"/>
      <c r="F645" s="40"/>
      <c r="G645" s="40"/>
      <c r="H645" s="40"/>
      <c r="I645" s="40"/>
      <c r="J645" s="6"/>
      <c r="K645" s="40"/>
      <c r="L645" s="40"/>
      <c r="M645" s="40"/>
      <c r="N645" s="41"/>
      <c r="O645" s="40"/>
      <c r="P645" s="40"/>
      <c r="Q645" s="41"/>
      <c r="R645" s="40"/>
      <c r="S645" s="40"/>
      <c r="T645" s="41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</row>
    <row r="646" spans="4:42">
      <c r="D646" s="40"/>
      <c r="E646" s="40"/>
      <c r="F646" s="40"/>
      <c r="G646" s="40"/>
      <c r="H646" s="40"/>
      <c r="I646" s="40"/>
      <c r="J646" s="6"/>
      <c r="K646" s="40"/>
      <c r="L646" s="40"/>
      <c r="M646" s="40"/>
      <c r="N646" s="41"/>
      <c r="O646" s="40"/>
      <c r="P646" s="40"/>
      <c r="Q646" s="41"/>
      <c r="R646" s="40"/>
      <c r="S646" s="40"/>
      <c r="T646" s="41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</row>
    <row r="647" spans="4:42">
      <c r="D647" s="40"/>
      <c r="E647" s="40"/>
      <c r="F647" s="40"/>
      <c r="G647" s="40"/>
      <c r="H647" s="40"/>
      <c r="I647" s="40"/>
      <c r="J647" s="6"/>
      <c r="K647" s="40"/>
      <c r="L647" s="40"/>
      <c r="M647" s="40"/>
      <c r="N647" s="41"/>
      <c r="O647" s="40"/>
      <c r="P647" s="40"/>
      <c r="Q647" s="41"/>
      <c r="R647" s="40"/>
      <c r="S647" s="40"/>
      <c r="T647" s="41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</row>
    <row r="648" spans="4:42">
      <c r="D648" s="40"/>
      <c r="E648" s="40"/>
      <c r="F648" s="40"/>
      <c r="G648" s="40"/>
      <c r="H648" s="40"/>
      <c r="I648" s="40"/>
      <c r="J648" s="6"/>
      <c r="K648" s="40"/>
      <c r="L648" s="40"/>
      <c r="M648" s="40"/>
      <c r="N648" s="41"/>
      <c r="O648" s="40"/>
      <c r="P648" s="40"/>
      <c r="Q648" s="41"/>
      <c r="R648" s="40"/>
      <c r="S648" s="40"/>
      <c r="T648" s="41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</row>
    <row r="649" spans="4:42">
      <c r="D649" s="40"/>
      <c r="E649" s="40"/>
      <c r="F649" s="40"/>
      <c r="G649" s="40"/>
      <c r="H649" s="40"/>
      <c r="I649" s="40"/>
      <c r="J649" s="6"/>
      <c r="K649" s="40"/>
      <c r="L649" s="40"/>
      <c r="M649" s="40"/>
      <c r="N649" s="41"/>
      <c r="O649" s="40"/>
      <c r="P649" s="40"/>
      <c r="Q649" s="41"/>
      <c r="R649" s="40"/>
      <c r="S649" s="40"/>
      <c r="T649" s="41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</row>
    <row r="650" spans="4:42">
      <c r="D650" s="40"/>
      <c r="E650" s="40"/>
      <c r="F650" s="40"/>
      <c r="G650" s="40"/>
      <c r="H650" s="40"/>
      <c r="I650" s="40"/>
      <c r="J650" s="6"/>
      <c r="K650" s="40"/>
      <c r="L650" s="40"/>
      <c r="M650" s="40"/>
      <c r="N650" s="41"/>
      <c r="O650" s="40"/>
      <c r="P650" s="40"/>
      <c r="Q650" s="41"/>
      <c r="R650" s="40"/>
      <c r="S650" s="40"/>
      <c r="T650" s="41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</row>
    <row r="651" spans="4:42">
      <c r="D651" s="40"/>
      <c r="E651" s="40"/>
      <c r="F651" s="40"/>
      <c r="G651" s="40"/>
      <c r="H651" s="40"/>
      <c r="I651" s="40"/>
      <c r="J651" s="6"/>
      <c r="K651" s="40"/>
      <c r="L651" s="40"/>
      <c r="M651" s="40"/>
      <c r="N651" s="41"/>
      <c r="O651" s="40"/>
      <c r="P651" s="40"/>
      <c r="Q651" s="41"/>
      <c r="R651" s="40"/>
      <c r="S651" s="40"/>
      <c r="T651" s="41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</row>
    <row r="652" spans="4:42">
      <c r="D652" s="40"/>
      <c r="E652" s="40"/>
      <c r="F652" s="40"/>
      <c r="G652" s="40"/>
      <c r="H652" s="40"/>
      <c r="I652" s="40"/>
      <c r="J652" s="6"/>
      <c r="K652" s="40"/>
      <c r="L652" s="40"/>
      <c r="M652" s="40"/>
      <c r="N652" s="41"/>
      <c r="O652" s="40"/>
      <c r="P652" s="40"/>
      <c r="Q652" s="41"/>
      <c r="R652" s="40"/>
      <c r="S652" s="40"/>
      <c r="T652" s="41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</row>
    <row r="653" spans="4:42">
      <c r="D653" s="40"/>
      <c r="E653" s="40"/>
      <c r="F653" s="40"/>
      <c r="G653" s="40"/>
      <c r="H653" s="40"/>
      <c r="I653" s="40"/>
      <c r="J653" s="6"/>
      <c r="K653" s="40"/>
      <c r="L653" s="40"/>
      <c r="M653" s="40"/>
      <c r="N653" s="41"/>
      <c r="O653" s="40"/>
      <c r="P653" s="40"/>
      <c r="Q653" s="41"/>
      <c r="R653" s="40"/>
      <c r="S653" s="40"/>
      <c r="T653" s="41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</row>
    <row r="654" spans="4:42">
      <c r="D654" s="40"/>
      <c r="E654" s="40"/>
      <c r="F654" s="40"/>
      <c r="G654" s="40"/>
      <c r="H654" s="40"/>
      <c r="I654" s="40"/>
      <c r="J654" s="6"/>
      <c r="K654" s="40"/>
      <c r="L654" s="40"/>
      <c r="M654" s="40"/>
      <c r="N654" s="41"/>
      <c r="O654" s="40"/>
      <c r="P654" s="40"/>
      <c r="Q654" s="41"/>
      <c r="R654" s="40"/>
      <c r="S654" s="40"/>
      <c r="T654" s="41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</row>
    <row r="655" spans="4:42">
      <c r="D655" s="40"/>
      <c r="E655" s="40"/>
      <c r="F655" s="40"/>
      <c r="G655" s="40"/>
      <c r="H655" s="40"/>
      <c r="I655" s="40"/>
      <c r="J655" s="6"/>
      <c r="K655" s="40"/>
      <c r="L655" s="40"/>
      <c r="M655" s="40"/>
      <c r="N655" s="41"/>
      <c r="O655" s="40"/>
      <c r="P655" s="40"/>
      <c r="Q655" s="41"/>
      <c r="R655" s="40"/>
      <c r="S655" s="40"/>
      <c r="T655" s="41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</row>
    <row r="656" spans="4:42">
      <c r="D656" s="40"/>
      <c r="E656" s="40"/>
      <c r="F656" s="40"/>
      <c r="G656" s="40"/>
      <c r="H656" s="40"/>
      <c r="I656" s="40"/>
      <c r="J656" s="6"/>
      <c r="K656" s="40"/>
      <c r="L656" s="40"/>
      <c r="M656" s="40"/>
      <c r="N656" s="41"/>
      <c r="O656" s="40"/>
      <c r="P656" s="40"/>
      <c r="Q656" s="41"/>
      <c r="R656" s="40"/>
      <c r="S656" s="40"/>
      <c r="T656" s="41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</row>
    <row r="657" spans="4:42">
      <c r="D657" s="40"/>
      <c r="E657" s="40"/>
      <c r="F657" s="40"/>
      <c r="G657" s="40"/>
      <c r="H657" s="40"/>
      <c r="I657" s="40"/>
      <c r="J657" s="6"/>
      <c r="K657" s="40"/>
      <c r="L657" s="40"/>
      <c r="M657" s="40"/>
      <c r="N657" s="41"/>
      <c r="O657" s="40"/>
      <c r="P657" s="40"/>
      <c r="Q657" s="41"/>
      <c r="R657" s="40"/>
      <c r="S657" s="40"/>
      <c r="T657" s="41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</row>
    <row r="658" spans="4:42">
      <c r="D658" s="40"/>
      <c r="E658" s="40"/>
      <c r="F658" s="40"/>
      <c r="G658" s="40"/>
      <c r="H658" s="40"/>
      <c r="I658" s="40"/>
      <c r="J658" s="6"/>
      <c r="K658" s="40"/>
      <c r="L658" s="40"/>
      <c r="M658" s="40"/>
      <c r="N658" s="41"/>
      <c r="O658" s="40"/>
      <c r="P658" s="40"/>
      <c r="Q658" s="41"/>
      <c r="R658" s="40"/>
      <c r="S658" s="40"/>
      <c r="T658" s="41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</row>
    <row r="659" spans="4:42">
      <c r="D659" s="40"/>
      <c r="E659" s="40"/>
      <c r="F659" s="40"/>
      <c r="G659" s="40"/>
      <c r="H659" s="40"/>
      <c r="I659" s="40"/>
      <c r="J659" s="6"/>
      <c r="K659" s="40"/>
      <c r="L659" s="40"/>
      <c r="M659" s="40"/>
      <c r="N659" s="41"/>
      <c r="O659" s="40"/>
      <c r="P659" s="40"/>
      <c r="Q659" s="41"/>
      <c r="R659" s="40"/>
      <c r="S659" s="40"/>
      <c r="T659" s="41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</row>
    <row r="660" spans="4:42">
      <c r="D660" s="40"/>
      <c r="E660" s="40"/>
      <c r="F660" s="40"/>
      <c r="G660" s="40"/>
      <c r="H660" s="40"/>
      <c r="I660" s="40"/>
      <c r="J660" s="6"/>
      <c r="K660" s="40"/>
      <c r="L660" s="40"/>
      <c r="M660" s="40"/>
      <c r="N660" s="41"/>
      <c r="O660" s="40"/>
      <c r="P660" s="40"/>
      <c r="Q660" s="41"/>
      <c r="R660" s="40"/>
      <c r="S660" s="40"/>
      <c r="T660" s="41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</row>
    <row r="661" spans="4:42">
      <c r="D661" s="40"/>
      <c r="E661" s="40"/>
      <c r="F661" s="40"/>
      <c r="G661" s="40"/>
      <c r="H661" s="40"/>
      <c r="I661" s="40"/>
      <c r="J661" s="6"/>
      <c r="K661" s="40"/>
      <c r="L661" s="40"/>
      <c r="M661" s="40"/>
      <c r="N661" s="41"/>
      <c r="O661" s="40"/>
      <c r="P661" s="40"/>
      <c r="Q661" s="41"/>
      <c r="R661" s="40"/>
      <c r="S661" s="40"/>
      <c r="T661" s="41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</row>
    <row r="662" spans="4:42">
      <c r="D662" s="40"/>
      <c r="E662" s="40"/>
      <c r="F662" s="40"/>
      <c r="G662" s="40"/>
      <c r="H662" s="40"/>
      <c r="I662" s="40"/>
      <c r="J662" s="6"/>
      <c r="K662" s="40"/>
      <c r="L662" s="40"/>
      <c r="M662" s="40"/>
      <c r="N662" s="41"/>
      <c r="O662" s="40"/>
      <c r="P662" s="40"/>
      <c r="Q662" s="41"/>
      <c r="R662" s="40"/>
      <c r="S662" s="40"/>
      <c r="T662" s="41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</row>
    <row r="663" spans="4:42">
      <c r="D663" s="40"/>
      <c r="E663" s="40"/>
      <c r="F663" s="40"/>
      <c r="G663" s="40"/>
      <c r="H663" s="40"/>
      <c r="I663" s="40"/>
      <c r="J663" s="6"/>
      <c r="K663" s="40"/>
      <c r="L663" s="40"/>
      <c r="M663" s="40"/>
      <c r="N663" s="41"/>
      <c r="O663" s="40"/>
      <c r="P663" s="40"/>
      <c r="Q663" s="41"/>
      <c r="R663" s="40"/>
      <c r="S663" s="40"/>
      <c r="T663" s="41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</row>
    <row r="664" spans="4:42">
      <c r="D664" s="40"/>
      <c r="E664" s="40"/>
      <c r="F664" s="40"/>
      <c r="G664" s="40"/>
      <c r="H664" s="40"/>
      <c r="I664" s="40"/>
      <c r="J664" s="6"/>
      <c r="K664" s="40"/>
      <c r="L664" s="40"/>
      <c r="M664" s="40"/>
      <c r="N664" s="41"/>
      <c r="O664" s="40"/>
      <c r="P664" s="40"/>
      <c r="Q664" s="41"/>
      <c r="R664" s="40"/>
      <c r="S664" s="40"/>
      <c r="T664" s="41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</row>
    <row r="665" spans="4:42">
      <c r="D665" s="40"/>
      <c r="E665" s="40"/>
      <c r="F665" s="40"/>
      <c r="G665" s="40"/>
      <c r="H665" s="40"/>
      <c r="I665" s="40"/>
      <c r="J665" s="6"/>
      <c r="K665" s="40"/>
      <c r="L665" s="40"/>
      <c r="M665" s="40"/>
      <c r="N665" s="41"/>
      <c r="O665" s="40"/>
      <c r="P665" s="40"/>
      <c r="Q665" s="41"/>
      <c r="R665" s="40"/>
      <c r="S665" s="40"/>
      <c r="T665" s="41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</row>
    <row r="666" spans="4:42">
      <c r="D666" s="40"/>
      <c r="E666" s="40"/>
      <c r="F666" s="40"/>
      <c r="G666" s="40"/>
      <c r="H666" s="40"/>
      <c r="I666" s="40"/>
      <c r="J666" s="6"/>
      <c r="K666" s="40"/>
      <c r="L666" s="40"/>
      <c r="M666" s="40"/>
      <c r="N666" s="41"/>
      <c r="O666" s="40"/>
      <c r="P666" s="40"/>
      <c r="Q666" s="41"/>
      <c r="R666" s="40"/>
      <c r="S666" s="40"/>
      <c r="T666" s="41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</row>
    <row r="667" spans="4:42">
      <c r="D667" s="40"/>
      <c r="E667" s="40"/>
      <c r="F667" s="40"/>
      <c r="G667" s="40"/>
      <c r="H667" s="40"/>
      <c r="I667" s="40"/>
      <c r="J667" s="6"/>
      <c r="K667" s="40"/>
      <c r="L667" s="40"/>
      <c r="M667" s="40"/>
      <c r="N667" s="41"/>
      <c r="O667" s="40"/>
      <c r="P667" s="40"/>
      <c r="Q667" s="41"/>
      <c r="R667" s="40"/>
      <c r="S667" s="40"/>
      <c r="T667" s="41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</row>
    <row r="668" spans="4:42">
      <c r="D668" s="40"/>
      <c r="E668" s="40"/>
      <c r="F668" s="40"/>
      <c r="G668" s="40"/>
      <c r="H668" s="40"/>
      <c r="I668" s="40"/>
      <c r="J668" s="6"/>
      <c r="K668" s="40"/>
      <c r="L668" s="40"/>
      <c r="M668" s="40"/>
      <c r="N668" s="41"/>
      <c r="O668" s="40"/>
      <c r="P668" s="40"/>
      <c r="Q668" s="41"/>
      <c r="R668" s="40"/>
      <c r="S668" s="40"/>
      <c r="T668" s="41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</row>
    <row r="669" spans="4:42">
      <c r="D669" s="40"/>
      <c r="E669" s="40"/>
      <c r="F669" s="40"/>
      <c r="G669" s="40"/>
      <c r="H669" s="40"/>
      <c r="I669" s="40"/>
      <c r="J669" s="6"/>
      <c r="K669" s="40"/>
      <c r="L669" s="40"/>
      <c r="M669" s="40"/>
      <c r="N669" s="41"/>
      <c r="O669" s="40"/>
      <c r="P669" s="40"/>
      <c r="Q669" s="41"/>
      <c r="R669" s="40"/>
      <c r="S669" s="40"/>
      <c r="T669" s="41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</row>
    <row r="670" spans="4:42">
      <c r="D670" s="40"/>
      <c r="E670" s="40"/>
      <c r="F670" s="40"/>
      <c r="G670" s="40"/>
      <c r="H670" s="40"/>
      <c r="I670" s="40"/>
      <c r="J670" s="6"/>
      <c r="K670" s="40"/>
      <c r="L670" s="40"/>
      <c r="M670" s="40"/>
      <c r="N670" s="41"/>
      <c r="O670" s="40"/>
      <c r="P670" s="40"/>
      <c r="Q670" s="41"/>
      <c r="R670" s="40"/>
      <c r="S670" s="40"/>
      <c r="T670" s="41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</row>
    <row r="671" spans="4:42">
      <c r="D671" s="40"/>
      <c r="E671" s="40"/>
      <c r="F671" s="40"/>
      <c r="G671" s="40"/>
      <c r="H671" s="40"/>
      <c r="I671" s="40"/>
      <c r="J671" s="6"/>
      <c r="K671" s="40"/>
      <c r="L671" s="40"/>
      <c r="M671" s="40"/>
      <c r="N671" s="41"/>
      <c r="O671" s="40"/>
      <c r="P671" s="40"/>
      <c r="Q671" s="41"/>
      <c r="R671" s="40"/>
      <c r="S671" s="40"/>
      <c r="T671" s="41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</row>
    <row r="672" spans="4:42">
      <c r="D672" s="40"/>
      <c r="E672" s="40"/>
      <c r="F672" s="40"/>
      <c r="G672" s="40"/>
      <c r="H672" s="40"/>
      <c r="I672" s="40"/>
      <c r="J672" s="6"/>
      <c r="K672" s="40"/>
      <c r="L672" s="40"/>
      <c r="M672" s="40"/>
      <c r="N672" s="41"/>
      <c r="O672" s="40"/>
      <c r="P672" s="40"/>
      <c r="Q672" s="41"/>
      <c r="R672" s="40"/>
      <c r="S672" s="40"/>
      <c r="T672" s="41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</row>
    <row r="673" spans="4:42">
      <c r="D673" s="40"/>
      <c r="E673" s="40"/>
      <c r="F673" s="40"/>
      <c r="G673" s="40"/>
      <c r="H673" s="40"/>
      <c r="I673" s="40"/>
      <c r="J673" s="6"/>
      <c r="K673" s="40"/>
      <c r="L673" s="40"/>
      <c r="M673" s="40"/>
      <c r="N673" s="41"/>
      <c r="O673" s="40"/>
      <c r="P673" s="40"/>
      <c r="Q673" s="41"/>
      <c r="R673" s="40"/>
      <c r="S673" s="40"/>
      <c r="T673" s="41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</row>
    <row r="674" spans="4:42">
      <c r="D674" s="40"/>
      <c r="E674" s="40"/>
      <c r="F674" s="40"/>
      <c r="G674" s="40"/>
      <c r="H674" s="40"/>
      <c r="I674" s="40"/>
      <c r="J674" s="6"/>
      <c r="K674" s="40"/>
      <c r="L674" s="40"/>
      <c r="M674" s="40"/>
      <c r="N674" s="41"/>
      <c r="O674" s="40"/>
      <c r="P674" s="40"/>
      <c r="Q674" s="41"/>
      <c r="R674" s="40"/>
      <c r="S674" s="40"/>
      <c r="T674" s="41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</row>
    <row r="675" spans="4:42">
      <c r="D675" s="40"/>
      <c r="E675" s="40"/>
      <c r="F675" s="40"/>
      <c r="G675" s="40"/>
      <c r="H675" s="40"/>
      <c r="I675" s="40"/>
      <c r="J675" s="6"/>
      <c r="K675" s="40"/>
      <c r="L675" s="40"/>
      <c r="M675" s="40"/>
      <c r="N675" s="41"/>
      <c r="O675" s="40"/>
      <c r="P675" s="40"/>
      <c r="Q675" s="41"/>
      <c r="R675" s="40"/>
      <c r="S675" s="40"/>
      <c r="T675" s="41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</row>
    <row r="676" spans="4:42">
      <c r="D676" s="40"/>
      <c r="E676" s="40"/>
      <c r="F676" s="40"/>
      <c r="G676" s="40"/>
      <c r="H676" s="40"/>
      <c r="I676" s="40"/>
      <c r="J676" s="6"/>
      <c r="K676" s="40"/>
      <c r="L676" s="40"/>
      <c r="M676" s="40"/>
      <c r="N676" s="41"/>
      <c r="O676" s="40"/>
      <c r="P676" s="40"/>
      <c r="Q676" s="41"/>
      <c r="R676" s="40"/>
      <c r="S676" s="40"/>
      <c r="T676" s="41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</row>
    <row r="677" spans="4:42">
      <c r="D677" s="40"/>
      <c r="E677" s="40"/>
      <c r="F677" s="40"/>
      <c r="G677" s="40"/>
      <c r="H677" s="40"/>
      <c r="I677" s="40"/>
      <c r="J677" s="6"/>
      <c r="K677" s="40"/>
      <c r="L677" s="40"/>
      <c r="M677" s="40"/>
      <c r="N677" s="41"/>
      <c r="O677" s="40"/>
      <c r="P677" s="40"/>
      <c r="Q677" s="41"/>
      <c r="R677" s="40"/>
      <c r="S677" s="40"/>
      <c r="T677" s="41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</row>
    <row r="678" spans="4:42">
      <c r="D678" s="40"/>
      <c r="E678" s="40"/>
      <c r="F678" s="40"/>
      <c r="G678" s="40"/>
      <c r="H678" s="40"/>
      <c r="I678" s="40"/>
      <c r="J678" s="6"/>
      <c r="K678" s="40"/>
      <c r="L678" s="40"/>
      <c r="M678" s="40"/>
      <c r="N678" s="41"/>
      <c r="O678" s="40"/>
      <c r="P678" s="40"/>
      <c r="Q678" s="41"/>
      <c r="R678" s="40"/>
      <c r="S678" s="40"/>
      <c r="T678" s="41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</row>
    <row r="679" spans="4:42">
      <c r="D679" s="40"/>
      <c r="E679" s="40"/>
      <c r="F679" s="40"/>
      <c r="G679" s="40"/>
      <c r="H679" s="40"/>
      <c r="I679" s="40"/>
      <c r="J679" s="6"/>
      <c r="K679" s="40"/>
      <c r="L679" s="40"/>
      <c r="M679" s="40"/>
      <c r="N679" s="41"/>
      <c r="O679" s="40"/>
      <c r="P679" s="40"/>
      <c r="Q679" s="41"/>
      <c r="R679" s="40"/>
      <c r="S679" s="40"/>
      <c r="T679" s="41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</row>
    <row r="680" spans="4:42">
      <c r="D680" s="40"/>
      <c r="E680" s="40"/>
      <c r="F680" s="40"/>
      <c r="G680" s="40"/>
      <c r="H680" s="40"/>
      <c r="I680" s="40"/>
      <c r="J680" s="6"/>
      <c r="K680" s="40"/>
      <c r="L680" s="40"/>
      <c r="M680" s="40"/>
      <c r="N680" s="41"/>
      <c r="O680" s="40"/>
      <c r="P680" s="40"/>
      <c r="Q680" s="41"/>
      <c r="R680" s="40"/>
      <c r="S680" s="40"/>
      <c r="T680" s="41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</row>
    <row r="681" spans="4:42">
      <c r="D681" s="40"/>
      <c r="E681" s="40"/>
      <c r="F681" s="40"/>
      <c r="G681" s="40"/>
      <c r="H681" s="40"/>
      <c r="I681" s="40"/>
      <c r="J681" s="6"/>
      <c r="K681" s="40"/>
      <c r="L681" s="40"/>
      <c r="M681" s="40"/>
      <c r="N681" s="41"/>
      <c r="O681" s="40"/>
      <c r="P681" s="40"/>
      <c r="Q681" s="41"/>
      <c r="R681" s="40"/>
      <c r="S681" s="40"/>
      <c r="T681" s="41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</row>
    <row r="682" spans="4:42">
      <c r="D682" s="40"/>
      <c r="E682" s="40"/>
      <c r="F682" s="40"/>
      <c r="G682" s="40"/>
      <c r="H682" s="40"/>
      <c r="I682" s="40"/>
      <c r="J682" s="6"/>
      <c r="K682" s="40"/>
      <c r="L682" s="40"/>
      <c r="M682" s="40"/>
      <c r="N682" s="41"/>
      <c r="O682" s="40"/>
      <c r="P682" s="40"/>
      <c r="Q682" s="41"/>
      <c r="R682" s="40"/>
      <c r="S682" s="40"/>
      <c r="T682" s="41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</row>
    <row r="683" spans="4:42">
      <c r="D683" s="40"/>
      <c r="E683" s="40"/>
      <c r="F683" s="40"/>
      <c r="G683" s="40"/>
      <c r="H683" s="40"/>
      <c r="I683" s="40"/>
      <c r="J683" s="6"/>
      <c r="K683" s="40"/>
      <c r="L683" s="40"/>
      <c r="M683" s="40"/>
      <c r="N683" s="41"/>
      <c r="O683" s="40"/>
      <c r="P683" s="40"/>
      <c r="Q683" s="41"/>
      <c r="R683" s="40"/>
      <c r="S683" s="40"/>
      <c r="T683" s="41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</row>
    <row r="684" spans="4:42">
      <c r="D684" s="40"/>
      <c r="E684" s="40"/>
      <c r="F684" s="40"/>
      <c r="G684" s="40"/>
      <c r="H684" s="40"/>
      <c r="I684" s="40"/>
      <c r="J684" s="6"/>
      <c r="K684" s="40"/>
      <c r="L684" s="40"/>
      <c r="M684" s="40"/>
      <c r="N684" s="41"/>
      <c r="O684" s="40"/>
      <c r="P684" s="40"/>
      <c r="Q684" s="41"/>
      <c r="R684" s="40"/>
      <c r="S684" s="40"/>
      <c r="T684" s="41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</row>
    <row r="685" spans="4:42">
      <c r="D685" s="40"/>
      <c r="E685" s="40"/>
      <c r="F685" s="40"/>
      <c r="G685" s="40"/>
      <c r="H685" s="40"/>
      <c r="I685" s="40"/>
      <c r="J685" s="6"/>
      <c r="K685" s="40"/>
      <c r="L685" s="40"/>
      <c r="M685" s="40"/>
      <c r="N685" s="41"/>
      <c r="O685" s="40"/>
      <c r="P685" s="40"/>
      <c r="Q685" s="41"/>
      <c r="R685" s="40"/>
      <c r="S685" s="40"/>
      <c r="T685" s="41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</row>
    <row r="686" spans="4:42">
      <c r="D686" s="40"/>
      <c r="E686" s="40"/>
      <c r="F686" s="40"/>
      <c r="G686" s="40"/>
      <c r="H686" s="40"/>
      <c r="I686" s="40"/>
      <c r="J686" s="6"/>
      <c r="K686" s="40"/>
      <c r="L686" s="40"/>
      <c r="M686" s="40"/>
      <c r="N686" s="41"/>
      <c r="O686" s="40"/>
      <c r="P686" s="40"/>
      <c r="Q686" s="41"/>
      <c r="R686" s="40"/>
      <c r="S686" s="40"/>
      <c r="T686" s="41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</row>
    <row r="687" spans="4:42">
      <c r="D687" s="40"/>
      <c r="E687" s="40"/>
      <c r="F687" s="40"/>
      <c r="G687" s="40"/>
      <c r="H687" s="40"/>
      <c r="I687" s="40"/>
      <c r="J687" s="6"/>
      <c r="K687" s="40"/>
      <c r="L687" s="40"/>
      <c r="M687" s="40"/>
      <c r="N687" s="41"/>
      <c r="O687" s="40"/>
      <c r="P687" s="40"/>
      <c r="Q687" s="41"/>
      <c r="R687" s="40"/>
      <c r="S687" s="40"/>
      <c r="T687" s="41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</row>
    <row r="688" spans="4:42">
      <c r="D688" s="40"/>
      <c r="E688" s="40"/>
      <c r="F688" s="40"/>
      <c r="G688" s="40"/>
      <c r="H688" s="40"/>
      <c r="I688" s="40"/>
      <c r="J688" s="6"/>
      <c r="K688" s="40"/>
      <c r="L688" s="40"/>
      <c r="M688" s="40"/>
      <c r="N688" s="41"/>
      <c r="O688" s="40"/>
      <c r="P688" s="40"/>
      <c r="Q688" s="41"/>
      <c r="R688" s="40"/>
      <c r="S688" s="40"/>
      <c r="T688" s="41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</row>
    <row r="689" spans="4:42">
      <c r="D689" s="40"/>
      <c r="E689" s="40"/>
      <c r="F689" s="40"/>
      <c r="G689" s="40"/>
      <c r="H689" s="40"/>
      <c r="I689" s="40"/>
      <c r="J689" s="6"/>
      <c r="K689" s="40"/>
      <c r="L689" s="40"/>
      <c r="M689" s="40"/>
      <c r="N689" s="41"/>
      <c r="O689" s="40"/>
      <c r="P689" s="40"/>
      <c r="Q689" s="41"/>
      <c r="R689" s="40"/>
      <c r="S689" s="40"/>
      <c r="T689" s="41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</row>
    <row r="690" spans="4:42">
      <c r="D690" s="40"/>
      <c r="E690" s="40"/>
      <c r="F690" s="40"/>
      <c r="G690" s="40"/>
      <c r="H690" s="40"/>
      <c r="I690" s="40"/>
      <c r="J690" s="6"/>
      <c r="K690" s="40"/>
      <c r="L690" s="40"/>
      <c r="M690" s="40"/>
      <c r="N690" s="41"/>
      <c r="O690" s="40"/>
      <c r="P690" s="40"/>
      <c r="Q690" s="41"/>
      <c r="R690" s="40"/>
      <c r="S690" s="40"/>
      <c r="T690" s="41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</row>
    <row r="691" spans="4:42">
      <c r="D691" s="40"/>
      <c r="E691" s="40"/>
      <c r="F691" s="40"/>
      <c r="G691" s="40"/>
      <c r="H691" s="40"/>
      <c r="I691" s="40"/>
      <c r="J691" s="6"/>
      <c r="K691" s="40"/>
      <c r="L691" s="40"/>
      <c r="M691" s="40"/>
      <c r="N691" s="41"/>
      <c r="O691" s="40"/>
      <c r="P691" s="40"/>
      <c r="Q691" s="41"/>
      <c r="R691" s="40"/>
      <c r="S691" s="40"/>
      <c r="T691" s="41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</row>
    <row r="692" spans="4:42">
      <c r="D692" s="40"/>
      <c r="E692" s="40"/>
      <c r="F692" s="40"/>
      <c r="G692" s="40"/>
      <c r="H692" s="40"/>
      <c r="I692" s="40"/>
      <c r="J692" s="6"/>
      <c r="K692" s="40"/>
      <c r="L692" s="40"/>
      <c r="M692" s="40"/>
      <c r="N692" s="41"/>
      <c r="O692" s="40"/>
      <c r="P692" s="40"/>
      <c r="Q692" s="41"/>
      <c r="R692" s="40"/>
      <c r="S692" s="40"/>
      <c r="T692" s="41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</row>
    <row r="693" spans="4:42">
      <c r="D693" s="40"/>
      <c r="E693" s="40"/>
      <c r="F693" s="40"/>
      <c r="G693" s="40"/>
      <c r="H693" s="40"/>
      <c r="I693" s="40"/>
      <c r="J693" s="6"/>
      <c r="K693" s="40"/>
      <c r="L693" s="40"/>
      <c r="M693" s="40"/>
      <c r="N693" s="41"/>
      <c r="O693" s="40"/>
      <c r="P693" s="40"/>
      <c r="Q693" s="41"/>
      <c r="R693" s="40"/>
      <c r="S693" s="40"/>
      <c r="T693" s="41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</row>
    <row r="694" spans="4:42">
      <c r="D694" s="40"/>
      <c r="E694" s="40"/>
      <c r="F694" s="40"/>
      <c r="G694" s="40"/>
      <c r="H694" s="40"/>
      <c r="I694" s="40"/>
      <c r="J694" s="6"/>
      <c r="K694" s="40"/>
      <c r="L694" s="40"/>
      <c r="M694" s="40"/>
      <c r="N694" s="41"/>
      <c r="O694" s="40"/>
      <c r="P694" s="40"/>
      <c r="Q694" s="41"/>
      <c r="R694" s="40"/>
      <c r="S694" s="40"/>
      <c r="T694" s="41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</row>
    <row r="695" spans="4:42">
      <c r="D695" s="40"/>
      <c r="E695" s="40"/>
      <c r="F695" s="40"/>
      <c r="G695" s="40"/>
      <c r="H695" s="40"/>
      <c r="I695" s="40"/>
      <c r="J695" s="6"/>
      <c r="K695" s="40"/>
      <c r="L695" s="40"/>
      <c r="M695" s="40"/>
      <c r="N695" s="41"/>
      <c r="O695" s="40"/>
      <c r="P695" s="40"/>
      <c r="Q695" s="41"/>
      <c r="R695" s="40"/>
      <c r="S695" s="40"/>
      <c r="T695" s="41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</row>
    <row r="696" spans="4:42">
      <c r="D696" s="40"/>
      <c r="E696" s="40"/>
      <c r="F696" s="40"/>
      <c r="G696" s="40"/>
      <c r="H696" s="40"/>
      <c r="I696" s="40"/>
      <c r="J696" s="6"/>
      <c r="K696" s="40"/>
      <c r="L696" s="40"/>
      <c r="M696" s="40"/>
      <c r="N696" s="41"/>
      <c r="O696" s="40"/>
      <c r="P696" s="40"/>
      <c r="Q696" s="41"/>
      <c r="R696" s="40"/>
      <c r="S696" s="40"/>
      <c r="T696" s="41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</row>
    <row r="697" spans="4:42">
      <c r="D697" s="40"/>
      <c r="E697" s="40"/>
      <c r="F697" s="40"/>
      <c r="G697" s="40"/>
      <c r="H697" s="40"/>
      <c r="I697" s="40"/>
      <c r="J697" s="6"/>
      <c r="K697" s="40"/>
      <c r="L697" s="40"/>
      <c r="M697" s="40"/>
      <c r="N697" s="41"/>
      <c r="O697" s="40"/>
      <c r="P697" s="40"/>
      <c r="Q697" s="41"/>
      <c r="R697" s="40"/>
      <c r="S697" s="40"/>
      <c r="T697" s="41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</row>
    <row r="698" spans="4:42">
      <c r="D698" s="40"/>
      <c r="E698" s="40"/>
      <c r="F698" s="40"/>
      <c r="G698" s="40"/>
      <c r="H698" s="40"/>
      <c r="I698" s="40"/>
      <c r="J698" s="6"/>
      <c r="K698" s="40"/>
      <c r="L698" s="40"/>
      <c r="M698" s="40"/>
      <c r="N698" s="41"/>
      <c r="O698" s="40"/>
      <c r="P698" s="40"/>
      <c r="Q698" s="41"/>
      <c r="R698" s="40"/>
      <c r="S698" s="40"/>
      <c r="T698" s="41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</row>
    <row r="699" spans="4:42">
      <c r="D699" s="40"/>
      <c r="E699" s="40"/>
      <c r="F699" s="40"/>
      <c r="G699" s="40"/>
      <c r="H699" s="40"/>
      <c r="I699" s="40"/>
      <c r="J699" s="6"/>
      <c r="K699" s="40"/>
      <c r="L699" s="40"/>
      <c r="M699" s="40"/>
      <c r="N699" s="41"/>
      <c r="O699" s="40"/>
      <c r="P699" s="40"/>
      <c r="Q699" s="41"/>
      <c r="R699" s="40"/>
      <c r="S699" s="40"/>
      <c r="T699" s="41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</row>
    <row r="700" spans="4:42">
      <c r="D700" s="40"/>
      <c r="E700" s="40"/>
      <c r="F700" s="40"/>
      <c r="G700" s="40"/>
      <c r="H700" s="40"/>
      <c r="I700" s="40"/>
      <c r="J700" s="6"/>
      <c r="K700" s="40"/>
      <c r="L700" s="40"/>
      <c r="M700" s="40"/>
      <c r="N700" s="41"/>
      <c r="O700" s="40"/>
      <c r="P700" s="40"/>
      <c r="Q700" s="41"/>
      <c r="R700" s="40"/>
      <c r="S700" s="40"/>
      <c r="T700" s="41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</row>
    <row r="701" spans="4:42">
      <c r="D701" s="40"/>
      <c r="E701" s="40"/>
      <c r="F701" s="40"/>
      <c r="G701" s="40"/>
      <c r="H701" s="40"/>
      <c r="I701" s="40"/>
      <c r="J701" s="6"/>
      <c r="K701" s="40"/>
      <c r="L701" s="40"/>
      <c r="M701" s="40"/>
      <c r="N701" s="41"/>
      <c r="O701" s="40"/>
      <c r="P701" s="40"/>
      <c r="Q701" s="41"/>
      <c r="R701" s="40"/>
      <c r="S701" s="40"/>
      <c r="T701" s="41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</row>
    <row r="702" spans="4:42">
      <c r="D702" s="40"/>
      <c r="E702" s="40"/>
      <c r="F702" s="40"/>
      <c r="G702" s="40"/>
      <c r="H702" s="40"/>
      <c r="I702" s="40"/>
      <c r="J702" s="6"/>
      <c r="K702" s="40"/>
      <c r="L702" s="40"/>
      <c r="M702" s="40"/>
      <c r="N702" s="41"/>
      <c r="O702" s="40"/>
      <c r="P702" s="40"/>
      <c r="Q702" s="41"/>
      <c r="R702" s="40"/>
      <c r="S702" s="40"/>
      <c r="T702" s="41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</row>
    <row r="703" spans="4:42">
      <c r="D703" s="40"/>
      <c r="E703" s="40"/>
      <c r="F703" s="40"/>
      <c r="G703" s="40"/>
      <c r="H703" s="40"/>
      <c r="I703" s="40"/>
      <c r="J703" s="6"/>
      <c r="K703" s="40"/>
      <c r="L703" s="40"/>
      <c r="M703" s="40"/>
      <c r="N703" s="41"/>
      <c r="O703" s="40"/>
      <c r="P703" s="40"/>
      <c r="Q703" s="41"/>
      <c r="R703" s="40"/>
      <c r="S703" s="40"/>
      <c r="T703" s="41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</row>
    <row r="704" spans="4:42">
      <c r="D704" s="40"/>
      <c r="E704" s="40"/>
      <c r="F704" s="40"/>
      <c r="G704" s="40"/>
      <c r="H704" s="40"/>
      <c r="I704" s="40"/>
      <c r="J704" s="6"/>
      <c r="K704" s="40"/>
      <c r="L704" s="40"/>
      <c r="M704" s="40"/>
      <c r="N704" s="41"/>
      <c r="O704" s="40"/>
      <c r="P704" s="40"/>
      <c r="Q704" s="41"/>
      <c r="R704" s="40"/>
      <c r="S704" s="40"/>
      <c r="T704" s="41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</row>
    <row r="705" spans="4:42">
      <c r="D705" s="40"/>
      <c r="E705" s="40"/>
      <c r="F705" s="40"/>
      <c r="G705" s="40"/>
      <c r="H705" s="40"/>
      <c r="I705" s="40"/>
      <c r="J705" s="6"/>
      <c r="K705" s="40"/>
      <c r="L705" s="40"/>
      <c r="M705" s="40"/>
      <c r="N705" s="41"/>
      <c r="O705" s="40"/>
      <c r="P705" s="40"/>
      <c r="Q705" s="41"/>
      <c r="R705" s="40"/>
      <c r="S705" s="40"/>
      <c r="T705" s="41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</row>
    <row r="706" spans="4:42">
      <c r="D706" s="40"/>
      <c r="E706" s="40"/>
      <c r="F706" s="40"/>
      <c r="G706" s="40"/>
      <c r="H706" s="40"/>
      <c r="I706" s="40"/>
      <c r="J706" s="6"/>
      <c r="K706" s="40"/>
      <c r="L706" s="40"/>
      <c r="M706" s="40"/>
      <c r="N706" s="41"/>
      <c r="O706" s="40"/>
      <c r="P706" s="40"/>
      <c r="Q706" s="41"/>
      <c r="R706" s="40"/>
      <c r="S706" s="40"/>
      <c r="T706" s="41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</row>
    <row r="707" spans="4:42">
      <c r="D707" s="40"/>
      <c r="E707" s="40"/>
      <c r="F707" s="40"/>
      <c r="G707" s="40"/>
      <c r="H707" s="40"/>
      <c r="I707" s="40"/>
      <c r="J707" s="6"/>
      <c r="K707" s="40"/>
      <c r="L707" s="40"/>
      <c r="M707" s="40"/>
      <c r="N707" s="41"/>
      <c r="O707" s="40"/>
      <c r="P707" s="40"/>
      <c r="Q707" s="41"/>
      <c r="R707" s="40"/>
      <c r="S707" s="40"/>
      <c r="T707" s="41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</row>
    <row r="708" spans="4:42">
      <c r="D708" s="40"/>
      <c r="E708" s="40"/>
      <c r="F708" s="40"/>
      <c r="G708" s="40"/>
      <c r="H708" s="40"/>
      <c r="I708" s="40"/>
      <c r="J708" s="6"/>
      <c r="K708" s="40"/>
      <c r="L708" s="40"/>
      <c r="M708" s="40"/>
      <c r="N708" s="41"/>
      <c r="O708" s="40"/>
      <c r="P708" s="40"/>
      <c r="Q708" s="41"/>
      <c r="R708" s="40"/>
      <c r="S708" s="40"/>
      <c r="T708" s="41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</row>
    <row r="709" spans="4:42">
      <c r="D709" s="40"/>
      <c r="E709" s="40"/>
      <c r="F709" s="40"/>
      <c r="G709" s="40"/>
      <c r="H709" s="40"/>
      <c r="I709" s="40"/>
      <c r="J709" s="6"/>
      <c r="K709" s="40"/>
      <c r="L709" s="40"/>
      <c r="M709" s="40"/>
      <c r="N709" s="41"/>
      <c r="O709" s="40"/>
      <c r="P709" s="40"/>
      <c r="Q709" s="41"/>
      <c r="R709" s="40"/>
      <c r="S709" s="40"/>
      <c r="T709" s="41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</row>
    <row r="710" spans="4:42">
      <c r="D710" s="40"/>
      <c r="E710" s="40"/>
      <c r="F710" s="40"/>
      <c r="G710" s="40"/>
      <c r="H710" s="40"/>
      <c r="I710" s="40"/>
      <c r="J710" s="6"/>
      <c r="K710" s="40"/>
      <c r="L710" s="40"/>
      <c r="M710" s="40"/>
      <c r="N710" s="41"/>
      <c r="O710" s="40"/>
      <c r="P710" s="40"/>
      <c r="Q710" s="41"/>
      <c r="R710" s="40"/>
      <c r="S710" s="40"/>
      <c r="T710" s="41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</row>
    <row r="711" spans="4:42">
      <c r="D711" s="40"/>
      <c r="E711" s="40"/>
      <c r="F711" s="40"/>
      <c r="G711" s="40"/>
      <c r="H711" s="40"/>
      <c r="I711" s="40"/>
      <c r="J711" s="6"/>
      <c r="K711" s="40"/>
      <c r="L711" s="40"/>
      <c r="M711" s="40"/>
      <c r="N711" s="41"/>
      <c r="O711" s="40"/>
      <c r="P711" s="40"/>
      <c r="Q711" s="41"/>
      <c r="R711" s="40"/>
      <c r="S711" s="40"/>
      <c r="T711" s="41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</row>
    <row r="712" spans="4:42">
      <c r="D712" s="40"/>
      <c r="E712" s="40"/>
      <c r="F712" s="40"/>
      <c r="G712" s="40"/>
      <c r="H712" s="40"/>
      <c r="I712" s="40"/>
      <c r="J712" s="6"/>
      <c r="K712" s="40"/>
      <c r="L712" s="40"/>
      <c r="M712" s="40"/>
      <c r="N712" s="41"/>
      <c r="O712" s="40"/>
      <c r="P712" s="40"/>
      <c r="Q712" s="41"/>
      <c r="R712" s="40"/>
      <c r="S712" s="40"/>
      <c r="T712" s="41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</row>
    <row r="713" spans="4:42">
      <c r="D713" s="40"/>
      <c r="E713" s="40"/>
      <c r="F713" s="40"/>
      <c r="G713" s="40"/>
      <c r="H713" s="40"/>
      <c r="I713" s="40"/>
      <c r="J713" s="6"/>
      <c r="K713" s="40"/>
      <c r="L713" s="40"/>
      <c r="M713" s="40"/>
      <c r="N713" s="41"/>
      <c r="O713" s="40"/>
      <c r="P713" s="40"/>
      <c r="Q713" s="41"/>
      <c r="R713" s="40"/>
      <c r="S713" s="40"/>
      <c r="T713" s="41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</row>
    <row r="714" spans="4:42">
      <c r="D714" s="40"/>
      <c r="E714" s="40"/>
      <c r="F714" s="40"/>
      <c r="G714" s="40"/>
      <c r="H714" s="40"/>
      <c r="I714" s="40"/>
      <c r="J714" s="6"/>
      <c r="K714" s="40"/>
      <c r="L714" s="40"/>
      <c r="M714" s="40"/>
      <c r="N714" s="41"/>
      <c r="O714" s="40"/>
      <c r="P714" s="40"/>
      <c r="Q714" s="41"/>
      <c r="R714" s="40"/>
      <c r="S714" s="40"/>
      <c r="T714" s="41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</row>
    <row r="715" spans="4:42">
      <c r="D715" s="40"/>
      <c r="E715" s="40"/>
      <c r="F715" s="40"/>
      <c r="G715" s="40"/>
      <c r="H715" s="40"/>
      <c r="I715" s="40"/>
      <c r="J715" s="6"/>
      <c r="K715" s="40"/>
      <c r="L715" s="40"/>
      <c r="M715" s="40"/>
      <c r="N715" s="41"/>
      <c r="O715" s="40"/>
      <c r="P715" s="40"/>
      <c r="Q715" s="41"/>
      <c r="R715" s="40"/>
      <c r="S715" s="40"/>
      <c r="T715" s="41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</row>
    <row r="716" spans="4:42">
      <c r="D716" s="40"/>
      <c r="E716" s="40"/>
      <c r="F716" s="40"/>
      <c r="G716" s="40"/>
      <c r="H716" s="40"/>
      <c r="I716" s="40"/>
      <c r="J716" s="6"/>
      <c r="K716" s="40"/>
      <c r="L716" s="40"/>
      <c r="M716" s="40"/>
      <c r="N716" s="41"/>
      <c r="O716" s="40"/>
      <c r="P716" s="40"/>
      <c r="Q716" s="41"/>
      <c r="R716" s="40"/>
      <c r="S716" s="40"/>
      <c r="T716" s="41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</row>
    <row r="717" spans="4:42">
      <c r="D717" s="40"/>
      <c r="E717" s="40"/>
      <c r="F717" s="40"/>
      <c r="G717" s="40"/>
      <c r="H717" s="40"/>
      <c r="I717" s="40"/>
      <c r="J717" s="6"/>
      <c r="K717" s="40"/>
      <c r="L717" s="40"/>
      <c r="M717" s="40"/>
      <c r="N717" s="41"/>
      <c r="O717" s="40"/>
      <c r="P717" s="40"/>
      <c r="Q717" s="41"/>
      <c r="R717" s="40"/>
      <c r="S717" s="40"/>
      <c r="T717" s="41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</row>
    <row r="718" spans="4:42">
      <c r="D718" s="40"/>
      <c r="E718" s="40"/>
      <c r="F718" s="40"/>
      <c r="G718" s="40"/>
      <c r="H718" s="40"/>
      <c r="I718" s="40"/>
      <c r="J718" s="6"/>
      <c r="K718" s="40"/>
      <c r="L718" s="40"/>
      <c r="M718" s="40"/>
      <c r="N718" s="41"/>
      <c r="O718" s="40"/>
      <c r="P718" s="40"/>
      <c r="Q718" s="41"/>
      <c r="R718" s="40"/>
      <c r="S718" s="40"/>
      <c r="T718" s="41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</row>
    <row r="719" spans="4:42">
      <c r="D719" s="40"/>
      <c r="E719" s="40"/>
      <c r="F719" s="40"/>
      <c r="G719" s="40"/>
      <c r="H719" s="40"/>
      <c r="I719" s="40"/>
      <c r="J719" s="6"/>
      <c r="K719" s="40"/>
      <c r="L719" s="40"/>
      <c r="M719" s="40"/>
      <c r="N719" s="41"/>
      <c r="O719" s="40"/>
      <c r="P719" s="40"/>
      <c r="Q719" s="41"/>
      <c r="R719" s="40"/>
      <c r="S719" s="40"/>
      <c r="T719" s="41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</row>
    <row r="720" spans="4:42">
      <c r="D720" s="40"/>
      <c r="E720" s="40"/>
      <c r="F720" s="40"/>
      <c r="G720" s="40"/>
      <c r="H720" s="40"/>
      <c r="I720" s="40"/>
      <c r="J720" s="6"/>
      <c r="K720" s="40"/>
      <c r="L720" s="40"/>
      <c r="M720" s="40"/>
      <c r="N720" s="41"/>
      <c r="O720" s="40"/>
      <c r="P720" s="40"/>
      <c r="Q720" s="41"/>
      <c r="R720" s="40"/>
      <c r="S720" s="40"/>
      <c r="T720" s="41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</row>
    <row r="721" spans="4:42">
      <c r="D721" s="40"/>
      <c r="E721" s="40"/>
      <c r="F721" s="40"/>
      <c r="G721" s="40"/>
      <c r="H721" s="40"/>
      <c r="I721" s="40"/>
      <c r="J721" s="6"/>
      <c r="K721" s="40"/>
      <c r="L721" s="40"/>
      <c r="M721" s="40"/>
      <c r="N721" s="41"/>
      <c r="O721" s="40"/>
      <c r="P721" s="40"/>
      <c r="Q721" s="41"/>
      <c r="R721" s="40"/>
      <c r="S721" s="40"/>
      <c r="T721" s="41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</row>
    <row r="722" spans="4:42">
      <c r="D722" s="40"/>
      <c r="E722" s="40"/>
      <c r="F722" s="40"/>
      <c r="G722" s="40"/>
      <c r="H722" s="40"/>
      <c r="I722" s="40"/>
      <c r="J722" s="6"/>
      <c r="K722" s="40"/>
      <c r="L722" s="40"/>
      <c r="M722" s="40"/>
      <c r="N722" s="41"/>
      <c r="O722" s="40"/>
      <c r="P722" s="40"/>
      <c r="Q722" s="41"/>
      <c r="R722" s="40"/>
      <c r="S722" s="40"/>
      <c r="T722" s="41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</row>
    <row r="723" spans="4:42">
      <c r="D723" s="40"/>
      <c r="E723" s="40"/>
      <c r="F723" s="40"/>
      <c r="G723" s="40"/>
      <c r="H723" s="40"/>
      <c r="I723" s="40"/>
      <c r="J723" s="6"/>
      <c r="K723" s="40"/>
      <c r="L723" s="40"/>
      <c r="M723" s="40"/>
      <c r="N723" s="41"/>
      <c r="O723" s="40"/>
      <c r="P723" s="40"/>
      <c r="Q723" s="41"/>
      <c r="R723" s="40"/>
      <c r="S723" s="40"/>
      <c r="T723" s="41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</row>
    <row r="724" spans="4:42">
      <c r="D724" s="40"/>
      <c r="E724" s="40"/>
      <c r="F724" s="40"/>
      <c r="G724" s="40"/>
      <c r="H724" s="40"/>
      <c r="I724" s="40"/>
      <c r="J724" s="6"/>
      <c r="K724" s="40"/>
      <c r="L724" s="40"/>
      <c r="M724" s="40"/>
      <c r="N724" s="41"/>
      <c r="O724" s="40"/>
      <c r="P724" s="40"/>
      <c r="Q724" s="41"/>
      <c r="R724" s="40"/>
      <c r="S724" s="40"/>
      <c r="T724" s="41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</row>
    <row r="725" spans="4:42">
      <c r="D725" s="40"/>
      <c r="E725" s="40"/>
      <c r="F725" s="40"/>
      <c r="G725" s="40"/>
      <c r="H725" s="40"/>
      <c r="I725" s="40"/>
      <c r="J725" s="6"/>
      <c r="K725" s="40"/>
      <c r="L725" s="40"/>
      <c r="M725" s="40"/>
      <c r="N725" s="41"/>
      <c r="O725" s="40"/>
      <c r="P725" s="40"/>
      <c r="Q725" s="41"/>
      <c r="R725" s="40"/>
      <c r="S725" s="40"/>
      <c r="T725" s="41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</row>
    <row r="726" spans="4:42">
      <c r="D726" s="40"/>
      <c r="E726" s="40"/>
      <c r="F726" s="40"/>
      <c r="G726" s="40"/>
      <c r="H726" s="40"/>
      <c r="I726" s="40"/>
      <c r="J726" s="6"/>
      <c r="K726" s="40"/>
      <c r="L726" s="40"/>
      <c r="M726" s="40"/>
      <c r="N726" s="41"/>
      <c r="O726" s="40"/>
      <c r="P726" s="40"/>
      <c r="Q726" s="41"/>
      <c r="R726" s="40"/>
      <c r="S726" s="40"/>
      <c r="T726" s="41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</row>
    <row r="727" spans="4:42">
      <c r="D727" s="40"/>
      <c r="E727" s="40"/>
      <c r="F727" s="40"/>
      <c r="G727" s="40"/>
      <c r="H727" s="40"/>
      <c r="I727" s="40"/>
      <c r="J727" s="6"/>
      <c r="K727" s="40"/>
      <c r="L727" s="40"/>
      <c r="M727" s="40"/>
      <c r="N727" s="41"/>
      <c r="O727" s="40"/>
      <c r="P727" s="40"/>
      <c r="Q727" s="41"/>
      <c r="R727" s="40"/>
      <c r="S727" s="40"/>
      <c r="T727" s="41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</row>
    <row r="728" spans="4:42">
      <c r="D728" s="40"/>
      <c r="E728" s="40"/>
      <c r="F728" s="40"/>
      <c r="G728" s="40"/>
      <c r="H728" s="40"/>
      <c r="I728" s="40"/>
      <c r="J728" s="6"/>
      <c r="K728" s="40"/>
      <c r="L728" s="40"/>
      <c r="M728" s="40"/>
      <c r="N728" s="41"/>
      <c r="O728" s="40"/>
      <c r="P728" s="40"/>
      <c r="Q728" s="41"/>
      <c r="R728" s="40"/>
      <c r="S728" s="40"/>
      <c r="T728" s="41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</row>
    <row r="729" spans="4:42">
      <c r="D729" s="40"/>
      <c r="E729" s="40"/>
      <c r="F729" s="40"/>
      <c r="G729" s="40"/>
      <c r="H729" s="40"/>
      <c r="I729" s="40"/>
      <c r="J729" s="6"/>
      <c r="K729" s="40"/>
      <c r="L729" s="40"/>
      <c r="M729" s="40"/>
      <c r="N729" s="41"/>
      <c r="O729" s="40"/>
      <c r="P729" s="40"/>
      <c r="Q729" s="41"/>
      <c r="R729" s="40"/>
      <c r="S729" s="40"/>
      <c r="T729" s="41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</row>
    <row r="730" spans="4:42">
      <c r="D730" s="40"/>
      <c r="E730" s="40"/>
      <c r="F730" s="40"/>
      <c r="G730" s="40"/>
      <c r="H730" s="40"/>
      <c r="I730" s="40"/>
      <c r="J730" s="6"/>
      <c r="K730" s="40"/>
      <c r="L730" s="40"/>
      <c r="M730" s="40"/>
      <c r="N730" s="41"/>
      <c r="O730" s="40"/>
      <c r="P730" s="40"/>
      <c r="Q730" s="41"/>
      <c r="R730" s="40"/>
      <c r="S730" s="40"/>
      <c r="T730" s="41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</row>
    <row r="731" spans="4:42">
      <c r="D731" s="40"/>
      <c r="E731" s="40"/>
      <c r="F731" s="40"/>
      <c r="G731" s="40"/>
      <c r="H731" s="40"/>
      <c r="I731" s="40"/>
      <c r="J731" s="6"/>
      <c r="K731" s="40"/>
      <c r="L731" s="40"/>
      <c r="M731" s="40"/>
      <c r="N731" s="41"/>
      <c r="O731" s="40"/>
      <c r="P731" s="40"/>
      <c r="Q731" s="41"/>
      <c r="R731" s="40"/>
      <c r="S731" s="40"/>
      <c r="T731" s="41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</row>
    <row r="732" spans="4:42">
      <c r="D732" s="40"/>
      <c r="E732" s="40"/>
      <c r="F732" s="40"/>
      <c r="G732" s="40"/>
      <c r="H732" s="40"/>
      <c r="I732" s="40"/>
      <c r="J732" s="6"/>
      <c r="K732" s="40"/>
      <c r="L732" s="40"/>
      <c r="M732" s="40"/>
      <c r="N732" s="41"/>
      <c r="O732" s="40"/>
      <c r="P732" s="40"/>
      <c r="Q732" s="41"/>
      <c r="R732" s="40"/>
      <c r="S732" s="40"/>
      <c r="T732" s="41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</row>
    <row r="733" spans="4:42">
      <c r="D733" s="40"/>
      <c r="E733" s="40"/>
      <c r="F733" s="40"/>
      <c r="G733" s="40"/>
      <c r="H733" s="40"/>
      <c r="I733" s="40"/>
      <c r="J733" s="6"/>
      <c r="K733" s="40"/>
      <c r="L733" s="40"/>
      <c r="M733" s="40"/>
      <c r="N733" s="41"/>
      <c r="O733" s="40"/>
      <c r="P733" s="40"/>
      <c r="Q733" s="41"/>
      <c r="R733" s="40"/>
      <c r="S733" s="40"/>
      <c r="T733" s="41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</row>
    <row r="734" spans="4:42">
      <c r="D734" s="40"/>
      <c r="E734" s="40"/>
      <c r="F734" s="40"/>
      <c r="G734" s="40"/>
      <c r="H734" s="40"/>
      <c r="I734" s="40"/>
      <c r="J734" s="6"/>
      <c r="K734" s="40"/>
      <c r="L734" s="40"/>
      <c r="M734" s="40"/>
      <c r="N734" s="41"/>
      <c r="O734" s="40"/>
      <c r="P734" s="40"/>
      <c r="Q734" s="41"/>
      <c r="R734" s="40"/>
      <c r="S734" s="40"/>
      <c r="T734" s="41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</row>
    <row r="735" spans="4:42">
      <c r="D735" s="40"/>
      <c r="E735" s="40"/>
      <c r="F735" s="40"/>
      <c r="G735" s="40"/>
      <c r="H735" s="40"/>
      <c r="I735" s="40"/>
      <c r="J735" s="6"/>
      <c r="K735" s="40"/>
      <c r="L735" s="40"/>
      <c r="M735" s="40"/>
      <c r="N735" s="41"/>
      <c r="O735" s="40"/>
      <c r="P735" s="40"/>
      <c r="Q735" s="41"/>
      <c r="R735" s="40"/>
      <c r="S735" s="40"/>
      <c r="T735" s="41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</row>
    <row r="736" spans="4:42">
      <c r="D736" s="40"/>
      <c r="E736" s="40"/>
      <c r="F736" s="40"/>
      <c r="G736" s="40"/>
      <c r="H736" s="40"/>
      <c r="I736" s="40"/>
      <c r="J736" s="6"/>
      <c r="K736" s="40"/>
      <c r="L736" s="40"/>
      <c r="M736" s="40"/>
      <c r="N736" s="41"/>
      <c r="O736" s="40"/>
      <c r="P736" s="40"/>
      <c r="Q736" s="41"/>
      <c r="R736" s="40"/>
      <c r="S736" s="40"/>
      <c r="T736" s="41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</row>
    <row r="737" spans="4:42">
      <c r="D737" s="40"/>
      <c r="E737" s="40"/>
      <c r="F737" s="40"/>
      <c r="G737" s="40"/>
      <c r="H737" s="40"/>
      <c r="I737" s="40"/>
      <c r="J737" s="6"/>
      <c r="K737" s="40"/>
      <c r="L737" s="40"/>
      <c r="M737" s="40"/>
      <c r="N737" s="41"/>
      <c r="O737" s="40"/>
      <c r="P737" s="40"/>
      <c r="Q737" s="41"/>
      <c r="R737" s="40"/>
      <c r="S737" s="40"/>
      <c r="T737" s="41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</row>
    <row r="738" spans="4:42">
      <c r="D738" s="40"/>
      <c r="E738" s="40"/>
      <c r="F738" s="40"/>
      <c r="G738" s="40"/>
      <c r="H738" s="40"/>
      <c r="I738" s="40"/>
      <c r="J738" s="6"/>
      <c r="K738" s="40"/>
      <c r="L738" s="40"/>
      <c r="M738" s="40"/>
      <c r="N738" s="41"/>
      <c r="O738" s="40"/>
      <c r="P738" s="40"/>
      <c r="Q738" s="41"/>
      <c r="R738" s="40"/>
      <c r="S738" s="40"/>
      <c r="T738" s="41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</row>
    <row r="739" spans="4:42">
      <c r="D739" s="40"/>
      <c r="E739" s="40"/>
      <c r="F739" s="40"/>
      <c r="G739" s="40"/>
      <c r="H739" s="40"/>
      <c r="I739" s="40"/>
      <c r="J739" s="6"/>
      <c r="K739" s="40"/>
      <c r="L739" s="40"/>
      <c r="M739" s="40"/>
      <c r="N739" s="41"/>
      <c r="O739" s="40"/>
      <c r="P739" s="40"/>
      <c r="Q739" s="41"/>
      <c r="R739" s="40"/>
      <c r="S739" s="40"/>
      <c r="T739" s="41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</row>
    <row r="740" spans="4:42">
      <c r="D740" s="40"/>
      <c r="E740" s="40"/>
      <c r="F740" s="40"/>
      <c r="G740" s="40"/>
      <c r="H740" s="40"/>
      <c r="I740" s="40"/>
      <c r="J740" s="6"/>
      <c r="K740" s="40"/>
      <c r="L740" s="40"/>
      <c r="M740" s="40"/>
      <c r="N740" s="41"/>
      <c r="O740" s="40"/>
      <c r="P740" s="40"/>
      <c r="Q740" s="41"/>
      <c r="R740" s="40"/>
      <c r="S740" s="40"/>
      <c r="T740" s="41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</row>
    <row r="741" spans="4:42">
      <c r="D741" s="40"/>
      <c r="E741" s="40"/>
      <c r="F741" s="40"/>
      <c r="G741" s="40"/>
      <c r="H741" s="40"/>
      <c r="I741" s="40"/>
      <c r="J741" s="6"/>
      <c r="K741" s="40"/>
      <c r="L741" s="40"/>
      <c r="M741" s="40"/>
      <c r="N741" s="41"/>
      <c r="O741" s="40"/>
      <c r="P741" s="40"/>
      <c r="Q741" s="41"/>
      <c r="R741" s="40"/>
      <c r="S741" s="40"/>
      <c r="T741" s="41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</row>
    <row r="742" spans="4:42">
      <c r="D742" s="40"/>
      <c r="E742" s="40"/>
      <c r="F742" s="40"/>
      <c r="G742" s="40"/>
      <c r="H742" s="40"/>
      <c r="I742" s="40"/>
      <c r="J742" s="6"/>
      <c r="K742" s="40"/>
      <c r="L742" s="40"/>
      <c r="M742" s="40"/>
      <c r="N742" s="41"/>
      <c r="O742" s="40"/>
      <c r="P742" s="40"/>
      <c r="Q742" s="41"/>
      <c r="R742" s="40"/>
      <c r="S742" s="40"/>
      <c r="T742" s="41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</row>
    <row r="743" spans="4:42">
      <c r="D743" s="40"/>
      <c r="E743" s="40"/>
      <c r="F743" s="40"/>
      <c r="G743" s="40"/>
      <c r="H743" s="40"/>
      <c r="I743" s="40"/>
      <c r="J743" s="6"/>
      <c r="K743" s="40"/>
      <c r="L743" s="40"/>
      <c r="M743" s="40"/>
      <c r="N743" s="41"/>
      <c r="O743" s="40"/>
      <c r="P743" s="40"/>
      <c r="Q743" s="41"/>
      <c r="R743" s="40"/>
      <c r="S743" s="40"/>
      <c r="T743" s="41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</row>
    <row r="744" spans="4:42">
      <c r="D744" s="40"/>
      <c r="E744" s="40"/>
      <c r="F744" s="40"/>
      <c r="G744" s="40"/>
      <c r="H744" s="40"/>
      <c r="I744" s="40"/>
      <c r="J744" s="6"/>
      <c r="K744" s="40"/>
      <c r="L744" s="40"/>
      <c r="M744" s="40"/>
      <c r="N744" s="41"/>
      <c r="O744" s="40"/>
      <c r="P744" s="40"/>
      <c r="Q744" s="41"/>
      <c r="R744" s="40"/>
      <c r="S744" s="40"/>
      <c r="T744" s="41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</row>
    <row r="745" spans="4:42">
      <c r="D745" s="40"/>
      <c r="E745" s="40"/>
      <c r="F745" s="40"/>
      <c r="G745" s="40"/>
      <c r="H745" s="40"/>
      <c r="I745" s="40"/>
      <c r="J745" s="6"/>
      <c r="K745" s="40"/>
      <c r="L745" s="40"/>
      <c r="M745" s="40"/>
      <c r="N745" s="41"/>
      <c r="O745" s="40"/>
      <c r="P745" s="40"/>
      <c r="Q745" s="41"/>
      <c r="R745" s="40"/>
      <c r="S745" s="40"/>
      <c r="T745" s="41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</row>
    <row r="746" spans="4:42">
      <c r="D746" s="40"/>
      <c r="E746" s="40"/>
      <c r="F746" s="40"/>
      <c r="G746" s="40"/>
      <c r="H746" s="40"/>
      <c r="I746" s="40"/>
      <c r="J746" s="6"/>
      <c r="K746" s="40"/>
      <c r="L746" s="40"/>
      <c r="M746" s="40"/>
      <c r="N746" s="41"/>
      <c r="O746" s="40"/>
      <c r="P746" s="40"/>
      <c r="Q746" s="41"/>
      <c r="R746" s="40"/>
      <c r="S746" s="40"/>
      <c r="T746" s="41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</row>
    <row r="747" spans="4:42">
      <c r="D747" s="40"/>
      <c r="E747" s="40"/>
      <c r="F747" s="40"/>
      <c r="G747" s="40"/>
      <c r="H747" s="40"/>
      <c r="I747" s="40"/>
      <c r="J747" s="6"/>
      <c r="K747" s="40"/>
      <c r="L747" s="40"/>
      <c r="M747" s="40"/>
      <c r="N747" s="41"/>
      <c r="O747" s="40"/>
      <c r="P747" s="40"/>
      <c r="Q747" s="41"/>
      <c r="R747" s="40"/>
      <c r="S747" s="40"/>
      <c r="T747" s="41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</row>
    <row r="748" spans="4:42">
      <c r="D748" s="40"/>
      <c r="E748" s="40"/>
      <c r="F748" s="40"/>
      <c r="G748" s="40"/>
      <c r="H748" s="40"/>
      <c r="I748" s="40"/>
      <c r="J748" s="6"/>
      <c r="K748" s="40"/>
      <c r="L748" s="40"/>
      <c r="M748" s="40"/>
      <c r="N748" s="41"/>
      <c r="O748" s="40"/>
      <c r="P748" s="40"/>
      <c r="Q748" s="41"/>
      <c r="R748" s="40"/>
      <c r="S748" s="40"/>
      <c r="T748" s="41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</row>
    <row r="749" spans="4:42">
      <c r="D749" s="40"/>
      <c r="E749" s="40"/>
      <c r="F749" s="40"/>
      <c r="G749" s="40"/>
      <c r="H749" s="40"/>
      <c r="I749" s="40"/>
      <c r="J749" s="6"/>
      <c r="K749" s="40"/>
      <c r="L749" s="40"/>
      <c r="M749" s="40"/>
      <c r="N749" s="41"/>
      <c r="O749" s="40"/>
      <c r="P749" s="40"/>
      <c r="Q749" s="41"/>
      <c r="R749" s="40"/>
      <c r="S749" s="40"/>
      <c r="T749" s="41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</row>
    <row r="750" spans="4:42">
      <c r="D750" s="40"/>
      <c r="E750" s="40"/>
      <c r="F750" s="40"/>
      <c r="G750" s="40"/>
      <c r="H750" s="40"/>
      <c r="I750" s="40"/>
      <c r="J750" s="6"/>
      <c r="K750" s="40"/>
      <c r="L750" s="40"/>
      <c r="M750" s="40"/>
      <c r="N750" s="41"/>
      <c r="O750" s="40"/>
      <c r="P750" s="40"/>
      <c r="Q750" s="41"/>
      <c r="R750" s="40"/>
      <c r="S750" s="40"/>
      <c r="T750" s="41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</row>
    <row r="751" spans="4:42">
      <c r="D751" s="40"/>
      <c r="E751" s="40"/>
      <c r="F751" s="40"/>
      <c r="G751" s="40"/>
      <c r="H751" s="40"/>
      <c r="I751" s="40"/>
      <c r="J751" s="6"/>
      <c r="K751" s="40"/>
      <c r="L751" s="40"/>
      <c r="M751" s="40"/>
      <c r="N751" s="41"/>
      <c r="O751" s="40"/>
      <c r="P751" s="40"/>
      <c r="Q751" s="41"/>
      <c r="R751" s="40"/>
      <c r="S751" s="40"/>
      <c r="T751" s="41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</row>
    <row r="752" spans="4:42">
      <c r="D752" s="40"/>
      <c r="E752" s="40"/>
      <c r="F752" s="40"/>
      <c r="G752" s="40"/>
      <c r="H752" s="40"/>
      <c r="I752" s="40"/>
      <c r="J752" s="6"/>
      <c r="K752" s="40"/>
      <c r="L752" s="40"/>
      <c r="M752" s="40"/>
      <c r="N752" s="41"/>
      <c r="O752" s="40"/>
      <c r="P752" s="40"/>
      <c r="Q752" s="41"/>
      <c r="R752" s="40"/>
      <c r="S752" s="40"/>
      <c r="T752" s="41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</row>
    <row r="753" spans="4:42">
      <c r="D753" s="40"/>
      <c r="E753" s="40"/>
      <c r="F753" s="40"/>
      <c r="G753" s="40"/>
      <c r="H753" s="40"/>
      <c r="I753" s="40"/>
      <c r="J753" s="6"/>
      <c r="K753" s="40"/>
      <c r="L753" s="40"/>
      <c r="M753" s="40"/>
      <c r="N753" s="41"/>
      <c r="O753" s="40"/>
      <c r="P753" s="40"/>
      <c r="Q753" s="41"/>
      <c r="R753" s="40"/>
      <c r="S753" s="40"/>
      <c r="T753" s="41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</row>
    <row r="754" spans="4:42">
      <c r="D754" s="40"/>
      <c r="E754" s="40"/>
      <c r="F754" s="40"/>
      <c r="G754" s="40"/>
      <c r="H754" s="40"/>
      <c r="I754" s="40"/>
      <c r="J754" s="6"/>
      <c r="K754" s="40"/>
      <c r="L754" s="40"/>
      <c r="M754" s="40"/>
      <c r="N754" s="41"/>
      <c r="O754" s="40"/>
      <c r="P754" s="40"/>
      <c r="Q754" s="41"/>
      <c r="R754" s="40"/>
      <c r="S754" s="40"/>
      <c r="T754" s="41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</row>
    <row r="755" spans="4:42">
      <c r="D755" s="40"/>
      <c r="E755" s="40"/>
      <c r="F755" s="40"/>
      <c r="G755" s="40"/>
      <c r="H755" s="40"/>
      <c r="I755" s="40"/>
      <c r="J755" s="6"/>
      <c r="K755" s="40"/>
      <c r="L755" s="40"/>
      <c r="M755" s="40"/>
      <c r="N755" s="41"/>
      <c r="O755" s="40"/>
      <c r="P755" s="40"/>
      <c r="Q755" s="41"/>
      <c r="R755" s="40"/>
      <c r="S755" s="40"/>
      <c r="T755" s="41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</row>
    <row r="756" spans="4:42">
      <c r="D756" s="40"/>
      <c r="E756" s="40"/>
      <c r="F756" s="40"/>
      <c r="G756" s="40"/>
      <c r="H756" s="40"/>
      <c r="I756" s="40"/>
      <c r="J756" s="6"/>
      <c r="K756" s="40"/>
      <c r="L756" s="40"/>
      <c r="M756" s="40"/>
      <c r="N756" s="41"/>
      <c r="O756" s="40"/>
      <c r="P756" s="40"/>
      <c r="Q756" s="41"/>
      <c r="R756" s="40"/>
      <c r="S756" s="40"/>
      <c r="T756" s="41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</row>
    <row r="757" spans="4:42">
      <c r="D757" s="40"/>
      <c r="E757" s="40"/>
      <c r="F757" s="40"/>
      <c r="G757" s="40"/>
      <c r="H757" s="40"/>
      <c r="I757" s="40"/>
      <c r="J757" s="6"/>
      <c r="K757" s="40"/>
      <c r="L757" s="40"/>
      <c r="M757" s="40"/>
      <c r="N757" s="41"/>
      <c r="O757" s="40"/>
      <c r="P757" s="40"/>
      <c r="Q757" s="41"/>
      <c r="R757" s="40"/>
      <c r="S757" s="40"/>
      <c r="T757" s="41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</row>
    <row r="758" spans="4:42">
      <c r="D758" s="40"/>
      <c r="E758" s="40"/>
      <c r="F758" s="40"/>
      <c r="G758" s="40"/>
      <c r="H758" s="40"/>
      <c r="I758" s="40"/>
      <c r="J758" s="6"/>
      <c r="K758" s="40"/>
      <c r="L758" s="40"/>
      <c r="M758" s="40"/>
      <c r="N758" s="41"/>
      <c r="O758" s="40"/>
      <c r="P758" s="40"/>
      <c r="Q758" s="41"/>
      <c r="R758" s="40"/>
      <c r="S758" s="40"/>
      <c r="T758" s="41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</row>
    <row r="759" spans="4:42">
      <c r="D759" s="40"/>
      <c r="E759" s="40"/>
      <c r="F759" s="40"/>
      <c r="G759" s="40"/>
      <c r="H759" s="40"/>
      <c r="I759" s="40"/>
      <c r="J759" s="6"/>
      <c r="K759" s="40"/>
      <c r="L759" s="40"/>
      <c r="M759" s="40"/>
      <c r="N759" s="41"/>
      <c r="O759" s="40"/>
      <c r="P759" s="40"/>
      <c r="Q759" s="41"/>
      <c r="R759" s="40"/>
      <c r="S759" s="40"/>
      <c r="T759" s="41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</row>
    <row r="760" spans="4:42">
      <c r="D760" s="40"/>
      <c r="E760" s="40"/>
      <c r="F760" s="40"/>
      <c r="G760" s="40"/>
      <c r="H760" s="40"/>
      <c r="I760" s="40"/>
      <c r="J760" s="6"/>
      <c r="K760" s="40"/>
      <c r="L760" s="40"/>
      <c r="M760" s="40"/>
      <c r="N760" s="41"/>
      <c r="O760" s="40"/>
      <c r="P760" s="40"/>
      <c r="Q760" s="41"/>
      <c r="R760" s="40"/>
      <c r="S760" s="40"/>
      <c r="T760" s="41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</row>
    <row r="761" spans="4:42">
      <c r="D761" s="40"/>
      <c r="E761" s="40"/>
      <c r="F761" s="40"/>
      <c r="G761" s="40"/>
      <c r="H761" s="40"/>
      <c r="I761" s="40"/>
      <c r="J761" s="6"/>
      <c r="K761" s="40"/>
      <c r="L761" s="40"/>
      <c r="M761" s="40"/>
      <c r="N761" s="41"/>
      <c r="O761" s="40"/>
      <c r="P761" s="40"/>
      <c r="Q761" s="41"/>
      <c r="R761" s="40"/>
      <c r="S761" s="40"/>
      <c r="T761" s="41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</row>
    <row r="762" spans="4:42">
      <c r="D762" s="40"/>
      <c r="E762" s="40"/>
      <c r="F762" s="40"/>
      <c r="G762" s="40"/>
      <c r="H762" s="40"/>
      <c r="I762" s="40"/>
      <c r="J762" s="6"/>
      <c r="K762" s="40"/>
      <c r="L762" s="40"/>
      <c r="M762" s="40"/>
      <c r="N762" s="41"/>
      <c r="O762" s="40"/>
      <c r="P762" s="40"/>
      <c r="Q762" s="41"/>
      <c r="R762" s="40"/>
      <c r="S762" s="40"/>
      <c r="T762" s="41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</row>
    <row r="763" spans="4:42">
      <c r="D763" s="40"/>
      <c r="E763" s="40"/>
      <c r="F763" s="40"/>
      <c r="G763" s="40"/>
      <c r="H763" s="40"/>
      <c r="I763" s="40"/>
      <c r="J763" s="6"/>
      <c r="K763" s="40"/>
      <c r="L763" s="40"/>
      <c r="M763" s="40"/>
      <c r="N763" s="41"/>
      <c r="O763" s="40"/>
      <c r="P763" s="40"/>
      <c r="Q763" s="41"/>
      <c r="R763" s="40"/>
      <c r="S763" s="40"/>
      <c r="T763" s="41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</row>
    <row r="764" spans="4:42">
      <c r="D764" s="40"/>
      <c r="E764" s="40"/>
      <c r="F764" s="40"/>
      <c r="G764" s="40"/>
      <c r="H764" s="40"/>
      <c r="I764" s="40"/>
      <c r="J764" s="6"/>
      <c r="K764" s="40"/>
      <c r="L764" s="40"/>
      <c r="M764" s="40"/>
      <c r="N764" s="41"/>
      <c r="O764" s="40"/>
      <c r="P764" s="40"/>
      <c r="Q764" s="41"/>
      <c r="R764" s="40"/>
      <c r="S764" s="40"/>
      <c r="T764" s="41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</row>
    <row r="765" spans="4:42">
      <c r="D765" s="40"/>
      <c r="E765" s="40"/>
      <c r="F765" s="40"/>
      <c r="G765" s="40"/>
      <c r="H765" s="40"/>
      <c r="I765" s="40"/>
      <c r="J765" s="6"/>
      <c r="K765" s="40"/>
      <c r="L765" s="40"/>
      <c r="M765" s="40"/>
      <c r="N765" s="41"/>
      <c r="O765" s="40"/>
      <c r="P765" s="40"/>
      <c r="Q765" s="41"/>
      <c r="R765" s="40"/>
      <c r="S765" s="40"/>
      <c r="T765" s="41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</row>
    <row r="766" spans="4:42">
      <c r="D766" s="40"/>
      <c r="E766" s="40"/>
      <c r="F766" s="40"/>
      <c r="G766" s="40"/>
      <c r="H766" s="40"/>
      <c r="I766" s="40"/>
      <c r="J766" s="6"/>
      <c r="K766" s="40"/>
      <c r="L766" s="40"/>
      <c r="M766" s="40"/>
      <c r="N766" s="41"/>
      <c r="O766" s="40"/>
      <c r="P766" s="40"/>
      <c r="Q766" s="41"/>
      <c r="R766" s="40"/>
      <c r="S766" s="40"/>
      <c r="T766" s="41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</row>
    <row r="767" spans="4:42">
      <c r="D767" s="40"/>
      <c r="E767" s="40"/>
      <c r="F767" s="40"/>
      <c r="G767" s="40"/>
      <c r="H767" s="40"/>
      <c r="I767" s="40"/>
      <c r="J767" s="6"/>
      <c r="K767" s="40"/>
      <c r="L767" s="40"/>
      <c r="M767" s="40"/>
      <c r="N767" s="41"/>
      <c r="O767" s="40"/>
      <c r="P767" s="40"/>
      <c r="Q767" s="41"/>
      <c r="R767" s="40"/>
      <c r="S767" s="40"/>
      <c r="T767" s="41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</row>
    <row r="768" spans="4:42">
      <c r="D768" s="40"/>
      <c r="E768" s="40"/>
      <c r="F768" s="40"/>
      <c r="G768" s="40"/>
      <c r="H768" s="40"/>
      <c r="I768" s="40"/>
      <c r="J768" s="6"/>
      <c r="K768" s="40"/>
      <c r="L768" s="40"/>
      <c r="M768" s="40"/>
      <c r="N768" s="41"/>
      <c r="O768" s="40"/>
      <c r="P768" s="40"/>
      <c r="Q768" s="41"/>
      <c r="R768" s="40"/>
      <c r="S768" s="40"/>
      <c r="T768" s="41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</row>
    <row r="769" spans="4:42">
      <c r="D769" s="40"/>
      <c r="E769" s="40"/>
      <c r="F769" s="40"/>
      <c r="G769" s="40"/>
      <c r="H769" s="40"/>
      <c r="I769" s="40"/>
      <c r="J769" s="6"/>
      <c r="K769" s="40"/>
      <c r="L769" s="40"/>
      <c r="M769" s="40"/>
      <c r="N769" s="41"/>
      <c r="O769" s="40"/>
      <c r="P769" s="40"/>
      <c r="Q769" s="41"/>
      <c r="R769" s="40"/>
      <c r="S769" s="40"/>
      <c r="T769" s="41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</row>
    <row r="770" spans="4:42">
      <c r="D770" s="40"/>
      <c r="E770" s="40"/>
      <c r="F770" s="40"/>
      <c r="G770" s="40"/>
      <c r="H770" s="40"/>
      <c r="I770" s="40"/>
      <c r="J770" s="6"/>
      <c r="K770" s="40"/>
      <c r="L770" s="40"/>
      <c r="M770" s="40"/>
      <c r="N770" s="41"/>
      <c r="O770" s="40"/>
      <c r="P770" s="40"/>
      <c r="Q770" s="41"/>
      <c r="R770" s="40"/>
      <c r="S770" s="40"/>
      <c r="T770" s="41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</row>
    <row r="771" spans="4:42">
      <c r="D771" s="40"/>
      <c r="E771" s="40"/>
      <c r="F771" s="40"/>
      <c r="G771" s="40"/>
      <c r="H771" s="40"/>
      <c r="I771" s="40"/>
      <c r="J771" s="6"/>
      <c r="K771" s="40"/>
      <c r="L771" s="40"/>
      <c r="M771" s="40"/>
      <c r="N771" s="41"/>
      <c r="O771" s="40"/>
      <c r="P771" s="40"/>
      <c r="Q771" s="41"/>
      <c r="R771" s="40"/>
      <c r="S771" s="40"/>
      <c r="T771" s="41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</row>
    <row r="772" spans="4:42">
      <c r="D772" s="40"/>
      <c r="E772" s="40"/>
      <c r="F772" s="40"/>
      <c r="G772" s="40"/>
      <c r="H772" s="40"/>
      <c r="I772" s="40"/>
      <c r="J772" s="6"/>
      <c r="K772" s="40"/>
      <c r="L772" s="40"/>
      <c r="M772" s="40"/>
      <c r="N772" s="41"/>
      <c r="O772" s="40"/>
      <c r="P772" s="40"/>
      <c r="Q772" s="41"/>
      <c r="R772" s="40"/>
      <c r="S772" s="40"/>
      <c r="T772" s="41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</row>
    <row r="773" spans="4:42">
      <c r="D773" s="40"/>
      <c r="E773" s="40"/>
      <c r="F773" s="40"/>
      <c r="G773" s="40"/>
      <c r="H773" s="40"/>
      <c r="I773" s="40"/>
      <c r="J773" s="6"/>
      <c r="K773" s="40"/>
      <c r="L773" s="40"/>
      <c r="M773" s="40"/>
      <c r="N773" s="41"/>
      <c r="O773" s="40"/>
      <c r="P773" s="40"/>
      <c r="Q773" s="41"/>
      <c r="R773" s="40"/>
      <c r="S773" s="40"/>
      <c r="T773" s="41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</row>
    <row r="774" spans="4:42">
      <c r="D774" s="40"/>
      <c r="E774" s="40"/>
      <c r="F774" s="40"/>
      <c r="G774" s="40"/>
      <c r="H774" s="40"/>
      <c r="I774" s="40"/>
      <c r="J774" s="6"/>
      <c r="K774" s="40"/>
      <c r="L774" s="40"/>
      <c r="M774" s="40"/>
      <c r="N774" s="41"/>
      <c r="O774" s="40"/>
      <c r="P774" s="40"/>
      <c r="Q774" s="41"/>
      <c r="R774" s="40"/>
      <c r="S774" s="40"/>
      <c r="T774" s="41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</row>
    <row r="775" spans="4:42">
      <c r="D775" s="40"/>
      <c r="E775" s="40"/>
      <c r="F775" s="40"/>
      <c r="G775" s="40"/>
      <c r="H775" s="40"/>
      <c r="I775" s="40"/>
      <c r="J775" s="6"/>
      <c r="K775" s="40"/>
      <c r="L775" s="40"/>
      <c r="M775" s="40"/>
      <c r="N775" s="41"/>
      <c r="O775" s="40"/>
      <c r="P775" s="40"/>
      <c r="Q775" s="41"/>
      <c r="R775" s="40"/>
      <c r="S775" s="40"/>
      <c r="T775" s="41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</row>
    <row r="776" spans="4:42">
      <c r="D776" s="40"/>
      <c r="E776" s="40"/>
      <c r="F776" s="40"/>
      <c r="G776" s="40"/>
      <c r="H776" s="40"/>
      <c r="I776" s="40"/>
      <c r="J776" s="6"/>
      <c r="K776" s="40"/>
      <c r="L776" s="40"/>
      <c r="M776" s="40"/>
      <c r="N776" s="41"/>
      <c r="O776" s="40"/>
      <c r="P776" s="40"/>
      <c r="Q776" s="41"/>
      <c r="R776" s="40"/>
      <c r="S776" s="40"/>
      <c r="T776" s="41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</row>
    <row r="777" spans="4:42">
      <c r="D777" s="40"/>
      <c r="E777" s="40"/>
      <c r="F777" s="40"/>
      <c r="G777" s="40"/>
      <c r="H777" s="40"/>
      <c r="I777" s="40"/>
      <c r="J777" s="6"/>
      <c r="K777" s="40"/>
      <c r="L777" s="40"/>
      <c r="M777" s="40"/>
      <c r="N777" s="41"/>
      <c r="O777" s="40"/>
      <c r="P777" s="40"/>
      <c r="Q777" s="41"/>
      <c r="R777" s="40"/>
      <c r="S777" s="40"/>
      <c r="T777" s="41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</row>
    <row r="778" spans="4:42">
      <c r="D778" s="40"/>
      <c r="E778" s="40"/>
      <c r="F778" s="40"/>
      <c r="G778" s="40"/>
      <c r="H778" s="40"/>
      <c r="I778" s="40"/>
      <c r="J778" s="6"/>
      <c r="K778" s="40"/>
      <c r="L778" s="40"/>
      <c r="M778" s="40"/>
      <c r="N778" s="41"/>
      <c r="O778" s="40"/>
      <c r="P778" s="40"/>
      <c r="Q778" s="41"/>
      <c r="R778" s="40"/>
      <c r="S778" s="40"/>
      <c r="T778" s="41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</row>
    <row r="779" spans="4:42">
      <c r="D779" s="40"/>
      <c r="E779" s="40"/>
      <c r="F779" s="40"/>
      <c r="G779" s="40"/>
      <c r="H779" s="40"/>
      <c r="I779" s="40"/>
      <c r="J779" s="6"/>
      <c r="K779" s="40"/>
      <c r="L779" s="40"/>
      <c r="M779" s="40"/>
      <c r="N779" s="41"/>
      <c r="O779" s="40"/>
      <c r="P779" s="40"/>
      <c r="Q779" s="41"/>
      <c r="R779" s="40"/>
      <c r="S779" s="40"/>
      <c r="T779" s="41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</row>
    <row r="780" spans="4:42">
      <c r="D780" s="40"/>
      <c r="E780" s="40"/>
      <c r="F780" s="40"/>
      <c r="G780" s="40"/>
      <c r="H780" s="40"/>
      <c r="I780" s="40"/>
      <c r="J780" s="6"/>
      <c r="K780" s="40"/>
      <c r="L780" s="40"/>
      <c r="M780" s="40"/>
      <c r="N780" s="41"/>
      <c r="O780" s="40"/>
      <c r="P780" s="40"/>
      <c r="Q780" s="41"/>
      <c r="R780" s="40"/>
      <c r="S780" s="40"/>
      <c r="T780" s="41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</row>
    <row r="781" spans="4:42">
      <c r="D781" s="40"/>
      <c r="E781" s="40"/>
      <c r="F781" s="40"/>
      <c r="G781" s="40"/>
      <c r="H781" s="40"/>
      <c r="I781" s="40"/>
      <c r="J781" s="6"/>
      <c r="K781" s="40"/>
      <c r="L781" s="40"/>
      <c r="M781" s="40"/>
      <c r="N781" s="41"/>
      <c r="O781" s="40"/>
      <c r="P781" s="40"/>
      <c r="Q781" s="41"/>
      <c r="R781" s="40"/>
      <c r="S781" s="40"/>
      <c r="T781" s="41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</row>
    <row r="782" spans="4:42">
      <c r="D782" s="40"/>
      <c r="E782" s="40"/>
      <c r="F782" s="40"/>
      <c r="G782" s="40"/>
      <c r="H782" s="40"/>
      <c r="I782" s="40"/>
      <c r="J782" s="6"/>
      <c r="K782" s="40"/>
      <c r="L782" s="40"/>
      <c r="M782" s="40"/>
      <c r="N782" s="41"/>
      <c r="O782" s="40"/>
      <c r="P782" s="40"/>
      <c r="Q782" s="41"/>
      <c r="R782" s="40"/>
      <c r="S782" s="40"/>
      <c r="T782" s="41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</row>
    <row r="783" spans="4:42">
      <c r="D783" s="40"/>
      <c r="E783" s="40"/>
      <c r="F783" s="40"/>
      <c r="G783" s="40"/>
      <c r="H783" s="40"/>
      <c r="I783" s="40"/>
      <c r="J783" s="6"/>
      <c r="K783" s="40"/>
      <c r="L783" s="40"/>
      <c r="M783" s="40"/>
      <c r="N783" s="41"/>
      <c r="O783" s="40"/>
      <c r="P783" s="40"/>
      <c r="Q783" s="41"/>
      <c r="R783" s="40"/>
      <c r="S783" s="40"/>
      <c r="T783" s="41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</row>
    <row r="784" spans="4:42">
      <c r="D784" s="40"/>
      <c r="E784" s="40"/>
      <c r="F784" s="40"/>
      <c r="G784" s="40"/>
      <c r="H784" s="40"/>
      <c r="I784" s="40"/>
      <c r="J784" s="6"/>
      <c r="K784" s="40"/>
      <c r="L784" s="40"/>
      <c r="M784" s="40"/>
      <c r="N784" s="41"/>
      <c r="O784" s="40"/>
      <c r="P784" s="40"/>
      <c r="Q784" s="41"/>
      <c r="R784" s="40"/>
      <c r="S784" s="40"/>
      <c r="T784" s="41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</row>
    <row r="785" spans="4:42">
      <c r="D785" s="40"/>
      <c r="E785" s="40"/>
      <c r="F785" s="40"/>
      <c r="G785" s="40"/>
      <c r="H785" s="40"/>
      <c r="I785" s="40"/>
      <c r="J785" s="6"/>
      <c r="K785" s="40"/>
      <c r="L785" s="40"/>
      <c r="M785" s="40"/>
      <c r="N785" s="41"/>
      <c r="O785" s="40"/>
      <c r="P785" s="40"/>
      <c r="Q785" s="41"/>
      <c r="R785" s="40"/>
      <c r="S785" s="40"/>
      <c r="T785" s="41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</row>
    <row r="786" spans="4:42">
      <c r="D786" s="40"/>
      <c r="E786" s="40"/>
      <c r="F786" s="40"/>
      <c r="G786" s="40"/>
      <c r="H786" s="40"/>
      <c r="I786" s="40"/>
      <c r="J786" s="6"/>
      <c r="K786" s="40"/>
      <c r="L786" s="40"/>
      <c r="M786" s="40"/>
      <c r="N786" s="41"/>
      <c r="O786" s="40"/>
      <c r="P786" s="40"/>
      <c r="Q786" s="41"/>
      <c r="R786" s="40"/>
      <c r="S786" s="40"/>
      <c r="T786" s="41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</row>
    <row r="787" spans="4:42">
      <c r="D787" s="40"/>
      <c r="E787" s="40"/>
      <c r="F787" s="40"/>
      <c r="G787" s="40"/>
      <c r="H787" s="40"/>
      <c r="I787" s="40"/>
      <c r="J787" s="6"/>
      <c r="K787" s="40"/>
      <c r="L787" s="40"/>
      <c r="M787" s="40"/>
      <c r="N787" s="41"/>
      <c r="O787" s="40"/>
      <c r="P787" s="40"/>
      <c r="Q787" s="41"/>
      <c r="R787" s="40"/>
      <c r="S787" s="40"/>
      <c r="T787" s="41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</row>
    <row r="788" spans="4:42">
      <c r="D788" s="40"/>
      <c r="E788" s="40"/>
      <c r="F788" s="40"/>
      <c r="G788" s="40"/>
      <c r="H788" s="40"/>
      <c r="I788" s="40"/>
      <c r="J788" s="6"/>
      <c r="K788" s="40"/>
      <c r="L788" s="40"/>
      <c r="M788" s="40"/>
      <c r="N788" s="41"/>
      <c r="O788" s="40"/>
      <c r="P788" s="40"/>
      <c r="Q788" s="41"/>
      <c r="R788" s="40"/>
      <c r="S788" s="40"/>
      <c r="T788" s="41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</row>
    <row r="789" spans="4:42">
      <c r="D789" s="40"/>
      <c r="E789" s="40"/>
      <c r="F789" s="40"/>
      <c r="G789" s="40"/>
      <c r="H789" s="40"/>
      <c r="I789" s="40"/>
      <c r="J789" s="6"/>
      <c r="K789" s="40"/>
      <c r="L789" s="40"/>
      <c r="M789" s="40"/>
      <c r="N789" s="41"/>
      <c r="O789" s="40"/>
      <c r="P789" s="40"/>
      <c r="Q789" s="41"/>
      <c r="R789" s="40"/>
      <c r="S789" s="40"/>
      <c r="T789" s="41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</row>
    <row r="790" spans="4:42">
      <c r="D790" s="40"/>
      <c r="E790" s="40"/>
      <c r="F790" s="40"/>
      <c r="G790" s="40"/>
      <c r="H790" s="40"/>
      <c r="I790" s="40"/>
      <c r="J790" s="6"/>
      <c r="K790" s="40"/>
      <c r="L790" s="40"/>
      <c r="M790" s="40"/>
      <c r="N790" s="41"/>
      <c r="O790" s="40"/>
      <c r="P790" s="40"/>
      <c r="Q790" s="41"/>
      <c r="R790" s="40"/>
      <c r="S790" s="40"/>
      <c r="T790" s="41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</row>
    <row r="791" spans="4:42">
      <c r="D791" s="40"/>
      <c r="E791" s="40"/>
      <c r="F791" s="40"/>
      <c r="G791" s="40"/>
      <c r="H791" s="40"/>
      <c r="I791" s="40"/>
      <c r="J791" s="6"/>
      <c r="K791" s="40"/>
      <c r="L791" s="40"/>
      <c r="M791" s="40"/>
      <c r="N791" s="41"/>
      <c r="O791" s="40"/>
      <c r="P791" s="40"/>
      <c r="Q791" s="41"/>
      <c r="R791" s="40"/>
      <c r="S791" s="40"/>
      <c r="T791" s="41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</row>
    <row r="792" spans="4:42">
      <c r="D792" s="40"/>
      <c r="E792" s="40"/>
      <c r="F792" s="40"/>
      <c r="G792" s="40"/>
      <c r="H792" s="40"/>
      <c r="I792" s="40"/>
      <c r="J792" s="6"/>
      <c r="K792" s="40"/>
      <c r="L792" s="40"/>
      <c r="M792" s="40"/>
      <c r="N792" s="41"/>
      <c r="O792" s="40"/>
      <c r="P792" s="40"/>
      <c r="Q792" s="41"/>
      <c r="R792" s="40"/>
      <c r="S792" s="40"/>
      <c r="T792" s="41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</row>
    <row r="793" spans="4:42">
      <c r="D793" s="40"/>
      <c r="E793" s="40"/>
      <c r="F793" s="40"/>
      <c r="G793" s="40"/>
      <c r="H793" s="40"/>
      <c r="I793" s="40"/>
      <c r="J793" s="6"/>
      <c r="K793" s="40"/>
      <c r="L793" s="40"/>
      <c r="M793" s="40"/>
      <c r="N793" s="41"/>
      <c r="O793" s="40"/>
      <c r="P793" s="40"/>
      <c r="Q793" s="41"/>
      <c r="R793" s="40"/>
      <c r="S793" s="40"/>
      <c r="T793" s="41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</row>
    <row r="794" spans="4:42">
      <c r="D794" s="40"/>
      <c r="E794" s="40"/>
      <c r="F794" s="40"/>
      <c r="G794" s="40"/>
      <c r="H794" s="40"/>
      <c r="I794" s="40"/>
      <c r="J794" s="6"/>
      <c r="K794" s="40"/>
      <c r="L794" s="40"/>
      <c r="M794" s="40"/>
      <c r="N794" s="41"/>
      <c r="O794" s="40"/>
      <c r="P794" s="40"/>
      <c r="Q794" s="41"/>
      <c r="R794" s="40"/>
      <c r="S794" s="40"/>
      <c r="T794" s="41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</row>
    <row r="795" spans="4:42">
      <c r="D795" s="40"/>
      <c r="E795" s="40"/>
      <c r="F795" s="40"/>
      <c r="G795" s="40"/>
      <c r="H795" s="40"/>
      <c r="I795" s="40"/>
      <c r="J795" s="6"/>
      <c r="K795" s="40"/>
      <c r="L795" s="40"/>
      <c r="M795" s="40"/>
      <c r="N795" s="41"/>
      <c r="O795" s="40"/>
      <c r="P795" s="40"/>
      <c r="Q795" s="41"/>
      <c r="R795" s="40"/>
      <c r="S795" s="40"/>
      <c r="T795" s="41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</row>
    <row r="796" spans="4:42">
      <c r="D796" s="40"/>
      <c r="E796" s="40"/>
      <c r="F796" s="40"/>
      <c r="G796" s="40"/>
      <c r="H796" s="40"/>
      <c r="I796" s="40"/>
      <c r="J796" s="6"/>
      <c r="K796" s="40"/>
      <c r="L796" s="40"/>
      <c r="M796" s="40"/>
      <c r="N796" s="41"/>
      <c r="O796" s="40"/>
      <c r="P796" s="40"/>
      <c r="Q796" s="41"/>
      <c r="R796" s="40"/>
      <c r="S796" s="40"/>
      <c r="T796" s="41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</row>
    <row r="797" spans="4:42">
      <c r="D797" s="40"/>
      <c r="E797" s="40"/>
      <c r="F797" s="40"/>
      <c r="G797" s="40"/>
      <c r="H797" s="40"/>
      <c r="I797" s="40"/>
      <c r="J797" s="6"/>
      <c r="K797" s="40"/>
      <c r="L797" s="40"/>
      <c r="M797" s="40"/>
      <c r="N797" s="41"/>
      <c r="O797" s="40"/>
      <c r="P797" s="40"/>
      <c r="Q797" s="41"/>
      <c r="R797" s="40"/>
      <c r="S797" s="40"/>
      <c r="T797" s="41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</row>
    <row r="798" spans="4:42">
      <c r="D798" s="40"/>
      <c r="E798" s="40"/>
      <c r="F798" s="40"/>
      <c r="G798" s="40"/>
      <c r="H798" s="40"/>
      <c r="I798" s="40"/>
      <c r="J798" s="6"/>
      <c r="K798" s="40"/>
      <c r="L798" s="40"/>
      <c r="M798" s="40"/>
      <c r="N798" s="41"/>
      <c r="O798" s="40"/>
      <c r="P798" s="40"/>
      <c r="Q798" s="41"/>
      <c r="R798" s="40"/>
      <c r="S798" s="40"/>
      <c r="T798" s="41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</row>
    <row r="799" spans="4:42">
      <c r="D799" s="40"/>
      <c r="E799" s="40"/>
      <c r="F799" s="40"/>
      <c r="G799" s="40"/>
      <c r="H799" s="40"/>
      <c r="I799" s="40"/>
      <c r="J799" s="6"/>
      <c r="K799" s="40"/>
      <c r="L799" s="40"/>
      <c r="M799" s="40"/>
      <c r="N799" s="41"/>
      <c r="O799" s="40"/>
      <c r="P799" s="40"/>
      <c r="Q799" s="41"/>
      <c r="R799" s="40"/>
      <c r="S799" s="40"/>
      <c r="T799" s="41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</row>
    <row r="800" spans="4:42">
      <c r="D800" s="40"/>
      <c r="E800" s="40"/>
      <c r="F800" s="40"/>
      <c r="G800" s="40"/>
      <c r="H800" s="40"/>
      <c r="I800" s="40"/>
      <c r="J800" s="6"/>
      <c r="K800" s="40"/>
      <c r="L800" s="40"/>
      <c r="M800" s="40"/>
      <c r="N800" s="41"/>
      <c r="O800" s="40"/>
      <c r="P800" s="40"/>
      <c r="Q800" s="41"/>
      <c r="R800" s="40"/>
      <c r="S800" s="40"/>
      <c r="T800" s="41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</row>
    <row r="801" spans="4:42">
      <c r="D801" s="40"/>
      <c r="E801" s="40"/>
      <c r="F801" s="40"/>
      <c r="G801" s="40"/>
      <c r="H801" s="40"/>
      <c r="I801" s="40"/>
      <c r="J801" s="6"/>
      <c r="K801" s="40"/>
      <c r="L801" s="40"/>
      <c r="M801" s="40"/>
      <c r="N801" s="41"/>
      <c r="O801" s="40"/>
      <c r="P801" s="40"/>
      <c r="Q801" s="41"/>
      <c r="R801" s="40"/>
      <c r="S801" s="40"/>
      <c r="T801" s="41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</row>
    <row r="802" spans="4:42">
      <c r="D802" s="40"/>
      <c r="E802" s="40"/>
      <c r="F802" s="40"/>
      <c r="G802" s="40"/>
      <c r="H802" s="40"/>
      <c r="I802" s="40"/>
      <c r="J802" s="6"/>
      <c r="K802" s="40"/>
      <c r="L802" s="40"/>
      <c r="M802" s="40"/>
      <c r="N802" s="41"/>
      <c r="O802" s="40"/>
      <c r="P802" s="40"/>
      <c r="Q802" s="41"/>
      <c r="R802" s="40"/>
      <c r="S802" s="40"/>
      <c r="T802" s="41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</row>
    <row r="803" spans="4:42">
      <c r="D803" s="40"/>
      <c r="E803" s="40"/>
      <c r="F803" s="40"/>
      <c r="G803" s="40"/>
      <c r="H803" s="40"/>
      <c r="I803" s="40"/>
      <c r="J803" s="6"/>
      <c r="K803" s="40"/>
      <c r="L803" s="40"/>
      <c r="M803" s="40"/>
      <c r="N803" s="41"/>
      <c r="O803" s="40"/>
      <c r="P803" s="40"/>
      <c r="Q803" s="41"/>
      <c r="R803" s="40"/>
      <c r="S803" s="40"/>
      <c r="T803" s="41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</row>
    <row r="804" spans="4:42">
      <c r="D804" s="40"/>
      <c r="E804" s="40"/>
      <c r="F804" s="40"/>
      <c r="G804" s="40"/>
      <c r="H804" s="40"/>
      <c r="I804" s="40"/>
      <c r="J804" s="6"/>
      <c r="K804" s="40"/>
      <c r="L804" s="40"/>
      <c r="M804" s="40"/>
      <c r="N804" s="41"/>
      <c r="O804" s="40"/>
      <c r="P804" s="40"/>
      <c r="Q804" s="41"/>
      <c r="R804" s="40"/>
      <c r="S804" s="40"/>
      <c r="T804" s="41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</row>
    <row r="805" spans="4:42">
      <c r="D805" s="40"/>
      <c r="E805" s="40"/>
      <c r="F805" s="40"/>
      <c r="G805" s="40"/>
      <c r="H805" s="40"/>
      <c r="I805" s="40"/>
      <c r="J805" s="6"/>
      <c r="K805" s="40"/>
      <c r="L805" s="40"/>
      <c r="M805" s="40"/>
      <c r="N805" s="41"/>
      <c r="O805" s="40"/>
      <c r="P805" s="40"/>
      <c r="Q805" s="41"/>
      <c r="R805" s="40"/>
      <c r="S805" s="40"/>
      <c r="T805" s="41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</row>
    <row r="806" spans="4:42">
      <c r="D806" s="40"/>
      <c r="E806" s="40"/>
      <c r="F806" s="40"/>
      <c r="G806" s="40"/>
      <c r="H806" s="40"/>
      <c r="I806" s="40"/>
      <c r="J806" s="6"/>
      <c r="K806" s="40"/>
      <c r="L806" s="40"/>
      <c r="M806" s="40"/>
      <c r="N806" s="41"/>
      <c r="O806" s="40"/>
      <c r="P806" s="40"/>
      <c r="Q806" s="41"/>
      <c r="R806" s="40"/>
      <c r="S806" s="40"/>
      <c r="T806" s="41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</row>
    <row r="807" spans="4:42">
      <c r="D807" s="40"/>
      <c r="E807" s="40"/>
      <c r="F807" s="40"/>
      <c r="G807" s="40"/>
      <c r="H807" s="40"/>
      <c r="I807" s="40"/>
      <c r="J807" s="6"/>
      <c r="K807" s="40"/>
      <c r="L807" s="40"/>
      <c r="M807" s="40"/>
      <c r="N807" s="41"/>
      <c r="O807" s="40"/>
      <c r="P807" s="40"/>
      <c r="Q807" s="41"/>
      <c r="R807" s="40"/>
      <c r="S807" s="40"/>
      <c r="T807" s="41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</row>
    <row r="808" spans="4:42">
      <c r="D808" s="40"/>
      <c r="E808" s="40"/>
      <c r="F808" s="40"/>
      <c r="G808" s="40"/>
      <c r="H808" s="40"/>
      <c r="I808" s="40"/>
      <c r="J808" s="6"/>
      <c r="K808" s="40"/>
      <c r="L808" s="40"/>
      <c r="M808" s="40"/>
      <c r="N808" s="41"/>
      <c r="O808" s="40"/>
      <c r="P808" s="40"/>
      <c r="Q808" s="41"/>
      <c r="R808" s="40"/>
      <c r="S808" s="40"/>
      <c r="T808" s="41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</row>
    <row r="809" spans="4:42">
      <c r="D809" s="40"/>
      <c r="E809" s="40"/>
      <c r="F809" s="40"/>
      <c r="G809" s="40"/>
      <c r="H809" s="40"/>
      <c r="I809" s="40"/>
      <c r="J809" s="6"/>
      <c r="K809" s="40"/>
      <c r="L809" s="40"/>
      <c r="M809" s="40"/>
      <c r="N809" s="41"/>
      <c r="O809" s="40"/>
      <c r="P809" s="40"/>
      <c r="Q809" s="41"/>
      <c r="R809" s="40"/>
      <c r="S809" s="40"/>
      <c r="T809" s="41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</row>
    <row r="810" spans="4:42">
      <c r="D810" s="40"/>
      <c r="E810" s="40"/>
      <c r="F810" s="40"/>
      <c r="G810" s="40"/>
      <c r="H810" s="40"/>
      <c r="I810" s="40"/>
      <c r="J810" s="6"/>
      <c r="K810" s="40"/>
      <c r="L810" s="40"/>
      <c r="M810" s="40"/>
      <c r="N810" s="41"/>
      <c r="O810" s="40"/>
      <c r="P810" s="40"/>
      <c r="Q810" s="41"/>
      <c r="R810" s="40"/>
      <c r="S810" s="40"/>
      <c r="T810" s="41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</row>
    <row r="811" spans="4:42">
      <c r="D811" s="40"/>
      <c r="E811" s="40"/>
      <c r="F811" s="40"/>
      <c r="G811" s="40"/>
      <c r="H811" s="40"/>
      <c r="I811" s="40"/>
      <c r="J811" s="6"/>
      <c r="K811" s="40"/>
      <c r="L811" s="40"/>
      <c r="M811" s="40"/>
      <c r="N811" s="41"/>
      <c r="O811" s="40"/>
      <c r="P811" s="40"/>
      <c r="Q811" s="41"/>
      <c r="R811" s="40"/>
      <c r="S811" s="40"/>
      <c r="T811" s="41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</row>
    <row r="812" spans="4:42">
      <c r="D812" s="40"/>
      <c r="E812" s="40"/>
      <c r="F812" s="40"/>
      <c r="G812" s="40"/>
      <c r="H812" s="40"/>
      <c r="I812" s="40"/>
      <c r="J812" s="6"/>
      <c r="K812" s="40"/>
      <c r="L812" s="40"/>
      <c r="M812" s="40"/>
      <c r="N812" s="41"/>
      <c r="O812" s="40"/>
      <c r="P812" s="40"/>
      <c r="Q812" s="41"/>
      <c r="R812" s="40"/>
      <c r="S812" s="40"/>
      <c r="T812" s="41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</row>
    <row r="813" spans="4:42">
      <c r="D813" s="40"/>
      <c r="E813" s="40"/>
      <c r="F813" s="40"/>
      <c r="G813" s="40"/>
      <c r="H813" s="40"/>
      <c r="I813" s="40"/>
      <c r="J813" s="6"/>
      <c r="K813" s="40"/>
      <c r="L813" s="40"/>
      <c r="M813" s="40"/>
      <c r="N813" s="41"/>
      <c r="O813" s="40"/>
      <c r="P813" s="40"/>
      <c r="Q813" s="41"/>
      <c r="R813" s="40"/>
      <c r="S813" s="40"/>
      <c r="T813" s="41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</row>
    <row r="814" spans="4:42">
      <c r="D814" s="40"/>
      <c r="E814" s="40"/>
      <c r="F814" s="40"/>
      <c r="G814" s="40"/>
      <c r="H814" s="40"/>
      <c r="I814" s="40"/>
      <c r="J814" s="6"/>
      <c r="K814" s="40"/>
      <c r="L814" s="40"/>
      <c r="M814" s="40"/>
      <c r="N814" s="41"/>
      <c r="O814" s="40"/>
      <c r="P814" s="40"/>
      <c r="Q814" s="41"/>
      <c r="R814" s="40"/>
      <c r="S814" s="40"/>
      <c r="T814" s="41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</row>
    <row r="815" spans="4:42">
      <c r="D815" s="40"/>
      <c r="E815" s="40"/>
      <c r="F815" s="40"/>
      <c r="G815" s="40"/>
      <c r="H815" s="40"/>
      <c r="I815" s="40"/>
      <c r="J815" s="6"/>
      <c r="K815" s="40"/>
      <c r="L815" s="40"/>
      <c r="M815" s="40"/>
      <c r="N815" s="41"/>
      <c r="O815" s="40"/>
      <c r="P815" s="40"/>
      <c r="Q815" s="41"/>
      <c r="R815" s="40"/>
      <c r="S815" s="40"/>
      <c r="T815" s="41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</row>
    <row r="816" spans="4:42">
      <c r="D816" s="40"/>
      <c r="E816" s="40"/>
      <c r="F816" s="40"/>
      <c r="G816" s="40"/>
      <c r="H816" s="40"/>
      <c r="I816" s="40"/>
      <c r="J816" s="6"/>
      <c r="K816" s="40"/>
      <c r="L816" s="40"/>
      <c r="M816" s="40"/>
      <c r="N816" s="41"/>
      <c r="O816" s="40"/>
      <c r="P816" s="40"/>
      <c r="Q816" s="41"/>
      <c r="R816" s="40"/>
      <c r="S816" s="40"/>
      <c r="T816" s="41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</row>
    <row r="817" spans="4:42">
      <c r="D817" s="40"/>
      <c r="E817" s="40"/>
      <c r="F817" s="40"/>
      <c r="G817" s="40"/>
      <c r="H817" s="40"/>
      <c r="I817" s="40"/>
      <c r="J817" s="6"/>
      <c r="K817" s="40"/>
      <c r="L817" s="40"/>
      <c r="M817" s="40"/>
      <c r="N817" s="41"/>
      <c r="O817" s="40"/>
      <c r="P817" s="40"/>
      <c r="Q817" s="41"/>
      <c r="R817" s="40"/>
      <c r="S817" s="40"/>
      <c r="T817" s="41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</row>
    <row r="818" spans="4:42">
      <c r="D818" s="40"/>
      <c r="E818" s="40"/>
      <c r="F818" s="40"/>
      <c r="G818" s="40"/>
      <c r="H818" s="40"/>
      <c r="I818" s="40"/>
      <c r="J818" s="6"/>
      <c r="K818" s="40"/>
      <c r="L818" s="40"/>
      <c r="M818" s="40"/>
      <c r="N818" s="41"/>
      <c r="O818" s="40"/>
      <c r="P818" s="40"/>
      <c r="Q818" s="41"/>
      <c r="R818" s="40"/>
      <c r="S818" s="40"/>
      <c r="T818" s="41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</row>
    <row r="819" spans="4:42">
      <c r="D819" s="40"/>
      <c r="E819" s="40"/>
      <c r="F819" s="40"/>
      <c r="G819" s="40"/>
      <c r="H819" s="40"/>
      <c r="I819" s="40"/>
      <c r="J819" s="6"/>
      <c r="K819" s="40"/>
      <c r="L819" s="40"/>
      <c r="M819" s="40"/>
      <c r="N819" s="41"/>
      <c r="O819" s="40"/>
      <c r="P819" s="40"/>
      <c r="Q819" s="41"/>
      <c r="R819" s="40"/>
      <c r="S819" s="40"/>
      <c r="T819" s="41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</row>
    <row r="820" spans="4:42">
      <c r="D820" s="40"/>
      <c r="E820" s="40"/>
      <c r="F820" s="40"/>
      <c r="G820" s="40"/>
      <c r="H820" s="40"/>
      <c r="I820" s="40"/>
      <c r="J820" s="6"/>
      <c r="K820" s="40"/>
      <c r="L820" s="40"/>
      <c r="M820" s="40"/>
      <c r="N820" s="41"/>
      <c r="O820" s="40"/>
      <c r="P820" s="40"/>
      <c r="Q820" s="41"/>
      <c r="R820" s="40"/>
      <c r="S820" s="40"/>
      <c r="T820" s="41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</row>
    <row r="821" spans="4:42">
      <c r="D821" s="40"/>
      <c r="E821" s="40"/>
      <c r="F821" s="40"/>
      <c r="G821" s="40"/>
      <c r="H821" s="40"/>
      <c r="I821" s="40"/>
      <c r="J821" s="6"/>
      <c r="K821" s="40"/>
      <c r="L821" s="40"/>
      <c r="M821" s="40"/>
      <c r="N821" s="41"/>
      <c r="O821" s="40"/>
      <c r="P821" s="40"/>
      <c r="Q821" s="41"/>
      <c r="R821" s="40"/>
      <c r="S821" s="40"/>
      <c r="T821" s="41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</row>
    <row r="822" spans="4:42">
      <c r="D822" s="40"/>
      <c r="E822" s="40"/>
      <c r="F822" s="40"/>
      <c r="G822" s="40"/>
      <c r="H822" s="40"/>
      <c r="I822" s="40"/>
      <c r="J822" s="6"/>
      <c r="K822" s="40"/>
      <c r="L822" s="40"/>
      <c r="M822" s="40"/>
      <c r="N822" s="41"/>
      <c r="O822" s="40"/>
      <c r="P822" s="40"/>
      <c r="Q822" s="41"/>
      <c r="R822" s="40"/>
      <c r="S822" s="40"/>
      <c r="T822" s="41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</row>
    <row r="823" spans="4:42">
      <c r="D823" s="40"/>
      <c r="E823" s="40"/>
      <c r="F823" s="40"/>
      <c r="G823" s="40"/>
      <c r="H823" s="40"/>
      <c r="I823" s="40"/>
      <c r="J823" s="6"/>
      <c r="K823" s="40"/>
      <c r="L823" s="40"/>
      <c r="M823" s="40"/>
      <c r="N823" s="41"/>
      <c r="O823" s="40"/>
      <c r="P823" s="40"/>
      <c r="Q823" s="41"/>
      <c r="R823" s="40"/>
      <c r="S823" s="40"/>
      <c r="T823" s="41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</row>
    <row r="824" spans="4:42">
      <c r="D824" s="40"/>
      <c r="E824" s="40"/>
      <c r="F824" s="40"/>
      <c r="G824" s="40"/>
      <c r="H824" s="40"/>
      <c r="I824" s="40"/>
      <c r="J824" s="6"/>
      <c r="K824" s="40"/>
      <c r="L824" s="40"/>
      <c r="M824" s="40"/>
      <c r="N824" s="41"/>
      <c r="O824" s="40"/>
      <c r="P824" s="40"/>
      <c r="Q824" s="41"/>
      <c r="R824" s="40"/>
      <c r="S824" s="40"/>
      <c r="T824" s="41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</row>
    <row r="825" spans="4:42">
      <c r="D825" s="40"/>
      <c r="E825" s="40"/>
      <c r="F825" s="40"/>
      <c r="G825" s="40"/>
      <c r="H825" s="40"/>
      <c r="I825" s="40"/>
      <c r="J825" s="6"/>
      <c r="K825" s="40"/>
      <c r="L825" s="40"/>
      <c r="M825" s="40"/>
      <c r="N825" s="41"/>
      <c r="O825" s="40"/>
      <c r="P825" s="40"/>
      <c r="Q825" s="41"/>
      <c r="R825" s="40"/>
      <c r="S825" s="40"/>
      <c r="T825" s="41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</row>
    <row r="826" spans="4:42">
      <c r="D826" s="40"/>
      <c r="E826" s="40"/>
      <c r="F826" s="40"/>
      <c r="G826" s="40"/>
      <c r="H826" s="40"/>
      <c r="I826" s="40"/>
      <c r="J826" s="6"/>
      <c r="K826" s="40"/>
      <c r="L826" s="40"/>
      <c r="M826" s="40"/>
      <c r="N826" s="41"/>
      <c r="O826" s="40"/>
      <c r="P826" s="40"/>
      <c r="Q826" s="41"/>
      <c r="R826" s="40"/>
      <c r="S826" s="40"/>
      <c r="T826" s="41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</row>
    <row r="827" spans="4:42">
      <c r="D827" s="40"/>
      <c r="E827" s="40"/>
      <c r="F827" s="40"/>
      <c r="G827" s="40"/>
      <c r="H827" s="40"/>
      <c r="I827" s="40"/>
      <c r="J827" s="6"/>
      <c r="K827" s="40"/>
      <c r="L827" s="40"/>
      <c r="M827" s="40"/>
      <c r="N827" s="41"/>
      <c r="O827" s="40"/>
      <c r="P827" s="40"/>
      <c r="Q827" s="41"/>
      <c r="R827" s="40"/>
      <c r="S827" s="40"/>
      <c r="T827" s="41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</row>
    <row r="828" spans="4:42">
      <c r="D828" s="40"/>
      <c r="E828" s="40"/>
      <c r="F828" s="40"/>
      <c r="G828" s="40"/>
      <c r="H828" s="40"/>
      <c r="I828" s="40"/>
      <c r="J828" s="6"/>
      <c r="K828" s="40"/>
      <c r="L828" s="40"/>
      <c r="M828" s="40"/>
      <c r="N828" s="41"/>
      <c r="O828" s="40"/>
      <c r="P828" s="40"/>
      <c r="Q828" s="41"/>
      <c r="R828" s="40"/>
      <c r="S828" s="40"/>
      <c r="T828" s="41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</row>
    <row r="829" spans="4:42">
      <c r="D829" s="40"/>
      <c r="E829" s="40"/>
      <c r="F829" s="40"/>
      <c r="G829" s="40"/>
      <c r="H829" s="40"/>
      <c r="I829" s="40"/>
      <c r="J829" s="6"/>
      <c r="K829" s="40"/>
      <c r="L829" s="40"/>
      <c r="M829" s="40"/>
      <c r="N829" s="41"/>
      <c r="O829" s="40"/>
      <c r="P829" s="40"/>
      <c r="Q829" s="41"/>
      <c r="R829" s="40"/>
      <c r="S829" s="40"/>
      <c r="T829" s="41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</row>
    <row r="830" spans="4:42">
      <c r="D830" s="40"/>
      <c r="E830" s="40"/>
      <c r="F830" s="40"/>
      <c r="G830" s="40"/>
      <c r="H830" s="40"/>
      <c r="I830" s="40"/>
      <c r="J830" s="6"/>
      <c r="K830" s="40"/>
      <c r="L830" s="40"/>
      <c r="M830" s="40"/>
      <c r="N830" s="41"/>
      <c r="O830" s="40"/>
      <c r="P830" s="40"/>
      <c r="Q830" s="41"/>
      <c r="R830" s="40"/>
      <c r="S830" s="40"/>
      <c r="T830" s="41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</row>
    <row r="831" spans="4:42">
      <c r="D831" s="40"/>
      <c r="E831" s="40"/>
      <c r="F831" s="40"/>
      <c r="G831" s="40"/>
      <c r="H831" s="40"/>
      <c r="I831" s="40"/>
      <c r="J831" s="6"/>
      <c r="K831" s="40"/>
      <c r="L831" s="40"/>
      <c r="M831" s="40"/>
      <c r="N831" s="41"/>
      <c r="O831" s="40"/>
      <c r="P831" s="40"/>
      <c r="Q831" s="41"/>
      <c r="R831" s="40"/>
      <c r="S831" s="40"/>
      <c r="T831" s="41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</row>
    <row r="832" spans="4:42">
      <c r="D832" s="40"/>
      <c r="E832" s="40"/>
      <c r="F832" s="40"/>
      <c r="G832" s="40"/>
      <c r="H832" s="40"/>
      <c r="I832" s="40"/>
      <c r="J832" s="6"/>
      <c r="K832" s="40"/>
      <c r="L832" s="40"/>
      <c r="M832" s="40"/>
      <c r="N832" s="41"/>
      <c r="O832" s="40"/>
      <c r="P832" s="40"/>
      <c r="Q832" s="41"/>
      <c r="R832" s="40"/>
      <c r="S832" s="40"/>
      <c r="T832" s="41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</row>
    <row r="833" spans="4:42">
      <c r="D833" s="40"/>
      <c r="E833" s="40"/>
      <c r="F833" s="40"/>
      <c r="G833" s="40"/>
      <c r="H833" s="40"/>
      <c r="I833" s="40"/>
      <c r="J833" s="6"/>
      <c r="K833" s="40"/>
      <c r="L833" s="40"/>
      <c r="M833" s="40"/>
      <c r="N833" s="41"/>
      <c r="O833" s="40"/>
      <c r="P833" s="40"/>
      <c r="Q833" s="41"/>
      <c r="R833" s="40"/>
      <c r="S833" s="40"/>
      <c r="T833" s="41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</row>
    <row r="834" spans="4:42">
      <c r="D834" s="40"/>
      <c r="E834" s="40"/>
      <c r="F834" s="40"/>
      <c r="G834" s="40"/>
      <c r="H834" s="40"/>
      <c r="I834" s="40"/>
      <c r="J834" s="6"/>
      <c r="K834" s="40"/>
      <c r="L834" s="40"/>
      <c r="M834" s="40"/>
      <c r="N834" s="41"/>
      <c r="O834" s="40"/>
      <c r="P834" s="40"/>
      <c r="Q834" s="41"/>
      <c r="R834" s="40"/>
      <c r="S834" s="40"/>
      <c r="T834" s="41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</row>
    <row r="835" spans="4:42">
      <c r="D835" s="40"/>
      <c r="E835" s="40"/>
      <c r="F835" s="40"/>
      <c r="G835" s="40"/>
      <c r="H835" s="40"/>
      <c r="I835" s="40"/>
      <c r="J835" s="6"/>
      <c r="K835" s="40"/>
      <c r="L835" s="40"/>
      <c r="M835" s="40"/>
      <c r="N835" s="41"/>
      <c r="O835" s="40"/>
      <c r="P835" s="40"/>
      <c r="Q835" s="41"/>
      <c r="R835" s="40"/>
      <c r="S835" s="40"/>
      <c r="T835" s="41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</row>
    <row r="836" spans="4:42">
      <c r="D836" s="40"/>
      <c r="E836" s="40"/>
      <c r="F836" s="40"/>
      <c r="G836" s="40"/>
      <c r="H836" s="40"/>
      <c r="I836" s="40"/>
      <c r="J836" s="6"/>
      <c r="K836" s="40"/>
      <c r="L836" s="40"/>
      <c r="M836" s="40"/>
      <c r="N836" s="41"/>
      <c r="O836" s="40"/>
      <c r="P836" s="40"/>
      <c r="Q836" s="41"/>
      <c r="R836" s="40"/>
      <c r="S836" s="40"/>
      <c r="T836" s="41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</row>
    <row r="837" spans="4:42">
      <c r="D837" s="40"/>
      <c r="E837" s="40"/>
      <c r="F837" s="40"/>
      <c r="G837" s="40"/>
      <c r="H837" s="40"/>
      <c r="I837" s="40"/>
      <c r="J837" s="6"/>
      <c r="K837" s="40"/>
      <c r="L837" s="40"/>
      <c r="M837" s="40"/>
      <c r="N837" s="41"/>
      <c r="O837" s="40"/>
      <c r="P837" s="40"/>
      <c r="Q837" s="41"/>
      <c r="R837" s="40"/>
      <c r="S837" s="40"/>
      <c r="T837" s="41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</row>
    <row r="838" spans="4:42">
      <c r="D838" s="40"/>
      <c r="E838" s="40"/>
      <c r="F838" s="40"/>
      <c r="G838" s="40"/>
      <c r="H838" s="40"/>
      <c r="I838" s="40"/>
      <c r="J838" s="6"/>
      <c r="K838" s="40"/>
      <c r="L838" s="40"/>
      <c r="M838" s="40"/>
      <c r="N838" s="41"/>
      <c r="O838" s="40"/>
      <c r="P838" s="40"/>
      <c r="Q838" s="41"/>
      <c r="R838" s="40"/>
      <c r="S838" s="40"/>
      <c r="T838" s="41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</row>
    <row r="839" spans="4:42">
      <c r="D839" s="40"/>
      <c r="E839" s="40"/>
      <c r="F839" s="40"/>
      <c r="G839" s="40"/>
      <c r="H839" s="40"/>
      <c r="I839" s="40"/>
      <c r="J839" s="6"/>
      <c r="K839" s="40"/>
      <c r="L839" s="40"/>
      <c r="M839" s="40"/>
      <c r="N839" s="41"/>
      <c r="O839" s="40"/>
      <c r="P839" s="40"/>
      <c r="Q839" s="41"/>
      <c r="R839" s="40"/>
      <c r="S839" s="40"/>
      <c r="T839" s="41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</row>
    <row r="840" spans="4:42">
      <c r="D840" s="40"/>
      <c r="E840" s="40"/>
      <c r="F840" s="40"/>
      <c r="G840" s="40"/>
      <c r="H840" s="40"/>
      <c r="I840" s="40"/>
      <c r="J840" s="6"/>
      <c r="K840" s="40"/>
      <c r="L840" s="40"/>
      <c r="M840" s="40"/>
      <c r="N840" s="41"/>
      <c r="O840" s="40"/>
      <c r="P840" s="40"/>
      <c r="Q840" s="41"/>
      <c r="R840" s="40"/>
      <c r="S840" s="40"/>
      <c r="T840" s="41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</row>
    <row r="841" spans="4:42">
      <c r="D841" s="40"/>
      <c r="E841" s="40"/>
      <c r="F841" s="40"/>
      <c r="G841" s="40"/>
      <c r="H841" s="40"/>
      <c r="I841" s="40"/>
      <c r="J841" s="6"/>
      <c r="K841" s="40"/>
      <c r="L841" s="40"/>
      <c r="M841" s="40"/>
      <c r="N841" s="41"/>
      <c r="O841" s="40"/>
      <c r="P841" s="40"/>
      <c r="Q841" s="41"/>
      <c r="R841" s="40"/>
      <c r="S841" s="40"/>
      <c r="T841" s="41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</row>
    <row r="842" spans="4:42">
      <c r="D842" s="40"/>
      <c r="E842" s="40"/>
      <c r="F842" s="40"/>
      <c r="G842" s="40"/>
      <c r="H842" s="40"/>
      <c r="I842" s="40"/>
      <c r="J842" s="6"/>
      <c r="K842" s="40"/>
      <c r="L842" s="40"/>
      <c r="M842" s="40"/>
      <c r="N842" s="41"/>
      <c r="O842" s="40"/>
      <c r="P842" s="40"/>
      <c r="Q842" s="41"/>
      <c r="R842" s="40"/>
      <c r="S842" s="40"/>
      <c r="T842" s="41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</row>
    <row r="843" spans="4:42">
      <c r="D843" s="40"/>
      <c r="E843" s="40"/>
      <c r="F843" s="40"/>
      <c r="G843" s="40"/>
      <c r="H843" s="40"/>
      <c r="I843" s="40"/>
      <c r="J843" s="6"/>
      <c r="K843" s="40"/>
      <c r="L843" s="40"/>
      <c r="M843" s="40"/>
      <c r="N843" s="41"/>
      <c r="O843" s="40"/>
      <c r="P843" s="40"/>
      <c r="Q843" s="41"/>
      <c r="R843" s="40"/>
      <c r="S843" s="40"/>
      <c r="T843" s="41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</row>
    <row r="844" spans="4:42">
      <c r="D844" s="40"/>
      <c r="E844" s="40"/>
      <c r="F844" s="40"/>
      <c r="G844" s="40"/>
      <c r="H844" s="40"/>
      <c r="I844" s="40"/>
      <c r="J844" s="6"/>
      <c r="K844" s="40"/>
      <c r="L844" s="40"/>
      <c r="M844" s="40"/>
      <c r="N844" s="41"/>
      <c r="O844" s="40"/>
      <c r="P844" s="40"/>
      <c r="Q844" s="41"/>
      <c r="R844" s="40"/>
      <c r="S844" s="40"/>
      <c r="T844" s="41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</row>
    <row r="845" spans="4:42">
      <c r="D845" s="40"/>
      <c r="E845" s="40"/>
      <c r="F845" s="40"/>
      <c r="G845" s="40"/>
      <c r="H845" s="40"/>
      <c r="I845" s="40"/>
      <c r="J845" s="6"/>
      <c r="K845" s="40"/>
      <c r="L845" s="40"/>
      <c r="M845" s="40"/>
      <c r="N845" s="41"/>
      <c r="O845" s="40"/>
      <c r="P845" s="40"/>
      <c r="Q845" s="41"/>
      <c r="R845" s="40"/>
      <c r="S845" s="40"/>
      <c r="T845" s="41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</row>
    <row r="846" spans="4:42">
      <c r="D846" s="40"/>
      <c r="E846" s="40"/>
      <c r="F846" s="40"/>
      <c r="G846" s="40"/>
      <c r="H846" s="40"/>
      <c r="I846" s="40"/>
      <c r="J846" s="6"/>
      <c r="K846" s="40"/>
      <c r="L846" s="40"/>
      <c r="M846" s="40"/>
      <c r="N846" s="41"/>
      <c r="O846" s="40"/>
      <c r="P846" s="40"/>
      <c r="Q846" s="41"/>
      <c r="R846" s="40"/>
      <c r="S846" s="40"/>
      <c r="T846" s="41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</row>
    <row r="847" spans="4:42">
      <c r="D847" s="40"/>
      <c r="E847" s="40"/>
      <c r="F847" s="40"/>
      <c r="G847" s="40"/>
      <c r="H847" s="40"/>
      <c r="I847" s="40"/>
      <c r="J847" s="6"/>
      <c r="K847" s="40"/>
      <c r="L847" s="40"/>
      <c r="M847" s="40"/>
      <c r="N847" s="41"/>
      <c r="O847" s="40"/>
      <c r="P847" s="40"/>
      <c r="Q847" s="41"/>
      <c r="R847" s="40"/>
      <c r="S847" s="40"/>
      <c r="T847" s="41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</row>
    <row r="848" spans="4:42">
      <c r="D848" s="40"/>
      <c r="E848" s="40"/>
      <c r="F848" s="40"/>
      <c r="G848" s="40"/>
      <c r="H848" s="40"/>
      <c r="I848" s="40"/>
      <c r="J848" s="6"/>
      <c r="K848" s="40"/>
      <c r="L848" s="40"/>
      <c r="M848" s="40"/>
      <c r="N848" s="41"/>
      <c r="O848" s="40"/>
      <c r="P848" s="40"/>
      <c r="Q848" s="41"/>
      <c r="R848" s="40"/>
      <c r="S848" s="40"/>
      <c r="T848" s="41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</row>
    <row r="849" spans="4:42">
      <c r="D849" s="40"/>
      <c r="E849" s="40"/>
      <c r="F849" s="40"/>
      <c r="G849" s="40"/>
      <c r="H849" s="40"/>
      <c r="I849" s="40"/>
      <c r="J849" s="6"/>
      <c r="K849" s="40"/>
      <c r="L849" s="40"/>
      <c r="M849" s="40"/>
      <c r="N849" s="41"/>
      <c r="O849" s="40"/>
      <c r="P849" s="40"/>
      <c r="Q849" s="41"/>
      <c r="R849" s="40"/>
      <c r="S849" s="40"/>
      <c r="T849" s="41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</row>
    <row r="850" spans="4:42">
      <c r="D850" s="40"/>
      <c r="E850" s="40"/>
      <c r="F850" s="40"/>
      <c r="G850" s="40"/>
      <c r="H850" s="40"/>
      <c r="I850" s="40"/>
      <c r="J850" s="6"/>
      <c r="K850" s="40"/>
      <c r="L850" s="40"/>
      <c r="M850" s="40"/>
      <c r="N850" s="41"/>
      <c r="O850" s="40"/>
      <c r="P850" s="40"/>
      <c r="Q850" s="41"/>
      <c r="R850" s="40"/>
      <c r="S850" s="40"/>
      <c r="T850" s="41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</row>
    <row r="851" spans="4:42">
      <c r="D851" s="40"/>
      <c r="E851" s="40"/>
      <c r="F851" s="40"/>
      <c r="G851" s="40"/>
      <c r="H851" s="40"/>
      <c r="I851" s="40"/>
      <c r="J851" s="6"/>
      <c r="K851" s="40"/>
      <c r="L851" s="40"/>
      <c r="M851" s="40"/>
      <c r="N851" s="41"/>
      <c r="O851" s="40"/>
      <c r="P851" s="40"/>
      <c r="Q851" s="41"/>
      <c r="R851" s="40"/>
      <c r="S851" s="40"/>
      <c r="T851" s="41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</row>
    <row r="852" spans="4:42">
      <c r="D852" s="40"/>
      <c r="E852" s="40"/>
      <c r="F852" s="40"/>
      <c r="G852" s="40"/>
      <c r="H852" s="40"/>
      <c r="I852" s="40"/>
      <c r="J852" s="6"/>
      <c r="K852" s="40"/>
      <c r="L852" s="40"/>
      <c r="M852" s="40"/>
      <c r="N852" s="41"/>
      <c r="O852" s="40"/>
      <c r="P852" s="40"/>
      <c r="Q852" s="41"/>
      <c r="R852" s="40"/>
      <c r="S852" s="40"/>
      <c r="T852" s="41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</row>
    <row r="853" spans="4:42">
      <c r="D853" s="40"/>
      <c r="E853" s="40"/>
      <c r="F853" s="40"/>
      <c r="G853" s="40"/>
      <c r="H853" s="40"/>
      <c r="I853" s="40"/>
      <c r="J853" s="6"/>
      <c r="K853" s="40"/>
      <c r="L853" s="40"/>
      <c r="M853" s="40"/>
      <c r="N853" s="41"/>
      <c r="O853" s="40"/>
      <c r="P853" s="40"/>
      <c r="Q853" s="41"/>
      <c r="R853" s="40"/>
      <c r="S853" s="40"/>
      <c r="T853" s="41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</row>
    <row r="854" spans="4:42">
      <c r="D854" s="40"/>
      <c r="E854" s="40"/>
      <c r="F854" s="40"/>
      <c r="G854" s="40"/>
      <c r="H854" s="40"/>
      <c r="I854" s="40"/>
      <c r="J854" s="6"/>
      <c r="K854" s="40"/>
      <c r="L854" s="40"/>
      <c r="M854" s="40"/>
      <c r="N854" s="41"/>
      <c r="O854" s="40"/>
      <c r="P854" s="40"/>
      <c r="Q854" s="41"/>
      <c r="R854" s="40"/>
      <c r="S854" s="40"/>
      <c r="T854" s="41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</row>
    <row r="855" spans="4:42">
      <c r="D855" s="40"/>
      <c r="E855" s="40"/>
      <c r="F855" s="40"/>
      <c r="G855" s="40"/>
      <c r="H855" s="40"/>
      <c r="I855" s="40"/>
      <c r="J855" s="6"/>
      <c r="K855" s="40"/>
      <c r="L855" s="40"/>
      <c r="M855" s="40"/>
      <c r="N855" s="41"/>
      <c r="O855" s="40"/>
      <c r="P855" s="40"/>
      <c r="Q855" s="41"/>
      <c r="R855" s="40"/>
      <c r="S855" s="40"/>
      <c r="T855" s="41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</row>
    <row r="856" spans="4:42">
      <c r="D856" s="40"/>
      <c r="E856" s="40"/>
      <c r="F856" s="40"/>
      <c r="G856" s="40"/>
      <c r="H856" s="40"/>
      <c r="I856" s="40"/>
      <c r="J856" s="6"/>
      <c r="K856" s="40"/>
      <c r="L856" s="40"/>
      <c r="M856" s="40"/>
      <c r="N856" s="41"/>
      <c r="O856" s="40"/>
      <c r="P856" s="40"/>
      <c r="Q856" s="41"/>
      <c r="R856" s="40"/>
      <c r="S856" s="40"/>
      <c r="T856" s="41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</row>
    <row r="857" spans="4:42">
      <c r="D857" s="40"/>
      <c r="E857" s="40"/>
      <c r="F857" s="40"/>
      <c r="G857" s="40"/>
      <c r="H857" s="40"/>
      <c r="I857" s="40"/>
      <c r="J857" s="6"/>
      <c r="K857" s="40"/>
      <c r="L857" s="40"/>
      <c r="M857" s="40"/>
      <c r="N857" s="41"/>
      <c r="O857" s="40"/>
      <c r="P857" s="40"/>
      <c r="Q857" s="41"/>
      <c r="R857" s="40"/>
      <c r="S857" s="40"/>
      <c r="T857" s="41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</row>
    <row r="858" spans="4:42">
      <c r="D858" s="40"/>
      <c r="E858" s="40"/>
      <c r="F858" s="40"/>
      <c r="G858" s="40"/>
      <c r="H858" s="40"/>
      <c r="I858" s="40"/>
      <c r="J858" s="6"/>
      <c r="K858" s="40"/>
      <c r="L858" s="40"/>
      <c r="M858" s="40"/>
      <c r="N858" s="41"/>
      <c r="O858" s="40"/>
      <c r="P858" s="40"/>
      <c r="Q858" s="41"/>
      <c r="R858" s="40"/>
      <c r="S858" s="40"/>
      <c r="T858" s="41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</row>
    <row r="859" spans="4:42">
      <c r="D859" s="40"/>
      <c r="E859" s="40"/>
      <c r="F859" s="40"/>
      <c r="G859" s="40"/>
      <c r="H859" s="40"/>
      <c r="I859" s="40"/>
      <c r="J859" s="6"/>
      <c r="K859" s="40"/>
      <c r="L859" s="40"/>
      <c r="M859" s="40"/>
      <c r="N859" s="41"/>
      <c r="O859" s="40"/>
      <c r="P859" s="40"/>
      <c r="Q859" s="41"/>
      <c r="R859" s="40"/>
      <c r="S859" s="40"/>
      <c r="T859" s="41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</row>
    <row r="860" spans="4:42">
      <c r="D860" s="40"/>
      <c r="E860" s="40"/>
      <c r="F860" s="40"/>
      <c r="G860" s="40"/>
      <c r="H860" s="40"/>
      <c r="I860" s="40"/>
      <c r="J860" s="6"/>
      <c r="K860" s="40"/>
      <c r="L860" s="40"/>
      <c r="M860" s="40"/>
      <c r="N860" s="41"/>
      <c r="O860" s="40"/>
      <c r="P860" s="40"/>
      <c r="Q860" s="41"/>
      <c r="R860" s="40"/>
      <c r="S860" s="40"/>
      <c r="T860" s="41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</row>
    <row r="861" spans="4:42">
      <c r="D861" s="40"/>
      <c r="E861" s="40"/>
      <c r="F861" s="40"/>
      <c r="G861" s="40"/>
      <c r="H861" s="40"/>
      <c r="I861" s="40"/>
      <c r="J861" s="6"/>
      <c r="K861" s="40"/>
      <c r="L861" s="40"/>
      <c r="M861" s="40"/>
      <c r="N861" s="41"/>
      <c r="O861" s="40"/>
      <c r="P861" s="40"/>
      <c r="Q861" s="41"/>
      <c r="R861" s="40"/>
      <c r="S861" s="40"/>
      <c r="T861" s="41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</row>
    <row r="862" spans="4:42">
      <c r="D862" s="40"/>
      <c r="E862" s="40"/>
      <c r="F862" s="40"/>
      <c r="G862" s="40"/>
      <c r="H862" s="40"/>
      <c r="I862" s="40"/>
      <c r="J862" s="6"/>
      <c r="K862" s="40"/>
      <c r="L862" s="40"/>
      <c r="M862" s="40"/>
      <c r="N862" s="41"/>
      <c r="O862" s="40"/>
      <c r="P862" s="40"/>
      <c r="Q862" s="41"/>
      <c r="R862" s="40"/>
      <c r="S862" s="40"/>
      <c r="T862" s="41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</row>
    <row r="863" spans="4:42">
      <c r="D863" s="40"/>
      <c r="E863" s="40"/>
      <c r="F863" s="40"/>
      <c r="G863" s="40"/>
      <c r="H863" s="40"/>
      <c r="I863" s="40"/>
      <c r="J863" s="6"/>
      <c r="K863" s="40"/>
      <c r="L863" s="40"/>
      <c r="M863" s="40"/>
      <c r="N863" s="41"/>
      <c r="O863" s="40"/>
      <c r="P863" s="40"/>
      <c r="Q863" s="41"/>
      <c r="R863" s="40"/>
      <c r="S863" s="40"/>
      <c r="T863" s="41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</row>
    <row r="864" spans="4:42">
      <c r="D864" s="40"/>
      <c r="E864" s="40"/>
      <c r="F864" s="40"/>
      <c r="G864" s="40"/>
      <c r="H864" s="40"/>
      <c r="I864" s="40"/>
      <c r="J864" s="6"/>
      <c r="K864" s="40"/>
      <c r="L864" s="40"/>
      <c r="M864" s="40"/>
      <c r="N864" s="41"/>
      <c r="O864" s="40"/>
      <c r="P864" s="40"/>
      <c r="Q864" s="41"/>
      <c r="R864" s="40"/>
      <c r="S864" s="40"/>
      <c r="T864" s="41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</row>
    <row r="865" spans="4:42">
      <c r="D865" s="40"/>
      <c r="E865" s="40"/>
      <c r="F865" s="40"/>
      <c r="G865" s="40"/>
      <c r="H865" s="40"/>
      <c r="I865" s="40"/>
      <c r="J865" s="6"/>
      <c r="K865" s="40"/>
      <c r="L865" s="40"/>
      <c r="M865" s="40"/>
      <c r="N865" s="41"/>
      <c r="O865" s="40"/>
      <c r="P865" s="40"/>
      <c r="Q865" s="41"/>
      <c r="R865" s="40"/>
      <c r="S865" s="40"/>
      <c r="T865" s="41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</row>
    <row r="866" spans="4:42">
      <c r="D866" s="40"/>
      <c r="E866" s="40"/>
      <c r="F866" s="40"/>
      <c r="G866" s="40"/>
      <c r="H866" s="40"/>
      <c r="I866" s="40"/>
      <c r="J866" s="6"/>
      <c r="K866" s="40"/>
      <c r="L866" s="40"/>
      <c r="M866" s="40"/>
      <c r="N866" s="41"/>
      <c r="O866" s="40"/>
      <c r="P866" s="40"/>
      <c r="Q866" s="41"/>
      <c r="R866" s="40"/>
      <c r="S866" s="40"/>
      <c r="T866" s="41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</row>
    <row r="867" spans="4:42">
      <c r="D867" s="40"/>
      <c r="E867" s="40"/>
      <c r="F867" s="40"/>
      <c r="G867" s="40"/>
      <c r="H867" s="40"/>
      <c r="I867" s="40"/>
      <c r="J867" s="6"/>
      <c r="K867" s="40"/>
      <c r="L867" s="40"/>
      <c r="M867" s="40"/>
      <c r="N867" s="41"/>
      <c r="O867" s="40"/>
      <c r="P867" s="40"/>
      <c r="Q867" s="41"/>
      <c r="R867" s="40"/>
      <c r="S867" s="40"/>
      <c r="T867" s="41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</row>
    <row r="868" spans="4:42">
      <c r="D868" s="40"/>
      <c r="E868" s="40"/>
      <c r="F868" s="40"/>
      <c r="G868" s="40"/>
      <c r="H868" s="40"/>
      <c r="I868" s="40"/>
      <c r="J868" s="6"/>
      <c r="K868" s="40"/>
      <c r="L868" s="40"/>
      <c r="M868" s="40"/>
      <c r="N868" s="41"/>
      <c r="O868" s="40"/>
      <c r="P868" s="40"/>
      <c r="Q868" s="41"/>
      <c r="R868" s="40"/>
      <c r="S868" s="40"/>
      <c r="T868" s="41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</row>
    <row r="869" spans="4:42">
      <c r="D869" s="40"/>
      <c r="E869" s="40"/>
      <c r="F869" s="40"/>
      <c r="G869" s="40"/>
      <c r="H869" s="40"/>
      <c r="I869" s="40"/>
      <c r="J869" s="6"/>
      <c r="K869" s="40"/>
      <c r="L869" s="40"/>
      <c r="M869" s="40"/>
      <c r="N869" s="41"/>
      <c r="O869" s="40"/>
      <c r="P869" s="40"/>
      <c r="Q869" s="41"/>
      <c r="R869" s="40"/>
      <c r="S869" s="40"/>
      <c r="T869" s="41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</row>
    <row r="870" spans="4:42">
      <c r="D870" s="40"/>
      <c r="E870" s="40"/>
      <c r="F870" s="40"/>
      <c r="G870" s="40"/>
      <c r="H870" s="40"/>
      <c r="I870" s="40"/>
      <c r="J870" s="6"/>
      <c r="K870" s="40"/>
      <c r="L870" s="40"/>
      <c r="M870" s="40"/>
      <c r="N870" s="41"/>
      <c r="O870" s="40"/>
      <c r="P870" s="40"/>
      <c r="Q870" s="41"/>
      <c r="R870" s="40"/>
      <c r="S870" s="40"/>
      <c r="T870" s="41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</row>
    <row r="871" spans="4:42">
      <c r="D871" s="40"/>
      <c r="E871" s="40"/>
      <c r="F871" s="40"/>
      <c r="G871" s="40"/>
      <c r="H871" s="40"/>
      <c r="I871" s="40"/>
      <c r="J871" s="6"/>
      <c r="K871" s="40"/>
      <c r="L871" s="40"/>
      <c r="M871" s="40"/>
      <c r="N871" s="41"/>
      <c r="O871" s="40"/>
      <c r="P871" s="40"/>
      <c r="Q871" s="41"/>
      <c r="R871" s="40"/>
      <c r="S871" s="40"/>
      <c r="T871" s="41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</row>
    <row r="872" spans="4:42">
      <c r="D872" s="40"/>
      <c r="E872" s="40"/>
      <c r="F872" s="40"/>
      <c r="G872" s="40"/>
      <c r="H872" s="40"/>
      <c r="I872" s="40"/>
      <c r="J872" s="6"/>
      <c r="K872" s="40"/>
      <c r="L872" s="40"/>
      <c r="M872" s="40"/>
      <c r="N872" s="41"/>
      <c r="O872" s="40"/>
      <c r="P872" s="40"/>
      <c r="Q872" s="41"/>
      <c r="R872" s="40"/>
      <c r="S872" s="40"/>
      <c r="T872" s="41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</row>
    <row r="873" spans="4:42">
      <c r="D873" s="40"/>
      <c r="E873" s="40"/>
      <c r="F873" s="40"/>
      <c r="G873" s="40"/>
      <c r="H873" s="40"/>
      <c r="I873" s="40"/>
      <c r="J873" s="6"/>
      <c r="K873" s="40"/>
      <c r="L873" s="40"/>
      <c r="M873" s="40"/>
      <c r="N873" s="41"/>
      <c r="O873" s="40"/>
      <c r="P873" s="40"/>
      <c r="Q873" s="41"/>
      <c r="R873" s="40"/>
      <c r="S873" s="40"/>
      <c r="T873" s="41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</row>
    <row r="874" spans="4:42">
      <c r="D874" s="40"/>
      <c r="E874" s="40"/>
      <c r="F874" s="40"/>
      <c r="G874" s="40"/>
      <c r="H874" s="40"/>
      <c r="I874" s="40"/>
      <c r="J874" s="6"/>
      <c r="K874" s="40"/>
      <c r="L874" s="40"/>
      <c r="M874" s="40"/>
      <c r="N874" s="41"/>
      <c r="O874" s="40"/>
      <c r="P874" s="40"/>
      <c r="Q874" s="41"/>
      <c r="R874" s="40"/>
      <c r="S874" s="40"/>
      <c r="T874" s="41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</row>
    <row r="875" spans="4:42">
      <c r="D875" s="40"/>
      <c r="E875" s="40"/>
      <c r="F875" s="40"/>
      <c r="G875" s="40"/>
      <c r="H875" s="40"/>
      <c r="I875" s="40"/>
      <c r="J875" s="6"/>
      <c r="K875" s="40"/>
      <c r="L875" s="40"/>
      <c r="M875" s="40"/>
      <c r="N875" s="41"/>
      <c r="O875" s="40"/>
      <c r="P875" s="40"/>
      <c r="Q875" s="41"/>
      <c r="R875" s="40"/>
      <c r="S875" s="40"/>
      <c r="T875" s="41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</row>
    <row r="876" spans="4:42">
      <c r="D876" s="40"/>
      <c r="E876" s="40"/>
      <c r="F876" s="40"/>
      <c r="G876" s="40"/>
      <c r="H876" s="40"/>
      <c r="I876" s="40"/>
      <c r="J876" s="6"/>
      <c r="K876" s="40"/>
      <c r="L876" s="40"/>
      <c r="M876" s="40"/>
      <c r="N876" s="41"/>
      <c r="O876" s="40"/>
      <c r="P876" s="40"/>
      <c r="Q876" s="41"/>
      <c r="R876" s="40"/>
      <c r="S876" s="40"/>
      <c r="T876" s="41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</row>
    <row r="877" spans="4:42">
      <c r="D877" s="40"/>
      <c r="E877" s="40"/>
      <c r="F877" s="40"/>
      <c r="G877" s="40"/>
      <c r="H877" s="40"/>
      <c r="I877" s="40"/>
      <c r="J877" s="6"/>
      <c r="K877" s="40"/>
      <c r="L877" s="40"/>
      <c r="M877" s="40"/>
      <c r="N877" s="41"/>
      <c r="O877" s="40"/>
      <c r="P877" s="40"/>
      <c r="Q877" s="41"/>
      <c r="R877" s="40"/>
      <c r="S877" s="40"/>
      <c r="T877" s="41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</row>
    <row r="878" spans="4:42">
      <c r="D878" s="40"/>
      <c r="E878" s="40"/>
      <c r="F878" s="40"/>
      <c r="G878" s="40"/>
      <c r="H878" s="40"/>
      <c r="I878" s="40"/>
      <c r="J878" s="6"/>
      <c r="K878" s="40"/>
      <c r="L878" s="40"/>
      <c r="M878" s="40"/>
      <c r="N878" s="41"/>
      <c r="O878" s="40"/>
      <c r="P878" s="40"/>
      <c r="Q878" s="41"/>
      <c r="R878" s="40"/>
      <c r="S878" s="40"/>
      <c r="T878" s="41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</row>
    <row r="879" spans="4:42">
      <c r="D879" s="40"/>
      <c r="E879" s="40"/>
      <c r="F879" s="40"/>
      <c r="G879" s="40"/>
      <c r="H879" s="40"/>
      <c r="I879" s="40"/>
      <c r="J879" s="6"/>
      <c r="K879" s="40"/>
      <c r="L879" s="40"/>
      <c r="M879" s="40"/>
      <c r="N879" s="41"/>
      <c r="O879" s="40"/>
      <c r="P879" s="40"/>
      <c r="Q879" s="41"/>
      <c r="R879" s="40"/>
      <c r="S879" s="40"/>
      <c r="T879" s="41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</row>
    <row r="880" spans="4:42">
      <c r="D880" s="40"/>
      <c r="E880" s="40"/>
      <c r="F880" s="40"/>
      <c r="G880" s="40"/>
      <c r="H880" s="40"/>
      <c r="I880" s="40"/>
      <c r="J880" s="6"/>
      <c r="K880" s="40"/>
      <c r="L880" s="40"/>
      <c r="M880" s="40"/>
      <c r="N880" s="41"/>
      <c r="O880" s="40"/>
      <c r="P880" s="40"/>
      <c r="Q880" s="41"/>
      <c r="R880" s="40"/>
      <c r="S880" s="40"/>
      <c r="T880" s="41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</row>
    <row r="881" spans="4:42">
      <c r="D881" s="40"/>
      <c r="E881" s="40"/>
      <c r="F881" s="40"/>
      <c r="G881" s="40"/>
      <c r="H881" s="40"/>
      <c r="I881" s="40"/>
      <c r="J881" s="6"/>
      <c r="K881" s="40"/>
      <c r="L881" s="40"/>
      <c r="M881" s="40"/>
      <c r="N881" s="41"/>
      <c r="O881" s="40"/>
      <c r="P881" s="40"/>
      <c r="Q881" s="41"/>
      <c r="R881" s="40"/>
      <c r="S881" s="40"/>
      <c r="T881" s="41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</row>
    <row r="882" spans="4:42">
      <c r="D882" s="40"/>
      <c r="E882" s="40"/>
      <c r="F882" s="40"/>
      <c r="G882" s="40"/>
      <c r="H882" s="40"/>
      <c r="I882" s="40"/>
      <c r="J882" s="6"/>
      <c r="K882" s="40"/>
      <c r="L882" s="40"/>
      <c r="M882" s="40"/>
      <c r="N882" s="41"/>
      <c r="O882" s="40"/>
      <c r="P882" s="40"/>
      <c r="Q882" s="41"/>
      <c r="R882" s="40"/>
      <c r="S882" s="40"/>
      <c r="T882" s="41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</row>
    <row r="883" spans="4:42">
      <c r="D883" s="40"/>
      <c r="E883" s="40"/>
      <c r="F883" s="40"/>
      <c r="G883" s="40"/>
      <c r="H883" s="40"/>
      <c r="I883" s="40"/>
      <c r="J883" s="6"/>
      <c r="K883" s="40"/>
      <c r="L883" s="40"/>
      <c r="M883" s="40"/>
      <c r="N883" s="41"/>
      <c r="O883" s="40"/>
      <c r="P883" s="40"/>
      <c r="Q883" s="41"/>
      <c r="R883" s="40"/>
      <c r="S883" s="40"/>
      <c r="T883" s="41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</row>
    <row r="884" spans="4:42">
      <c r="D884" s="40"/>
      <c r="E884" s="40"/>
      <c r="F884" s="40"/>
      <c r="G884" s="40"/>
      <c r="H884" s="40"/>
      <c r="I884" s="40"/>
      <c r="J884" s="6"/>
      <c r="K884" s="40"/>
      <c r="L884" s="40"/>
      <c r="M884" s="40"/>
      <c r="N884" s="41"/>
      <c r="O884" s="40"/>
      <c r="P884" s="40"/>
      <c r="Q884" s="41"/>
      <c r="R884" s="40"/>
      <c r="S884" s="40"/>
      <c r="T884" s="41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</row>
    <row r="885" spans="4:42">
      <c r="D885" s="40"/>
      <c r="E885" s="40"/>
      <c r="F885" s="40"/>
      <c r="G885" s="40"/>
      <c r="H885" s="40"/>
      <c r="I885" s="40"/>
      <c r="J885" s="6"/>
      <c r="K885" s="40"/>
      <c r="L885" s="40"/>
      <c r="M885" s="40"/>
      <c r="N885" s="41"/>
      <c r="O885" s="40"/>
      <c r="P885" s="40"/>
      <c r="Q885" s="41"/>
      <c r="R885" s="40"/>
      <c r="S885" s="40"/>
      <c r="T885" s="41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</row>
    <row r="886" spans="4:42">
      <c r="D886" s="40"/>
      <c r="E886" s="40"/>
      <c r="F886" s="40"/>
      <c r="G886" s="40"/>
      <c r="H886" s="40"/>
      <c r="I886" s="40"/>
      <c r="J886" s="6"/>
      <c r="K886" s="40"/>
      <c r="L886" s="40"/>
      <c r="M886" s="40"/>
      <c r="N886" s="41"/>
      <c r="O886" s="40"/>
      <c r="P886" s="40"/>
      <c r="Q886" s="41"/>
      <c r="R886" s="40"/>
      <c r="S886" s="40"/>
      <c r="T886" s="41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</row>
    <row r="887" spans="4:42">
      <c r="D887" s="40"/>
      <c r="E887" s="40"/>
      <c r="F887" s="40"/>
      <c r="G887" s="40"/>
      <c r="H887" s="40"/>
      <c r="I887" s="40"/>
      <c r="J887" s="6"/>
      <c r="K887" s="40"/>
      <c r="L887" s="40"/>
      <c r="M887" s="40"/>
      <c r="N887" s="41"/>
      <c r="O887" s="40"/>
      <c r="P887" s="40"/>
      <c r="Q887" s="41"/>
      <c r="R887" s="40"/>
      <c r="S887" s="40"/>
      <c r="T887" s="41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</row>
    <row r="888" spans="4:42">
      <c r="D888" s="40"/>
      <c r="E888" s="40"/>
      <c r="F888" s="40"/>
      <c r="G888" s="40"/>
      <c r="H888" s="40"/>
      <c r="I888" s="40"/>
      <c r="J888" s="6"/>
      <c r="K888" s="40"/>
      <c r="L888" s="40"/>
      <c r="M888" s="40"/>
      <c r="N888" s="41"/>
      <c r="O888" s="40"/>
      <c r="P888" s="40"/>
      <c r="Q888" s="41"/>
      <c r="R888" s="40"/>
      <c r="S888" s="40"/>
      <c r="T888" s="41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</row>
    <row r="889" spans="4:42">
      <c r="D889" s="40"/>
      <c r="E889" s="40"/>
      <c r="F889" s="40"/>
      <c r="G889" s="40"/>
      <c r="H889" s="40"/>
      <c r="I889" s="40"/>
      <c r="J889" s="6"/>
      <c r="K889" s="40"/>
      <c r="L889" s="40"/>
      <c r="M889" s="40"/>
      <c r="N889" s="41"/>
      <c r="O889" s="40"/>
      <c r="P889" s="40"/>
      <c r="Q889" s="41"/>
      <c r="R889" s="40"/>
      <c r="S889" s="40"/>
      <c r="T889" s="41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</row>
    <row r="890" spans="4:42">
      <c r="D890" s="40"/>
      <c r="E890" s="40"/>
      <c r="F890" s="40"/>
      <c r="G890" s="40"/>
      <c r="H890" s="40"/>
      <c r="I890" s="40"/>
      <c r="J890" s="6"/>
      <c r="K890" s="40"/>
      <c r="L890" s="40"/>
      <c r="M890" s="40"/>
      <c r="N890" s="41"/>
      <c r="O890" s="40"/>
      <c r="P890" s="40"/>
      <c r="Q890" s="41"/>
      <c r="R890" s="40"/>
      <c r="S890" s="40"/>
      <c r="T890" s="41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</row>
    <row r="891" spans="4:42">
      <c r="D891" s="40"/>
      <c r="E891" s="40"/>
      <c r="F891" s="40"/>
      <c r="G891" s="40"/>
      <c r="H891" s="40"/>
      <c r="I891" s="40"/>
      <c r="J891" s="6"/>
      <c r="K891" s="40"/>
      <c r="L891" s="40"/>
      <c r="M891" s="40"/>
      <c r="N891" s="41"/>
      <c r="O891" s="40"/>
      <c r="P891" s="40"/>
      <c r="Q891" s="41"/>
      <c r="R891" s="40"/>
      <c r="S891" s="40"/>
      <c r="T891" s="41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</row>
    <row r="892" spans="4:42">
      <c r="D892" s="40"/>
      <c r="E892" s="40"/>
      <c r="F892" s="40"/>
      <c r="G892" s="40"/>
      <c r="H892" s="40"/>
      <c r="I892" s="40"/>
      <c r="J892" s="6"/>
      <c r="K892" s="40"/>
      <c r="L892" s="40"/>
      <c r="M892" s="40"/>
      <c r="N892" s="41"/>
      <c r="O892" s="40"/>
      <c r="P892" s="40"/>
      <c r="Q892" s="41"/>
      <c r="R892" s="40"/>
      <c r="S892" s="40"/>
      <c r="T892" s="41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</row>
    <row r="893" spans="4:42">
      <c r="D893" s="40"/>
      <c r="E893" s="40"/>
      <c r="F893" s="40"/>
      <c r="G893" s="40"/>
      <c r="H893" s="40"/>
      <c r="I893" s="40"/>
      <c r="J893" s="6"/>
      <c r="K893" s="40"/>
      <c r="L893" s="40"/>
      <c r="M893" s="40"/>
      <c r="N893" s="41"/>
      <c r="O893" s="40"/>
      <c r="P893" s="40"/>
      <c r="Q893" s="41"/>
      <c r="R893" s="40"/>
      <c r="S893" s="40"/>
      <c r="T893" s="41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</row>
    <row r="894" spans="4:42">
      <c r="D894" s="40"/>
      <c r="E894" s="40"/>
      <c r="F894" s="40"/>
      <c r="G894" s="40"/>
      <c r="H894" s="40"/>
      <c r="I894" s="40"/>
      <c r="J894" s="6"/>
      <c r="K894" s="40"/>
      <c r="L894" s="40"/>
      <c r="M894" s="40"/>
      <c r="N894" s="41"/>
      <c r="O894" s="40"/>
      <c r="P894" s="40"/>
      <c r="Q894" s="41"/>
      <c r="R894" s="40"/>
      <c r="S894" s="40"/>
      <c r="T894" s="41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</row>
    <row r="895" spans="4:42">
      <c r="D895" s="40"/>
      <c r="E895" s="40"/>
      <c r="F895" s="40"/>
      <c r="G895" s="40"/>
      <c r="H895" s="40"/>
      <c r="I895" s="40"/>
      <c r="J895" s="6"/>
      <c r="K895" s="40"/>
      <c r="L895" s="40"/>
      <c r="M895" s="40"/>
      <c r="N895" s="41"/>
      <c r="O895" s="40"/>
      <c r="P895" s="40"/>
      <c r="Q895" s="41"/>
      <c r="R895" s="40"/>
      <c r="S895" s="40"/>
      <c r="T895" s="41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</row>
    <row r="896" spans="4:42">
      <c r="D896" s="40"/>
      <c r="E896" s="40"/>
      <c r="F896" s="40"/>
      <c r="G896" s="40"/>
      <c r="H896" s="40"/>
      <c r="I896" s="40"/>
      <c r="J896" s="6"/>
      <c r="K896" s="40"/>
      <c r="L896" s="40"/>
      <c r="M896" s="40"/>
      <c r="N896" s="41"/>
      <c r="O896" s="40"/>
      <c r="P896" s="40"/>
      <c r="Q896" s="41"/>
      <c r="R896" s="40"/>
      <c r="S896" s="40"/>
      <c r="T896" s="41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</row>
    <row r="897" spans="4:42">
      <c r="D897" s="40"/>
      <c r="E897" s="40"/>
      <c r="F897" s="40"/>
      <c r="G897" s="40"/>
      <c r="H897" s="40"/>
      <c r="I897" s="40"/>
      <c r="J897" s="6"/>
      <c r="K897" s="40"/>
      <c r="L897" s="40"/>
      <c r="M897" s="40"/>
      <c r="N897" s="41"/>
      <c r="O897" s="40"/>
      <c r="P897" s="40"/>
      <c r="Q897" s="41"/>
      <c r="R897" s="40"/>
      <c r="S897" s="40"/>
      <c r="T897" s="41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</row>
    <row r="898" spans="4:42">
      <c r="D898" s="40"/>
      <c r="E898" s="40"/>
      <c r="F898" s="40"/>
      <c r="G898" s="40"/>
      <c r="H898" s="40"/>
      <c r="I898" s="40"/>
      <c r="J898" s="6"/>
      <c r="K898" s="40"/>
      <c r="L898" s="40"/>
      <c r="M898" s="40"/>
      <c r="N898" s="41"/>
      <c r="O898" s="40"/>
      <c r="P898" s="40"/>
      <c r="Q898" s="41"/>
      <c r="R898" s="40"/>
      <c r="S898" s="40"/>
      <c r="T898" s="41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</row>
    <row r="899" spans="4:42">
      <c r="D899" s="40"/>
      <c r="E899" s="40"/>
      <c r="F899" s="40"/>
      <c r="G899" s="40"/>
      <c r="H899" s="40"/>
      <c r="I899" s="40"/>
      <c r="J899" s="6"/>
      <c r="K899" s="40"/>
      <c r="L899" s="40"/>
      <c r="M899" s="40"/>
      <c r="N899" s="41"/>
      <c r="O899" s="40"/>
      <c r="P899" s="40"/>
      <c r="Q899" s="41"/>
      <c r="R899" s="40"/>
      <c r="S899" s="40"/>
      <c r="T899" s="41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</row>
    <row r="900" spans="4:42">
      <c r="D900" s="40"/>
      <c r="E900" s="40"/>
      <c r="F900" s="40"/>
      <c r="G900" s="40"/>
      <c r="H900" s="40"/>
      <c r="I900" s="40"/>
      <c r="J900" s="6"/>
      <c r="K900" s="40"/>
      <c r="L900" s="40"/>
      <c r="M900" s="40"/>
      <c r="N900" s="41"/>
      <c r="O900" s="40"/>
      <c r="P900" s="40"/>
      <c r="Q900" s="41"/>
      <c r="R900" s="40"/>
      <c r="S900" s="40"/>
      <c r="T900" s="41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</row>
    <row r="901" spans="4:42">
      <c r="D901" s="40"/>
      <c r="E901" s="40"/>
      <c r="F901" s="40"/>
      <c r="G901" s="40"/>
      <c r="H901" s="40"/>
      <c r="I901" s="40"/>
      <c r="J901" s="6"/>
      <c r="K901" s="40"/>
      <c r="L901" s="40"/>
      <c r="M901" s="40"/>
      <c r="N901" s="41"/>
      <c r="O901" s="40"/>
      <c r="P901" s="40"/>
      <c r="Q901" s="41"/>
      <c r="R901" s="40"/>
      <c r="S901" s="40"/>
      <c r="T901" s="41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</row>
    <row r="902" spans="4:42">
      <c r="D902" s="40"/>
      <c r="E902" s="40"/>
      <c r="F902" s="40"/>
      <c r="G902" s="40"/>
      <c r="H902" s="40"/>
      <c r="I902" s="40"/>
      <c r="J902" s="6"/>
      <c r="K902" s="40"/>
      <c r="L902" s="40"/>
      <c r="M902" s="40"/>
      <c r="N902" s="41"/>
      <c r="O902" s="40"/>
      <c r="P902" s="40"/>
      <c r="Q902" s="41"/>
      <c r="R902" s="40"/>
      <c r="S902" s="40"/>
      <c r="T902" s="41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</row>
    <row r="903" spans="4:42">
      <c r="D903" s="40"/>
      <c r="E903" s="40"/>
      <c r="F903" s="40"/>
      <c r="G903" s="40"/>
      <c r="H903" s="40"/>
      <c r="I903" s="40"/>
      <c r="J903" s="6"/>
      <c r="K903" s="40"/>
      <c r="L903" s="40"/>
      <c r="M903" s="40"/>
      <c r="N903" s="41"/>
      <c r="O903" s="40"/>
      <c r="P903" s="40"/>
      <c r="Q903" s="41"/>
      <c r="R903" s="40"/>
      <c r="S903" s="40"/>
      <c r="T903" s="41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</row>
    <row r="904" spans="4:42">
      <c r="D904" s="40"/>
      <c r="E904" s="40"/>
      <c r="F904" s="40"/>
      <c r="G904" s="40"/>
      <c r="H904" s="40"/>
      <c r="I904" s="40"/>
      <c r="J904" s="6"/>
      <c r="K904" s="40"/>
      <c r="L904" s="40"/>
      <c r="M904" s="40"/>
      <c r="N904" s="41"/>
      <c r="O904" s="40"/>
      <c r="P904" s="40"/>
      <c r="Q904" s="41"/>
      <c r="R904" s="40"/>
      <c r="S904" s="40"/>
      <c r="T904" s="41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</row>
    <row r="905" spans="4:42">
      <c r="D905" s="40"/>
      <c r="E905" s="40"/>
      <c r="F905" s="40"/>
      <c r="G905" s="40"/>
      <c r="H905" s="40"/>
      <c r="I905" s="40"/>
      <c r="J905" s="6"/>
      <c r="K905" s="40"/>
      <c r="L905" s="40"/>
      <c r="M905" s="40"/>
      <c r="N905" s="41"/>
      <c r="O905" s="40"/>
      <c r="P905" s="40"/>
      <c r="Q905" s="41"/>
      <c r="R905" s="40"/>
      <c r="S905" s="40"/>
      <c r="T905" s="41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</row>
    <row r="906" spans="4:42">
      <c r="D906" s="40"/>
      <c r="E906" s="40"/>
      <c r="F906" s="40"/>
      <c r="G906" s="40"/>
      <c r="H906" s="40"/>
      <c r="I906" s="40"/>
      <c r="J906" s="6"/>
      <c r="K906" s="40"/>
      <c r="L906" s="40"/>
      <c r="M906" s="40"/>
      <c r="N906" s="41"/>
      <c r="O906" s="40"/>
      <c r="P906" s="40"/>
      <c r="Q906" s="41"/>
      <c r="R906" s="40"/>
      <c r="S906" s="40"/>
      <c r="T906" s="41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</row>
    <row r="907" spans="4:42">
      <c r="D907" s="40"/>
      <c r="E907" s="40"/>
      <c r="F907" s="40"/>
      <c r="G907" s="40"/>
      <c r="H907" s="40"/>
      <c r="I907" s="40"/>
      <c r="J907" s="6"/>
      <c r="K907" s="40"/>
      <c r="L907" s="40"/>
      <c r="M907" s="40"/>
      <c r="N907" s="41"/>
      <c r="O907" s="40"/>
      <c r="P907" s="40"/>
      <c r="Q907" s="41"/>
      <c r="R907" s="40"/>
      <c r="S907" s="40"/>
      <c r="T907" s="41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</row>
    <row r="908" spans="4:42">
      <c r="D908" s="40"/>
      <c r="E908" s="40"/>
      <c r="F908" s="40"/>
      <c r="G908" s="40"/>
      <c r="H908" s="40"/>
      <c r="I908" s="40"/>
      <c r="J908" s="6"/>
      <c r="K908" s="40"/>
      <c r="L908" s="40"/>
      <c r="M908" s="40"/>
      <c r="N908" s="41"/>
      <c r="O908" s="40"/>
      <c r="P908" s="40"/>
      <c r="Q908" s="41"/>
      <c r="R908" s="40"/>
      <c r="S908" s="40"/>
      <c r="T908" s="41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</row>
    <row r="909" spans="4:42">
      <c r="D909" s="40"/>
      <c r="E909" s="40"/>
      <c r="F909" s="40"/>
      <c r="G909" s="40"/>
      <c r="H909" s="40"/>
      <c r="I909" s="40"/>
      <c r="J909" s="6"/>
      <c r="K909" s="40"/>
      <c r="L909" s="40"/>
      <c r="M909" s="40"/>
      <c r="N909" s="41"/>
      <c r="O909" s="40"/>
      <c r="P909" s="40"/>
      <c r="Q909" s="41"/>
      <c r="R909" s="40"/>
      <c r="S909" s="40"/>
      <c r="T909" s="41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</row>
    <row r="910" spans="4:42">
      <c r="D910" s="40"/>
      <c r="E910" s="40"/>
      <c r="F910" s="40"/>
      <c r="G910" s="40"/>
      <c r="H910" s="40"/>
      <c r="I910" s="40"/>
      <c r="J910" s="6"/>
      <c r="K910" s="40"/>
      <c r="L910" s="40"/>
      <c r="M910" s="40"/>
      <c r="N910" s="41"/>
      <c r="O910" s="40"/>
      <c r="P910" s="40"/>
      <c r="Q910" s="41"/>
      <c r="R910" s="40"/>
      <c r="S910" s="40"/>
      <c r="T910" s="41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</row>
    <row r="911" spans="4:42">
      <c r="D911" s="40"/>
      <c r="E911" s="40"/>
      <c r="F911" s="40"/>
      <c r="G911" s="40"/>
      <c r="H911" s="40"/>
      <c r="I911" s="40"/>
      <c r="J911" s="6"/>
      <c r="K911" s="40"/>
      <c r="L911" s="40"/>
      <c r="M911" s="40"/>
      <c r="N911" s="41"/>
      <c r="O911" s="40"/>
      <c r="P911" s="40"/>
      <c r="Q911" s="41"/>
      <c r="R911" s="40"/>
      <c r="S911" s="40"/>
      <c r="T911" s="41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</row>
    <row r="912" spans="4:42">
      <c r="D912" s="40"/>
      <c r="E912" s="40"/>
      <c r="F912" s="40"/>
      <c r="G912" s="40"/>
      <c r="H912" s="40"/>
      <c r="I912" s="40"/>
      <c r="J912" s="6"/>
      <c r="K912" s="40"/>
      <c r="L912" s="40"/>
      <c r="M912" s="40"/>
      <c r="N912" s="41"/>
      <c r="O912" s="40"/>
      <c r="P912" s="40"/>
      <c r="Q912" s="41"/>
      <c r="R912" s="40"/>
      <c r="S912" s="40"/>
      <c r="T912" s="41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</row>
    <row r="913" spans="4:42">
      <c r="D913" s="40"/>
      <c r="E913" s="40"/>
      <c r="F913" s="40"/>
      <c r="G913" s="40"/>
      <c r="H913" s="40"/>
      <c r="I913" s="40"/>
      <c r="J913" s="6"/>
      <c r="K913" s="40"/>
      <c r="L913" s="40"/>
      <c r="M913" s="40"/>
      <c r="N913" s="41"/>
      <c r="O913" s="40"/>
      <c r="P913" s="40"/>
      <c r="Q913" s="41"/>
      <c r="R913" s="40"/>
      <c r="S913" s="40"/>
      <c r="T913" s="41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</row>
    <row r="914" spans="4:42">
      <c r="D914" s="40"/>
      <c r="E914" s="40"/>
      <c r="F914" s="40"/>
      <c r="G914" s="40"/>
      <c r="H914" s="40"/>
      <c r="I914" s="40"/>
      <c r="J914" s="6"/>
      <c r="K914" s="40"/>
      <c r="L914" s="40"/>
      <c r="M914" s="40"/>
      <c r="N914" s="41"/>
      <c r="O914" s="40"/>
      <c r="P914" s="40"/>
      <c r="Q914" s="41"/>
      <c r="R914" s="40"/>
      <c r="S914" s="40"/>
      <c r="T914" s="41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</row>
    <row r="915" spans="4:42">
      <c r="D915" s="40"/>
      <c r="E915" s="40"/>
      <c r="F915" s="40"/>
      <c r="G915" s="40"/>
      <c r="H915" s="40"/>
      <c r="I915" s="40"/>
      <c r="J915" s="6"/>
      <c r="K915" s="40"/>
      <c r="L915" s="40"/>
      <c r="M915" s="40"/>
      <c r="N915" s="41"/>
      <c r="O915" s="40"/>
      <c r="P915" s="40"/>
      <c r="Q915" s="41"/>
      <c r="R915" s="40"/>
      <c r="S915" s="40"/>
      <c r="T915" s="41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</row>
    <row r="916" spans="4:42">
      <c r="D916" s="40"/>
      <c r="E916" s="40"/>
      <c r="F916" s="40"/>
      <c r="G916" s="40"/>
      <c r="H916" s="40"/>
      <c r="I916" s="40"/>
      <c r="J916" s="6"/>
      <c r="K916" s="40"/>
      <c r="L916" s="40"/>
      <c r="M916" s="40"/>
      <c r="N916" s="41"/>
      <c r="O916" s="40"/>
      <c r="P916" s="40"/>
      <c r="Q916" s="41"/>
      <c r="R916" s="40"/>
      <c r="S916" s="40"/>
      <c r="T916" s="41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</row>
    <row r="917" spans="4:42">
      <c r="D917" s="40"/>
      <c r="E917" s="40"/>
      <c r="F917" s="40"/>
      <c r="G917" s="40"/>
      <c r="H917" s="40"/>
      <c r="I917" s="40"/>
      <c r="J917" s="6"/>
      <c r="K917" s="40"/>
      <c r="L917" s="40"/>
      <c r="M917" s="40"/>
      <c r="N917" s="41"/>
      <c r="O917" s="40"/>
      <c r="P917" s="40"/>
      <c r="Q917" s="41"/>
      <c r="R917" s="40"/>
      <c r="S917" s="40"/>
      <c r="T917" s="41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</row>
    <row r="918" spans="4:42">
      <c r="D918" s="40"/>
      <c r="E918" s="40"/>
      <c r="F918" s="40"/>
      <c r="G918" s="40"/>
      <c r="H918" s="40"/>
      <c r="I918" s="40"/>
      <c r="J918" s="6"/>
      <c r="K918" s="40"/>
      <c r="L918" s="40"/>
      <c r="M918" s="40"/>
      <c r="N918" s="41"/>
      <c r="O918" s="40"/>
      <c r="P918" s="40"/>
      <c r="Q918" s="41"/>
      <c r="R918" s="40"/>
      <c r="S918" s="40"/>
      <c r="T918" s="41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</row>
    <row r="919" spans="4:42">
      <c r="D919" s="40"/>
      <c r="E919" s="40"/>
      <c r="F919" s="40"/>
      <c r="G919" s="40"/>
      <c r="H919" s="40"/>
      <c r="I919" s="40"/>
      <c r="J919" s="6"/>
      <c r="K919" s="40"/>
      <c r="L919" s="40"/>
      <c r="M919" s="40"/>
      <c r="N919" s="41"/>
      <c r="O919" s="40"/>
      <c r="P919" s="40"/>
      <c r="Q919" s="41"/>
      <c r="R919" s="40"/>
      <c r="S919" s="40"/>
      <c r="T919" s="41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</row>
    <row r="920" spans="4:42">
      <c r="D920" s="40"/>
      <c r="E920" s="40"/>
      <c r="F920" s="40"/>
      <c r="G920" s="40"/>
      <c r="H920" s="40"/>
      <c r="I920" s="40"/>
      <c r="J920" s="6"/>
      <c r="K920" s="40"/>
      <c r="L920" s="40"/>
      <c r="M920" s="40"/>
      <c r="N920" s="41"/>
      <c r="O920" s="40"/>
      <c r="P920" s="40"/>
      <c r="Q920" s="41"/>
      <c r="R920" s="40"/>
      <c r="S920" s="40"/>
      <c r="T920" s="41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</row>
    <row r="921" spans="4:42">
      <c r="D921" s="40"/>
      <c r="E921" s="40"/>
      <c r="F921" s="40"/>
      <c r="G921" s="40"/>
      <c r="H921" s="40"/>
      <c r="I921" s="40"/>
      <c r="J921" s="6"/>
      <c r="K921" s="40"/>
      <c r="L921" s="40"/>
      <c r="M921" s="40"/>
      <c r="N921" s="41"/>
      <c r="O921" s="40"/>
      <c r="P921" s="40"/>
      <c r="Q921" s="41"/>
      <c r="R921" s="40"/>
      <c r="S921" s="40"/>
      <c r="T921" s="41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</row>
    <row r="922" spans="4:42">
      <c r="D922" s="40"/>
      <c r="E922" s="40"/>
      <c r="F922" s="40"/>
      <c r="G922" s="40"/>
      <c r="H922" s="40"/>
      <c r="I922" s="40"/>
      <c r="J922" s="6"/>
      <c r="K922" s="40"/>
      <c r="L922" s="40"/>
      <c r="M922" s="40"/>
      <c r="N922" s="41"/>
      <c r="O922" s="40"/>
      <c r="P922" s="40"/>
      <c r="Q922" s="41"/>
      <c r="R922" s="40"/>
      <c r="S922" s="40"/>
      <c r="T922" s="41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</row>
    <row r="923" spans="4:42">
      <c r="D923" s="40"/>
      <c r="E923" s="40"/>
      <c r="F923" s="40"/>
      <c r="G923" s="40"/>
      <c r="H923" s="40"/>
      <c r="I923" s="40"/>
      <c r="J923" s="6"/>
      <c r="K923" s="40"/>
      <c r="L923" s="40"/>
      <c r="M923" s="40"/>
      <c r="N923" s="41"/>
      <c r="O923" s="40"/>
      <c r="P923" s="40"/>
      <c r="Q923" s="41"/>
      <c r="R923" s="40"/>
      <c r="S923" s="40"/>
      <c r="T923" s="41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</row>
    <row r="924" spans="4:42">
      <c r="D924" s="40"/>
      <c r="E924" s="40"/>
      <c r="F924" s="40"/>
      <c r="G924" s="40"/>
      <c r="H924" s="40"/>
      <c r="I924" s="40"/>
      <c r="J924" s="6"/>
      <c r="K924" s="40"/>
      <c r="L924" s="40"/>
      <c r="M924" s="40"/>
      <c r="N924" s="41"/>
      <c r="O924" s="40"/>
      <c r="P924" s="40"/>
      <c r="Q924" s="41"/>
      <c r="R924" s="40"/>
      <c r="S924" s="40"/>
      <c r="T924" s="41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</row>
    <row r="925" spans="4:42">
      <c r="D925" s="40"/>
      <c r="E925" s="40"/>
      <c r="F925" s="40"/>
      <c r="G925" s="40"/>
      <c r="H925" s="40"/>
      <c r="I925" s="40"/>
      <c r="J925" s="6"/>
      <c r="K925" s="40"/>
      <c r="L925" s="40"/>
      <c r="M925" s="40"/>
      <c r="N925" s="41"/>
      <c r="O925" s="40"/>
      <c r="P925" s="40"/>
      <c r="Q925" s="41"/>
      <c r="R925" s="40"/>
      <c r="S925" s="40"/>
      <c r="T925" s="41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</row>
    <row r="926" spans="4:42">
      <c r="D926" s="40"/>
      <c r="E926" s="40"/>
      <c r="F926" s="40"/>
      <c r="G926" s="40"/>
      <c r="H926" s="40"/>
      <c r="I926" s="40"/>
      <c r="J926" s="6"/>
      <c r="K926" s="40"/>
      <c r="L926" s="40"/>
      <c r="M926" s="40"/>
      <c r="N926" s="41"/>
      <c r="O926" s="40"/>
      <c r="P926" s="40"/>
      <c r="Q926" s="41"/>
      <c r="R926" s="40"/>
      <c r="S926" s="40"/>
      <c r="T926" s="41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</row>
    <row r="927" spans="4:42">
      <c r="D927" s="40"/>
      <c r="E927" s="40"/>
      <c r="F927" s="40"/>
      <c r="G927" s="40"/>
      <c r="H927" s="40"/>
      <c r="I927" s="40"/>
      <c r="J927" s="6"/>
      <c r="K927" s="40"/>
      <c r="L927" s="40"/>
      <c r="M927" s="40"/>
      <c r="N927" s="41"/>
      <c r="O927" s="40"/>
      <c r="P927" s="40"/>
      <c r="Q927" s="41"/>
      <c r="R927" s="40"/>
      <c r="S927" s="40"/>
      <c r="T927" s="41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</row>
    <row r="928" spans="4:42">
      <c r="D928" s="40"/>
      <c r="E928" s="40"/>
      <c r="F928" s="40"/>
      <c r="G928" s="40"/>
      <c r="H928" s="40"/>
      <c r="I928" s="40"/>
      <c r="J928" s="6"/>
      <c r="K928" s="40"/>
      <c r="L928" s="40"/>
      <c r="M928" s="40"/>
      <c r="N928" s="41"/>
      <c r="O928" s="40"/>
      <c r="P928" s="40"/>
      <c r="Q928" s="41"/>
      <c r="R928" s="40"/>
      <c r="S928" s="40"/>
      <c r="T928" s="41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</row>
    <row r="929" spans="4:42">
      <c r="D929" s="40"/>
      <c r="E929" s="40"/>
      <c r="F929" s="40"/>
      <c r="G929" s="40"/>
      <c r="H929" s="40"/>
      <c r="I929" s="40"/>
      <c r="J929" s="6"/>
      <c r="K929" s="40"/>
      <c r="L929" s="40"/>
      <c r="M929" s="40"/>
      <c r="N929" s="41"/>
      <c r="O929" s="40"/>
      <c r="P929" s="40"/>
      <c r="Q929" s="41"/>
      <c r="R929" s="40"/>
      <c r="S929" s="40"/>
      <c r="T929" s="41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</row>
    <row r="930" spans="4:42">
      <c r="D930" s="40"/>
      <c r="E930" s="40"/>
      <c r="F930" s="40"/>
      <c r="G930" s="40"/>
      <c r="H930" s="40"/>
      <c r="I930" s="40"/>
      <c r="J930" s="6"/>
      <c r="K930" s="40"/>
      <c r="L930" s="40"/>
      <c r="M930" s="40"/>
      <c r="N930" s="41"/>
      <c r="O930" s="40"/>
      <c r="P930" s="40"/>
      <c r="Q930" s="41"/>
      <c r="R930" s="40"/>
      <c r="S930" s="40"/>
      <c r="T930" s="41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</row>
    <row r="931" spans="4:42">
      <c r="D931" s="40"/>
      <c r="E931" s="40"/>
      <c r="F931" s="40"/>
      <c r="G931" s="40"/>
      <c r="H931" s="40"/>
      <c r="I931" s="40"/>
      <c r="J931" s="6"/>
      <c r="K931" s="40"/>
      <c r="L931" s="40"/>
      <c r="M931" s="40"/>
      <c r="N931" s="41"/>
      <c r="O931" s="40"/>
      <c r="P931" s="40"/>
      <c r="Q931" s="41"/>
      <c r="R931" s="40"/>
      <c r="S931" s="40"/>
      <c r="T931" s="41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</row>
    <row r="932" spans="4:42">
      <c r="D932" s="40"/>
      <c r="E932" s="40"/>
      <c r="F932" s="40"/>
      <c r="G932" s="40"/>
      <c r="H932" s="40"/>
      <c r="I932" s="40"/>
      <c r="J932" s="6"/>
      <c r="K932" s="40"/>
      <c r="L932" s="40"/>
      <c r="M932" s="40"/>
      <c r="N932" s="41"/>
      <c r="O932" s="40"/>
      <c r="P932" s="40"/>
      <c r="Q932" s="41"/>
      <c r="R932" s="40"/>
      <c r="S932" s="40"/>
      <c r="T932" s="41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</row>
    <row r="933" spans="4:42">
      <c r="D933" s="40"/>
      <c r="E933" s="40"/>
      <c r="F933" s="40"/>
      <c r="G933" s="40"/>
      <c r="H933" s="40"/>
      <c r="I933" s="40"/>
      <c r="J933" s="6"/>
      <c r="K933" s="40"/>
      <c r="L933" s="40"/>
      <c r="M933" s="40"/>
      <c r="N933" s="41"/>
      <c r="O933" s="40"/>
      <c r="P933" s="40"/>
      <c r="Q933" s="41"/>
      <c r="R933" s="40"/>
      <c r="S933" s="40"/>
      <c r="T933" s="41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</row>
    <row r="934" spans="4:42">
      <c r="D934" s="40"/>
      <c r="E934" s="40"/>
      <c r="F934" s="40"/>
      <c r="G934" s="40"/>
      <c r="H934" s="40"/>
      <c r="I934" s="40"/>
      <c r="J934" s="6"/>
      <c r="K934" s="40"/>
      <c r="L934" s="40"/>
      <c r="M934" s="40"/>
      <c r="N934" s="41"/>
      <c r="O934" s="40"/>
      <c r="P934" s="40"/>
      <c r="Q934" s="41"/>
      <c r="R934" s="40"/>
      <c r="S934" s="40"/>
      <c r="T934" s="41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</row>
    <row r="935" spans="4:42">
      <c r="D935" s="40"/>
      <c r="E935" s="40"/>
      <c r="F935" s="40"/>
      <c r="G935" s="40"/>
      <c r="H935" s="40"/>
      <c r="I935" s="40"/>
      <c r="J935" s="6"/>
      <c r="K935" s="40"/>
      <c r="L935" s="40"/>
      <c r="M935" s="40"/>
      <c r="N935" s="41"/>
      <c r="O935" s="40"/>
      <c r="P935" s="40"/>
      <c r="Q935" s="41"/>
      <c r="R935" s="40"/>
      <c r="S935" s="40"/>
      <c r="T935" s="41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</row>
    <row r="936" spans="4:42">
      <c r="D936" s="40"/>
      <c r="E936" s="40"/>
      <c r="F936" s="40"/>
      <c r="G936" s="40"/>
      <c r="H936" s="40"/>
      <c r="I936" s="40"/>
      <c r="J936" s="6"/>
      <c r="K936" s="40"/>
      <c r="L936" s="40"/>
      <c r="M936" s="40"/>
      <c r="N936" s="41"/>
      <c r="O936" s="40"/>
      <c r="P936" s="40"/>
      <c r="Q936" s="41"/>
      <c r="R936" s="40"/>
      <c r="S936" s="40"/>
      <c r="T936" s="41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</row>
    <row r="937" spans="4:42">
      <c r="D937" s="40"/>
      <c r="E937" s="40"/>
      <c r="F937" s="40"/>
      <c r="G937" s="40"/>
      <c r="H937" s="40"/>
      <c r="I937" s="40"/>
      <c r="J937" s="6"/>
      <c r="K937" s="40"/>
      <c r="L937" s="40"/>
      <c r="M937" s="40"/>
      <c r="N937" s="41"/>
      <c r="O937" s="40"/>
      <c r="P937" s="40"/>
      <c r="Q937" s="41"/>
      <c r="R937" s="40"/>
      <c r="S937" s="40"/>
      <c r="T937" s="41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</row>
    <row r="938" spans="4:42">
      <c r="D938" s="40"/>
      <c r="E938" s="40"/>
      <c r="F938" s="40"/>
      <c r="G938" s="40"/>
      <c r="H938" s="40"/>
      <c r="I938" s="40"/>
      <c r="J938" s="6"/>
      <c r="K938" s="40"/>
      <c r="L938" s="40"/>
      <c r="M938" s="40"/>
      <c r="N938" s="41"/>
      <c r="O938" s="40"/>
      <c r="P938" s="40"/>
      <c r="Q938" s="41"/>
      <c r="R938" s="40"/>
      <c r="S938" s="40"/>
      <c r="T938" s="41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</row>
    <row r="939" spans="4:42">
      <c r="D939" s="40"/>
      <c r="E939" s="40"/>
      <c r="F939" s="40"/>
      <c r="G939" s="40"/>
      <c r="H939" s="40"/>
      <c r="I939" s="40"/>
      <c r="J939" s="6"/>
      <c r="K939" s="40"/>
      <c r="L939" s="40"/>
      <c r="M939" s="40"/>
      <c r="N939" s="41"/>
      <c r="O939" s="40"/>
      <c r="P939" s="40"/>
      <c r="Q939" s="41"/>
      <c r="R939" s="40"/>
      <c r="S939" s="40"/>
      <c r="T939" s="41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</row>
    <row r="940" spans="4:42">
      <c r="D940" s="40"/>
      <c r="E940" s="40"/>
      <c r="F940" s="40"/>
      <c r="G940" s="40"/>
      <c r="H940" s="40"/>
      <c r="I940" s="40"/>
      <c r="J940" s="6"/>
      <c r="K940" s="40"/>
      <c r="L940" s="40"/>
      <c r="M940" s="40"/>
      <c r="N940" s="41"/>
      <c r="O940" s="40"/>
      <c r="P940" s="40"/>
      <c r="Q940" s="41"/>
      <c r="R940" s="40"/>
      <c r="S940" s="40"/>
      <c r="T940" s="41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</row>
    <row r="941" spans="4:42">
      <c r="D941" s="40"/>
      <c r="E941" s="40"/>
      <c r="F941" s="40"/>
      <c r="G941" s="40"/>
      <c r="H941" s="40"/>
      <c r="I941" s="40"/>
      <c r="J941" s="6"/>
      <c r="K941" s="40"/>
      <c r="L941" s="40"/>
      <c r="M941" s="40"/>
      <c r="N941" s="41"/>
      <c r="O941" s="40"/>
      <c r="P941" s="40"/>
      <c r="Q941" s="41"/>
      <c r="R941" s="40"/>
      <c r="S941" s="40"/>
      <c r="T941" s="41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</row>
    <row r="942" spans="4:42">
      <c r="D942" s="40"/>
      <c r="E942" s="40"/>
      <c r="F942" s="40"/>
      <c r="G942" s="40"/>
      <c r="H942" s="40"/>
      <c r="I942" s="40"/>
      <c r="J942" s="6"/>
      <c r="K942" s="40"/>
      <c r="L942" s="40"/>
      <c r="M942" s="40"/>
      <c r="N942" s="41"/>
      <c r="O942" s="40"/>
      <c r="P942" s="40"/>
      <c r="Q942" s="41"/>
      <c r="R942" s="40"/>
      <c r="S942" s="40"/>
      <c r="T942" s="41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</row>
    <row r="943" spans="4:42">
      <c r="D943" s="40"/>
      <c r="E943" s="40"/>
      <c r="F943" s="40"/>
      <c r="G943" s="40"/>
      <c r="H943" s="40"/>
      <c r="I943" s="40"/>
      <c r="J943" s="6"/>
      <c r="K943" s="40"/>
      <c r="L943" s="40"/>
      <c r="M943" s="40"/>
      <c r="N943" s="41"/>
      <c r="O943" s="40"/>
      <c r="P943" s="40"/>
      <c r="Q943" s="41"/>
      <c r="R943" s="40"/>
      <c r="S943" s="40"/>
      <c r="T943" s="41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</row>
    <row r="944" spans="4:42">
      <c r="D944" s="40"/>
      <c r="E944" s="40"/>
      <c r="F944" s="40"/>
      <c r="G944" s="40"/>
      <c r="H944" s="40"/>
      <c r="I944" s="40"/>
      <c r="J944" s="6"/>
      <c r="K944" s="40"/>
      <c r="L944" s="40"/>
      <c r="M944" s="40"/>
      <c r="N944" s="41"/>
      <c r="O944" s="40"/>
      <c r="P944" s="40"/>
      <c r="Q944" s="41"/>
      <c r="R944" s="40"/>
      <c r="S944" s="40"/>
      <c r="T944" s="41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</row>
    <row r="945" spans="4:42">
      <c r="D945" s="40"/>
      <c r="E945" s="40"/>
      <c r="F945" s="40"/>
      <c r="G945" s="40"/>
      <c r="H945" s="40"/>
      <c r="I945" s="40"/>
      <c r="J945" s="6"/>
      <c r="K945" s="40"/>
      <c r="L945" s="40"/>
      <c r="M945" s="40"/>
      <c r="N945" s="41"/>
      <c r="O945" s="40"/>
      <c r="P945" s="40"/>
      <c r="Q945" s="41"/>
      <c r="R945" s="40"/>
      <c r="S945" s="40"/>
      <c r="T945" s="41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</row>
    <row r="946" spans="4:42">
      <c r="D946" s="40"/>
      <c r="E946" s="40"/>
      <c r="F946" s="40"/>
      <c r="G946" s="40"/>
      <c r="H946" s="40"/>
      <c r="I946" s="40"/>
      <c r="J946" s="6"/>
      <c r="K946" s="40"/>
      <c r="L946" s="40"/>
      <c r="M946" s="40"/>
      <c r="N946" s="41"/>
      <c r="O946" s="40"/>
      <c r="P946" s="40"/>
      <c r="Q946" s="41"/>
      <c r="R946" s="40"/>
      <c r="S946" s="40"/>
      <c r="T946" s="41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</row>
    <row r="947" spans="4:42">
      <c r="D947" s="40"/>
      <c r="E947" s="40"/>
      <c r="F947" s="40"/>
      <c r="G947" s="40"/>
      <c r="H947" s="40"/>
      <c r="I947" s="40"/>
      <c r="J947" s="6"/>
      <c r="K947" s="40"/>
      <c r="L947" s="40"/>
      <c r="M947" s="40"/>
      <c r="N947" s="41"/>
      <c r="O947" s="40"/>
      <c r="P947" s="40"/>
      <c r="Q947" s="41"/>
      <c r="R947" s="40"/>
      <c r="S947" s="40"/>
      <c r="T947" s="41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</row>
    <row r="948" spans="4:42">
      <c r="D948" s="40"/>
      <c r="E948" s="40"/>
      <c r="F948" s="40"/>
      <c r="G948" s="40"/>
      <c r="H948" s="40"/>
      <c r="I948" s="40"/>
      <c r="J948" s="6"/>
      <c r="K948" s="40"/>
      <c r="L948" s="40"/>
      <c r="M948" s="40"/>
      <c r="N948" s="41"/>
      <c r="O948" s="40"/>
      <c r="P948" s="40"/>
      <c r="Q948" s="41"/>
      <c r="R948" s="40"/>
      <c r="S948" s="40"/>
      <c r="T948" s="41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</row>
    <row r="949" spans="4:42">
      <c r="D949" s="40"/>
      <c r="E949" s="40"/>
      <c r="F949" s="40"/>
      <c r="G949" s="40"/>
      <c r="H949" s="40"/>
      <c r="I949" s="40"/>
      <c r="J949" s="6"/>
      <c r="K949" s="40"/>
      <c r="L949" s="40"/>
      <c r="M949" s="40"/>
      <c r="N949" s="41"/>
      <c r="O949" s="40"/>
      <c r="P949" s="40"/>
      <c r="Q949" s="41"/>
      <c r="R949" s="40"/>
      <c r="S949" s="40"/>
      <c r="T949" s="41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</row>
    <row r="950" spans="4:42">
      <c r="D950" s="40"/>
      <c r="E950" s="40"/>
      <c r="F950" s="40"/>
      <c r="G950" s="40"/>
      <c r="H950" s="40"/>
      <c r="I950" s="40"/>
      <c r="J950" s="6"/>
      <c r="K950" s="40"/>
      <c r="L950" s="40"/>
      <c r="M950" s="40"/>
      <c r="N950" s="41"/>
      <c r="O950" s="40"/>
      <c r="P950" s="40"/>
      <c r="Q950" s="41"/>
      <c r="R950" s="40"/>
      <c r="S950" s="40"/>
      <c r="T950" s="41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</row>
    <row r="951" spans="4:42">
      <c r="D951" s="40"/>
      <c r="E951" s="40"/>
      <c r="F951" s="40"/>
      <c r="G951" s="40"/>
      <c r="H951" s="40"/>
      <c r="I951" s="40"/>
      <c r="J951" s="6"/>
      <c r="K951" s="40"/>
      <c r="L951" s="40"/>
      <c r="M951" s="40"/>
      <c r="N951" s="41"/>
      <c r="O951" s="40"/>
      <c r="P951" s="40"/>
      <c r="Q951" s="41"/>
      <c r="R951" s="40"/>
      <c r="S951" s="40"/>
      <c r="T951" s="41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</row>
    <row r="952" spans="4:42">
      <c r="D952" s="40"/>
      <c r="E952" s="40"/>
      <c r="F952" s="40"/>
      <c r="G952" s="40"/>
      <c r="H952" s="40"/>
      <c r="I952" s="40"/>
      <c r="J952" s="6"/>
      <c r="K952" s="40"/>
      <c r="L952" s="40"/>
      <c r="M952" s="40"/>
      <c r="N952" s="41"/>
      <c r="O952" s="40"/>
      <c r="P952" s="40"/>
      <c r="Q952" s="41"/>
      <c r="R952" s="40"/>
      <c r="S952" s="40"/>
      <c r="T952" s="41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</row>
    <row r="953" spans="4:42">
      <c r="D953" s="40"/>
      <c r="E953" s="40"/>
      <c r="F953" s="40"/>
      <c r="G953" s="40"/>
      <c r="H953" s="40"/>
      <c r="I953" s="40"/>
      <c r="J953" s="6"/>
      <c r="K953" s="40"/>
      <c r="L953" s="40"/>
      <c r="M953" s="40"/>
      <c r="N953" s="41"/>
      <c r="O953" s="40"/>
      <c r="P953" s="40"/>
      <c r="Q953" s="41"/>
      <c r="R953" s="40"/>
      <c r="S953" s="40"/>
      <c r="T953" s="41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</row>
    <row r="954" spans="4:42">
      <c r="D954" s="40"/>
      <c r="E954" s="40"/>
      <c r="F954" s="40"/>
      <c r="G954" s="40"/>
      <c r="H954" s="40"/>
      <c r="I954" s="40"/>
      <c r="J954" s="6"/>
      <c r="K954" s="40"/>
      <c r="L954" s="40"/>
      <c r="M954" s="40"/>
      <c r="N954" s="41"/>
      <c r="O954" s="40"/>
      <c r="P954" s="40"/>
      <c r="Q954" s="41"/>
      <c r="R954" s="40"/>
      <c r="S954" s="40"/>
      <c r="T954" s="41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</row>
    <row r="955" spans="4:42">
      <c r="D955" s="40"/>
      <c r="E955" s="40"/>
      <c r="F955" s="40"/>
      <c r="G955" s="40"/>
      <c r="H955" s="40"/>
      <c r="I955" s="40"/>
      <c r="J955" s="6"/>
      <c r="K955" s="40"/>
      <c r="L955" s="40"/>
      <c r="M955" s="40"/>
      <c r="N955" s="41"/>
      <c r="O955" s="40"/>
      <c r="P955" s="40"/>
      <c r="Q955" s="41"/>
      <c r="R955" s="40"/>
      <c r="S955" s="40"/>
      <c r="T955" s="41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</row>
    <row r="956" spans="4:42">
      <c r="D956" s="40"/>
      <c r="E956" s="40"/>
      <c r="F956" s="40"/>
      <c r="G956" s="40"/>
      <c r="H956" s="40"/>
      <c r="I956" s="40"/>
      <c r="J956" s="6"/>
      <c r="K956" s="40"/>
      <c r="L956" s="40"/>
      <c r="M956" s="40"/>
      <c r="N956" s="41"/>
      <c r="O956" s="40"/>
      <c r="P956" s="40"/>
      <c r="Q956" s="41"/>
      <c r="R956" s="40"/>
      <c r="S956" s="40"/>
      <c r="T956" s="41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</row>
    <row r="957" spans="4:42">
      <c r="D957" s="40"/>
      <c r="E957" s="40"/>
      <c r="F957" s="40"/>
      <c r="G957" s="40"/>
      <c r="H957" s="40"/>
      <c r="I957" s="40"/>
      <c r="J957" s="6"/>
      <c r="K957" s="40"/>
      <c r="L957" s="40"/>
      <c r="M957" s="40"/>
      <c r="N957" s="41"/>
      <c r="O957" s="40"/>
      <c r="P957" s="40"/>
      <c r="Q957" s="41"/>
      <c r="R957" s="40"/>
      <c r="S957" s="40"/>
      <c r="T957" s="41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</row>
    <row r="958" spans="4:42">
      <c r="D958" s="40"/>
      <c r="E958" s="40"/>
      <c r="F958" s="40"/>
      <c r="G958" s="40"/>
      <c r="H958" s="40"/>
      <c r="I958" s="40"/>
      <c r="J958" s="6"/>
      <c r="K958" s="40"/>
      <c r="L958" s="40"/>
      <c r="M958" s="40"/>
      <c r="N958" s="41"/>
      <c r="O958" s="40"/>
      <c r="P958" s="40"/>
      <c r="Q958" s="41"/>
      <c r="R958" s="40"/>
      <c r="S958" s="40"/>
      <c r="T958" s="41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</row>
    <row r="959" spans="4:42">
      <c r="D959" s="40"/>
      <c r="E959" s="40"/>
      <c r="F959" s="40"/>
      <c r="G959" s="40"/>
      <c r="H959" s="40"/>
      <c r="I959" s="40"/>
      <c r="J959" s="6"/>
      <c r="K959" s="40"/>
      <c r="L959" s="40"/>
      <c r="M959" s="40"/>
      <c r="N959" s="41"/>
      <c r="O959" s="40"/>
      <c r="P959" s="40"/>
      <c r="Q959" s="41"/>
      <c r="R959" s="40"/>
      <c r="S959" s="40"/>
      <c r="T959" s="41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</row>
    <row r="960" spans="4:42">
      <c r="D960" s="40"/>
      <c r="E960" s="40"/>
      <c r="F960" s="40"/>
      <c r="G960" s="40"/>
      <c r="H960" s="40"/>
      <c r="I960" s="40"/>
      <c r="J960" s="6"/>
      <c r="K960" s="40"/>
      <c r="L960" s="40"/>
      <c r="M960" s="40"/>
      <c r="N960" s="41"/>
      <c r="O960" s="40"/>
      <c r="P960" s="40"/>
      <c r="Q960" s="41"/>
      <c r="R960" s="40"/>
      <c r="S960" s="40"/>
      <c r="T960" s="41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</row>
    <row r="961" spans="4:42">
      <c r="D961" s="40"/>
      <c r="E961" s="40"/>
      <c r="F961" s="40"/>
      <c r="G961" s="40"/>
      <c r="H961" s="40"/>
      <c r="I961" s="40"/>
      <c r="J961" s="6"/>
      <c r="K961" s="40"/>
      <c r="L961" s="40"/>
      <c r="M961" s="40"/>
      <c r="N961" s="41"/>
      <c r="O961" s="40"/>
      <c r="P961" s="40"/>
      <c r="Q961" s="41"/>
      <c r="R961" s="40"/>
      <c r="S961" s="40"/>
      <c r="T961" s="41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</row>
    <row r="962" spans="4:42">
      <c r="D962" s="40"/>
      <c r="E962" s="40"/>
      <c r="F962" s="40"/>
      <c r="G962" s="40"/>
      <c r="H962" s="40"/>
      <c r="I962" s="40"/>
      <c r="J962" s="6"/>
      <c r="K962" s="40"/>
      <c r="L962" s="40"/>
      <c r="M962" s="40"/>
      <c r="N962" s="41"/>
      <c r="O962" s="40"/>
      <c r="P962" s="40"/>
      <c r="Q962" s="41"/>
      <c r="R962" s="40"/>
      <c r="S962" s="40"/>
      <c r="T962" s="41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</row>
    <row r="963" spans="4:42">
      <c r="D963" s="40"/>
      <c r="E963" s="40"/>
      <c r="F963" s="40"/>
      <c r="G963" s="40"/>
      <c r="H963" s="40"/>
      <c r="I963" s="40"/>
      <c r="J963" s="6"/>
      <c r="K963" s="40"/>
      <c r="L963" s="40"/>
      <c r="M963" s="40"/>
      <c r="N963" s="41"/>
      <c r="O963" s="40"/>
      <c r="P963" s="40"/>
      <c r="Q963" s="41"/>
      <c r="R963" s="40"/>
      <c r="S963" s="40"/>
      <c r="T963" s="41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</row>
    <row r="964" spans="4:42">
      <c r="D964" s="40"/>
      <c r="E964" s="40"/>
      <c r="F964" s="40"/>
      <c r="G964" s="40"/>
      <c r="H964" s="40"/>
      <c r="I964" s="40"/>
      <c r="J964" s="6"/>
      <c r="K964" s="40"/>
      <c r="L964" s="40"/>
      <c r="M964" s="40"/>
      <c r="N964" s="41"/>
      <c r="O964" s="40"/>
      <c r="P964" s="40"/>
      <c r="Q964" s="41"/>
      <c r="R964" s="40"/>
      <c r="S964" s="40"/>
      <c r="T964" s="41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</row>
    <row r="965" spans="4:42">
      <c r="D965" s="40"/>
      <c r="E965" s="40"/>
      <c r="F965" s="40"/>
      <c r="G965" s="40"/>
      <c r="H965" s="40"/>
      <c r="I965" s="40"/>
      <c r="J965" s="6"/>
      <c r="K965" s="40"/>
      <c r="L965" s="40"/>
      <c r="M965" s="40"/>
      <c r="N965" s="41"/>
      <c r="O965" s="40"/>
      <c r="P965" s="40"/>
      <c r="Q965" s="41"/>
      <c r="R965" s="40"/>
      <c r="S965" s="40"/>
      <c r="T965" s="41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</row>
    <row r="966" spans="4:42">
      <c r="D966" s="40"/>
      <c r="E966" s="40"/>
      <c r="F966" s="40"/>
      <c r="G966" s="40"/>
      <c r="H966" s="40"/>
      <c r="I966" s="40"/>
      <c r="J966" s="6"/>
      <c r="K966" s="40"/>
      <c r="L966" s="40"/>
      <c r="M966" s="40"/>
      <c r="N966" s="41"/>
      <c r="O966" s="40"/>
      <c r="P966" s="40"/>
      <c r="Q966" s="41"/>
      <c r="R966" s="40"/>
      <c r="S966" s="40"/>
      <c r="T966" s="41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</row>
    <row r="967" spans="4:42">
      <c r="D967" s="40"/>
      <c r="E967" s="40"/>
      <c r="F967" s="40"/>
      <c r="G967" s="40"/>
      <c r="H967" s="40"/>
      <c r="I967" s="40"/>
      <c r="J967" s="6"/>
      <c r="K967" s="40"/>
      <c r="L967" s="40"/>
      <c r="M967" s="40"/>
      <c r="N967" s="41"/>
      <c r="O967" s="40"/>
      <c r="P967" s="40"/>
      <c r="Q967" s="41"/>
      <c r="R967" s="40"/>
      <c r="S967" s="40"/>
      <c r="T967" s="41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</row>
    <row r="968" spans="4:42">
      <c r="D968" s="40"/>
      <c r="E968" s="40"/>
      <c r="F968" s="40"/>
      <c r="G968" s="40"/>
      <c r="H968" s="40"/>
      <c r="I968" s="40"/>
      <c r="J968" s="6"/>
      <c r="K968" s="40"/>
      <c r="L968" s="40"/>
      <c r="M968" s="40"/>
      <c r="N968" s="41"/>
      <c r="O968" s="40"/>
      <c r="P968" s="40"/>
      <c r="Q968" s="41"/>
      <c r="R968" s="40"/>
      <c r="S968" s="40"/>
      <c r="T968" s="41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</row>
    <row r="969" spans="4:42">
      <c r="D969" s="40"/>
      <c r="E969" s="40"/>
      <c r="F969" s="40"/>
      <c r="G969" s="40"/>
      <c r="H969" s="40"/>
      <c r="I969" s="40"/>
      <c r="J969" s="6"/>
      <c r="K969" s="40"/>
      <c r="L969" s="40"/>
      <c r="M969" s="40"/>
      <c r="N969" s="41"/>
      <c r="O969" s="40"/>
      <c r="P969" s="40"/>
      <c r="Q969" s="41"/>
      <c r="R969" s="40"/>
      <c r="S969" s="40"/>
      <c r="T969" s="41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</row>
    <row r="970" spans="4:42">
      <c r="D970" s="40"/>
      <c r="E970" s="40"/>
      <c r="F970" s="40"/>
      <c r="G970" s="40"/>
      <c r="H970" s="40"/>
      <c r="I970" s="40"/>
      <c r="J970" s="6"/>
      <c r="K970" s="40"/>
      <c r="L970" s="40"/>
      <c r="M970" s="40"/>
      <c r="N970" s="41"/>
      <c r="O970" s="40"/>
      <c r="P970" s="40"/>
      <c r="Q970" s="41"/>
      <c r="R970" s="40"/>
      <c r="S970" s="40"/>
      <c r="T970" s="41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</row>
    <row r="971" spans="4:42">
      <c r="D971" s="40"/>
      <c r="E971" s="40"/>
      <c r="F971" s="40"/>
      <c r="G971" s="40"/>
      <c r="H971" s="40"/>
      <c r="I971" s="40"/>
      <c r="J971" s="6"/>
      <c r="K971" s="40"/>
      <c r="L971" s="40"/>
      <c r="M971" s="40"/>
      <c r="N971" s="41"/>
      <c r="O971" s="40"/>
      <c r="P971" s="40"/>
      <c r="Q971" s="41"/>
      <c r="R971" s="40"/>
      <c r="S971" s="40"/>
      <c r="T971" s="41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</row>
    <row r="972" spans="4:42">
      <c r="D972" s="40"/>
      <c r="E972" s="40"/>
      <c r="F972" s="40"/>
      <c r="G972" s="40"/>
      <c r="H972" s="40"/>
      <c r="I972" s="40"/>
      <c r="J972" s="6"/>
      <c r="K972" s="40"/>
      <c r="L972" s="40"/>
      <c r="M972" s="40"/>
      <c r="N972" s="41"/>
      <c r="O972" s="40"/>
      <c r="P972" s="40"/>
      <c r="Q972" s="41"/>
      <c r="R972" s="40"/>
      <c r="S972" s="40"/>
      <c r="T972" s="41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</row>
    <row r="973" spans="4:42">
      <c r="D973" s="40"/>
      <c r="E973" s="40"/>
      <c r="F973" s="40"/>
      <c r="G973" s="40"/>
      <c r="H973" s="40"/>
      <c r="I973" s="40"/>
      <c r="J973" s="6"/>
      <c r="K973" s="40"/>
      <c r="L973" s="40"/>
      <c r="M973" s="40"/>
      <c r="N973" s="41"/>
      <c r="O973" s="40"/>
      <c r="P973" s="40"/>
      <c r="Q973" s="41"/>
      <c r="R973" s="40"/>
      <c r="S973" s="40"/>
      <c r="T973" s="41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</row>
    <row r="974" spans="4:42">
      <c r="D974" s="40"/>
      <c r="E974" s="40"/>
      <c r="F974" s="40"/>
      <c r="G974" s="40"/>
      <c r="H974" s="40"/>
      <c r="I974" s="40"/>
      <c r="J974" s="6"/>
      <c r="K974" s="40"/>
      <c r="L974" s="40"/>
      <c r="M974" s="40"/>
      <c r="N974" s="41"/>
      <c r="O974" s="40"/>
      <c r="P974" s="40"/>
      <c r="Q974" s="41"/>
      <c r="R974" s="40"/>
      <c r="S974" s="40"/>
      <c r="T974" s="41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</row>
    <row r="975" spans="4:42">
      <c r="D975" s="40"/>
      <c r="E975" s="40"/>
      <c r="F975" s="40"/>
      <c r="G975" s="40"/>
      <c r="H975" s="40"/>
      <c r="I975" s="40"/>
      <c r="J975" s="6"/>
      <c r="K975" s="40"/>
      <c r="L975" s="40"/>
      <c r="M975" s="40"/>
      <c r="N975" s="41"/>
      <c r="O975" s="40"/>
      <c r="P975" s="40"/>
      <c r="Q975" s="41"/>
      <c r="R975" s="40"/>
      <c r="S975" s="40"/>
      <c r="T975" s="41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</row>
    <row r="976" spans="4:42">
      <c r="D976" s="40"/>
      <c r="E976" s="40"/>
      <c r="F976" s="40"/>
      <c r="G976" s="40"/>
      <c r="H976" s="40"/>
      <c r="I976" s="40"/>
      <c r="J976" s="6"/>
      <c r="K976" s="40"/>
      <c r="L976" s="40"/>
      <c r="M976" s="40"/>
      <c r="N976" s="41"/>
      <c r="O976" s="40"/>
      <c r="P976" s="40"/>
      <c r="Q976" s="41"/>
      <c r="R976" s="40"/>
      <c r="S976" s="40"/>
      <c r="T976" s="41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</row>
    <row r="977" spans="4:42">
      <c r="D977" s="40"/>
      <c r="E977" s="40"/>
      <c r="F977" s="40"/>
      <c r="G977" s="40"/>
      <c r="H977" s="40"/>
      <c r="I977" s="40"/>
      <c r="J977" s="6"/>
      <c r="K977" s="40"/>
      <c r="L977" s="40"/>
      <c r="M977" s="40"/>
      <c r="N977" s="41"/>
      <c r="O977" s="40"/>
      <c r="P977" s="40"/>
      <c r="Q977" s="41"/>
      <c r="R977" s="40"/>
      <c r="S977" s="40"/>
      <c r="T977" s="41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</row>
    <row r="978" spans="4:42">
      <c r="D978" s="40"/>
      <c r="E978" s="40"/>
      <c r="F978" s="40"/>
      <c r="G978" s="40"/>
      <c r="H978" s="40"/>
      <c r="I978" s="40"/>
      <c r="J978" s="6"/>
      <c r="K978" s="40"/>
      <c r="L978" s="40"/>
      <c r="M978" s="40"/>
      <c r="N978" s="41"/>
      <c r="O978" s="40"/>
      <c r="P978" s="40"/>
      <c r="Q978" s="41"/>
      <c r="R978" s="40"/>
      <c r="S978" s="40"/>
      <c r="T978" s="41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</row>
    <row r="979" spans="4:42">
      <c r="D979" s="40"/>
      <c r="E979" s="40"/>
      <c r="F979" s="40"/>
      <c r="G979" s="40"/>
      <c r="H979" s="40"/>
      <c r="I979" s="40"/>
      <c r="J979" s="6"/>
      <c r="K979" s="40"/>
      <c r="L979" s="40"/>
      <c r="M979" s="40"/>
      <c r="N979" s="41"/>
      <c r="O979" s="40"/>
      <c r="P979" s="40"/>
      <c r="Q979" s="41"/>
      <c r="R979" s="40"/>
      <c r="S979" s="40"/>
      <c r="T979" s="41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</row>
    <row r="980" spans="4:42">
      <c r="D980" s="40"/>
      <c r="E980" s="40"/>
      <c r="F980" s="40"/>
      <c r="G980" s="40"/>
      <c r="H980" s="40"/>
      <c r="I980" s="40"/>
      <c r="J980" s="6"/>
      <c r="K980" s="40"/>
      <c r="L980" s="40"/>
      <c r="M980" s="40"/>
      <c r="N980" s="41"/>
      <c r="O980" s="40"/>
      <c r="P980" s="40"/>
      <c r="Q980" s="41"/>
      <c r="R980" s="40"/>
      <c r="S980" s="40"/>
      <c r="T980" s="41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</row>
    <row r="981" spans="4:42">
      <c r="D981" s="40"/>
      <c r="E981" s="40"/>
      <c r="F981" s="40"/>
      <c r="G981" s="40"/>
      <c r="H981" s="40"/>
      <c r="I981" s="40"/>
      <c r="J981" s="6"/>
      <c r="K981" s="40"/>
      <c r="L981" s="40"/>
      <c r="M981" s="40"/>
      <c r="N981" s="41"/>
      <c r="O981" s="40"/>
      <c r="P981" s="40"/>
      <c r="Q981" s="41"/>
      <c r="R981" s="40"/>
      <c r="S981" s="40"/>
      <c r="T981" s="41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</row>
    <row r="982" spans="4:42">
      <c r="D982" s="40"/>
      <c r="E982" s="40"/>
      <c r="F982" s="40"/>
      <c r="G982" s="40"/>
      <c r="H982" s="40"/>
      <c r="I982" s="40"/>
      <c r="J982" s="6"/>
      <c r="K982" s="40"/>
      <c r="L982" s="40"/>
      <c r="M982" s="40"/>
      <c r="N982" s="41"/>
      <c r="O982" s="40"/>
      <c r="P982" s="40"/>
      <c r="Q982" s="41"/>
      <c r="R982" s="40"/>
      <c r="S982" s="40"/>
      <c r="T982" s="41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</row>
    <row r="983" spans="4:42">
      <c r="D983" s="40"/>
      <c r="E983" s="40"/>
      <c r="F983" s="40"/>
      <c r="G983" s="40"/>
      <c r="H983" s="40"/>
      <c r="I983" s="40"/>
      <c r="J983" s="6"/>
      <c r="K983" s="40"/>
      <c r="L983" s="40"/>
      <c r="M983" s="40"/>
      <c r="N983" s="41"/>
      <c r="O983" s="40"/>
      <c r="P983" s="40"/>
      <c r="Q983" s="41"/>
      <c r="R983" s="40"/>
      <c r="S983" s="40"/>
      <c r="T983" s="41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</row>
    <row r="984" spans="4:42">
      <c r="D984" s="40"/>
      <c r="E984" s="40"/>
      <c r="F984" s="40"/>
      <c r="G984" s="40"/>
      <c r="H984" s="40"/>
      <c r="I984" s="40"/>
      <c r="J984" s="6"/>
      <c r="K984" s="40"/>
      <c r="L984" s="40"/>
      <c r="M984" s="40"/>
      <c r="N984" s="41"/>
      <c r="O984" s="40"/>
      <c r="P984" s="40"/>
      <c r="Q984" s="41"/>
      <c r="R984" s="40"/>
      <c r="S984" s="40"/>
      <c r="T984" s="41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</row>
    <row r="985" spans="4:42">
      <c r="D985" s="40"/>
      <c r="E985" s="40"/>
      <c r="F985" s="40"/>
      <c r="G985" s="40"/>
      <c r="H985" s="40"/>
      <c r="I985" s="40"/>
      <c r="J985" s="6"/>
      <c r="K985" s="40"/>
      <c r="L985" s="40"/>
      <c r="M985" s="40"/>
      <c r="N985" s="41"/>
      <c r="O985" s="40"/>
      <c r="P985" s="40"/>
      <c r="Q985" s="41"/>
      <c r="R985" s="40"/>
      <c r="S985" s="40"/>
      <c r="T985" s="41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</row>
    <row r="986" spans="4:42">
      <c r="D986" s="40"/>
      <c r="E986" s="40"/>
      <c r="F986" s="40"/>
      <c r="G986" s="40"/>
      <c r="H986" s="40"/>
      <c r="I986" s="40"/>
      <c r="J986" s="6"/>
      <c r="K986" s="40"/>
      <c r="L986" s="40"/>
      <c r="M986" s="40"/>
      <c r="N986" s="41"/>
      <c r="O986" s="40"/>
      <c r="P986" s="40"/>
      <c r="Q986" s="41"/>
      <c r="R986" s="40"/>
      <c r="S986" s="40"/>
      <c r="T986" s="41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</row>
    <row r="987" spans="4:42">
      <c r="D987" s="40"/>
      <c r="E987" s="40"/>
      <c r="F987" s="40"/>
      <c r="G987" s="40"/>
      <c r="H987" s="40"/>
      <c r="I987" s="40"/>
      <c r="J987" s="6"/>
      <c r="K987" s="40"/>
      <c r="L987" s="40"/>
      <c r="M987" s="40"/>
      <c r="N987" s="41"/>
      <c r="O987" s="40"/>
      <c r="P987" s="40"/>
      <c r="Q987" s="41"/>
      <c r="R987" s="40"/>
      <c r="S987" s="40"/>
      <c r="T987" s="41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</row>
    <row r="988" spans="4:42">
      <c r="D988" s="40"/>
      <c r="E988" s="40"/>
      <c r="F988" s="40"/>
      <c r="G988" s="40"/>
      <c r="H988" s="40"/>
      <c r="I988" s="40"/>
      <c r="J988" s="6"/>
      <c r="K988" s="40"/>
      <c r="L988" s="40"/>
      <c r="M988" s="40"/>
      <c r="N988" s="41"/>
      <c r="O988" s="40"/>
      <c r="P988" s="40"/>
      <c r="Q988" s="41"/>
      <c r="R988" s="40"/>
      <c r="S988" s="40"/>
      <c r="T988" s="41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</row>
    <row r="989" spans="4:42">
      <c r="D989" s="40"/>
      <c r="E989" s="40"/>
      <c r="F989" s="40"/>
      <c r="G989" s="40"/>
      <c r="H989" s="40"/>
      <c r="I989" s="40"/>
      <c r="J989" s="6"/>
      <c r="K989" s="40"/>
      <c r="L989" s="40"/>
      <c r="M989" s="40"/>
      <c r="N989" s="41"/>
      <c r="O989" s="40"/>
      <c r="P989" s="40"/>
      <c r="Q989" s="41"/>
      <c r="R989" s="40"/>
      <c r="S989" s="40"/>
      <c r="T989" s="41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</row>
    <row r="990" spans="4:42">
      <c r="D990" s="40"/>
      <c r="E990" s="40"/>
      <c r="F990" s="40"/>
      <c r="G990" s="40"/>
      <c r="H990" s="40"/>
      <c r="I990" s="40"/>
      <c r="J990" s="6"/>
      <c r="K990" s="40"/>
      <c r="L990" s="40"/>
      <c r="M990" s="40"/>
      <c r="N990" s="41"/>
      <c r="O990" s="40"/>
      <c r="P990" s="40"/>
      <c r="Q990" s="41"/>
      <c r="R990" s="40"/>
      <c r="S990" s="40"/>
      <c r="T990" s="41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</row>
    <row r="991" spans="4:42">
      <c r="D991" s="40"/>
      <c r="E991" s="40"/>
      <c r="F991" s="40"/>
      <c r="G991" s="40"/>
      <c r="H991" s="40"/>
      <c r="I991" s="40"/>
      <c r="J991" s="6"/>
      <c r="K991" s="40"/>
      <c r="L991" s="40"/>
      <c r="M991" s="40"/>
      <c r="N991" s="41"/>
      <c r="O991" s="40"/>
      <c r="P991" s="40"/>
      <c r="Q991" s="41"/>
      <c r="R991" s="40"/>
      <c r="S991" s="40"/>
      <c r="T991" s="41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</row>
    <row r="992" spans="4:42">
      <c r="D992" s="40"/>
      <c r="E992" s="40"/>
      <c r="F992" s="40"/>
      <c r="G992" s="40"/>
      <c r="H992" s="40"/>
      <c r="I992" s="40"/>
      <c r="J992" s="6"/>
      <c r="K992" s="40"/>
      <c r="L992" s="40"/>
      <c r="M992" s="40"/>
      <c r="N992" s="41"/>
      <c r="O992" s="40"/>
      <c r="P992" s="40"/>
      <c r="Q992" s="41"/>
      <c r="R992" s="40"/>
      <c r="S992" s="40"/>
      <c r="T992" s="41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</row>
    <row r="993" spans="4:42">
      <c r="D993" s="40"/>
      <c r="E993" s="40"/>
      <c r="F993" s="40"/>
      <c r="G993" s="40"/>
      <c r="H993" s="40"/>
      <c r="I993" s="40"/>
      <c r="J993" s="6"/>
      <c r="K993" s="40"/>
      <c r="L993" s="40"/>
      <c r="M993" s="40"/>
      <c r="N993" s="41"/>
      <c r="O993" s="40"/>
      <c r="P993" s="40"/>
      <c r="Q993" s="41"/>
      <c r="R993" s="40"/>
      <c r="S993" s="40"/>
      <c r="T993" s="41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</row>
    <row r="994" spans="4:42">
      <c r="D994" s="40"/>
      <c r="E994" s="40"/>
      <c r="F994" s="40"/>
      <c r="G994" s="40"/>
      <c r="H994" s="40"/>
      <c r="I994" s="40"/>
      <c r="J994" s="6"/>
      <c r="K994" s="40"/>
      <c r="L994" s="40"/>
      <c r="M994" s="40"/>
      <c r="N994" s="41"/>
      <c r="O994" s="40"/>
      <c r="P994" s="40"/>
      <c r="Q994" s="41"/>
      <c r="R994" s="40"/>
      <c r="S994" s="40"/>
      <c r="T994" s="41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</row>
    <row r="995" spans="4:42">
      <c r="D995" s="40"/>
      <c r="E995" s="40"/>
      <c r="F995" s="40"/>
      <c r="G995" s="40"/>
      <c r="H995" s="40"/>
      <c r="I995" s="40"/>
      <c r="J995" s="6"/>
      <c r="K995" s="40"/>
      <c r="L995" s="40"/>
      <c r="M995" s="40"/>
      <c r="N995" s="41"/>
      <c r="O995" s="40"/>
      <c r="P995" s="40"/>
      <c r="Q995" s="41"/>
      <c r="R995" s="40"/>
      <c r="S995" s="40"/>
      <c r="T995" s="41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</row>
    <row r="996" spans="4:42">
      <c r="D996" s="40"/>
      <c r="E996" s="40"/>
      <c r="F996" s="40"/>
      <c r="G996" s="40"/>
      <c r="H996" s="40"/>
      <c r="I996" s="40"/>
      <c r="J996" s="6"/>
      <c r="K996" s="40"/>
      <c r="L996" s="40"/>
      <c r="M996" s="40"/>
      <c r="N996" s="41"/>
      <c r="O996" s="40"/>
      <c r="P996" s="40"/>
      <c r="Q996" s="41"/>
      <c r="R996" s="40"/>
      <c r="S996" s="40"/>
      <c r="T996" s="41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</row>
    <row r="997" spans="4:42">
      <c r="D997" s="40"/>
      <c r="E997" s="40"/>
      <c r="F997" s="40"/>
      <c r="G997" s="40"/>
      <c r="H997" s="40"/>
      <c r="I997" s="40"/>
      <c r="J997" s="6"/>
      <c r="K997" s="40"/>
      <c r="L997" s="40"/>
      <c r="M997" s="40"/>
      <c r="N997" s="41"/>
      <c r="O997" s="40"/>
      <c r="P997" s="40"/>
      <c r="Q997" s="41"/>
      <c r="R997" s="40"/>
      <c r="S997" s="40"/>
      <c r="T997" s="41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</row>
    <row r="998" spans="4:42">
      <c r="D998" s="40"/>
      <c r="E998" s="40"/>
      <c r="F998" s="40"/>
      <c r="G998" s="40"/>
      <c r="H998" s="40"/>
      <c r="I998" s="40"/>
      <c r="J998" s="6"/>
      <c r="K998" s="40"/>
      <c r="L998" s="40"/>
      <c r="M998" s="40"/>
      <c r="N998" s="41"/>
      <c r="O998" s="40"/>
      <c r="P998" s="40"/>
      <c r="Q998" s="41"/>
      <c r="R998" s="40"/>
      <c r="S998" s="40"/>
      <c r="T998" s="41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</row>
    <row r="999" spans="4:42">
      <c r="D999" s="40"/>
      <c r="E999" s="40"/>
      <c r="F999" s="40"/>
      <c r="G999" s="40"/>
      <c r="H999" s="40"/>
      <c r="I999" s="40"/>
      <c r="J999" s="6"/>
      <c r="K999" s="40"/>
      <c r="L999" s="40"/>
      <c r="M999" s="40"/>
      <c r="N999" s="41"/>
      <c r="O999" s="40"/>
      <c r="P999" s="40"/>
      <c r="Q999" s="41"/>
      <c r="R999" s="40"/>
      <c r="S999" s="40"/>
      <c r="T999" s="41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</row>
    <row r="1000" spans="4:42">
      <c r="D1000" s="40"/>
      <c r="E1000" s="40"/>
      <c r="F1000" s="40"/>
      <c r="G1000" s="40"/>
      <c r="H1000" s="40"/>
      <c r="I1000" s="40"/>
      <c r="J1000" s="6"/>
      <c r="K1000" s="40"/>
      <c r="L1000" s="40"/>
      <c r="M1000" s="40"/>
      <c r="N1000" s="41"/>
      <c r="O1000" s="40"/>
      <c r="P1000" s="40"/>
      <c r="Q1000" s="41"/>
      <c r="R1000" s="40"/>
      <c r="S1000" s="40"/>
      <c r="T1000" s="41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</row>
    <row r="1001" spans="4:42">
      <c r="D1001" s="40"/>
      <c r="E1001" s="40"/>
      <c r="F1001" s="40"/>
      <c r="G1001" s="40"/>
      <c r="H1001" s="40"/>
      <c r="I1001" s="40"/>
      <c r="J1001" s="6"/>
      <c r="K1001" s="40"/>
      <c r="L1001" s="40"/>
      <c r="M1001" s="40"/>
      <c r="N1001" s="41"/>
      <c r="O1001" s="40"/>
      <c r="P1001" s="40"/>
      <c r="Q1001" s="41"/>
      <c r="R1001" s="40"/>
      <c r="S1001" s="40"/>
      <c r="T1001" s="41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</row>
    <row r="1002" spans="4:42">
      <c r="D1002" s="40"/>
      <c r="E1002" s="40"/>
      <c r="F1002" s="40"/>
      <c r="G1002" s="40"/>
      <c r="H1002" s="40"/>
      <c r="I1002" s="40"/>
      <c r="J1002" s="6"/>
      <c r="K1002" s="40"/>
      <c r="L1002" s="40"/>
      <c r="M1002" s="40"/>
      <c r="N1002" s="41"/>
      <c r="O1002" s="40"/>
      <c r="P1002" s="40"/>
      <c r="Q1002" s="41"/>
      <c r="R1002" s="40"/>
      <c r="S1002" s="40"/>
      <c r="T1002" s="41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</row>
    <row r="1003" spans="4:42">
      <c r="D1003" s="40"/>
      <c r="E1003" s="40"/>
      <c r="F1003" s="40"/>
      <c r="G1003" s="40"/>
      <c r="H1003" s="40"/>
      <c r="I1003" s="40"/>
      <c r="J1003" s="6"/>
      <c r="K1003" s="40"/>
      <c r="L1003" s="40"/>
      <c r="M1003" s="40"/>
      <c r="N1003" s="41"/>
      <c r="O1003" s="40"/>
      <c r="P1003" s="40"/>
      <c r="Q1003" s="41"/>
      <c r="R1003" s="40"/>
      <c r="S1003" s="40"/>
      <c r="T1003" s="41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</row>
    <row r="1004" spans="4:42">
      <c r="D1004" s="40"/>
      <c r="E1004" s="40"/>
      <c r="F1004" s="40"/>
      <c r="G1004" s="40"/>
      <c r="H1004" s="40"/>
      <c r="I1004" s="40"/>
      <c r="J1004" s="6"/>
      <c r="K1004" s="40"/>
      <c r="L1004" s="40"/>
      <c r="M1004" s="40"/>
      <c r="N1004" s="41"/>
      <c r="O1004" s="40"/>
      <c r="P1004" s="40"/>
      <c r="Q1004" s="41"/>
      <c r="R1004" s="40"/>
      <c r="S1004" s="40"/>
      <c r="T1004" s="41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</row>
    <row r="1005" spans="4:42">
      <c r="D1005" s="40"/>
      <c r="E1005" s="40"/>
      <c r="F1005" s="40"/>
      <c r="G1005" s="40"/>
      <c r="H1005" s="40"/>
      <c r="I1005" s="40"/>
      <c r="J1005" s="6"/>
      <c r="K1005" s="40"/>
      <c r="L1005" s="40"/>
      <c r="M1005" s="40"/>
      <c r="N1005" s="41"/>
      <c r="O1005" s="40"/>
      <c r="P1005" s="40"/>
      <c r="Q1005" s="41"/>
      <c r="R1005" s="40"/>
      <c r="S1005" s="40"/>
      <c r="T1005" s="41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</row>
    <row r="1006" spans="4:42">
      <c r="D1006" s="40"/>
      <c r="E1006" s="40"/>
      <c r="F1006" s="40"/>
      <c r="G1006" s="40"/>
      <c r="H1006" s="40"/>
      <c r="I1006" s="40"/>
      <c r="J1006" s="6"/>
      <c r="K1006" s="40"/>
      <c r="L1006" s="40"/>
      <c r="M1006" s="40"/>
      <c r="N1006" s="41"/>
      <c r="O1006" s="40"/>
      <c r="P1006" s="40"/>
      <c r="Q1006" s="41"/>
      <c r="R1006" s="40"/>
      <c r="S1006" s="40"/>
      <c r="T1006" s="41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</row>
  </sheetData>
  <sheetProtection formatCells="0" selectLockedCells="1"/>
  <mergeCells count="38">
    <mergeCell ref="A141:A149"/>
    <mergeCell ref="D141:G141"/>
    <mergeCell ref="B142:B145"/>
    <mergeCell ref="C142:D145"/>
    <mergeCell ref="C146:D146"/>
    <mergeCell ref="C147:D147"/>
    <mergeCell ref="C148:D148"/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X2:X4"/>
    <mergeCell ref="A2:A4"/>
    <mergeCell ref="D2:D4"/>
    <mergeCell ref="E2:E4"/>
    <mergeCell ref="F2:F4"/>
    <mergeCell ref="G2:G4"/>
    <mergeCell ref="H2:H4"/>
    <mergeCell ref="I2:I4"/>
    <mergeCell ref="J2:J4"/>
    <mergeCell ref="K2:K4"/>
    <mergeCell ref="L3:N3"/>
    <mergeCell ref="O3:Q3"/>
    <mergeCell ref="L2:T2"/>
    <mergeCell ref="R3:T3"/>
    <mergeCell ref="U2:W2"/>
    <mergeCell ref="U3:U4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ignoredErrors>
    <ignoredError sqref="A68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TR131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PS(ESO), Swathy</cp:lastModifiedBy>
  <dcterms:created xsi:type="dcterms:W3CDTF">2017-09-05T10:00:54Z</dcterms:created>
  <dcterms:modified xsi:type="dcterms:W3CDTF">2020-11-16T14:18:56Z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